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rian\Desktop\Juanes lab\Hagfish isotopes\data\"/>
    </mc:Choice>
  </mc:AlternateContent>
  <xr:revisionPtr revIDLastSave="0" documentId="13_ncr:1_{3B296C6D-EA2A-42C5-AB53-49C988FD857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Sheet1!$A$1:$AP$156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1" i="2" l="1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2" i="2"/>
  <c r="J21" i="3" l="1"/>
  <c r="J20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7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2" i="2"/>
  <c r="G3" i="2"/>
  <c r="G4" i="2"/>
  <c r="G5" i="2"/>
  <c r="J5" i="2" s="1"/>
  <c r="G6" i="2"/>
  <c r="J6" i="2" s="1"/>
  <c r="G7" i="2"/>
  <c r="G8" i="2"/>
  <c r="G9" i="2"/>
  <c r="J9" i="2" s="1"/>
  <c r="G10" i="2"/>
  <c r="J10" i="2" s="1"/>
  <c r="G11" i="2"/>
  <c r="G12" i="2"/>
  <c r="G13" i="2"/>
  <c r="J13" i="2" s="1"/>
  <c r="G14" i="2"/>
  <c r="J14" i="2" s="1"/>
  <c r="G15" i="2"/>
  <c r="G16" i="2"/>
  <c r="G17" i="2"/>
  <c r="J17" i="2" s="1"/>
  <c r="G18" i="2"/>
  <c r="J18" i="2" s="1"/>
  <c r="G19" i="2"/>
  <c r="G20" i="2"/>
  <c r="G21" i="2"/>
  <c r="J21" i="2" s="1"/>
  <c r="G22" i="2"/>
  <c r="J22" i="2" s="1"/>
  <c r="G23" i="2"/>
  <c r="G24" i="2"/>
  <c r="G25" i="2"/>
  <c r="J25" i="2" s="1"/>
  <c r="G26" i="2"/>
  <c r="J26" i="2" s="1"/>
  <c r="G27" i="2"/>
  <c r="G28" i="2"/>
  <c r="G29" i="2"/>
  <c r="J29" i="2" s="1"/>
  <c r="G30" i="2"/>
  <c r="J30" i="2" s="1"/>
  <c r="G31" i="2"/>
  <c r="G32" i="2"/>
  <c r="G33" i="2"/>
  <c r="J33" i="2" s="1"/>
  <c r="G34" i="2"/>
  <c r="J34" i="2" s="1"/>
  <c r="G35" i="2"/>
  <c r="G36" i="2"/>
  <c r="G37" i="2"/>
  <c r="J37" i="2" s="1"/>
  <c r="G38" i="2"/>
  <c r="J38" i="2" s="1"/>
  <c r="G39" i="2"/>
  <c r="G40" i="2"/>
  <c r="G41" i="2"/>
  <c r="J41" i="2" s="1"/>
  <c r="G42" i="2"/>
  <c r="J42" i="2" s="1"/>
  <c r="G43" i="2"/>
  <c r="G44" i="2"/>
  <c r="G45" i="2"/>
  <c r="J45" i="2" s="1"/>
  <c r="G46" i="2"/>
  <c r="J46" i="2" s="1"/>
  <c r="G47" i="2"/>
  <c r="G48" i="2"/>
  <c r="G49" i="2"/>
  <c r="J49" i="2" s="1"/>
  <c r="G50" i="2"/>
  <c r="J50" i="2" s="1"/>
  <c r="G51" i="2"/>
  <c r="G52" i="2"/>
  <c r="G53" i="2"/>
  <c r="J53" i="2" s="1"/>
  <c r="G54" i="2"/>
  <c r="J54" i="2" s="1"/>
  <c r="G55" i="2"/>
  <c r="G56" i="2"/>
  <c r="G57" i="2"/>
  <c r="J57" i="2" s="1"/>
  <c r="G58" i="2"/>
  <c r="J58" i="2" s="1"/>
  <c r="G59" i="2"/>
  <c r="G60" i="2"/>
  <c r="G61" i="2"/>
  <c r="J61" i="2" s="1"/>
  <c r="G62" i="2"/>
  <c r="J62" i="2" s="1"/>
  <c r="G63" i="2"/>
  <c r="G64" i="2"/>
  <c r="G65" i="2"/>
  <c r="J65" i="2" s="1"/>
  <c r="G66" i="2"/>
  <c r="J66" i="2" s="1"/>
  <c r="G67" i="2"/>
  <c r="G68" i="2"/>
  <c r="G69" i="2"/>
  <c r="J69" i="2" s="1"/>
  <c r="G70" i="2"/>
  <c r="J70" i="2" s="1"/>
  <c r="G71" i="2"/>
  <c r="G72" i="2"/>
  <c r="G73" i="2"/>
  <c r="J73" i="2" s="1"/>
  <c r="G74" i="2"/>
  <c r="J74" i="2" s="1"/>
  <c r="G75" i="2"/>
  <c r="J75" i="2" s="1"/>
  <c r="G76" i="2"/>
  <c r="G77" i="2"/>
  <c r="J77" i="2" s="1"/>
  <c r="G78" i="2"/>
  <c r="J78" i="2" s="1"/>
  <c r="G79" i="2"/>
  <c r="J79" i="2" s="1"/>
  <c r="G80" i="2"/>
  <c r="G81" i="2"/>
  <c r="J81" i="2" s="1"/>
  <c r="G82" i="2"/>
  <c r="J82" i="2" s="1"/>
  <c r="G83" i="2"/>
  <c r="J83" i="2" s="1"/>
  <c r="G84" i="2"/>
  <c r="G85" i="2"/>
  <c r="J85" i="2" s="1"/>
  <c r="G86" i="2"/>
  <c r="J86" i="2" s="1"/>
  <c r="G87" i="2"/>
  <c r="J87" i="2" s="1"/>
  <c r="G88" i="2"/>
  <c r="G89" i="2"/>
  <c r="J89" i="2" s="1"/>
  <c r="G90" i="2"/>
  <c r="J90" i="2" s="1"/>
  <c r="G91" i="2"/>
  <c r="J91" i="2" s="1"/>
  <c r="G92" i="2"/>
  <c r="G93" i="2"/>
  <c r="J93" i="2" s="1"/>
  <c r="G94" i="2"/>
  <c r="J94" i="2" s="1"/>
  <c r="G95" i="2"/>
  <c r="J95" i="2" s="1"/>
  <c r="G96" i="2"/>
  <c r="G97" i="2"/>
  <c r="J97" i="2" s="1"/>
  <c r="G98" i="2"/>
  <c r="J98" i="2" s="1"/>
  <c r="G99" i="2"/>
  <c r="J99" i="2" s="1"/>
  <c r="G100" i="2"/>
  <c r="G101" i="2"/>
  <c r="J101" i="2" s="1"/>
  <c r="G102" i="2"/>
  <c r="J102" i="2" s="1"/>
  <c r="G103" i="2"/>
  <c r="J103" i="2" s="1"/>
  <c r="G104" i="2"/>
  <c r="G105" i="2"/>
  <c r="J105" i="2" s="1"/>
  <c r="G106" i="2"/>
  <c r="J106" i="2" s="1"/>
  <c r="G107" i="2"/>
  <c r="J107" i="2" s="1"/>
  <c r="G108" i="2"/>
  <c r="G109" i="2"/>
  <c r="J109" i="2" s="1"/>
  <c r="G110" i="2"/>
  <c r="J110" i="2" s="1"/>
  <c r="G111" i="2"/>
  <c r="J111" i="2" s="1"/>
  <c r="G112" i="2"/>
  <c r="G113" i="2"/>
  <c r="J113" i="2" s="1"/>
  <c r="G114" i="2"/>
  <c r="J114" i="2" s="1"/>
  <c r="G115" i="2"/>
  <c r="J115" i="2" s="1"/>
  <c r="G116" i="2"/>
  <c r="G117" i="2"/>
  <c r="J117" i="2" s="1"/>
  <c r="G118" i="2"/>
  <c r="J118" i="2" s="1"/>
  <c r="G119" i="2"/>
  <c r="J119" i="2" s="1"/>
  <c r="G120" i="2"/>
  <c r="G121" i="2"/>
  <c r="J121" i="2" s="1"/>
  <c r="G122" i="2"/>
  <c r="J122" i="2" s="1"/>
  <c r="G123" i="2"/>
  <c r="J123" i="2" s="1"/>
  <c r="G124" i="2"/>
  <c r="G125" i="2"/>
  <c r="J125" i="2" s="1"/>
  <c r="G126" i="2"/>
  <c r="J126" i="2" s="1"/>
  <c r="G127" i="2"/>
  <c r="J127" i="2" s="1"/>
  <c r="G128" i="2"/>
  <c r="G129" i="2"/>
  <c r="J129" i="2" s="1"/>
  <c r="G130" i="2"/>
  <c r="J130" i="2" s="1"/>
  <c r="G131" i="2"/>
  <c r="J131" i="2" s="1"/>
  <c r="G132" i="2"/>
  <c r="G133" i="2"/>
  <c r="J133" i="2" s="1"/>
  <c r="G134" i="2"/>
  <c r="J134" i="2" s="1"/>
  <c r="G135" i="2"/>
  <c r="J135" i="2" s="1"/>
  <c r="G136" i="2"/>
  <c r="G137" i="2"/>
  <c r="J137" i="2" s="1"/>
  <c r="G138" i="2"/>
  <c r="J138" i="2" s="1"/>
  <c r="G139" i="2"/>
  <c r="J139" i="2" s="1"/>
  <c r="G140" i="2"/>
  <c r="G141" i="2"/>
  <c r="J141" i="2" s="1"/>
  <c r="G2" i="2"/>
  <c r="J2" i="2" s="1"/>
  <c r="J71" i="2" l="1"/>
  <c r="J67" i="2"/>
  <c r="K71" i="2" s="1"/>
  <c r="J63" i="2"/>
  <c r="J59" i="2"/>
  <c r="J55" i="2"/>
  <c r="J51" i="2"/>
  <c r="K57" i="2" s="1"/>
  <c r="J47" i="2"/>
  <c r="J43" i="2"/>
  <c r="J39" i="2"/>
  <c r="K43" i="2" s="1"/>
  <c r="J35" i="2"/>
  <c r="J31" i="2"/>
  <c r="K36" i="2" s="1"/>
  <c r="J27" i="2"/>
  <c r="J23" i="2"/>
  <c r="J19" i="2"/>
  <c r="J15" i="2"/>
  <c r="J11" i="2"/>
  <c r="J7" i="2"/>
  <c r="J3" i="2"/>
  <c r="L2" i="2" s="1"/>
  <c r="J140" i="2"/>
  <c r="K141" i="2" s="1"/>
  <c r="J136" i="2"/>
  <c r="J132" i="2"/>
  <c r="J128" i="2"/>
  <c r="K134" i="2" s="1"/>
  <c r="J124" i="2"/>
  <c r="K127" i="2" s="1"/>
  <c r="J120" i="2"/>
  <c r="J116" i="2"/>
  <c r="J112" i="2"/>
  <c r="J108" i="2"/>
  <c r="J104" i="2"/>
  <c r="J100" i="2"/>
  <c r="J96" i="2"/>
  <c r="K99" i="2" s="1"/>
  <c r="J92" i="2"/>
  <c r="K92" i="2" s="1"/>
  <c r="J88" i="2"/>
  <c r="J84" i="2"/>
  <c r="J80" i="2"/>
  <c r="K85" i="2" s="1"/>
  <c r="J76" i="2"/>
  <c r="J68" i="2"/>
  <c r="J64" i="2"/>
  <c r="J60" i="2"/>
  <c r="K64" i="2" s="1"/>
  <c r="J56" i="2"/>
  <c r="J52" i="2"/>
  <c r="J48" i="2"/>
  <c r="J44" i="2"/>
  <c r="J40" i="2"/>
  <c r="J36" i="2"/>
  <c r="J32" i="2"/>
  <c r="J28" i="2"/>
  <c r="J24" i="2"/>
  <c r="K29" i="2" s="1"/>
  <c r="J20" i="2"/>
  <c r="J16" i="2"/>
  <c r="K22" i="2" s="1"/>
  <c r="J12" i="2"/>
  <c r="K15" i="2" s="1"/>
  <c r="J8" i="2"/>
  <c r="J4" i="2"/>
  <c r="K106" i="2"/>
  <c r="K50" i="2"/>
  <c r="K113" i="2"/>
  <c r="K120" i="2"/>
  <c r="J72" i="2"/>
  <c r="K8" i="2" l="1"/>
  <c r="L72" i="2"/>
  <c r="K78" i="2"/>
</calcChain>
</file>

<file path=xl/sharedStrings.xml><?xml version="1.0" encoding="utf-8"?>
<sst xmlns="http://schemas.openxmlformats.org/spreadsheetml/2006/main" count="1558" uniqueCount="238">
  <si>
    <t>ID #</t>
  </si>
  <si>
    <t>File</t>
  </si>
  <si>
    <t>Month</t>
  </si>
  <si>
    <t>Day</t>
  </si>
  <si>
    <t>Year</t>
  </si>
  <si>
    <t>Set</t>
  </si>
  <si>
    <t>Species</t>
  </si>
  <si>
    <t>Weight (g)</t>
  </si>
  <si>
    <t>Length (cm)</t>
  </si>
  <si>
    <t>Liver (g)</t>
  </si>
  <si>
    <t>Stage</t>
  </si>
  <si>
    <t>Gender</t>
  </si>
  <si>
    <t>Number of eggs</t>
  </si>
  <si>
    <t>Size of Eggs</t>
  </si>
  <si>
    <t>Gonad weight</t>
  </si>
  <si>
    <t>Secondary</t>
  </si>
  <si>
    <t>Capsules</t>
  </si>
  <si>
    <t>Comments</t>
  </si>
  <si>
    <t>Set Date</t>
  </si>
  <si>
    <t>Survey</t>
  </si>
  <si>
    <t>Area</t>
  </si>
  <si>
    <t>Subarea</t>
  </si>
  <si>
    <t>SetStartTime</t>
  </si>
  <si>
    <t>Latdec</t>
  </si>
  <si>
    <t>LatStartDeg</t>
  </si>
  <si>
    <t>LatStartmin</t>
  </si>
  <si>
    <t>Longdec</t>
  </si>
  <si>
    <t>LongStartdeg</t>
  </si>
  <si>
    <t>Longstartmin</t>
  </si>
  <si>
    <t>Depth (fm)</t>
  </si>
  <si>
    <t>SetEndTime</t>
  </si>
  <si>
    <t>LatEndDeg</t>
  </si>
  <si>
    <t>LatEndMin</t>
  </si>
  <si>
    <t>LongEndDeg</t>
  </si>
  <si>
    <t>LongEndMin</t>
  </si>
  <si>
    <t>HaulStartTime</t>
  </si>
  <si>
    <t>Traps Hauled</t>
  </si>
  <si>
    <t>Trap Spacing</t>
  </si>
  <si>
    <t>Bait Type</t>
  </si>
  <si>
    <t>Bait Weight</t>
  </si>
  <si>
    <t>ARCID</t>
  </si>
  <si>
    <t>314S28F01</t>
  </si>
  <si>
    <t>Pacific</t>
  </si>
  <si>
    <t>M</t>
  </si>
  <si>
    <t>D</t>
  </si>
  <si>
    <t>HAKE</t>
  </si>
  <si>
    <t>314S28F02</t>
  </si>
  <si>
    <t>314S28F03</t>
  </si>
  <si>
    <t>F</t>
  </si>
  <si>
    <t>314S28F05</t>
  </si>
  <si>
    <t>314S28F06</t>
  </si>
  <si>
    <t>314S28F09</t>
  </si>
  <si>
    <t>314S28F11</t>
  </si>
  <si>
    <t>314S28F12</t>
  </si>
  <si>
    <t>314S28F14</t>
  </si>
  <si>
    <t>314S28F15</t>
  </si>
  <si>
    <t>314S28F04</t>
  </si>
  <si>
    <t>314S28F07</t>
  </si>
  <si>
    <t>314S28F08</t>
  </si>
  <si>
    <t>314S28F10</t>
  </si>
  <si>
    <t>314S28F13</t>
  </si>
  <si>
    <t>314S28F16</t>
  </si>
  <si>
    <t>913S99F01</t>
  </si>
  <si>
    <t>Tuna</t>
  </si>
  <si>
    <t>913S99F02</t>
  </si>
  <si>
    <t>913S99F03</t>
  </si>
  <si>
    <t>913S99F04</t>
  </si>
  <si>
    <t>913S99F05</t>
  </si>
  <si>
    <t>913S99F06</t>
  </si>
  <si>
    <t>913S99F07</t>
  </si>
  <si>
    <t>913S99F08</t>
  </si>
  <si>
    <t>913S99F09</t>
  </si>
  <si>
    <t>913S99F10</t>
  </si>
  <si>
    <t>913S99F11</t>
  </si>
  <si>
    <t>913S99F12</t>
  </si>
  <si>
    <t>913S99F13</t>
  </si>
  <si>
    <t>913S99F14</t>
  </si>
  <si>
    <t>813S12F01</t>
  </si>
  <si>
    <t>Z</t>
  </si>
  <si>
    <t>N/A</t>
  </si>
  <si>
    <t>813S12F02</t>
  </si>
  <si>
    <t>813S12F03</t>
  </si>
  <si>
    <t>813S12F04</t>
  </si>
  <si>
    <t>813S12F05</t>
  </si>
  <si>
    <t>813S12F06</t>
  </si>
  <si>
    <t>813S12F07</t>
  </si>
  <si>
    <t>813S12F08</t>
  </si>
  <si>
    <t>813S12F09</t>
  </si>
  <si>
    <t>813S12F10</t>
  </si>
  <si>
    <t>813S12F11</t>
  </si>
  <si>
    <t>813S12F12</t>
  </si>
  <si>
    <t>813S12F13</t>
  </si>
  <si>
    <t>813S12F14</t>
  </si>
  <si>
    <t>214S17F01</t>
  </si>
  <si>
    <t>214S17F02</t>
  </si>
  <si>
    <t>214S17F03</t>
  </si>
  <si>
    <t>214S17F04</t>
  </si>
  <si>
    <t>214S17F05</t>
  </si>
  <si>
    <t>214S17F06</t>
  </si>
  <si>
    <t>214S17F07</t>
  </si>
  <si>
    <t>214S17F08</t>
  </si>
  <si>
    <t>214S17F09</t>
  </si>
  <si>
    <t>214S17F10</t>
  </si>
  <si>
    <t>214S17F11</t>
  </si>
  <si>
    <t>214S17F12</t>
  </si>
  <si>
    <t>214S17F13</t>
  </si>
  <si>
    <t>214S17F14</t>
  </si>
  <si>
    <t>214S17F15</t>
  </si>
  <si>
    <t>214S17F16</t>
  </si>
  <si>
    <t>1213S239F01</t>
  </si>
  <si>
    <t>TUNA</t>
  </si>
  <si>
    <t>1213S239F02</t>
  </si>
  <si>
    <t>1213S239F03</t>
  </si>
  <si>
    <t>1213S239F04</t>
  </si>
  <si>
    <t>1213S239F05</t>
  </si>
  <si>
    <t>1213S239F06</t>
  </si>
  <si>
    <t>1213S239F07</t>
  </si>
  <si>
    <t>1213S239F08</t>
  </si>
  <si>
    <t>1213S239F09</t>
  </si>
  <si>
    <t>1213S239F12</t>
  </si>
  <si>
    <t>1213S239F13</t>
  </si>
  <si>
    <t>1213S239F16</t>
  </si>
  <si>
    <t>1213S239F10</t>
  </si>
  <si>
    <t>1213S239F11</t>
  </si>
  <si>
    <t>1213S239F14</t>
  </si>
  <si>
    <t>1213S239F15</t>
  </si>
  <si>
    <t>ISOTEST#1</t>
  </si>
  <si>
    <t>Sardine</t>
  </si>
  <si>
    <t>ISOTEST#2</t>
  </si>
  <si>
    <t>ISOTEST#3</t>
  </si>
  <si>
    <t>ISOTEST#4</t>
  </si>
  <si>
    <t>313S11F06</t>
  </si>
  <si>
    <t>313S11F07</t>
  </si>
  <si>
    <t>313S11F08</t>
  </si>
  <si>
    <t>313S11F09</t>
  </si>
  <si>
    <t>313S11F10</t>
  </si>
  <si>
    <t>313S11F11</t>
  </si>
  <si>
    <t>313S11F12</t>
  </si>
  <si>
    <t>313S11F13</t>
  </si>
  <si>
    <t>313S11F14</t>
  </si>
  <si>
    <t>313S11F15</t>
  </si>
  <si>
    <t>Isotest#2</t>
  </si>
  <si>
    <t>Isotest#3</t>
  </si>
  <si>
    <t>Isotest#5</t>
  </si>
  <si>
    <t>Isotest#1</t>
  </si>
  <si>
    <t>Isotest#4</t>
  </si>
  <si>
    <t>313S01F17</t>
  </si>
  <si>
    <t>KP</t>
  </si>
  <si>
    <t>313S01F18</t>
  </si>
  <si>
    <t>313S01F19</t>
  </si>
  <si>
    <t>313S01F20</t>
  </si>
  <si>
    <t>1013S140F05</t>
  </si>
  <si>
    <t>1013S140F06</t>
  </si>
  <si>
    <t>1013S140F08</t>
  </si>
  <si>
    <t>1013S140F14</t>
  </si>
  <si>
    <t>1013S140F01</t>
  </si>
  <si>
    <t>1013S140F02</t>
  </si>
  <si>
    <t>1013S140F03</t>
  </si>
  <si>
    <t>1013S140F04</t>
  </si>
  <si>
    <t>1013S140F07</t>
  </si>
  <si>
    <t>1013S140F09</t>
  </si>
  <si>
    <t>1013S140F10</t>
  </si>
  <si>
    <t>1013S140F11</t>
  </si>
  <si>
    <t>1013S140F12</t>
  </si>
  <si>
    <t>1013S140F13</t>
  </si>
  <si>
    <t>714S93F01</t>
  </si>
  <si>
    <t>714S93F02</t>
  </si>
  <si>
    <t>714S93F04</t>
  </si>
  <si>
    <t>714S93F05</t>
  </si>
  <si>
    <t>714S93F06</t>
  </si>
  <si>
    <t>714S93F08</t>
  </si>
  <si>
    <t>714S93F09</t>
  </si>
  <si>
    <t>714S93F12</t>
  </si>
  <si>
    <t>714S93F13</t>
  </si>
  <si>
    <t>714S93F14</t>
  </si>
  <si>
    <t>714S93F03</t>
  </si>
  <si>
    <t>714S93F10</t>
  </si>
  <si>
    <t>714S93F11</t>
  </si>
  <si>
    <t>614S130F01</t>
  </si>
  <si>
    <t>614S130F04</t>
  </si>
  <si>
    <t>614S130F06</t>
  </si>
  <si>
    <t>614S130F09</t>
  </si>
  <si>
    <t>614S130F12</t>
  </si>
  <si>
    <t>614S130F13</t>
  </si>
  <si>
    <t>614S130F02</t>
  </si>
  <si>
    <t>614S130F03</t>
  </si>
  <si>
    <t>614S130F05</t>
  </si>
  <si>
    <t>614S130F07</t>
  </si>
  <si>
    <t>614S130F08</t>
  </si>
  <si>
    <t>614S130F10</t>
  </si>
  <si>
    <t>614S130F11</t>
  </si>
  <si>
    <t>614S130F14</t>
  </si>
  <si>
    <t>815S01F01</t>
  </si>
  <si>
    <t>hake</t>
  </si>
  <si>
    <t>815S01F03</t>
  </si>
  <si>
    <t>815S01F05</t>
  </si>
  <si>
    <t>815S01F12</t>
  </si>
  <si>
    <t>815S01F13</t>
  </si>
  <si>
    <t>815S01F14</t>
  </si>
  <si>
    <t>815S01F02</t>
  </si>
  <si>
    <t>815S01F04</t>
  </si>
  <si>
    <t>815S01F06</t>
  </si>
  <si>
    <t>815S01F07</t>
  </si>
  <si>
    <t>815S01F08</t>
  </si>
  <si>
    <t>815S01F09</t>
  </si>
  <si>
    <t>815S01F10</t>
  </si>
  <si>
    <t>815S01F11</t>
  </si>
  <si>
    <t>Run #</t>
  </si>
  <si>
    <t>ID</t>
  </si>
  <si>
    <t>Type</t>
  </si>
  <si>
    <t>Liver</t>
  </si>
  <si>
    <t>Muscle</t>
  </si>
  <si>
    <t>#(1-70; lipid extraction)</t>
  </si>
  <si>
    <t>#(71 - 140; non-lipid extraction)</t>
  </si>
  <si>
    <t>Dry for 48 hrs in oven @ 60C</t>
  </si>
  <si>
    <t>crush</t>
  </si>
  <si>
    <t>weight</t>
  </si>
  <si>
    <t>x</t>
  </si>
  <si>
    <t>814S17F02</t>
  </si>
  <si>
    <t>814S17F05</t>
  </si>
  <si>
    <t>814S17F06</t>
  </si>
  <si>
    <t>814S17F07</t>
  </si>
  <si>
    <t>814S17F08</t>
  </si>
  <si>
    <t>814S17F09</t>
  </si>
  <si>
    <t>814S17F12</t>
  </si>
  <si>
    <t>wet</t>
  </si>
  <si>
    <t>glass(no lid)</t>
  </si>
  <si>
    <t>sample(wet)</t>
  </si>
  <si>
    <t>Dried(24hrs) w/ glass</t>
  </si>
  <si>
    <t>sample(dry)</t>
  </si>
  <si>
    <t>%water</t>
  </si>
  <si>
    <t>set averages</t>
  </si>
  <si>
    <t>tissue avgs</t>
  </si>
  <si>
    <t>cryovial</t>
  </si>
  <si>
    <t xml:space="preserve"> </t>
  </si>
  <si>
    <t>cryo w/ sample</t>
  </si>
  <si>
    <t>sample</t>
  </si>
  <si>
    <t>Chl:m -&gt; dry 24 hrs in fume hood, 24 hrs at 60C till stable weight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</si>
</sst>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d/yy;@"/>
    <numFmt numFmtId="166" formatCode="h:mm;@"/>
    <numFmt numFmtId="167" formatCode="mm/dd/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3" fillId="0" borderId="0" xfId="1" applyFont="1" applyFill="1" applyBorder="1" applyAlignment="1">
      <alignment wrapText="1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2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4" fontId="0" fillId="0" borderId="0" xfId="0" applyNumberFormat="1" applyFill="1" applyBorder="1" applyAlignment="1"/>
    <xf numFmtId="0" fontId="1" fillId="0" borderId="0" xfId="0" applyFont="1" applyFill="1" applyBorder="1" applyAlignment="1"/>
    <xf numFmtId="20" fontId="0" fillId="0" borderId="0" xfId="0" applyNumberFormat="1" applyFill="1" applyBorder="1" applyAlignment="1"/>
    <xf numFmtId="1" fontId="0" fillId="0" borderId="0" xfId="0" applyNumberFormat="1" applyFill="1" applyBorder="1" applyAlignment="1"/>
    <xf numFmtId="166" fontId="0" fillId="0" borderId="0" xfId="0" applyNumberFormat="1" applyFill="1" applyBorder="1" applyAlignment="1"/>
    <xf numFmtId="167" fontId="0" fillId="0" borderId="0" xfId="0" applyNumberFormat="1" applyFill="1" applyBorder="1" applyAlignment="1"/>
    <xf numFmtId="14" fontId="3" fillId="0" borderId="0" xfId="1" applyNumberFormat="1" applyFont="1" applyFill="1" applyBorder="1" applyAlignment="1">
      <alignment wrapText="1"/>
    </xf>
    <xf numFmtId="166" fontId="3" fillId="0" borderId="0" xfId="1" applyNumberFormat="1" applyFont="1" applyFill="1" applyBorder="1" applyAlignment="1">
      <alignment wrapText="1"/>
    </xf>
    <xf numFmtId="2" fontId="3" fillId="0" borderId="0" xfId="1" applyNumberFormat="1" applyFont="1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2" borderId="0" xfId="0" applyFill="1" applyBorder="1" applyAlignment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 applyAlignment="1">
      <alignment horizontal="right"/>
    </xf>
    <xf numFmtId="164" fontId="0" fillId="3" borderId="0" xfId="0" applyNumberFormat="1" applyFill="1" applyBorder="1" applyAlignment="1"/>
    <xf numFmtId="14" fontId="0" fillId="3" borderId="0" xfId="0" applyNumberFormat="1" applyFill="1" applyBorder="1" applyAlignment="1"/>
    <xf numFmtId="0" fontId="1" fillId="3" borderId="0" xfId="0" applyFont="1" applyFill="1" applyBorder="1" applyAlignment="1"/>
    <xf numFmtId="20" fontId="0" fillId="3" borderId="0" xfId="0" applyNumberFormat="1" applyFill="1" applyBorder="1" applyAlignment="1"/>
    <xf numFmtId="2" fontId="0" fillId="3" borderId="0" xfId="0" applyNumberFormat="1" applyFill="1" applyBorder="1" applyAlignment="1"/>
    <xf numFmtId="0" fontId="0" fillId="3" borderId="0" xfId="0" applyFill="1"/>
    <xf numFmtId="1" fontId="0" fillId="3" borderId="0" xfId="0" applyNumberForma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NumberFormat="1"/>
  </cellXfs>
  <cellStyles count="2">
    <cellStyle name="Normal" xfId="0" builtinId="0"/>
    <cellStyle name="Normal_BridgeLogData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6"/>
  <sheetViews>
    <sheetView workbookViewId="0">
      <selection activeCell="M39" sqref="M39"/>
    </sheetView>
  </sheetViews>
  <sheetFormatPr defaultRowHeight="15" x14ac:dyDescent="0.25"/>
  <cols>
    <col min="1" max="1" width="14.28515625" style="22" bestFit="1" customWidth="1"/>
    <col min="2" max="2" width="11.7109375" bestFit="1" customWidth="1"/>
    <col min="8" max="8" width="8.85546875" style="19"/>
    <col min="20" max="20" width="10.5703125" bestFit="1" customWidth="1"/>
  </cols>
  <sheetData>
    <row r="1" spans="1:42" x14ac:dyDescent="0.25">
      <c r="A1" s="22" t="s">
        <v>207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0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</row>
    <row r="2" spans="1:42" s="33" customFormat="1" x14ac:dyDescent="0.25">
      <c r="A2" s="25">
        <v>2</v>
      </c>
      <c r="B2" s="26" t="s">
        <v>146</v>
      </c>
      <c r="C2" s="26">
        <v>330029</v>
      </c>
      <c r="D2" s="26">
        <v>3</v>
      </c>
      <c r="E2" s="26">
        <v>7</v>
      </c>
      <c r="F2" s="26">
        <v>2013</v>
      </c>
      <c r="G2" s="26">
        <v>1</v>
      </c>
      <c r="H2" s="27" t="s">
        <v>42</v>
      </c>
      <c r="I2" s="26">
        <v>127.42</v>
      </c>
      <c r="J2" s="28">
        <v>47.5</v>
      </c>
      <c r="K2" s="26">
        <v>3.92</v>
      </c>
      <c r="L2" s="26">
        <v>4</v>
      </c>
      <c r="M2" s="26" t="s">
        <v>48</v>
      </c>
      <c r="N2" s="26">
        <v>13</v>
      </c>
      <c r="O2" s="26">
        <v>14.99</v>
      </c>
      <c r="P2" s="26"/>
      <c r="Q2" s="26"/>
      <c r="R2" s="26"/>
      <c r="S2" s="26"/>
      <c r="T2" s="29">
        <v>41339</v>
      </c>
      <c r="U2" s="30" t="s">
        <v>147</v>
      </c>
      <c r="V2" s="26">
        <v>123</v>
      </c>
      <c r="W2" s="26">
        <v>7</v>
      </c>
      <c r="X2" s="31">
        <v>0.65833333333333333</v>
      </c>
      <c r="Y2" s="32">
        <v>48.841666666666669</v>
      </c>
      <c r="Z2" s="32">
        <v>48</v>
      </c>
      <c r="AA2" s="32">
        <v>50.5</v>
      </c>
      <c r="AB2" s="32">
        <v>-125.23</v>
      </c>
      <c r="AC2" s="32">
        <v>125</v>
      </c>
      <c r="AD2" s="32">
        <v>13.8</v>
      </c>
      <c r="AE2" s="34">
        <v>42</v>
      </c>
      <c r="AF2" s="31">
        <v>0.66319444444444442</v>
      </c>
      <c r="AG2" s="26">
        <v>48</v>
      </c>
      <c r="AH2" s="26">
        <v>50.8</v>
      </c>
      <c r="AI2" s="34">
        <v>125</v>
      </c>
      <c r="AJ2" s="26">
        <v>13.4</v>
      </c>
      <c r="AK2" s="31">
        <v>0.26041666666666669</v>
      </c>
      <c r="AL2" s="26">
        <v>170</v>
      </c>
      <c r="AM2" s="26">
        <v>1</v>
      </c>
      <c r="AN2" s="26" t="s">
        <v>127</v>
      </c>
      <c r="AO2" s="26">
        <v>1</v>
      </c>
      <c r="AP2" s="26"/>
    </row>
    <row r="3" spans="1:42" s="33" customFormat="1" x14ac:dyDescent="0.25">
      <c r="A3" s="25">
        <v>2</v>
      </c>
      <c r="B3" s="26" t="s">
        <v>148</v>
      </c>
      <c r="C3" s="26">
        <v>330029</v>
      </c>
      <c r="D3" s="26">
        <v>3</v>
      </c>
      <c r="E3" s="26">
        <v>7</v>
      </c>
      <c r="F3" s="26">
        <v>2013</v>
      </c>
      <c r="G3" s="26">
        <v>1</v>
      </c>
      <c r="H3" s="27" t="s">
        <v>42</v>
      </c>
      <c r="I3" s="26">
        <v>128.88</v>
      </c>
      <c r="J3" s="28">
        <v>46.4</v>
      </c>
      <c r="K3" s="26">
        <v>3.71</v>
      </c>
      <c r="L3" s="26">
        <v>5</v>
      </c>
      <c r="M3" s="26" t="s">
        <v>48</v>
      </c>
      <c r="N3" s="26">
        <v>16</v>
      </c>
      <c r="O3" s="26">
        <v>17.16</v>
      </c>
      <c r="P3" s="26"/>
      <c r="Q3" s="26"/>
      <c r="R3" s="26"/>
      <c r="S3" s="26"/>
      <c r="T3" s="29">
        <v>41339</v>
      </c>
      <c r="U3" s="30" t="s">
        <v>147</v>
      </c>
      <c r="V3" s="26">
        <v>123</v>
      </c>
      <c r="W3" s="26">
        <v>7</v>
      </c>
      <c r="X3" s="31">
        <v>0.65833333333333333</v>
      </c>
      <c r="Y3" s="32">
        <v>48.841666666666669</v>
      </c>
      <c r="Z3" s="32">
        <v>48</v>
      </c>
      <c r="AA3" s="32">
        <v>50.5</v>
      </c>
      <c r="AB3" s="32">
        <v>-125.23</v>
      </c>
      <c r="AC3" s="32">
        <v>125</v>
      </c>
      <c r="AD3" s="32">
        <v>13.8</v>
      </c>
      <c r="AE3" s="34">
        <v>42</v>
      </c>
      <c r="AF3" s="31">
        <v>0.66319444444444442</v>
      </c>
      <c r="AG3" s="26">
        <v>48</v>
      </c>
      <c r="AH3" s="26">
        <v>50.8</v>
      </c>
      <c r="AI3" s="34">
        <v>125</v>
      </c>
      <c r="AJ3" s="26">
        <v>13.4</v>
      </c>
      <c r="AK3" s="31">
        <v>0.26041666666666669</v>
      </c>
      <c r="AL3" s="26">
        <v>170</v>
      </c>
      <c r="AM3" s="26">
        <v>1</v>
      </c>
      <c r="AN3" s="26" t="s">
        <v>127</v>
      </c>
      <c r="AO3" s="26">
        <v>1</v>
      </c>
      <c r="AP3" s="26"/>
    </row>
    <row r="4" spans="1:42" x14ac:dyDescent="0.25">
      <c r="B4" s="2" t="s">
        <v>149</v>
      </c>
      <c r="C4" s="2">
        <v>330029</v>
      </c>
      <c r="D4" s="2">
        <v>3</v>
      </c>
      <c r="E4" s="2">
        <v>7</v>
      </c>
      <c r="F4" s="2">
        <v>2013</v>
      </c>
      <c r="G4" s="2">
        <v>1</v>
      </c>
      <c r="H4" s="18" t="s">
        <v>42</v>
      </c>
      <c r="I4" s="2">
        <v>118.62</v>
      </c>
      <c r="J4" s="4">
        <v>43.4</v>
      </c>
      <c r="K4" s="2">
        <v>3.47</v>
      </c>
      <c r="L4" s="2">
        <v>-4</v>
      </c>
      <c r="M4" s="2" t="s">
        <v>43</v>
      </c>
      <c r="N4" s="2"/>
      <c r="O4" s="2"/>
      <c r="P4" s="2"/>
      <c r="Q4" s="2"/>
      <c r="R4" s="2"/>
      <c r="S4" s="2"/>
      <c r="T4" s="9">
        <v>41339</v>
      </c>
      <c r="U4" s="10" t="s">
        <v>147</v>
      </c>
      <c r="V4" s="2">
        <v>123</v>
      </c>
      <c r="W4" s="2">
        <v>7</v>
      </c>
      <c r="X4" s="11">
        <v>0.65833333333333299</v>
      </c>
      <c r="Y4" s="3">
        <v>48.841666666666669</v>
      </c>
      <c r="Z4" s="3">
        <v>48</v>
      </c>
      <c r="AA4" s="3">
        <v>50.5</v>
      </c>
      <c r="AB4" s="3">
        <v>-125.23</v>
      </c>
      <c r="AC4" s="3">
        <v>125</v>
      </c>
      <c r="AD4" s="3">
        <v>13.8</v>
      </c>
      <c r="AE4" s="12">
        <v>42</v>
      </c>
      <c r="AF4" s="11">
        <v>0.66319444444444398</v>
      </c>
      <c r="AG4" s="2">
        <v>48</v>
      </c>
      <c r="AH4" s="2">
        <v>50.8</v>
      </c>
      <c r="AI4" s="12">
        <v>125</v>
      </c>
      <c r="AJ4" s="2">
        <v>13.4</v>
      </c>
      <c r="AK4" s="11">
        <v>0.26041666666666702</v>
      </c>
      <c r="AL4" s="2">
        <v>170</v>
      </c>
      <c r="AM4" s="2">
        <v>1</v>
      </c>
      <c r="AN4" s="2" t="s">
        <v>127</v>
      </c>
      <c r="AO4" s="2">
        <v>1</v>
      </c>
      <c r="AP4" s="2"/>
    </row>
    <row r="5" spans="1:42" x14ac:dyDescent="0.25">
      <c r="B5" s="2" t="s">
        <v>150</v>
      </c>
      <c r="C5" s="2">
        <v>330029</v>
      </c>
      <c r="D5" s="2">
        <v>3</v>
      </c>
      <c r="E5" s="2">
        <v>7</v>
      </c>
      <c r="F5" s="2">
        <v>2013</v>
      </c>
      <c r="G5" s="2">
        <v>1</v>
      </c>
      <c r="H5" s="18" t="s">
        <v>42</v>
      </c>
      <c r="I5" s="2">
        <v>117.76</v>
      </c>
      <c r="J5" s="4">
        <v>47</v>
      </c>
      <c r="K5" s="2">
        <v>3.32</v>
      </c>
      <c r="L5" s="2">
        <v>-3</v>
      </c>
      <c r="M5" s="2" t="s">
        <v>43</v>
      </c>
      <c r="N5" s="2"/>
      <c r="O5" s="2"/>
      <c r="P5" s="2"/>
      <c r="Q5" s="2"/>
      <c r="R5" s="2"/>
      <c r="S5" s="2"/>
      <c r="T5" s="9">
        <v>41339</v>
      </c>
      <c r="U5" s="10" t="s">
        <v>147</v>
      </c>
      <c r="V5" s="2">
        <v>123</v>
      </c>
      <c r="W5" s="2">
        <v>7</v>
      </c>
      <c r="X5" s="11">
        <v>0.65833333333333299</v>
      </c>
      <c r="Y5" s="3">
        <v>48.841666666666669</v>
      </c>
      <c r="Z5" s="3">
        <v>48</v>
      </c>
      <c r="AA5" s="3">
        <v>50.5</v>
      </c>
      <c r="AB5" s="3">
        <v>-125.23</v>
      </c>
      <c r="AC5" s="3">
        <v>125</v>
      </c>
      <c r="AD5" s="3">
        <v>13.8</v>
      </c>
      <c r="AE5" s="12">
        <v>42</v>
      </c>
      <c r="AF5" s="11">
        <v>0.66319444444444398</v>
      </c>
      <c r="AG5" s="2">
        <v>48</v>
      </c>
      <c r="AH5" s="2">
        <v>50.8</v>
      </c>
      <c r="AI5" s="12">
        <v>125</v>
      </c>
      <c r="AJ5" s="2">
        <v>13.4</v>
      </c>
      <c r="AK5" s="11">
        <v>0.26041666666666702</v>
      </c>
      <c r="AL5" s="2">
        <v>170</v>
      </c>
      <c r="AM5" s="2">
        <v>1</v>
      </c>
      <c r="AN5" s="2" t="s">
        <v>127</v>
      </c>
      <c r="AO5" s="2">
        <v>1</v>
      </c>
      <c r="AP5" s="2"/>
    </row>
    <row r="6" spans="1:42" x14ac:dyDescent="0.25">
      <c r="A6" s="22">
        <v>0</v>
      </c>
      <c r="B6" s="21" t="s">
        <v>126</v>
      </c>
      <c r="C6" s="2">
        <v>330029</v>
      </c>
      <c r="D6" s="2">
        <v>3</v>
      </c>
      <c r="E6" s="2">
        <v>11</v>
      </c>
      <c r="F6" s="2">
        <v>2013</v>
      </c>
      <c r="G6" s="2">
        <v>11</v>
      </c>
      <c r="H6" s="18" t="s">
        <v>42</v>
      </c>
      <c r="I6" s="2">
        <v>120.55</v>
      </c>
      <c r="J6" s="4">
        <v>45.2</v>
      </c>
      <c r="K6" s="2">
        <v>5.31</v>
      </c>
      <c r="L6" s="2">
        <v>5</v>
      </c>
      <c r="M6" s="2" t="s">
        <v>48</v>
      </c>
      <c r="N6" s="2">
        <v>17</v>
      </c>
      <c r="O6" s="2">
        <v>20.68</v>
      </c>
      <c r="P6" s="2"/>
      <c r="Q6" s="2"/>
      <c r="R6" s="2"/>
      <c r="S6" s="2"/>
      <c r="T6" s="9">
        <v>41343</v>
      </c>
      <c r="U6" s="10" t="s">
        <v>44</v>
      </c>
      <c r="V6" s="2">
        <v>123</v>
      </c>
      <c r="W6" s="2">
        <v>3</v>
      </c>
      <c r="X6" s="11">
        <v>0.72777777777777775</v>
      </c>
      <c r="Y6" s="3">
        <v>48.828333333333333</v>
      </c>
      <c r="Z6" s="3">
        <v>48</v>
      </c>
      <c r="AA6" s="3">
        <v>49.7</v>
      </c>
      <c r="AB6" s="3">
        <v>-125.46166666666667</v>
      </c>
      <c r="AC6" s="3">
        <v>125</v>
      </c>
      <c r="AD6" s="3">
        <v>27.700000000000003</v>
      </c>
      <c r="AE6" s="12">
        <v>52</v>
      </c>
      <c r="AF6" s="11">
        <v>0.73958333333333337</v>
      </c>
      <c r="AG6" s="2">
        <v>48</v>
      </c>
      <c r="AH6" s="2">
        <v>49.7</v>
      </c>
      <c r="AI6" s="12">
        <v>125</v>
      </c>
      <c r="AJ6" s="2">
        <v>28.700000000000003</v>
      </c>
      <c r="AK6" s="11">
        <v>0.4548611111111111</v>
      </c>
      <c r="AL6" s="2">
        <v>23</v>
      </c>
      <c r="AM6" s="2">
        <v>25</v>
      </c>
      <c r="AN6" s="2" t="s">
        <v>127</v>
      </c>
      <c r="AO6" s="2">
        <v>20</v>
      </c>
      <c r="AP6" s="2"/>
    </row>
    <row r="7" spans="1:42" x14ac:dyDescent="0.25">
      <c r="A7" s="22">
        <v>0</v>
      </c>
      <c r="B7" s="21" t="s">
        <v>128</v>
      </c>
      <c r="C7" s="2">
        <v>330029</v>
      </c>
      <c r="D7" s="2">
        <v>3</v>
      </c>
      <c r="E7" s="2">
        <v>11</v>
      </c>
      <c r="F7" s="2">
        <v>2013</v>
      </c>
      <c r="G7" s="2">
        <v>11</v>
      </c>
      <c r="H7" s="18" t="s">
        <v>42</v>
      </c>
      <c r="I7" s="2">
        <v>92.31</v>
      </c>
      <c r="J7" s="4">
        <v>41.6</v>
      </c>
      <c r="K7" s="2">
        <v>1.9</v>
      </c>
      <c r="L7" s="2">
        <v>2</v>
      </c>
      <c r="M7" s="2" t="s">
        <v>48</v>
      </c>
      <c r="N7" s="2"/>
      <c r="O7" s="2">
        <v>1.37</v>
      </c>
      <c r="P7" s="2"/>
      <c r="Q7" s="2"/>
      <c r="R7" s="2"/>
      <c r="S7" s="2"/>
      <c r="T7" s="9">
        <v>41343</v>
      </c>
      <c r="U7" s="10" t="s">
        <v>44</v>
      </c>
      <c r="V7" s="2">
        <v>123</v>
      </c>
      <c r="W7" s="2">
        <v>3</v>
      </c>
      <c r="X7" s="11">
        <v>0.72777777777777797</v>
      </c>
      <c r="Y7" s="3">
        <v>48.828333333333333</v>
      </c>
      <c r="Z7" s="3">
        <v>48</v>
      </c>
      <c r="AA7" s="3">
        <v>49.7</v>
      </c>
      <c r="AB7" s="3">
        <v>-125.46166666666667</v>
      </c>
      <c r="AC7" s="3">
        <v>125</v>
      </c>
      <c r="AD7" s="3">
        <v>27.7</v>
      </c>
      <c r="AE7" s="12">
        <v>52</v>
      </c>
      <c r="AF7" s="11">
        <v>0.73958333333333304</v>
      </c>
      <c r="AG7" s="2">
        <v>48</v>
      </c>
      <c r="AH7" s="2">
        <v>49.7</v>
      </c>
      <c r="AI7" s="12">
        <v>125</v>
      </c>
      <c r="AJ7" s="2">
        <v>28.7</v>
      </c>
      <c r="AK7" s="11">
        <v>0.45486111111111099</v>
      </c>
      <c r="AL7" s="2">
        <v>23</v>
      </c>
      <c r="AM7" s="2">
        <v>25</v>
      </c>
      <c r="AN7" s="2" t="s">
        <v>127</v>
      </c>
      <c r="AO7" s="2">
        <v>20</v>
      </c>
      <c r="AP7" s="2"/>
    </row>
    <row r="8" spans="1:42" x14ac:dyDescent="0.25">
      <c r="A8" s="22">
        <v>0</v>
      </c>
      <c r="B8" s="21" t="s">
        <v>129</v>
      </c>
      <c r="C8" s="2">
        <v>330029</v>
      </c>
      <c r="D8" s="2">
        <v>3</v>
      </c>
      <c r="E8" s="2">
        <v>11</v>
      </c>
      <c r="F8" s="2">
        <v>2013</v>
      </c>
      <c r="G8" s="2">
        <v>11</v>
      </c>
      <c r="H8" s="18" t="s">
        <v>42</v>
      </c>
      <c r="I8" s="2">
        <v>106.58</v>
      </c>
      <c r="J8" s="4">
        <v>40.799999999999997</v>
      </c>
      <c r="K8" s="2">
        <v>2.4300000000000002</v>
      </c>
      <c r="L8" s="2">
        <v>4</v>
      </c>
      <c r="M8" s="2" t="s">
        <v>48</v>
      </c>
      <c r="N8" s="2">
        <v>18</v>
      </c>
      <c r="O8" s="2">
        <v>10.63</v>
      </c>
      <c r="P8" s="2"/>
      <c r="Q8" s="2"/>
      <c r="R8" s="2"/>
      <c r="S8" s="2"/>
      <c r="T8" s="9">
        <v>41343</v>
      </c>
      <c r="U8" s="10" t="s">
        <v>44</v>
      </c>
      <c r="V8" s="2">
        <v>123</v>
      </c>
      <c r="W8" s="2">
        <v>3</v>
      </c>
      <c r="X8" s="11">
        <v>0.72777777777777797</v>
      </c>
      <c r="Y8" s="3">
        <v>48.828333333333333</v>
      </c>
      <c r="Z8" s="3">
        <v>48</v>
      </c>
      <c r="AA8" s="3">
        <v>49.7</v>
      </c>
      <c r="AB8" s="3">
        <v>-125.46166666666667</v>
      </c>
      <c r="AC8" s="3">
        <v>125</v>
      </c>
      <c r="AD8" s="3">
        <v>27.7</v>
      </c>
      <c r="AE8" s="12">
        <v>52</v>
      </c>
      <c r="AF8" s="11">
        <v>0.73958333333333304</v>
      </c>
      <c r="AG8" s="2">
        <v>48</v>
      </c>
      <c r="AH8" s="2">
        <v>49.7</v>
      </c>
      <c r="AI8" s="12">
        <v>125</v>
      </c>
      <c r="AJ8" s="2">
        <v>28.7</v>
      </c>
      <c r="AK8" s="11">
        <v>0.45486111111111099</v>
      </c>
      <c r="AL8" s="2">
        <v>23</v>
      </c>
      <c r="AM8" s="2">
        <v>25</v>
      </c>
      <c r="AN8" s="2" t="s">
        <v>127</v>
      </c>
      <c r="AO8" s="2">
        <v>20</v>
      </c>
      <c r="AP8" s="2"/>
    </row>
    <row r="9" spans="1:42" x14ac:dyDescent="0.25">
      <c r="A9" s="22">
        <v>0</v>
      </c>
      <c r="B9" s="21" t="s">
        <v>130</v>
      </c>
      <c r="C9" s="2">
        <v>330029</v>
      </c>
      <c r="D9" s="2">
        <v>3</v>
      </c>
      <c r="E9" s="2">
        <v>11</v>
      </c>
      <c r="F9" s="2">
        <v>2013</v>
      </c>
      <c r="G9" s="2">
        <v>11</v>
      </c>
      <c r="H9" s="18" t="s">
        <v>42</v>
      </c>
      <c r="I9" s="2">
        <v>134.75</v>
      </c>
      <c r="J9" s="4">
        <v>47.1</v>
      </c>
      <c r="K9" s="2">
        <v>3.13</v>
      </c>
      <c r="L9" s="2">
        <v>4</v>
      </c>
      <c r="M9" s="2" t="s">
        <v>48</v>
      </c>
      <c r="N9" s="2">
        <v>15</v>
      </c>
      <c r="O9" s="2">
        <v>7.63</v>
      </c>
      <c r="P9" s="2"/>
      <c r="Q9" s="2"/>
      <c r="R9" s="2"/>
      <c r="S9" s="2"/>
      <c r="T9" s="9">
        <v>41343</v>
      </c>
      <c r="U9" s="10" t="s">
        <v>44</v>
      </c>
      <c r="V9" s="2">
        <v>123</v>
      </c>
      <c r="W9" s="2">
        <v>3</v>
      </c>
      <c r="X9" s="11">
        <v>0.72777777777777797</v>
      </c>
      <c r="Y9" s="3">
        <v>48.828333333333333</v>
      </c>
      <c r="Z9" s="3">
        <v>48</v>
      </c>
      <c r="AA9" s="3">
        <v>49.7</v>
      </c>
      <c r="AB9" s="3">
        <v>-125.46166666666667</v>
      </c>
      <c r="AC9" s="3">
        <v>125</v>
      </c>
      <c r="AD9" s="3">
        <v>27.7</v>
      </c>
      <c r="AE9" s="12">
        <v>52</v>
      </c>
      <c r="AF9" s="11">
        <v>0.73958333333333304</v>
      </c>
      <c r="AG9" s="2">
        <v>48</v>
      </c>
      <c r="AH9" s="2">
        <v>49.7</v>
      </c>
      <c r="AI9" s="12">
        <v>125</v>
      </c>
      <c r="AJ9" s="2">
        <v>28.7</v>
      </c>
      <c r="AK9" s="11">
        <v>0.45486111111111099</v>
      </c>
      <c r="AL9" s="2">
        <v>23</v>
      </c>
      <c r="AM9" s="2">
        <v>25</v>
      </c>
      <c r="AN9" s="2" t="s">
        <v>127</v>
      </c>
      <c r="AO9" s="2">
        <v>20</v>
      </c>
      <c r="AP9" s="2"/>
    </row>
    <row r="10" spans="1:42" x14ac:dyDescent="0.25">
      <c r="B10" s="2" t="s">
        <v>131</v>
      </c>
      <c r="C10" s="2">
        <v>330029</v>
      </c>
      <c r="D10" s="2">
        <v>3</v>
      </c>
      <c r="E10" s="2">
        <v>11</v>
      </c>
      <c r="F10" s="2">
        <v>2013</v>
      </c>
      <c r="G10" s="2">
        <v>11</v>
      </c>
      <c r="H10" s="18" t="s">
        <v>42</v>
      </c>
      <c r="I10" s="2">
        <v>135.16</v>
      </c>
      <c r="J10" s="4">
        <v>42.5</v>
      </c>
      <c r="K10" s="2">
        <v>2.97</v>
      </c>
      <c r="L10" s="2">
        <v>-4</v>
      </c>
      <c r="M10" s="2" t="s">
        <v>43</v>
      </c>
      <c r="N10" s="2"/>
      <c r="O10" s="2"/>
      <c r="P10" s="2"/>
      <c r="Q10" s="2"/>
      <c r="R10" s="2"/>
      <c r="S10" s="2"/>
      <c r="T10" s="9">
        <v>41343</v>
      </c>
      <c r="U10" s="10" t="s">
        <v>44</v>
      </c>
      <c r="V10" s="2">
        <v>123</v>
      </c>
      <c r="W10" s="2">
        <v>3</v>
      </c>
      <c r="X10" s="11">
        <v>0.72777777777777797</v>
      </c>
      <c r="Y10" s="3">
        <v>48.828333333333333</v>
      </c>
      <c r="Z10" s="3">
        <v>48</v>
      </c>
      <c r="AA10" s="3">
        <v>49.7</v>
      </c>
      <c r="AB10" s="3">
        <v>-125.46166666666667</v>
      </c>
      <c r="AC10" s="3">
        <v>125</v>
      </c>
      <c r="AD10" s="3">
        <v>27.7</v>
      </c>
      <c r="AE10" s="12">
        <v>52</v>
      </c>
      <c r="AF10" s="11">
        <v>0.73958333333333304</v>
      </c>
      <c r="AG10" s="2">
        <v>48</v>
      </c>
      <c r="AH10" s="2">
        <v>49.7</v>
      </c>
      <c r="AI10" s="12">
        <v>125</v>
      </c>
      <c r="AJ10" s="2">
        <v>28.7</v>
      </c>
      <c r="AK10" s="11">
        <v>0.45486111111111099</v>
      </c>
      <c r="AL10" s="2">
        <v>23</v>
      </c>
      <c r="AM10" s="2">
        <v>25</v>
      </c>
      <c r="AN10" s="2" t="s">
        <v>127</v>
      </c>
      <c r="AO10" s="2">
        <v>20</v>
      </c>
      <c r="AP10" s="2"/>
    </row>
    <row r="11" spans="1:42" x14ac:dyDescent="0.25">
      <c r="B11" s="2" t="s">
        <v>132</v>
      </c>
      <c r="C11" s="2">
        <v>330029</v>
      </c>
      <c r="D11" s="2">
        <v>3</v>
      </c>
      <c r="E11" s="2">
        <v>11</v>
      </c>
      <c r="F11" s="2">
        <v>2013</v>
      </c>
      <c r="G11" s="2">
        <v>11</v>
      </c>
      <c r="H11" s="18" t="s">
        <v>42</v>
      </c>
      <c r="I11" s="2">
        <v>231.41</v>
      </c>
      <c r="J11" s="4">
        <v>55.2</v>
      </c>
      <c r="K11" s="2">
        <v>6.95</v>
      </c>
      <c r="L11" s="2">
        <v>-4</v>
      </c>
      <c r="M11" s="2" t="s">
        <v>43</v>
      </c>
      <c r="N11" s="2"/>
      <c r="O11" s="2"/>
      <c r="P11" s="2"/>
      <c r="Q11" s="2"/>
      <c r="R11" s="2"/>
      <c r="S11" s="2"/>
      <c r="T11" s="9">
        <v>41343</v>
      </c>
      <c r="U11" s="10" t="s">
        <v>44</v>
      </c>
      <c r="V11" s="2">
        <v>123</v>
      </c>
      <c r="W11" s="2">
        <v>3</v>
      </c>
      <c r="X11" s="11">
        <v>0.72777777777777797</v>
      </c>
      <c r="Y11" s="3">
        <v>48.828333333333333</v>
      </c>
      <c r="Z11" s="3">
        <v>48</v>
      </c>
      <c r="AA11" s="3">
        <v>49.7</v>
      </c>
      <c r="AB11" s="3">
        <v>-125.46166666666667</v>
      </c>
      <c r="AC11" s="3">
        <v>125</v>
      </c>
      <c r="AD11" s="3">
        <v>27.7</v>
      </c>
      <c r="AE11" s="12">
        <v>52</v>
      </c>
      <c r="AF11" s="11">
        <v>0.73958333333333304</v>
      </c>
      <c r="AG11" s="2">
        <v>48</v>
      </c>
      <c r="AH11" s="2">
        <v>49.7</v>
      </c>
      <c r="AI11" s="12">
        <v>125</v>
      </c>
      <c r="AJ11" s="2">
        <v>28.7</v>
      </c>
      <c r="AK11" s="11">
        <v>0.45486111111111099</v>
      </c>
      <c r="AL11" s="2">
        <v>23</v>
      </c>
      <c r="AM11" s="2">
        <v>25</v>
      </c>
      <c r="AN11" s="2" t="s">
        <v>127</v>
      </c>
      <c r="AO11" s="2">
        <v>20</v>
      </c>
      <c r="AP11" s="2"/>
    </row>
    <row r="12" spans="1:42" s="33" customFormat="1" x14ac:dyDescent="0.25">
      <c r="A12" s="25">
        <v>2</v>
      </c>
      <c r="B12" s="26" t="s">
        <v>133</v>
      </c>
      <c r="C12" s="26">
        <v>330029</v>
      </c>
      <c r="D12" s="26">
        <v>3</v>
      </c>
      <c r="E12" s="26">
        <v>11</v>
      </c>
      <c r="F12" s="26">
        <v>2013</v>
      </c>
      <c r="G12" s="26">
        <v>11</v>
      </c>
      <c r="H12" s="27" t="s">
        <v>42</v>
      </c>
      <c r="I12" s="26">
        <v>158.19</v>
      </c>
      <c r="J12" s="28">
        <v>47.1</v>
      </c>
      <c r="K12" s="26">
        <v>4.72</v>
      </c>
      <c r="L12" s="26">
        <v>5</v>
      </c>
      <c r="M12" s="26" t="s">
        <v>48</v>
      </c>
      <c r="N12" s="26">
        <v>25</v>
      </c>
      <c r="O12" s="26">
        <v>16.73</v>
      </c>
      <c r="P12" s="26"/>
      <c r="Q12" s="26"/>
      <c r="R12" s="26"/>
      <c r="S12" s="26"/>
      <c r="T12" s="29">
        <v>41343</v>
      </c>
      <c r="U12" s="30" t="s">
        <v>44</v>
      </c>
      <c r="V12" s="26">
        <v>123</v>
      </c>
      <c r="W12" s="26">
        <v>3</v>
      </c>
      <c r="X12" s="31">
        <v>0.72777777777777797</v>
      </c>
      <c r="Y12" s="32">
        <v>48.828333333333333</v>
      </c>
      <c r="Z12" s="32">
        <v>48</v>
      </c>
      <c r="AA12" s="32">
        <v>49.7</v>
      </c>
      <c r="AB12" s="32">
        <v>-125.46166666666667</v>
      </c>
      <c r="AC12" s="32">
        <v>125</v>
      </c>
      <c r="AD12" s="32">
        <v>27.7</v>
      </c>
      <c r="AE12" s="34">
        <v>52</v>
      </c>
      <c r="AF12" s="31">
        <v>0.73958333333333304</v>
      </c>
      <c r="AG12" s="26">
        <v>48</v>
      </c>
      <c r="AH12" s="26">
        <v>49.7</v>
      </c>
      <c r="AI12" s="34">
        <v>125</v>
      </c>
      <c r="AJ12" s="26">
        <v>28.7</v>
      </c>
      <c r="AK12" s="31">
        <v>0.45486111111111099</v>
      </c>
      <c r="AL12" s="26">
        <v>23</v>
      </c>
      <c r="AM12" s="26">
        <v>25</v>
      </c>
      <c r="AN12" s="26" t="s">
        <v>127</v>
      </c>
      <c r="AO12" s="26">
        <v>20</v>
      </c>
      <c r="AP12" s="26"/>
    </row>
    <row r="13" spans="1:42" x14ac:dyDescent="0.25">
      <c r="A13" s="22">
        <v>1</v>
      </c>
      <c r="B13" s="2" t="s">
        <v>134</v>
      </c>
      <c r="C13" s="2">
        <v>330029</v>
      </c>
      <c r="D13" s="2">
        <v>3</v>
      </c>
      <c r="E13" s="2">
        <v>11</v>
      </c>
      <c r="F13" s="2">
        <v>2013</v>
      </c>
      <c r="G13" s="2">
        <v>11</v>
      </c>
      <c r="H13" s="18" t="s">
        <v>42</v>
      </c>
      <c r="I13" s="2">
        <v>113.74</v>
      </c>
      <c r="J13" s="4">
        <v>44.2</v>
      </c>
      <c r="K13" s="2">
        <v>2.6</v>
      </c>
      <c r="L13" s="2">
        <v>5</v>
      </c>
      <c r="M13" s="2" t="s">
        <v>48</v>
      </c>
      <c r="N13" s="2">
        <v>13</v>
      </c>
      <c r="O13" s="2">
        <v>16.190000000000001</v>
      </c>
      <c r="P13" s="2"/>
      <c r="Q13" s="2"/>
      <c r="R13" s="2"/>
      <c r="S13" s="2"/>
      <c r="T13" s="9">
        <v>41343</v>
      </c>
      <c r="U13" s="10" t="s">
        <v>44</v>
      </c>
      <c r="V13" s="2">
        <v>123</v>
      </c>
      <c r="W13" s="2">
        <v>3</v>
      </c>
      <c r="X13" s="11">
        <v>0.72777777777777797</v>
      </c>
      <c r="Y13" s="3">
        <v>48.828333333333333</v>
      </c>
      <c r="Z13" s="3">
        <v>48</v>
      </c>
      <c r="AA13" s="3">
        <v>49.7</v>
      </c>
      <c r="AB13" s="3">
        <v>-125.46166666666667</v>
      </c>
      <c r="AC13" s="3">
        <v>125</v>
      </c>
      <c r="AD13" s="3">
        <v>27.7</v>
      </c>
      <c r="AE13" s="12">
        <v>52</v>
      </c>
      <c r="AF13" s="11">
        <v>0.73958333333333304</v>
      </c>
      <c r="AG13" s="2">
        <v>48</v>
      </c>
      <c r="AH13" s="2">
        <v>49.7</v>
      </c>
      <c r="AI13" s="12">
        <v>125</v>
      </c>
      <c r="AJ13" s="2">
        <v>28.7</v>
      </c>
      <c r="AK13" s="11">
        <v>0.45486111111111099</v>
      </c>
      <c r="AL13" s="2">
        <v>23</v>
      </c>
      <c r="AM13" s="2">
        <v>25</v>
      </c>
      <c r="AN13" s="2" t="s">
        <v>127</v>
      </c>
      <c r="AO13" s="2">
        <v>20</v>
      </c>
      <c r="AP13" s="2"/>
    </row>
    <row r="14" spans="1:42" x14ac:dyDescent="0.25">
      <c r="A14" s="22">
        <v>1</v>
      </c>
      <c r="B14" s="2" t="s">
        <v>135</v>
      </c>
      <c r="C14" s="2">
        <v>330029</v>
      </c>
      <c r="D14" s="2">
        <v>3</v>
      </c>
      <c r="E14" s="2">
        <v>11</v>
      </c>
      <c r="F14" s="2">
        <v>2013</v>
      </c>
      <c r="G14" s="2">
        <v>11</v>
      </c>
      <c r="H14" s="18" t="s">
        <v>42</v>
      </c>
      <c r="I14" s="2">
        <v>104.45</v>
      </c>
      <c r="J14" s="4">
        <v>43.6</v>
      </c>
      <c r="K14" s="2">
        <v>1.34</v>
      </c>
      <c r="L14" s="2">
        <v>6</v>
      </c>
      <c r="M14" s="2" t="s">
        <v>48</v>
      </c>
      <c r="N14" s="2">
        <v>14</v>
      </c>
      <c r="O14" s="2">
        <v>29.1</v>
      </c>
      <c r="P14" s="2"/>
      <c r="Q14" s="2"/>
      <c r="R14" s="2"/>
      <c r="S14" s="2"/>
      <c r="T14" s="9">
        <v>41343</v>
      </c>
      <c r="U14" s="10" t="s">
        <v>44</v>
      </c>
      <c r="V14" s="2">
        <v>123</v>
      </c>
      <c r="W14" s="2">
        <v>3</v>
      </c>
      <c r="X14" s="11">
        <v>0.72777777777777797</v>
      </c>
      <c r="Y14" s="3">
        <v>48.828333333333333</v>
      </c>
      <c r="Z14" s="3">
        <v>48</v>
      </c>
      <c r="AA14" s="3">
        <v>49.7</v>
      </c>
      <c r="AB14" s="3">
        <v>-125.46166666666667</v>
      </c>
      <c r="AC14" s="3">
        <v>125</v>
      </c>
      <c r="AD14" s="3">
        <v>27.7</v>
      </c>
      <c r="AE14" s="12">
        <v>52</v>
      </c>
      <c r="AF14" s="11">
        <v>0.73958333333333304</v>
      </c>
      <c r="AG14" s="2">
        <v>48</v>
      </c>
      <c r="AH14" s="2">
        <v>49.7</v>
      </c>
      <c r="AI14" s="12">
        <v>125</v>
      </c>
      <c r="AJ14" s="2">
        <v>28.7</v>
      </c>
      <c r="AK14" s="11">
        <v>0.45486111111111099</v>
      </c>
      <c r="AL14" s="2">
        <v>23</v>
      </c>
      <c r="AM14" s="2">
        <v>25</v>
      </c>
      <c r="AN14" s="2" t="s">
        <v>127</v>
      </c>
      <c r="AO14" s="2">
        <v>20</v>
      </c>
      <c r="AP14" s="2"/>
    </row>
    <row r="15" spans="1:42" x14ac:dyDescent="0.25">
      <c r="B15" s="2" t="s">
        <v>136</v>
      </c>
      <c r="C15" s="2">
        <v>330029</v>
      </c>
      <c r="D15" s="2">
        <v>3</v>
      </c>
      <c r="E15" s="2">
        <v>11</v>
      </c>
      <c r="F15" s="2">
        <v>2013</v>
      </c>
      <c r="G15" s="2">
        <v>11</v>
      </c>
      <c r="H15" s="18" t="s">
        <v>42</v>
      </c>
      <c r="I15" s="2">
        <v>43.8</v>
      </c>
      <c r="J15" s="4">
        <v>48.5</v>
      </c>
      <c r="K15" s="2">
        <v>3.52</v>
      </c>
      <c r="L15" s="2">
        <v>-4</v>
      </c>
      <c r="M15" s="2" t="s">
        <v>43</v>
      </c>
      <c r="N15" s="2"/>
      <c r="O15" s="2"/>
      <c r="P15" s="2"/>
      <c r="Q15" s="2"/>
      <c r="R15" s="2"/>
      <c r="S15" s="2"/>
      <c r="T15" s="9">
        <v>41343</v>
      </c>
      <c r="U15" s="10" t="s">
        <v>44</v>
      </c>
      <c r="V15" s="2">
        <v>123</v>
      </c>
      <c r="W15" s="2">
        <v>3</v>
      </c>
      <c r="X15" s="11">
        <v>0.72777777777777797</v>
      </c>
      <c r="Y15" s="3">
        <v>48.828333333333333</v>
      </c>
      <c r="Z15" s="3">
        <v>48</v>
      </c>
      <c r="AA15" s="3">
        <v>49.7</v>
      </c>
      <c r="AB15" s="3">
        <v>-125.46166666666667</v>
      </c>
      <c r="AC15" s="3">
        <v>125</v>
      </c>
      <c r="AD15" s="3">
        <v>27.7</v>
      </c>
      <c r="AE15" s="12">
        <v>52</v>
      </c>
      <c r="AF15" s="11">
        <v>0.73958333333333304</v>
      </c>
      <c r="AG15" s="2">
        <v>48</v>
      </c>
      <c r="AH15" s="2">
        <v>49.7</v>
      </c>
      <c r="AI15" s="12">
        <v>125</v>
      </c>
      <c r="AJ15" s="2">
        <v>28.7</v>
      </c>
      <c r="AK15" s="11">
        <v>0.45486111111111099</v>
      </c>
      <c r="AL15" s="2">
        <v>23</v>
      </c>
      <c r="AM15" s="2">
        <v>25</v>
      </c>
      <c r="AN15" s="2" t="s">
        <v>127</v>
      </c>
      <c r="AO15" s="2">
        <v>20</v>
      </c>
      <c r="AP15" s="2"/>
    </row>
    <row r="16" spans="1:42" x14ac:dyDescent="0.25">
      <c r="B16" s="2" t="s">
        <v>137</v>
      </c>
      <c r="C16" s="2">
        <v>330029</v>
      </c>
      <c r="D16" s="2">
        <v>3</v>
      </c>
      <c r="E16" s="2">
        <v>11</v>
      </c>
      <c r="F16" s="2">
        <v>2013</v>
      </c>
      <c r="G16" s="2">
        <v>11</v>
      </c>
      <c r="H16" s="18" t="s">
        <v>42</v>
      </c>
      <c r="I16" s="2">
        <v>154.69</v>
      </c>
      <c r="J16" s="4">
        <v>49</v>
      </c>
      <c r="K16" s="2">
        <v>4.6100000000000003</v>
      </c>
      <c r="L16" s="2">
        <v>-4</v>
      </c>
      <c r="M16" s="2" t="s">
        <v>43</v>
      </c>
      <c r="N16" s="2"/>
      <c r="O16" s="2"/>
      <c r="P16" s="2"/>
      <c r="Q16" s="2"/>
      <c r="R16" s="2"/>
      <c r="S16" s="2"/>
      <c r="T16" s="9">
        <v>41343</v>
      </c>
      <c r="U16" s="10" t="s">
        <v>44</v>
      </c>
      <c r="V16" s="2">
        <v>123</v>
      </c>
      <c r="W16" s="2">
        <v>3</v>
      </c>
      <c r="X16" s="11">
        <v>0.72777777777777797</v>
      </c>
      <c r="Y16" s="3">
        <v>48.828333333333333</v>
      </c>
      <c r="Z16" s="3">
        <v>48</v>
      </c>
      <c r="AA16" s="3">
        <v>49.7</v>
      </c>
      <c r="AB16" s="3">
        <v>-125.46166666666667</v>
      </c>
      <c r="AC16" s="3">
        <v>125</v>
      </c>
      <c r="AD16" s="3">
        <v>27.7</v>
      </c>
      <c r="AE16" s="12">
        <v>52</v>
      </c>
      <c r="AF16" s="11">
        <v>0.73958333333333304</v>
      </c>
      <c r="AG16" s="2">
        <v>48</v>
      </c>
      <c r="AH16" s="2">
        <v>49.7</v>
      </c>
      <c r="AI16" s="12">
        <v>125</v>
      </c>
      <c r="AJ16" s="2">
        <v>28.7</v>
      </c>
      <c r="AK16" s="11">
        <v>0.45486111111111099</v>
      </c>
      <c r="AL16" s="2">
        <v>23</v>
      </c>
      <c r="AM16" s="2">
        <v>25</v>
      </c>
      <c r="AN16" s="2" t="s">
        <v>127</v>
      </c>
      <c r="AO16" s="2">
        <v>20</v>
      </c>
      <c r="AP16" s="2"/>
    </row>
    <row r="17" spans="1:42" x14ac:dyDescent="0.25">
      <c r="A17" s="22">
        <v>1</v>
      </c>
      <c r="B17" s="2" t="s">
        <v>138</v>
      </c>
      <c r="C17" s="2">
        <v>330029</v>
      </c>
      <c r="D17" s="2">
        <v>3</v>
      </c>
      <c r="E17" s="2">
        <v>11</v>
      </c>
      <c r="F17" s="2">
        <v>2013</v>
      </c>
      <c r="G17" s="2">
        <v>11</v>
      </c>
      <c r="H17" s="18" t="s">
        <v>42</v>
      </c>
      <c r="I17" s="2">
        <v>116.94</v>
      </c>
      <c r="J17" s="4">
        <v>41.8</v>
      </c>
      <c r="K17" s="2">
        <v>3.25</v>
      </c>
      <c r="L17" s="2">
        <v>5</v>
      </c>
      <c r="M17" s="2" t="s">
        <v>48</v>
      </c>
      <c r="N17" s="2">
        <v>19</v>
      </c>
      <c r="O17" s="2">
        <v>18.739999999999998</v>
      </c>
      <c r="P17" s="2"/>
      <c r="Q17" s="2"/>
      <c r="R17" s="2"/>
      <c r="S17" s="2"/>
      <c r="T17" s="9">
        <v>41343</v>
      </c>
      <c r="U17" s="10" t="s">
        <v>44</v>
      </c>
      <c r="V17" s="2">
        <v>123</v>
      </c>
      <c r="W17" s="2">
        <v>3</v>
      </c>
      <c r="X17" s="11">
        <v>0.72777777777777797</v>
      </c>
      <c r="Y17" s="3">
        <v>48.828333333333333</v>
      </c>
      <c r="Z17" s="3">
        <v>48</v>
      </c>
      <c r="AA17" s="3">
        <v>49.7</v>
      </c>
      <c r="AB17" s="3">
        <v>-125.46166666666667</v>
      </c>
      <c r="AC17" s="3">
        <v>125</v>
      </c>
      <c r="AD17" s="3">
        <v>27.7</v>
      </c>
      <c r="AE17" s="12">
        <v>52</v>
      </c>
      <c r="AF17" s="11">
        <v>0.73958333333333304</v>
      </c>
      <c r="AG17" s="2">
        <v>48</v>
      </c>
      <c r="AH17" s="2">
        <v>49.7</v>
      </c>
      <c r="AI17" s="12">
        <v>125</v>
      </c>
      <c r="AJ17" s="2">
        <v>28.7</v>
      </c>
      <c r="AK17" s="11">
        <v>0.45486111111111099</v>
      </c>
      <c r="AL17" s="2">
        <v>23</v>
      </c>
      <c r="AM17" s="2">
        <v>25</v>
      </c>
      <c r="AN17" s="2" t="s">
        <v>127</v>
      </c>
      <c r="AO17" s="2">
        <v>20</v>
      </c>
      <c r="AP17" s="2"/>
    </row>
    <row r="18" spans="1:42" s="33" customFormat="1" x14ac:dyDescent="0.25">
      <c r="A18" s="25">
        <v>2</v>
      </c>
      <c r="B18" s="26" t="s">
        <v>139</v>
      </c>
      <c r="C18" s="26">
        <v>330029</v>
      </c>
      <c r="D18" s="26">
        <v>3</v>
      </c>
      <c r="E18" s="26">
        <v>11</v>
      </c>
      <c r="F18" s="26">
        <v>2013</v>
      </c>
      <c r="G18" s="26">
        <v>11</v>
      </c>
      <c r="H18" s="27" t="s">
        <v>42</v>
      </c>
      <c r="I18" s="26">
        <v>104.72</v>
      </c>
      <c r="J18" s="28">
        <v>42.2</v>
      </c>
      <c r="K18" s="26">
        <v>2.29</v>
      </c>
      <c r="L18" s="26">
        <v>3</v>
      </c>
      <c r="M18" s="26" t="s">
        <v>48</v>
      </c>
      <c r="N18" s="26">
        <v>27</v>
      </c>
      <c r="O18" s="26">
        <v>6.37</v>
      </c>
      <c r="P18" s="26"/>
      <c r="Q18" s="26"/>
      <c r="R18" s="26"/>
      <c r="S18" s="26"/>
      <c r="T18" s="29">
        <v>41343</v>
      </c>
      <c r="U18" s="30" t="s">
        <v>44</v>
      </c>
      <c r="V18" s="26">
        <v>123</v>
      </c>
      <c r="W18" s="26">
        <v>3</v>
      </c>
      <c r="X18" s="31">
        <v>0.72777777777777797</v>
      </c>
      <c r="Y18" s="32">
        <v>48.828333333333333</v>
      </c>
      <c r="Z18" s="32">
        <v>48</v>
      </c>
      <c r="AA18" s="32">
        <v>49.7</v>
      </c>
      <c r="AB18" s="32">
        <v>-125.46166666666667</v>
      </c>
      <c r="AC18" s="32">
        <v>125</v>
      </c>
      <c r="AD18" s="32">
        <v>27.7</v>
      </c>
      <c r="AE18" s="34">
        <v>52</v>
      </c>
      <c r="AF18" s="31">
        <v>0.73958333333333304</v>
      </c>
      <c r="AG18" s="26">
        <v>48</v>
      </c>
      <c r="AH18" s="26">
        <v>49.7</v>
      </c>
      <c r="AI18" s="34">
        <v>125</v>
      </c>
      <c r="AJ18" s="26">
        <v>28.7</v>
      </c>
      <c r="AK18" s="31">
        <v>0.45486111111111099</v>
      </c>
      <c r="AL18" s="26">
        <v>23</v>
      </c>
      <c r="AM18" s="26">
        <v>25</v>
      </c>
      <c r="AN18" s="26" t="s">
        <v>127</v>
      </c>
      <c r="AO18" s="26">
        <v>20</v>
      </c>
      <c r="AP18" s="26"/>
    </row>
    <row r="19" spans="1:42" x14ac:dyDescent="0.25">
      <c r="B19" s="2" t="s">
        <v>140</v>
      </c>
      <c r="C19" s="2">
        <v>330029</v>
      </c>
      <c r="D19" s="2">
        <v>3</v>
      </c>
      <c r="E19" s="2">
        <v>11</v>
      </c>
      <c r="F19" s="2">
        <v>2013</v>
      </c>
      <c r="G19" s="2">
        <v>11</v>
      </c>
      <c r="H19" s="18" t="s">
        <v>42</v>
      </c>
      <c r="I19" s="2">
        <v>105.75</v>
      </c>
      <c r="J19" s="4">
        <v>41.4</v>
      </c>
      <c r="K19" s="2">
        <v>2.59</v>
      </c>
      <c r="L19" s="2">
        <v>3</v>
      </c>
      <c r="M19" s="2" t="s">
        <v>48</v>
      </c>
      <c r="N19" s="2">
        <v>21</v>
      </c>
      <c r="O19" s="2">
        <v>6.55</v>
      </c>
      <c r="P19" s="2"/>
      <c r="Q19" s="2"/>
      <c r="R19" s="2"/>
      <c r="S19" s="2"/>
      <c r="T19" s="9">
        <v>41343</v>
      </c>
      <c r="U19" s="10" t="s">
        <v>44</v>
      </c>
      <c r="V19" s="2">
        <v>123</v>
      </c>
      <c r="W19" s="2">
        <v>3</v>
      </c>
      <c r="X19" s="11">
        <v>0.72777777777777797</v>
      </c>
      <c r="Y19" s="3">
        <v>48.828333333333333</v>
      </c>
      <c r="Z19" s="3">
        <v>48</v>
      </c>
      <c r="AA19" s="3">
        <v>49.7</v>
      </c>
      <c r="AB19" s="3">
        <v>-125.46166666666667</v>
      </c>
      <c r="AC19" s="3">
        <v>125</v>
      </c>
      <c r="AD19" s="3">
        <v>27.7</v>
      </c>
      <c r="AE19" s="12">
        <v>52</v>
      </c>
      <c r="AF19" s="11">
        <v>0.73958333333333304</v>
      </c>
      <c r="AG19" s="2">
        <v>48</v>
      </c>
      <c r="AH19" s="2">
        <v>49.7</v>
      </c>
      <c r="AI19" s="12">
        <v>125</v>
      </c>
      <c r="AJ19" s="2">
        <v>28.7</v>
      </c>
      <c r="AK19" s="11">
        <v>0.45486111111111099</v>
      </c>
      <c r="AL19" s="2">
        <v>23</v>
      </c>
      <c r="AM19" s="2">
        <v>25</v>
      </c>
      <c r="AN19" s="2" t="s">
        <v>127</v>
      </c>
      <c r="AO19" s="2">
        <v>20</v>
      </c>
      <c r="AP19" s="2"/>
    </row>
    <row r="20" spans="1:42" x14ac:dyDescent="0.25">
      <c r="B20" s="2" t="s">
        <v>77</v>
      </c>
      <c r="C20" s="2">
        <v>330471</v>
      </c>
      <c r="D20" s="2">
        <v>8</v>
      </c>
      <c r="E20" s="2">
        <v>22</v>
      </c>
      <c r="F20" s="2">
        <v>2013</v>
      </c>
      <c r="G20" s="2">
        <v>12</v>
      </c>
      <c r="H20" s="18" t="s">
        <v>42</v>
      </c>
      <c r="I20" s="2">
        <v>102.3</v>
      </c>
      <c r="J20" s="4">
        <v>44.4</v>
      </c>
      <c r="K20" s="2">
        <v>2.2000000000000002</v>
      </c>
      <c r="L20" s="2">
        <v>-3</v>
      </c>
      <c r="M20" s="2" t="s">
        <v>43</v>
      </c>
      <c r="N20" s="2"/>
      <c r="O20" s="2"/>
      <c r="P20" s="2"/>
      <c r="Q20" s="2"/>
      <c r="R20" s="2"/>
      <c r="S20" s="2"/>
      <c r="T20" s="9">
        <v>41508</v>
      </c>
      <c r="U20" s="10" t="s">
        <v>78</v>
      </c>
      <c r="V20" s="2">
        <v>25</v>
      </c>
      <c r="W20" s="2">
        <v>13</v>
      </c>
      <c r="X20" s="11">
        <v>0.27083333333333331</v>
      </c>
      <c r="Y20" s="3">
        <v>49.86333333333333</v>
      </c>
      <c r="Z20" s="3">
        <v>49</v>
      </c>
      <c r="AA20" s="3">
        <v>51.8</v>
      </c>
      <c r="AB20" s="3">
        <v>-126.41500000000001</v>
      </c>
      <c r="AC20" s="3">
        <v>126</v>
      </c>
      <c r="AD20" s="3">
        <v>24.9</v>
      </c>
      <c r="AE20" s="2">
        <v>110</v>
      </c>
      <c r="AF20" s="11">
        <v>0.27777777777777779</v>
      </c>
      <c r="AG20" s="2">
        <v>49</v>
      </c>
      <c r="AH20" s="2">
        <v>51.400000000000006</v>
      </c>
      <c r="AI20" s="2">
        <v>126</v>
      </c>
      <c r="AJ20" s="2">
        <v>55.5</v>
      </c>
      <c r="AK20" s="11">
        <v>0.44444444444444442</v>
      </c>
      <c r="AL20" s="2">
        <v>25</v>
      </c>
      <c r="AM20" s="2">
        <v>25</v>
      </c>
      <c r="AN20" s="2" t="s">
        <v>63</v>
      </c>
      <c r="AO20" s="2" t="s">
        <v>79</v>
      </c>
      <c r="AP20" s="2"/>
    </row>
    <row r="21" spans="1:42" s="33" customFormat="1" x14ac:dyDescent="0.25">
      <c r="A21" s="25">
        <v>2</v>
      </c>
      <c r="B21" s="26" t="s">
        <v>80</v>
      </c>
      <c r="C21" s="26">
        <v>330471</v>
      </c>
      <c r="D21" s="26">
        <v>8</v>
      </c>
      <c r="E21" s="26">
        <v>22</v>
      </c>
      <c r="F21" s="26">
        <v>2013</v>
      </c>
      <c r="G21" s="26">
        <v>12</v>
      </c>
      <c r="H21" s="27" t="s">
        <v>42</v>
      </c>
      <c r="I21" s="26">
        <v>93.86</v>
      </c>
      <c r="J21" s="28">
        <v>41</v>
      </c>
      <c r="K21" s="26">
        <v>2.5</v>
      </c>
      <c r="L21" s="26">
        <v>4</v>
      </c>
      <c r="M21" s="26" t="s">
        <v>48</v>
      </c>
      <c r="N21" s="26">
        <v>12</v>
      </c>
      <c r="O21" s="26">
        <v>14.34</v>
      </c>
      <c r="P21" s="26"/>
      <c r="Q21" s="26"/>
      <c r="R21" s="26"/>
      <c r="S21" s="26"/>
      <c r="T21" s="29">
        <v>41508</v>
      </c>
      <c r="U21" s="30" t="s">
        <v>78</v>
      </c>
      <c r="V21" s="26">
        <v>25</v>
      </c>
      <c r="W21" s="26">
        <v>13</v>
      </c>
      <c r="X21" s="31">
        <v>0.27083333333333331</v>
      </c>
      <c r="Y21" s="32">
        <v>49.86333333333333</v>
      </c>
      <c r="Z21" s="32">
        <v>49</v>
      </c>
      <c r="AA21" s="32">
        <v>51.8</v>
      </c>
      <c r="AB21" s="32">
        <v>-126.41500000000001</v>
      </c>
      <c r="AC21" s="32">
        <v>126</v>
      </c>
      <c r="AD21" s="32">
        <v>24.9</v>
      </c>
      <c r="AE21" s="26">
        <v>110</v>
      </c>
      <c r="AF21" s="31">
        <v>0.27777777777777779</v>
      </c>
      <c r="AG21" s="26">
        <v>49</v>
      </c>
      <c r="AH21" s="26">
        <v>51.400000000000006</v>
      </c>
      <c r="AI21" s="26">
        <v>126</v>
      </c>
      <c r="AJ21" s="26">
        <v>55.5</v>
      </c>
      <c r="AK21" s="31">
        <v>0.44444444444444442</v>
      </c>
      <c r="AL21" s="26">
        <v>25</v>
      </c>
      <c r="AM21" s="26">
        <v>25</v>
      </c>
      <c r="AN21" s="26" t="s">
        <v>63</v>
      </c>
      <c r="AO21" s="26" t="s">
        <v>79</v>
      </c>
      <c r="AP21" s="26"/>
    </row>
    <row r="22" spans="1:42" x14ac:dyDescent="0.25">
      <c r="B22" s="2" t="s">
        <v>81</v>
      </c>
      <c r="C22" s="2">
        <v>330471</v>
      </c>
      <c r="D22" s="2">
        <v>8</v>
      </c>
      <c r="E22" s="2">
        <v>22</v>
      </c>
      <c r="F22" s="2">
        <v>2013</v>
      </c>
      <c r="G22" s="2">
        <v>12</v>
      </c>
      <c r="H22" s="18" t="s">
        <v>42</v>
      </c>
      <c r="I22" s="2">
        <v>118</v>
      </c>
      <c r="J22" s="4">
        <v>44</v>
      </c>
      <c r="K22" s="2">
        <v>2.4900000000000002</v>
      </c>
      <c r="L22" s="2">
        <v>-3</v>
      </c>
      <c r="M22" s="2" t="s">
        <v>43</v>
      </c>
      <c r="N22" s="2"/>
      <c r="O22" s="2"/>
      <c r="P22" s="2"/>
      <c r="Q22" s="2"/>
      <c r="R22" s="2"/>
      <c r="S22" s="2"/>
      <c r="T22" s="9">
        <v>41508</v>
      </c>
      <c r="U22" s="10" t="s">
        <v>78</v>
      </c>
      <c r="V22" s="2">
        <v>25</v>
      </c>
      <c r="W22" s="2">
        <v>13</v>
      </c>
      <c r="X22" s="11">
        <v>0.27083333333333298</v>
      </c>
      <c r="Y22" s="3">
        <v>49.86333333333333</v>
      </c>
      <c r="Z22" s="3">
        <v>49</v>
      </c>
      <c r="AA22" s="3">
        <v>51.8</v>
      </c>
      <c r="AB22" s="3">
        <v>-126.41500000000001</v>
      </c>
      <c r="AC22" s="3">
        <v>126</v>
      </c>
      <c r="AD22" s="3">
        <v>24.9</v>
      </c>
      <c r="AE22" s="2">
        <v>110</v>
      </c>
      <c r="AF22" s="11">
        <v>0.27777777777777801</v>
      </c>
      <c r="AG22" s="2">
        <v>49</v>
      </c>
      <c r="AH22" s="2">
        <v>51.4</v>
      </c>
      <c r="AI22" s="2">
        <v>126</v>
      </c>
      <c r="AJ22" s="2">
        <v>55.5</v>
      </c>
      <c r="AK22" s="11">
        <v>0.44444444444444398</v>
      </c>
      <c r="AL22" s="2">
        <v>25</v>
      </c>
      <c r="AM22" s="2">
        <v>25</v>
      </c>
      <c r="AN22" s="2" t="s">
        <v>63</v>
      </c>
      <c r="AO22" s="2" t="s">
        <v>79</v>
      </c>
      <c r="AP22" s="2"/>
    </row>
    <row r="23" spans="1:42" s="33" customFormat="1" x14ac:dyDescent="0.25">
      <c r="A23" s="25">
        <v>2</v>
      </c>
      <c r="B23" s="26" t="s">
        <v>82</v>
      </c>
      <c r="C23" s="26">
        <v>330471</v>
      </c>
      <c r="D23" s="26">
        <v>8</v>
      </c>
      <c r="E23" s="26">
        <v>22</v>
      </c>
      <c r="F23" s="26">
        <v>2013</v>
      </c>
      <c r="G23" s="26">
        <v>12</v>
      </c>
      <c r="H23" s="27" t="s">
        <v>42</v>
      </c>
      <c r="I23" s="26">
        <v>85</v>
      </c>
      <c r="J23" s="28">
        <v>38.200000000000003</v>
      </c>
      <c r="K23" s="26">
        <v>1.76</v>
      </c>
      <c r="L23" s="26">
        <v>2</v>
      </c>
      <c r="M23" s="26" t="s">
        <v>48</v>
      </c>
      <c r="N23" s="26"/>
      <c r="O23" s="26">
        <v>1.17</v>
      </c>
      <c r="P23" s="26"/>
      <c r="Q23" s="26"/>
      <c r="R23" s="26"/>
      <c r="S23" s="26"/>
      <c r="T23" s="29">
        <v>41508</v>
      </c>
      <c r="U23" s="30" t="s">
        <v>78</v>
      </c>
      <c r="V23" s="26">
        <v>25</v>
      </c>
      <c r="W23" s="26">
        <v>13</v>
      </c>
      <c r="X23" s="31">
        <v>0.27083333333333298</v>
      </c>
      <c r="Y23" s="32">
        <v>49.86333333333333</v>
      </c>
      <c r="Z23" s="32">
        <v>49</v>
      </c>
      <c r="AA23" s="32">
        <v>51.8</v>
      </c>
      <c r="AB23" s="32">
        <v>-126.41500000000001</v>
      </c>
      <c r="AC23" s="32">
        <v>126</v>
      </c>
      <c r="AD23" s="32">
        <v>24.9</v>
      </c>
      <c r="AE23" s="26">
        <v>110</v>
      </c>
      <c r="AF23" s="31">
        <v>0.27777777777777801</v>
      </c>
      <c r="AG23" s="26">
        <v>49</v>
      </c>
      <c r="AH23" s="26">
        <v>51.4</v>
      </c>
      <c r="AI23" s="26">
        <v>126</v>
      </c>
      <c r="AJ23" s="26">
        <v>55.5</v>
      </c>
      <c r="AK23" s="31">
        <v>0.44444444444444398</v>
      </c>
      <c r="AL23" s="26">
        <v>25</v>
      </c>
      <c r="AM23" s="26">
        <v>25</v>
      </c>
      <c r="AN23" s="26" t="s">
        <v>63</v>
      </c>
      <c r="AO23" s="26" t="s">
        <v>79</v>
      </c>
      <c r="AP23" s="26"/>
    </row>
    <row r="24" spans="1:42" s="33" customFormat="1" x14ac:dyDescent="0.25">
      <c r="A24" s="25">
        <v>2</v>
      </c>
      <c r="B24" s="26" t="s">
        <v>83</v>
      </c>
      <c r="C24" s="26">
        <v>330471</v>
      </c>
      <c r="D24" s="26">
        <v>8</v>
      </c>
      <c r="E24" s="26">
        <v>22</v>
      </c>
      <c r="F24" s="26">
        <v>2013</v>
      </c>
      <c r="G24" s="26">
        <v>12</v>
      </c>
      <c r="H24" s="27" t="s">
        <v>42</v>
      </c>
      <c r="I24" s="26">
        <v>126.57</v>
      </c>
      <c r="J24" s="28">
        <v>43.6</v>
      </c>
      <c r="K24" s="26">
        <v>2.93</v>
      </c>
      <c r="L24" s="26">
        <v>2</v>
      </c>
      <c r="M24" s="26" t="s">
        <v>48</v>
      </c>
      <c r="N24" s="26"/>
      <c r="O24" s="26">
        <v>2.58</v>
      </c>
      <c r="P24" s="26"/>
      <c r="Q24" s="26"/>
      <c r="R24" s="26"/>
      <c r="S24" s="26"/>
      <c r="T24" s="29">
        <v>41508</v>
      </c>
      <c r="U24" s="30" t="s">
        <v>78</v>
      </c>
      <c r="V24" s="26">
        <v>25</v>
      </c>
      <c r="W24" s="26">
        <v>13</v>
      </c>
      <c r="X24" s="31">
        <v>0.27083333333333298</v>
      </c>
      <c r="Y24" s="32">
        <v>49.86333333333333</v>
      </c>
      <c r="Z24" s="32">
        <v>49</v>
      </c>
      <c r="AA24" s="32">
        <v>51.8</v>
      </c>
      <c r="AB24" s="32">
        <v>-126.41500000000001</v>
      </c>
      <c r="AC24" s="32">
        <v>126</v>
      </c>
      <c r="AD24" s="32">
        <v>24.9</v>
      </c>
      <c r="AE24" s="26">
        <v>110</v>
      </c>
      <c r="AF24" s="31">
        <v>0.27777777777777801</v>
      </c>
      <c r="AG24" s="26">
        <v>49</v>
      </c>
      <c r="AH24" s="26">
        <v>51.4</v>
      </c>
      <c r="AI24" s="26">
        <v>126</v>
      </c>
      <c r="AJ24" s="26">
        <v>55.5</v>
      </c>
      <c r="AK24" s="31">
        <v>0.44444444444444398</v>
      </c>
      <c r="AL24" s="26">
        <v>25</v>
      </c>
      <c r="AM24" s="26">
        <v>25</v>
      </c>
      <c r="AN24" s="26" t="s">
        <v>63</v>
      </c>
      <c r="AO24" s="26" t="s">
        <v>79</v>
      </c>
      <c r="AP24" s="26"/>
    </row>
    <row r="25" spans="1:42" x14ac:dyDescent="0.25">
      <c r="B25" s="2" t="s">
        <v>84</v>
      </c>
      <c r="C25" s="2">
        <v>330471</v>
      </c>
      <c r="D25" s="2">
        <v>8</v>
      </c>
      <c r="E25" s="2">
        <v>22</v>
      </c>
      <c r="F25" s="2">
        <v>2013</v>
      </c>
      <c r="G25" s="2">
        <v>12</v>
      </c>
      <c r="H25" s="18" t="s">
        <v>42</v>
      </c>
      <c r="I25" s="2">
        <v>122.1</v>
      </c>
      <c r="J25" s="4">
        <v>42.4</v>
      </c>
      <c r="K25" s="2">
        <v>2.76</v>
      </c>
      <c r="L25" s="2">
        <v>-3</v>
      </c>
      <c r="M25" s="2" t="s">
        <v>43</v>
      </c>
      <c r="N25" s="2"/>
      <c r="O25" s="2"/>
      <c r="P25" s="2"/>
      <c r="Q25" s="2"/>
      <c r="R25" s="2"/>
      <c r="S25" s="2"/>
      <c r="T25" s="9">
        <v>41508</v>
      </c>
      <c r="U25" s="10" t="s">
        <v>78</v>
      </c>
      <c r="V25" s="2">
        <v>25</v>
      </c>
      <c r="W25" s="2">
        <v>13</v>
      </c>
      <c r="X25" s="11">
        <v>0.27083333333333298</v>
      </c>
      <c r="Y25" s="3">
        <v>49.86333333333333</v>
      </c>
      <c r="Z25" s="3">
        <v>49</v>
      </c>
      <c r="AA25" s="3">
        <v>51.8</v>
      </c>
      <c r="AB25" s="3">
        <v>-126.41500000000001</v>
      </c>
      <c r="AC25" s="3">
        <v>126</v>
      </c>
      <c r="AD25" s="3">
        <v>24.9</v>
      </c>
      <c r="AE25" s="2">
        <v>110</v>
      </c>
      <c r="AF25" s="11">
        <v>0.27777777777777801</v>
      </c>
      <c r="AG25" s="2">
        <v>49</v>
      </c>
      <c r="AH25" s="2">
        <v>51.4</v>
      </c>
      <c r="AI25" s="2">
        <v>126</v>
      </c>
      <c r="AJ25" s="2">
        <v>55.5</v>
      </c>
      <c r="AK25" s="11">
        <v>0.44444444444444398</v>
      </c>
      <c r="AL25" s="2">
        <v>25</v>
      </c>
      <c r="AM25" s="2">
        <v>25</v>
      </c>
      <c r="AN25" s="2" t="s">
        <v>63</v>
      </c>
      <c r="AO25" s="2" t="s">
        <v>79</v>
      </c>
      <c r="AP25" s="2"/>
    </row>
    <row r="26" spans="1:42" x14ac:dyDescent="0.25">
      <c r="A26" s="22">
        <v>1</v>
      </c>
      <c r="B26" s="2" t="s">
        <v>85</v>
      </c>
      <c r="C26" s="2">
        <v>330471</v>
      </c>
      <c r="D26" s="2">
        <v>8</v>
      </c>
      <c r="E26" s="2">
        <v>22</v>
      </c>
      <c r="F26" s="2">
        <v>2013</v>
      </c>
      <c r="G26" s="2">
        <v>12</v>
      </c>
      <c r="H26" s="18" t="s">
        <v>42</v>
      </c>
      <c r="I26" s="2">
        <v>153.51</v>
      </c>
      <c r="J26" s="4">
        <v>47</v>
      </c>
      <c r="K26" s="2">
        <v>5.48</v>
      </c>
      <c r="L26" s="2">
        <v>6</v>
      </c>
      <c r="M26" s="2" t="s">
        <v>48</v>
      </c>
      <c r="N26" s="2">
        <v>23</v>
      </c>
      <c r="O26" s="2">
        <v>24.89</v>
      </c>
      <c r="P26" s="2"/>
      <c r="Q26" s="2"/>
      <c r="R26" s="2"/>
      <c r="S26" s="2"/>
      <c r="T26" s="9">
        <v>41508</v>
      </c>
      <c r="U26" s="10" t="s">
        <v>78</v>
      </c>
      <c r="V26" s="2">
        <v>25</v>
      </c>
      <c r="W26" s="2">
        <v>13</v>
      </c>
      <c r="X26" s="11">
        <v>0.27083333333333298</v>
      </c>
      <c r="Y26" s="3">
        <v>49.86333333333333</v>
      </c>
      <c r="Z26" s="3">
        <v>49</v>
      </c>
      <c r="AA26" s="3">
        <v>51.8</v>
      </c>
      <c r="AB26" s="3">
        <v>-126.41500000000001</v>
      </c>
      <c r="AC26" s="3">
        <v>126</v>
      </c>
      <c r="AD26" s="3">
        <v>24.9</v>
      </c>
      <c r="AE26" s="2">
        <v>110</v>
      </c>
      <c r="AF26" s="11">
        <v>0.27777777777777801</v>
      </c>
      <c r="AG26" s="2">
        <v>49</v>
      </c>
      <c r="AH26" s="2">
        <v>51.4</v>
      </c>
      <c r="AI26" s="2">
        <v>126</v>
      </c>
      <c r="AJ26" s="2">
        <v>55.5</v>
      </c>
      <c r="AK26" s="11">
        <v>0.44444444444444398</v>
      </c>
      <c r="AL26" s="2">
        <v>25</v>
      </c>
      <c r="AM26" s="2">
        <v>25</v>
      </c>
      <c r="AN26" s="2" t="s">
        <v>63</v>
      </c>
      <c r="AO26" s="2" t="s">
        <v>79</v>
      </c>
      <c r="AP26" s="2"/>
    </row>
    <row r="27" spans="1:42" s="33" customFormat="1" x14ac:dyDescent="0.25">
      <c r="A27" s="25">
        <v>2</v>
      </c>
      <c r="B27" s="26" t="s">
        <v>86</v>
      </c>
      <c r="C27" s="26">
        <v>330471</v>
      </c>
      <c r="D27" s="26">
        <v>8</v>
      </c>
      <c r="E27" s="26">
        <v>22</v>
      </c>
      <c r="F27" s="26">
        <v>2013</v>
      </c>
      <c r="G27" s="26">
        <v>12</v>
      </c>
      <c r="H27" s="27" t="s">
        <v>42</v>
      </c>
      <c r="I27" s="26">
        <v>153.69999999999999</v>
      </c>
      <c r="J27" s="28">
        <v>47.4</v>
      </c>
      <c r="K27" s="26">
        <v>3.92</v>
      </c>
      <c r="L27" s="26">
        <v>5</v>
      </c>
      <c r="M27" s="26" t="s">
        <v>48</v>
      </c>
      <c r="N27" s="26">
        <v>18</v>
      </c>
      <c r="O27" s="26">
        <v>17.71</v>
      </c>
      <c r="P27" s="26"/>
      <c r="Q27" s="26"/>
      <c r="R27" s="26"/>
      <c r="S27" s="26"/>
      <c r="T27" s="29">
        <v>41508</v>
      </c>
      <c r="U27" s="30" t="s">
        <v>78</v>
      </c>
      <c r="V27" s="26">
        <v>25</v>
      </c>
      <c r="W27" s="26">
        <v>13</v>
      </c>
      <c r="X27" s="31">
        <v>0.27083333333333298</v>
      </c>
      <c r="Y27" s="32">
        <v>49.86333333333333</v>
      </c>
      <c r="Z27" s="32">
        <v>49</v>
      </c>
      <c r="AA27" s="32">
        <v>51.8</v>
      </c>
      <c r="AB27" s="32">
        <v>-126.41500000000001</v>
      </c>
      <c r="AC27" s="32">
        <v>126</v>
      </c>
      <c r="AD27" s="32">
        <v>24.9</v>
      </c>
      <c r="AE27" s="26">
        <v>110</v>
      </c>
      <c r="AF27" s="31">
        <v>0.27777777777777801</v>
      </c>
      <c r="AG27" s="26">
        <v>49</v>
      </c>
      <c r="AH27" s="26">
        <v>51.4</v>
      </c>
      <c r="AI27" s="26">
        <v>126</v>
      </c>
      <c r="AJ27" s="26">
        <v>55.5</v>
      </c>
      <c r="AK27" s="31">
        <v>0.44444444444444398</v>
      </c>
      <c r="AL27" s="26">
        <v>25</v>
      </c>
      <c r="AM27" s="26">
        <v>25</v>
      </c>
      <c r="AN27" s="26" t="s">
        <v>63</v>
      </c>
      <c r="AO27" s="26" t="s">
        <v>79</v>
      </c>
      <c r="AP27" s="26"/>
    </row>
    <row r="28" spans="1:42" x14ac:dyDescent="0.25">
      <c r="A28" s="22">
        <v>1</v>
      </c>
      <c r="B28" s="2" t="s">
        <v>87</v>
      </c>
      <c r="C28" s="2">
        <v>330471</v>
      </c>
      <c r="D28" s="2">
        <v>8</v>
      </c>
      <c r="E28" s="2">
        <v>22</v>
      </c>
      <c r="F28" s="2">
        <v>2013</v>
      </c>
      <c r="G28" s="2">
        <v>12</v>
      </c>
      <c r="H28" s="18" t="s">
        <v>42</v>
      </c>
      <c r="I28" s="2">
        <v>284.5</v>
      </c>
      <c r="J28" s="4">
        <v>56.4</v>
      </c>
      <c r="K28" s="2">
        <v>9.8699999999999992</v>
      </c>
      <c r="L28" s="2">
        <v>6</v>
      </c>
      <c r="M28" s="2" t="s">
        <v>48</v>
      </c>
      <c r="N28" s="2">
        <v>41</v>
      </c>
      <c r="O28" s="2">
        <v>24.41</v>
      </c>
      <c r="P28" s="2"/>
      <c r="Q28" s="2"/>
      <c r="R28" s="2"/>
      <c r="S28" s="2"/>
      <c r="T28" s="9">
        <v>41508</v>
      </c>
      <c r="U28" s="10" t="s">
        <v>78</v>
      </c>
      <c r="V28" s="2">
        <v>25</v>
      </c>
      <c r="W28" s="2">
        <v>13</v>
      </c>
      <c r="X28" s="11">
        <v>0.27083333333333298</v>
      </c>
      <c r="Y28" s="3">
        <v>49.86333333333333</v>
      </c>
      <c r="Z28" s="3">
        <v>49</v>
      </c>
      <c r="AA28" s="3">
        <v>51.8</v>
      </c>
      <c r="AB28" s="3">
        <v>-126.41500000000001</v>
      </c>
      <c r="AC28" s="3">
        <v>126</v>
      </c>
      <c r="AD28" s="3">
        <v>24.9</v>
      </c>
      <c r="AE28" s="2">
        <v>110</v>
      </c>
      <c r="AF28" s="11">
        <v>0.27777777777777801</v>
      </c>
      <c r="AG28" s="2">
        <v>49</v>
      </c>
      <c r="AH28" s="2">
        <v>51.4</v>
      </c>
      <c r="AI28" s="2">
        <v>126</v>
      </c>
      <c r="AJ28" s="2">
        <v>55.5</v>
      </c>
      <c r="AK28" s="11">
        <v>0.44444444444444398</v>
      </c>
      <c r="AL28" s="2">
        <v>25</v>
      </c>
      <c r="AM28" s="2">
        <v>25</v>
      </c>
      <c r="AN28" s="2" t="s">
        <v>63</v>
      </c>
      <c r="AO28" s="2" t="s">
        <v>79</v>
      </c>
      <c r="AP28" s="2"/>
    </row>
    <row r="29" spans="1:42" x14ac:dyDescent="0.25">
      <c r="B29" s="2" t="s">
        <v>88</v>
      </c>
      <c r="C29" s="2">
        <v>330471</v>
      </c>
      <c r="D29" s="2">
        <v>8</v>
      </c>
      <c r="E29" s="2">
        <v>22</v>
      </c>
      <c r="F29" s="2">
        <v>2013</v>
      </c>
      <c r="G29" s="2">
        <v>12</v>
      </c>
      <c r="H29" s="18" t="s">
        <v>42</v>
      </c>
      <c r="I29" s="2">
        <v>172.81</v>
      </c>
      <c r="J29" s="4">
        <v>48</v>
      </c>
      <c r="K29" s="2">
        <v>3.24</v>
      </c>
      <c r="L29" s="2">
        <v>-4</v>
      </c>
      <c r="M29" s="2" t="s">
        <v>43</v>
      </c>
      <c r="N29" s="2"/>
      <c r="O29" s="2"/>
      <c r="P29" s="2"/>
      <c r="Q29" s="2"/>
      <c r="R29" s="2"/>
      <c r="S29" s="2"/>
      <c r="T29" s="9">
        <v>41508</v>
      </c>
      <c r="U29" s="10" t="s">
        <v>78</v>
      </c>
      <c r="V29" s="2">
        <v>25</v>
      </c>
      <c r="W29" s="2">
        <v>13</v>
      </c>
      <c r="X29" s="11">
        <v>0.27083333333333298</v>
      </c>
      <c r="Y29" s="3">
        <v>49.86333333333333</v>
      </c>
      <c r="Z29" s="3">
        <v>49</v>
      </c>
      <c r="AA29" s="3">
        <v>51.8</v>
      </c>
      <c r="AB29" s="3">
        <v>-126.41500000000001</v>
      </c>
      <c r="AC29" s="3">
        <v>126</v>
      </c>
      <c r="AD29" s="3">
        <v>24.9</v>
      </c>
      <c r="AE29" s="2">
        <v>110</v>
      </c>
      <c r="AF29" s="11">
        <v>0.27777777777777801</v>
      </c>
      <c r="AG29" s="2">
        <v>49</v>
      </c>
      <c r="AH29" s="2">
        <v>51.4</v>
      </c>
      <c r="AI29" s="2">
        <v>126</v>
      </c>
      <c r="AJ29" s="2">
        <v>55.5</v>
      </c>
      <c r="AK29" s="11">
        <v>0.44444444444444398</v>
      </c>
      <c r="AL29" s="2">
        <v>25</v>
      </c>
      <c r="AM29" s="2">
        <v>25</v>
      </c>
      <c r="AN29" s="2" t="s">
        <v>63</v>
      </c>
      <c r="AO29" s="2" t="s">
        <v>79</v>
      </c>
      <c r="AP29" s="2"/>
    </row>
    <row r="30" spans="1:42" s="33" customFormat="1" x14ac:dyDescent="0.25">
      <c r="A30" s="25">
        <v>2</v>
      </c>
      <c r="B30" s="26" t="s">
        <v>89</v>
      </c>
      <c r="C30" s="26">
        <v>330471</v>
      </c>
      <c r="D30" s="26">
        <v>8</v>
      </c>
      <c r="E30" s="26">
        <v>22</v>
      </c>
      <c r="F30" s="26">
        <v>2013</v>
      </c>
      <c r="G30" s="26">
        <v>12</v>
      </c>
      <c r="H30" s="27" t="s">
        <v>42</v>
      </c>
      <c r="I30" s="26">
        <v>142.94999999999999</v>
      </c>
      <c r="J30" s="28">
        <v>46</v>
      </c>
      <c r="K30" s="26">
        <v>3.89</v>
      </c>
      <c r="L30" s="26">
        <v>4</v>
      </c>
      <c r="M30" s="26" t="s">
        <v>48</v>
      </c>
      <c r="N30" s="26">
        <v>40</v>
      </c>
      <c r="O30" s="26">
        <v>8.17</v>
      </c>
      <c r="P30" s="26"/>
      <c r="Q30" s="26"/>
      <c r="R30" s="26"/>
      <c r="S30" s="26"/>
      <c r="T30" s="29">
        <v>41508</v>
      </c>
      <c r="U30" s="30" t="s">
        <v>78</v>
      </c>
      <c r="V30" s="26">
        <v>25</v>
      </c>
      <c r="W30" s="26">
        <v>13</v>
      </c>
      <c r="X30" s="31">
        <v>0.27083333333333298</v>
      </c>
      <c r="Y30" s="32">
        <v>49.86333333333333</v>
      </c>
      <c r="Z30" s="32">
        <v>49</v>
      </c>
      <c r="AA30" s="32">
        <v>51.8</v>
      </c>
      <c r="AB30" s="32">
        <v>-126.41500000000001</v>
      </c>
      <c r="AC30" s="32">
        <v>126</v>
      </c>
      <c r="AD30" s="32">
        <v>24.9</v>
      </c>
      <c r="AE30" s="26">
        <v>110</v>
      </c>
      <c r="AF30" s="31">
        <v>0.27777777777777801</v>
      </c>
      <c r="AG30" s="26">
        <v>49</v>
      </c>
      <c r="AH30" s="26">
        <v>51.4</v>
      </c>
      <c r="AI30" s="26">
        <v>126</v>
      </c>
      <c r="AJ30" s="26">
        <v>55.5</v>
      </c>
      <c r="AK30" s="31">
        <v>0.44444444444444398</v>
      </c>
      <c r="AL30" s="26">
        <v>25</v>
      </c>
      <c r="AM30" s="26">
        <v>25</v>
      </c>
      <c r="AN30" s="26" t="s">
        <v>63</v>
      </c>
      <c r="AO30" s="26" t="s">
        <v>79</v>
      </c>
      <c r="AP30" s="26"/>
    </row>
    <row r="31" spans="1:42" x14ac:dyDescent="0.25">
      <c r="B31" s="2" t="s">
        <v>90</v>
      </c>
      <c r="C31" s="2">
        <v>330471</v>
      </c>
      <c r="D31" s="2">
        <v>8</v>
      </c>
      <c r="E31" s="2">
        <v>22</v>
      </c>
      <c r="F31" s="2">
        <v>2013</v>
      </c>
      <c r="G31" s="2">
        <v>12</v>
      </c>
      <c r="H31" s="18" t="s">
        <v>42</v>
      </c>
      <c r="I31" s="2">
        <v>106.19</v>
      </c>
      <c r="J31" s="4">
        <v>39</v>
      </c>
      <c r="K31" s="2">
        <v>2.11</v>
      </c>
      <c r="L31" s="2">
        <v>-2</v>
      </c>
      <c r="M31" s="2" t="s">
        <v>43</v>
      </c>
      <c r="N31" s="2"/>
      <c r="O31" s="2"/>
      <c r="P31" s="2"/>
      <c r="Q31" s="2"/>
      <c r="R31" s="2"/>
      <c r="S31" s="2"/>
      <c r="T31" s="9">
        <v>41508</v>
      </c>
      <c r="U31" s="10" t="s">
        <v>78</v>
      </c>
      <c r="V31" s="2">
        <v>25</v>
      </c>
      <c r="W31" s="2">
        <v>13</v>
      </c>
      <c r="X31" s="11">
        <v>0.27083333333333298</v>
      </c>
      <c r="Y31" s="3">
        <v>49.86333333333333</v>
      </c>
      <c r="Z31" s="3">
        <v>49</v>
      </c>
      <c r="AA31" s="3">
        <v>51.8</v>
      </c>
      <c r="AB31" s="3">
        <v>-126.41500000000001</v>
      </c>
      <c r="AC31" s="3">
        <v>126</v>
      </c>
      <c r="AD31" s="3">
        <v>24.9</v>
      </c>
      <c r="AE31" s="2">
        <v>110</v>
      </c>
      <c r="AF31" s="11">
        <v>0.27777777777777801</v>
      </c>
      <c r="AG31" s="2">
        <v>49</v>
      </c>
      <c r="AH31" s="2">
        <v>51.4</v>
      </c>
      <c r="AI31" s="2">
        <v>126</v>
      </c>
      <c r="AJ31" s="2">
        <v>55.5</v>
      </c>
      <c r="AK31" s="11">
        <v>0.44444444444444398</v>
      </c>
      <c r="AL31" s="2">
        <v>25</v>
      </c>
      <c r="AM31" s="2">
        <v>25</v>
      </c>
      <c r="AN31" s="2" t="s">
        <v>63</v>
      </c>
      <c r="AO31" s="2" t="s">
        <v>79</v>
      </c>
      <c r="AP31" s="2"/>
    </row>
    <row r="32" spans="1:42" x14ac:dyDescent="0.25">
      <c r="B32" s="2" t="s">
        <v>91</v>
      </c>
      <c r="C32" s="2">
        <v>330471</v>
      </c>
      <c r="D32" s="2">
        <v>8</v>
      </c>
      <c r="E32" s="2">
        <v>22</v>
      </c>
      <c r="F32" s="2">
        <v>2013</v>
      </c>
      <c r="G32" s="2">
        <v>12</v>
      </c>
      <c r="H32" s="18" t="s">
        <v>42</v>
      </c>
      <c r="I32" s="2">
        <v>100.55</v>
      </c>
      <c r="J32" s="4">
        <v>42</v>
      </c>
      <c r="K32" s="2">
        <v>2.2000000000000002</v>
      </c>
      <c r="L32" s="2">
        <v>-3</v>
      </c>
      <c r="M32" s="2" t="s">
        <v>43</v>
      </c>
      <c r="N32" s="2"/>
      <c r="O32" s="2"/>
      <c r="P32" s="2"/>
      <c r="Q32" s="2"/>
      <c r="R32" s="2"/>
      <c r="S32" s="2"/>
      <c r="T32" s="9">
        <v>41508</v>
      </c>
      <c r="U32" s="10" t="s">
        <v>78</v>
      </c>
      <c r="V32" s="2">
        <v>25</v>
      </c>
      <c r="W32" s="2">
        <v>13</v>
      </c>
      <c r="X32" s="11">
        <v>0.27083333333333298</v>
      </c>
      <c r="Y32" s="3">
        <v>49.86333333333333</v>
      </c>
      <c r="Z32" s="3">
        <v>49</v>
      </c>
      <c r="AA32" s="3">
        <v>51.8</v>
      </c>
      <c r="AB32" s="3">
        <v>-126.41500000000001</v>
      </c>
      <c r="AC32" s="3">
        <v>126</v>
      </c>
      <c r="AD32" s="3">
        <v>24.9</v>
      </c>
      <c r="AE32" s="2">
        <v>110</v>
      </c>
      <c r="AF32" s="11">
        <v>0.27777777777777801</v>
      </c>
      <c r="AG32" s="2">
        <v>49</v>
      </c>
      <c r="AH32" s="2">
        <v>51.4</v>
      </c>
      <c r="AI32" s="2">
        <v>126</v>
      </c>
      <c r="AJ32" s="2">
        <v>55.5</v>
      </c>
      <c r="AK32" s="11">
        <v>0.44444444444444398</v>
      </c>
      <c r="AL32" s="2">
        <v>25</v>
      </c>
      <c r="AM32" s="2">
        <v>25</v>
      </c>
      <c r="AN32" s="2" t="s">
        <v>63</v>
      </c>
      <c r="AO32" s="2" t="s">
        <v>79</v>
      </c>
      <c r="AP32" s="2"/>
    </row>
    <row r="33" spans="1:42" x14ac:dyDescent="0.25">
      <c r="B33" s="2" t="s">
        <v>92</v>
      </c>
      <c r="C33" s="2">
        <v>330471</v>
      </c>
      <c r="D33" s="2">
        <v>8</v>
      </c>
      <c r="E33" s="2">
        <v>22</v>
      </c>
      <c r="F33" s="2">
        <v>2013</v>
      </c>
      <c r="G33" s="2">
        <v>12</v>
      </c>
      <c r="H33" s="18" t="s">
        <v>42</v>
      </c>
      <c r="I33" s="2">
        <v>124.77</v>
      </c>
      <c r="J33" s="4">
        <v>43.8</v>
      </c>
      <c r="K33" s="2">
        <v>3.31</v>
      </c>
      <c r="L33" s="2">
        <v>-4</v>
      </c>
      <c r="M33" s="2" t="s">
        <v>43</v>
      </c>
      <c r="N33" s="2"/>
      <c r="O33" s="2"/>
      <c r="P33" s="2"/>
      <c r="Q33" s="2"/>
      <c r="R33" s="2"/>
      <c r="S33" s="2"/>
      <c r="T33" s="9">
        <v>41508</v>
      </c>
      <c r="U33" s="10" t="s">
        <v>78</v>
      </c>
      <c r="V33" s="2">
        <v>25</v>
      </c>
      <c r="W33" s="2">
        <v>13</v>
      </c>
      <c r="X33" s="11">
        <v>0.27083333333333298</v>
      </c>
      <c r="Y33" s="3">
        <v>49.86333333333333</v>
      </c>
      <c r="Z33" s="3">
        <v>49</v>
      </c>
      <c r="AA33" s="3">
        <v>51.8</v>
      </c>
      <c r="AB33" s="3">
        <v>-126.41500000000001</v>
      </c>
      <c r="AC33" s="3">
        <v>126</v>
      </c>
      <c r="AD33" s="3">
        <v>24.9</v>
      </c>
      <c r="AE33" s="2">
        <v>110</v>
      </c>
      <c r="AF33" s="11">
        <v>0.27777777777777801</v>
      </c>
      <c r="AG33" s="2">
        <v>49</v>
      </c>
      <c r="AH33" s="2">
        <v>51.4</v>
      </c>
      <c r="AI33" s="2">
        <v>126</v>
      </c>
      <c r="AJ33" s="2">
        <v>55.5</v>
      </c>
      <c r="AK33" s="11">
        <v>0.44444444444444398</v>
      </c>
      <c r="AL33" s="2">
        <v>25</v>
      </c>
      <c r="AM33" s="2">
        <v>25</v>
      </c>
      <c r="AN33" s="2" t="s">
        <v>63</v>
      </c>
      <c r="AO33" s="2" t="s">
        <v>79</v>
      </c>
      <c r="AP33" s="2"/>
    </row>
    <row r="34" spans="1:42" x14ac:dyDescent="0.25">
      <c r="A34" s="22">
        <v>0</v>
      </c>
      <c r="B34" s="21" t="s">
        <v>141</v>
      </c>
      <c r="C34" s="2">
        <v>330471</v>
      </c>
      <c r="D34" s="2">
        <v>8</v>
      </c>
      <c r="E34" s="2">
        <v>22</v>
      </c>
      <c r="F34" s="2">
        <v>2013</v>
      </c>
      <c r="G34" s="2">
        <v>12</v>
      </c>
      <c r="H34" s="18" t="s">
        <v>42</v>
      </c>
      <c r="I34" s="2">
        <v>124.17</v>
      </c>
      <c r="J34" s="4">
        <v>44.4</v>
      </c>
      <c r="K34" s="2">
        <v>4.46</v>
      </c>
      <c r="L34" s="2">
        <v>5</v>
      </c>
      <c r="M34" s="2" t="s">
        <v>48</v>
      </c>
      <c r="N34" s="2">
        <v>11</v>
      </c>
      <c r="O34" s="2">
        <v>22.61</v>
      </c>
      <c r="P34" s="2"/>
      <c r="Q34" s="2"/>
      <c r="R34" s="2"/>
      <c r="S34" s="2"/>
      <c r="T34" s="9">
        <v>41508</v>
      </c>
      <c r="U34" s="10" t="s">
        <v>78</v>
      </c>
      <c r="V34" s="2">
        <v>25</v>
      </c>
      <c r="W34" s="2">
        <v>13</v>
      </c>
      <c r="X34" s="11">
        <v>0.27083333333333298</v>
      </c>
      <c r="Y34" s="3">
        <v>49.86333333333333</v>
      </c>
      <c r="Z34" s="3">
        <v>49</v>
      </c>
      <c r="AA34" s="3">
        <v>51.8</v>
      </c>
      <c r="AB34" s="3">
        <v>-126.41500000000001</v>
      </c>
      <c r="AC34" s="3">
        <v>126</v>
      </c>
      <c r="AD34" s="3">
        <v>24.9</v>
      </c>
      <c r="AE34" s="2">
        <v>110</v>
      </c>
      <c r="AF34" s="11">
        <v>0.27777777777777801</v>
      </c>
      <c r="AG34" s="2">
        <v>49</v>
      </c>
      <c r="AH34" s="2">
        <v>51.4</v>
      </c>
      <c r="AI34" s="2">
        <v>126</v>
      </c>
      <c r="AJ34" s="2">
        <v>55.5</v>
      </c>
      <c r="AK34" s="11">
        <v>0.44444444444444398</v>
      </c>
      <c r="AL34" s="2">
        <v>25</v>
      </c>
      <c r="AM34" s="2">
        <v>25</v>
      </c>
      <c r="AN34" s="2" t="s">
        <v>63</v>
      </c>
      <c r="AO34" s="2" t="s">
        <v>79</v>
      </c>
      <c r="AP34" s="2"/>
    </row>
    <row r="35" spans="1:42" x14ac:dyDescent="0.25">
      <c r="A35" s="22">
        <v>0</v>
      </c>
      <c r="B35" s="21" t="s">
        <v>142</v>
      </c>
      <c r="C35" s="2">
        <v>330471</v>
      </c>
      <c r="D35" s="2">
        <v>8</v>
      </c>
      <c r="E35" s="2">
        <v>22</v>
      </c>
      <c r="F35" s="2">
        <v>2013</v>
      </c>
      <c r="G35" s="2">
        <v>12</v>
      </c>
      <c r="H35" s="18" t="s">
        <v>42</v>
      </c>
      <c r="I35" s="2">
        <v>99.09</v>
      </c>
      <c r="J35" s="4">
        <v>40.799999999999997</v>
      </c>
      <c r="K35" s="2">
        <v>2.65</v>
      </c>
      <c r="L35" s="2">
        <v>5</v>
      </c>
      <c r="M35" s="2" t="s">
        <v>48</v>
      </c>
      <c r="N35" s="2">
        <v>16</v>
      </c>
      <c r="O35" s="2">
        <v>18.920000000000002</v>
      </c>
      <c r="P35" s="2"/>
      <c r="Q35" s="2"/>
      <c r="R35" s="2"/>
      <c r="S35" s="2"/>
      <c r="T35" s="9">
        <v>41508</v>
      </c>
      <c r="U35" s="10" t="s">
        <v>78</v>
      </c>
      <c r="V35" s="2">
        <v>25</v>
      </c>
      <c r="W35" s="2">
        <v>13</v>
      </c>
      <c r="X35" s="11">
        <v>0.27083333333333298</v>
      </c>
      <c r="Y35" s="3">
        <v>49.86333333333333</v>
      </c>
      <c r="Z35" s="3">
        <v>49</v>
      </c>
      <c r="AA35" s="3">
        <v>51.8</v>
      </c>
      <c r="AB35" s="3">
        <v>-126.41500000000001</v>
      </c>
      <c r="AC35" s="3">
        <v>126</v>
      </c>
      <c r="AD35" s="3">
        <v>24.9</v>
      </c>
      <c r="AE35" s="2">
        <v>110</v>
      </c>
      <c r="AF35" s="11">
        <v>0.27777777777777801</v>
      </c>
      <c r="AG35" s="2">
        <v>49</v>
      </c>
      <c r="AH35" s="2">
        <v>51.4</v>
      </c>
      <c r="AI35" s="2">
        <v>126</v>
      </c>
      <c r="AJ35" s="2">
        <v>55.5</v>
      </c>
      <c r="AK35" s="11">
        <v>0.44444444444444398</v>
      </c>
      <c r="AL35" s="2">
        <v>25</v>
      </c>
      <c r="AM35" s="2">
        <v>25</v>
      </c>
      <c r="AN35" s="2" t="s">
        <v>63</v>
      </c>
      <c r="AO35" s="2" t="s">
        <v>79</v>
      </c>
      <c r="AP35" s="2"/>
    </row>
    <row r="36" spans="1:42" x14ac:dyDescent="0.25">
      <c r="A36" s="22">
        <v>0</v>
      </c>
      <c r="B36" s="21" t="s">
        <v>143</v>
      </c>
      <c r="C36" s="2">
        <v>330471</v>
      </c>
      <c r="D36" s="2">
        <v>8</v>
      </c>
      <c r="E36" s="2">
        <v>22</v>
      </c>
      <c r="F36" s="2">
        <v>2013</v>
      </c>
      <c r="G36" s="2">
        <v>12</v>
      </c>
      <c r="H36" s="18" t="s">
        <v>42</v>
      </c>
      <c r="I36" s="2">
        <v>99.92</v>
      </c>
      <c r="J36" s="4">
        <v>39.200000000000003</v>
      </c>
      <c r="K36" s="2">
        <v>1.97</v>
      </c>
      <c r="L36" s="2">
        <v>2</v>
      </c>
      <c r="M36" s="2" t="s">
        <v>48</v>
      </c>
      <c r="N36" s="2"/>
      <c r="O36" s="2">
        <v>1.36</v>
      </c>
      <c r="P36" s="2"/>
      <c r="Q36" s="2"/>
      <c r="R36" s="2"/>
      <c r="S36" s="2"/>
      <c r="T36" s="9">
        <v>41508</v>
      </c>
      <c r="U36" s="10" t="s">
        <v>78</v>
      </c>
      <c r="V36" s="2">
        <v>25</v>
      </c>
      <c r="W36" s="2">
        <v>13</v>
      </c>
      <c r="X36" s="11">
        <v>0.27083333333333298</v>
      </c>
      <c r="Y36" s="3">
        <v>49.86333333333333</v>
      </c>
      <c r="Z36" s="3">
        <v>49</v>
      </c>
      <c r="AA36" s="3">
        <v>51.8</v>
      </c>
      <c r="AB36" s="3">
        <v>-126.41500000000001</v>
      </c>
      <c r="AC36" s="3">
        <v>126</v>
      </c>
      <c r="AD36" s="3">
        <v>24.9</v>
      </c>
      <c r="AE36" s="2">
        <v>110</v>
      </c>
      <c r="AF36" s="11">
        <v>0.27777777777777801</v>
      </c>
      <c r="AG36" s="2">
        <v>49</v>
      </c>
      <c r="AH36" s="2">
        <v>51.4</v>
      </c>
      <c r="AI36" s="2">
        <v>126</v>
      </c>
      <c r="AJ36" s="2">
        <v>55.5</v>
      </c>
      <c r="AK36" s="11">
        <v>0.44444444444444398</v>
      </c>
      <c r="AL36" s="2">
        <v>25</v>
      </c>
      <c r="AM36" s="2">
        <v>25</v>
      </c>
      <c r="AN36" s="2" t="s">
        <v>63</v>
      </c>
      <c r="AO36" s="2" t="s">
        <v>79</v>
      </c>
      <c r="AP36" s="2"/>
    </row>
    <row r="37" spans="1:42" x14ac:dyDescent="0.25">
      <c r="A37" s="22">
        <v>0</v>
      </c>
      <c r="B37" s="21" t="s">
        <v>144</v>
      </c>
      <c r="C37" s="2">
        <v>330471</v>
      </c>
      <c r="D37" s="2">
        <v>8</v>
      </c>
      <c r="E37" s="2">
        <v>22</v>
      </c>
      <c r="F37" s="2">
        <v>2013</v>
      </c>
      <c r="G37" s="2">
        <v>12</v>
      </c>
      <c r="H37" s="18" t="s">
        <v>42</v>
      </c>
      <c r="I37" s="2">
        <v>146.75</v>
      </c>
      <c r="J37" s="4">
        <v>50.1</v>
      </c>
      <c r="K37" s="2">
        <v>3.68</v>
      </c>
      <c r="L37" s="2">
        <v>4</v>
      </c>
      <c r="M37" s="2" t="s">
        <v>48</v>
      </c>
      <c r="N37" s="2">
        <v>26</v>
      </c>
      <c r="O37" s="2">
        <v>9.83</v>
      </c>
      <c r="P37" s="2"/>
      <c r="Q37" s="2"/>
      <c r="R37" s="2"/>
      <c r="S37" s="2"/>
      <c r="T37" s="9">
        <v>41508</v>
      </c>
      <c r="U37" s="10" t="s">
        <v>78</v>
      </c>
      <c r="V37" s="2">
        <v>25</v>
      </c>
      <c r="W37" s="2">
        <v>13</v>
      </c>
      <c r="X37" s="11">
        <v>0.27083333333333298</v>
      </c>
      <c r="Y37" s="3">
        <v>49.86333333333333</v>
      </c>
      <c r="Z37" s="3">
        <v>49</v>
      </c>
      <c r="AA37" s="3">
        <v>51.8</v>
      </c>
      <c r="AB37" s="3">
        <v>-126.41500000000001</v>
      </c>
      <c r="AC37" s="3">
        <v>126</v>
      </c>
      <c r="AD37" s="3">
        <v>24.9</v>
      </c>
      <c r="AE37" s="2">
        <v>110</v>
      </c>
      <c r="AF37" s="11">
        <v>0.27777777777777801</v>
      </c>
      <c r="AG37" s="2">
        <v>49</v>
      </c>
      <c r="AH37" s="2">
        <v>51.4</v>
      </c>
      <c r="AI37" s="2">
        <v>126</v>
      </c>
      <c r="AJ37" s="2">
        <v>55.5</v>
      </c>
      <c r="AK37" s="11">
        <v>0.44444444444444398</v>
      </c>
      <c r="AL37" s="2">
        <v>25</v>
      </c>
      <c r="AM37" s="2">
        <v>25</v>
      </c>
      <c r="AN37" s="2" t="s">
        <v>63</v>
      </c>
      <c r="AO37" s="2" t="s">
        <v>79</v>
      </c>
      <c r="AP37" s="2"/>
    </row>
    <row r="38" spans="1:42" x14ac:dyDescent="0.25">
      <c r="A38" s="22">
        <v>0</v>
      </c>
      <c r="B38" s="21" t="s">
        <v>145</v>
      </c>
      <c r="C38" s="2">
        <v>330471</v>
      </c>
      <c r="D38" s="2">
        <v>8</v>
      </c>
      <c r="E38" s="2">
        <v>22</v>
      </c>
      <c r="F38" s="2">
        <v>2013</v>
      </c>
      <c r="G38" s="2">
        <v>12</v>
      </c>
      <c r="H38" s="18" t="s">
        <v>42</v>
      </c>
      <c r="I38" s="2">
        <v>146.15</v>
      </c>
      <c r="J38" s="4">
        <v>43.9</v>
      </c>
      <c r="K38" s="2">
        <v>4.32</v>
      </c>
      <c r="L38" s="2">
        <v>5</v>
      </c>
      <c r="M38" s="2" t="s">
        <v>48</v>
      </c>
      <c r="N38" s="2">
        <v>25</v>
      </c>
      <c r="O38" s="2">
        <v>21.64</v>
      </c>
      <c r="P38" s="2"/>
      <c r="Q38" s="2"/>
      <c r="R38" s="2"/>
      <c r="S38" s="2"/>
      <c r="T38" s="9">
        <v>41508</v>
      </c>
      <c r="U38" s="10" t="s">
        <v>78</v>
      </c>
      <c r="V38" s="2">
        <v>25</v>
      </c>
      <c r="W38" s="2">
        <v>13</v>
      </c>
      <c r="X38" s="11">
        <v>0.27083333333333298</v>
      </c>
      <c r="Y38" s="3">
        <v>49.86333333333333</v>
      </c>
      <c r="Z38" s="3">
        <v>49</v>
      </c>
      <c r="AA38" s="3">
        <v>51.8</v>
      </c>
      <c r="AB38" s="3">
        <v>-126.41500000000001</v>
      </c>
      <c r="AC38" s="3">
        <v>126</v>
      </c>
      <c r="AD38" s="3">
        <v>24.9</v>
      </c>
      <c r="AE38" s="2">
        <v>110</v>
      </c>
      <c r="AF38" s="11">
        <v>0.27777777777777801</v>
      </c>
      <c r="AG38" s="2">
        <v>49</v>
      </c>
      <c r="AH38" s="2">
        <v>51.4</v>
      </c>
      <c r="AI38" s="2">
        <v>126</v>
      </c>
      <c r="AJ38" s="2">
        <v>55.5</v>
      </c>
      <c r="AK38" s="11">
        <v>0.44444444444444398</v>
      </c>
      <c r="AL38" s="2">
        <v>25</v>
      </c>
      <c r="AM38" s="2">
        <v>25</v>
      </c>
      <c r="AN38" s="2" t="s">
        <v>63</v>
      </c>
      <c r="AO38" s="2" t="s">
        <v>79</v>
      </c>
      <c r="AP38" s="2"/>
    </row>
    <row r="39" spans="1:42" x14ac:dyDescent="0.25">
      <c r="A39" s="22">
        <v>1</v>
      </c>
      <c r="B39" s="2" t="s">
        <v>62</v>
      </c>
      <c r="C39" s="2">
        <v>330471</v>
      </c>
      <c r="D39" s="2">
        <v>9</v>
      </c>
      <c r="E39" s="2">
        <v>27</v>
      </c>
      <c r="F39" s="2">
        <v>2013</v>
      </c>
      <c r="G39" s="2">
        <v>99</v>
      </c>
      <c r="H39" s="18" t="s">
        <v>42</v>
      </c>
      <c r="I39" s="2">
        <v>140.97999999999999</v>
      </c>
      <c r="J39" s="4">
        <v>48.4</v>
      </c>
      <c r="K39" s="2">
        <v>4.09</v>
      </c>
      <c r="L39" s="2">
        <v>4</v>
      </c>
      <c r="M39" s="2" t="s">
        <v>48</v>
      </c>
      <c r="N39" s="2">
        <v>25</v>
      </c>
      <c r="O39" s="2">
        <v>10.48</v>
      </c>
      <c r="P39" s="2"/>
      <c r="Q39" s="2"/>
      <c r="R39" s="2"/>
      <c r="S39" s="2"/>
      <c r="T39" s="9">
        <v>41543</v>
      </c>
      <c r="U39" s="10" t="s">
        <v>44</v>
      </c>
      <c r="V39" s="2">
        <v>123</v>
      </c>
      <c r="W39" s="2">
        <v>2</v>
      </c>
      <c r="X39" s="11">
        <v>0.53194444444444444</v>
      </c>
      <c r="Y39" s="3">
        <v>48.625</v>
      </c>
      <c r="Z39" s="3">
        <v>48</v>
      </c>
      <c r="AA39" s="3">
        <v>37.5</v>
      </c>
      <c r="AB39" s="3">
        <v>-125.34333333333333</v>
      </c>
      <c r="AC39" s="3">
        <v>125</v>
      </c>
      <c r="AD39" s="3">
        <v>20.6</v>
      </c>
      <c r="AE39" s="2">
        <v>56</v>
      </c>
      <c r="AF39" s="11">
        <v>0.54305555555555551</v>
      </c>
      <c r="AG39" s="2">
        <v>48</v>
      </c>
      <c r="AH39" s="2">
        <v>37.1</v>
      </c>
      <c r="AI39" s="2">
        <v>125</v>
      </c>
      <c r="AJ39" s="2">
        <v>21.5</v>
      </c>
      <c r="AK39" s="11">
        <v>0.78472222222222221</v>
      </c>
      <c r="AL39" s="2">
        <v>25</v>
      </c>
      <c r="AM39" s="2">
        <v>25</v>
      </c>
      <c r="AN39" s="2" t="s">
        <v>63</v>
      </c>
      <c r="AO39" s="2">
        <v>10</v>
      </c>
      <c r="AP39" s="2"/>
    </row>
    <row r="40" spans="1:42" x14ac:dyDescent="0.25">
      <c r="A40" s="22">
        <v>1</v>
      </c>
      <c r="B40" s="2" t="s">
        <v>64</v>
      </c>
      <c r="C40" s="2">
        <v>330471</v>
      </c>
      <c r="D40" s="2">
        <v>9</v>
      </c>
      <c r="E40" s="2">
        <v>27</v>
      </c>
      <c r="F40" s="2">
        <v>2013</v>
      </c>
      <c r="G40" s="2">
        <v>99</v>
      </c>
      <c r="H40" s="18" t="s">
        <v>42</v>
      </c>
      <c r="I40" s="2">
        <v>173.92</v>
      </c>
      <c r="J40" s="4">
        <v>50.2</v>
      </c>
      <c r="K40" s="2">
        <v>5.19</v>
      </c>
      <c r="L40" s="2">
        <v>4</v>
      </c>
      <c r="M40" s="2" t="s">
        <v>48</v>
      </c>
      <c r="N40" s="2">
        <v>35</v>
      </c>
      <c r="O40" s="2">
        <v>8.89</v>
      </c>
      <c r="P40" s="2"/>
      <c r="Q40" s="2"/>
      <c r="R40" s="2"/>
      <c r="S40" s="2"/>
      <c r="T40" s="9">
        <v>41543</v>
      </c>
      <c r="U40" s="10" t="s">
        <v>44</v>
      </c>
      <c r="V40" s="2">
        <v>123</v>
      </c>
      <c r="W40" s="2">
        <v>2</v>
      </c>
      <c r="X40" s="11">
        <v>0.53194444444444444</v>
      </c>
      <c r="Y40" s="3">
        <v>48.625</v>
      </c>
      <c r="Z40" s="3">
        <v>48</v>
      </c>
      <c r="AA40" s="3">
        <v>37.5</v>
      </c>
      <c r="AB40" s="3">
        <v>-125.34333333333333</v>
      </c>
      <c r="AC40" s="3">
        <v>125</v>
      </c>
      <c r="AD40" s="3">
        <v>20.6</v>
      </c>
      <c r="AE40" s="2">
        <v>56</v>
      </c>
      <c r="AF40" s="11">
        <v>0.54305555555555551</v>
      </c>
      <c r="AG40" s="2">
        <v>48</v>
      </c>
      <c r="AH40" s="2">
        <v>37.1</v>
      </c>
      <c r="AI40" s="2">
        <v>125</v>
      </c>
      <c r="AJ40" s="2">
        <v>21.5</v>
      </c>
      <c r="AK40" s="11">
        <v>0.78472222222222221</v>
      </c>
      <c r="AL40" s="2">
        <v>25</v>
      </c>
      <c r="AM40" s="2">
        <v>25</v>
      </c>
      <c r="AN40" s="2" t="s">
        <v>63</v>
      </c>
      <c r="AO40" s="2">
        <v>10</v>
      </c>
      <c r="AP40" s="2"/>
    </row>
    <row r="41" spans="1:42" x14ac:dyDescent="0.25">
      <c r="B41" s="2" t="s">
        <v>65</v>
      </c>
      <c r="C41" s="2">
        <v>330471</v>
      </c>
      <c r="D41" s="2">
        <v>9</v>
      </c>
      <c r="E41" s="2">
        <v>27</v>
      </c>
      <c r="F41" s="2">
        <v>2013</v>
      </c>
      <c r="G41" s="2">
        <v>99</v>
      </c>
      <c r="H41" s="18" t="s">
        <v>42</v>
      </c>
      <c r="I41" s="2">
        <v>134.31</v>
      </c>
      <c r="J41" s="4">
        <v>49.6</v>
      </c>
      <c r="K41" s="2">
        <v>3.37</v>
      </c>
      <c r="L41" s="2">
        <v>-2</v>
      </c>
      <c r="M41" s="2" t="s">
        <v>43</v>
      </c>
      <c r="N41" s="2"/>
      <c r="O41" s="2"/>
      <c r="P41" s="2"/>
      <c r="Q41" s="2"/>
      <c r="R41" s="2"/>
      <c r="S41" s="2"/>
      <c r="T41" s="9">
        <v>41543</v>
      </c>
      <c r="U41" s="10" t="s">
        <v>44</v>
      </c>
      <c r="V41" s="2">
        <v>123</v>
      </c>
      <c r="W41" s="2">
        <v>2</v>
      </c>
      <c r="X41" s="11">
        <v>0.53194444444444444</v>
      </c>
      <c r="Y41" s="3">
        <v>48.625</v>
      </c>
      <c r="Z41" s="3">
        <v>48</v>
      </c>
      <c r="AA41" s="3">
        <v>37.5</v>
      </c>
      <c r="AB41" s="3">
        <v>-125.34333333333333</v>
      </c>
      <c r="AC41" s="3">
        <v>125</v>
      </c>
      <c r="AD41" s="3">
        <v>20.6</v>
      </c>
      <c r="AE41" s="2">
        <v>56</v>
      </c>
      <c r="AF41" s="11">
        <v>0.54305555555555551</v>
      </c>
      <c r="AG41" s="2">
        <v>48</v>
      </c>
      <c r="AH41" s="2">
        <v>37.1</v>
      </c>
      <c r="AI41" s="2">
        <v>125</v>
      </c>
      <c r="AJ41" s="2">
        <v>21.5</v>
      </c>
      <c r="AK41" s="11">
        <v>0.78472222222222221</v>
      </c>
      <c r="AL41" s="2">
        <v>25</v>
      </c>
      <c r="AM41" s="2">
        <v>25</v>
      </c>
      <c r="AN41" s="2" t="s">
        <v>63</v>
      </c>
      <c r="AO41" s="2">
        <v>10</v>
      </c>
      <c r="AP41" s="2"/>
    </row>
    <row r="42" spans="1:42" x14ac:dyDescent="0.25">
      <c r="A42" s="22">
        <v>1</v>
      </c>
      <c r="B42" s="2" t="s">
        <v>66</v>
      </c>
      <c r="C42" s="2">
        <v>330471</v>
      </c>
      <c r="D42" s="2">
        <v>9</v>
      </c>
      <c r="E42" s="2">
        <v>27</v>
      </c>
      <c r="F42" s="2">
        <v>2013</v>
      </c>
      <c r="G42" s="2">
        <v>99</v>
      </c>
      <c r="H42" s="18" t="s">
        <v>42</v>
      </c>
      <c r="I42" s="2">
        <v>212.58</v>
      </c>
      <c r="J42" s="4">
        <v>58.2</v>
      </c>
      <c r="K42" s="2">
        <v>6.91</v>
      </c>
      <c r="L42" s="2">
        <v>8</v>
      </c>
      <c r="M42" s="2" t="s">
        <v>48</v>
      </c>
      <c r="N42" s="2"/>
      <c r="O42" s="2"/>
      <c r="P42" s="2"/>
      <c r="Q42" s="2"/>
      <c r="R42" s="2"/>
      <c r="S42" s="2"/>
      <c r="T42" s="9">
        <v>41543</v>
      </c>
      <c r="U42" s="10" t="s">
        <v>44</v>
      </c>
      <c r="V42" s="2">
        <v>123</v>
      </c>
      <c r="W42" s="2">
        <v>2</v>
      </c>
      <c r="X42" s="11">
        <v>0.53194444444444444</v>
      </c>
      <c r="Y42" s="3">
        <v>48.625</v>
      </c>
      <c r="Z42" s="3">
        <v>48</v>
      </c>
      <c r="AA42" s="3">
        <v>37.5</v>
      </c>
      <c r="AB42" s="3">
        <v>-125.34333333333333</v>
      </c>
      <c r="AC42" s="3">
        <v>125</v>
      </c>
      <c r="AD42" s="3">
        <v>20.6</v>
      </c>
      <c r="AE42" s="2">
        <v>56</v>
      </c>
      <c r="AF42" s="11">
        <v>0.54305555555555551</v>
      </c>
      <c r="AG42" s="2">
        <v>48</v>
      </c>
      <c r="AH42" s="2">
        <v>37.1</v>
      </c>
      <c r="AI42" s="2">
        <v>125</v>
      </c>
      <c r="AJ42" s="2">
        <v>21.5</v>
      </c>
      <c r="AK42" s="11">
        <v>0.78472222222222221</v>
      </c>
      <c r="AL42" s="2">
        <v>25</v>
      </c>
      <c r="AM42" s="2">
        <v>25</v>
      </c>
      <c r="AN42" s="2" t="s">
        <v>63</v>
      </c>
      <c r="AO42" s="2">
        <v>10</v>
      </c>
      <c r="AP42" s="2"/>
    </row>
    <row r="43" spans="1:42" x14ac:dyDescent="0.25">
      <c r="A43" s="22">
        <v>1</v>
      </c>
      <c r="B43" s="2" t="s">
        <v>67</v>
      </c>
      <c r="C43" s="2">
        <v>330471</v>
      </c>
      <c r="D43" s="2">
        <v>9</v>
      </c>
      <c r="E43" s="2">
        <v>27</v>
      </c>
      <c r="F43" s="2">
        <v>2013</v>
      </c>
      <c r="G43" s="2">
        <v>99</v>
      </c>
      <c r="H43" s="18" t="s">
        <v>42</v>
      </c>
      <c r="I43" s="2">
        <v>180.9</v>
      </c>
      <c r="J43" s="4">
        <v>48</v>
      </c>
      <c r="K43" s="2">
        <v>4.5</v>
      </c>
      <c r="L43" s="2">
        <v>6</v>
      </c>
      <c r="M43" s="2" t="s">
        <v>48</v>
      </c>
      <c r="N43" s="2">
        <v>24</v>
      </c>
      <c r="O43" s="2">
        <v>25.51</v>
      </c>
      <c r="P43" s="2"/>
      <c r="Q43" s="2"/>
      <c r="R43" s="2"/>
      <c r="S43" s="2"/>
      <c r="T43" s="9">
        <v>41543</v>
      </c>
      <c r="U43" s="10" t="s">
        <v>44</v>
      </c>
      <c r="V43" s="2">
        <v>123</v>
      </c>
      <c r="W43" s="2">
        <v>2</v>
      </c>
      <c r="X43" s="11">
        <v>0.531944444444444</v>
      </c>
      <c r="Y43" s="3">
        <v>48.625</v>
      </c>
      <c r="Z43" s="3">
        <v>48</v>
      </c>
      <c r="AA43" s="3">
        <v>37.5</v>
      </c>
      <c r="AB43" s="3">
        <v>-125.34333333333333</v>
      </c>
      <c r="AC43" s="3">
        <v>125</v>
      </c>
      <c r="AD43" s="3">
        <v>20.6</v>
      </c>
      <c r="AE43" s="2">
        <v>56</v>
      </c>
      <c r="AF43" s="11">
        <v>0.54305555555555596</v>
      </c>
      <c r="AG43" s="2">
        <v>48</v>
      </c>
      <c r="AH43" s="2">
        <v>37.1</v>
      </c>
      <c r="AI43" s="2">
        <v>125</v>
      </c>
      <c r="AJ43" s="2">
        <v>21.5</v>
      </c>
      <c r="AK43" s="11">
        <v>0.78472222222222199</v>
      </c>
      <c r="AL43" s="2">
        <v>25</v>
      </c>
      <c r="AM43" s="2">
        <v>25</v>
      </c>
      <c r="AN43" s="2" t="s">
        <v>63</v>
      </c>
      <c r="AO43" s="2">
        <v>10</v>
      </c>
      <c r="AP43" s="2"/>
    </row>
    <row r="44" spans="1:42" x14ac:dyDescent="0.25">
      <c r="B44" s="2" t="s">
        <v>68</v>
      </c>
      <c r="C44" s="2">
        <v>330471</v>
      </c>
      <c r="D44" s="2">
        <v>9</v>
      </c>
      <c r="E44" s="2">
        <v>27</v>
      </c>
      <c r="F44" s="2">
        <v>2013</v>
      </c>
      <c r="G44" s="2">
        <v>99</v>
      </c>
      <c r="H44" s="18" t="s">
        <v>42</v>
      </c>
      <c r="I44" s="2">
        <v>185.52</v>
      </c>
      <c r="J44" s="4">
        <v>53</v>
      </c>
      <c r="K44" s="2">
        <v>4.7300000000000004</v>
      </c>
      <c r="L44" s="2">
        <v>-4</v>
      </c>
      <c r="M44" s="2" t="s">
        <v>43</v>
      </c>
      <c r="N44" s="2"/>
      <c r="O44" s="2"/>
      <c r="P44" s="2"/>
      <c r="Q44" s="2"/>
      <c r="R44" s="2"/>
      <c r="S44" s="2"/>
      <c r="T44" s="9">
        <v>41543</v>
      </c>
      <c r="U44" s="10" t="s">
        <v>44</v>
      </c>
      <c r="V44" s="2">
        <v>123</v>
      </c>
      <c r="W44" s="2">
        <v>2</v>
      </c>
      <c r="X44" s="11">
        <v>0.531944444444444</v>
      </c>
      <c r="Y44" s="3">
        <v>48.625</v>
      </c>
      <c r="Z44" s="3">
        <v>48</v>
      </c>
      <c r="AA44" s="3">
        <v>37.5</v>
      </c>
      <c r="AB44" s="3">
        <v>-125.34333333333333</v>
      </c>
      <c r="AC44" s="3">
        <v>125</v>
      </c>
      <c r="AD44" s="3">
        <v>20.6</v>
      </c>
      <c r="AE44" s="2">
        <v>56</v>
      </c>
      <c r="AF44" s="11">
        <v>0.54305555555555596</v>
      </c>
      <c r="AG44" s="2">
        <v>48</v>
      </c>
      <c r="AH44" s="2">
        <v>37.1</v>
      </c>
      <c r="AI44" s="2">
        <v>125</v>
      </c>
      <c r="AJ44" s="2">
        <v>21.5</v>
      </c>
      <c r="AK44" s="11">
        <v>0.78472222222222199</v>
      </c>
      <c r="AL44" s="2">
        <v>25</v>
      </c>
      <c r="AM44" s="2">
        <v>25</v>
      </c>
      <c r="AN44" s="2" t="s">
        <v>63</v>
      </c>
      <c r="AO44" s="2">
        <v>10</v>
      </c>
      <c r="AP44" s="2"/>
    </row>
    <row r="45" spans="1:42" x14ac:dyDescent="0.25">
      <c r="A45" s="22">
        <v>1</v>
      </c>
      <c r="B45" s="2" t="s">
        <v>69</v>
      </c>
      <c r="C45" s="2">
        <v>330471</v>
      </c>
      <c r="D45" s="2">
        <v>9</v>
      </c>
      <c r="E45" s="2">
        <v>27</v>
      </c>
      <c r="F45" s="2">
        <v>2013</v>
      </c>
      <c r="G45" s="2">
        <v>99</v>
      </c>
      <c r="H45" s="18" t="s">
        <v>42</v>
      </c>
      <c r="I45" s="2">
        <v>237.84</v>
      </c>
      <c r="J45" s="4">
        <v>55.8</v>
      </c>
      <c r="K45" s="2">
        <v>8.0399999999999991</v>
      </c>
      <c r="L45" s="2">
        <v>6</v>
      </c>
      <c r="M45" s="2" t="s">
        <v>48</v>
      </c>
      <c r="N45" s="2">
        <v>26</v>
      </c>
      <c r="O45" s="2">
        <v>24.6</v>
      </c>
      <c r="P45" s="2"/>
      <c r="Q45" s="2"/>
      <c r="R45" s="2"/>
      <c r="S45" s="2"/>
      <c r="T45" s="9">
        <v>41543</v>
      </c>
      <c r="U45" s="10" t="s">
        <v>44</v>
      </c>
      <c r="V45" s="2">
        <v>123</v>
      </c>
      <c r="W45" s="2">
        <v>2</v>
      </c>
      <c r="X45" s="11">
        <v>0.531944444444444</v>
      </c>
      <c r="Y45" s="3">
        <v>48.625</v>
      </c>
      <c r="Z45" s="3">
        <v>48</v>
      </c>
      <c r="AA45" s="3">
        <v>37.5</v>
      </c>
      <c r="AB45" s="3">
        <v>-125.34333333333333</v>
      </c>
      <c r="AC45" s="3">
        <v>125</v>
      </c>
      <c r="AD45" s="3">
        <v>20.6</v>
      </c>
      <c r="AE45" s="2">
        <v>56</v>
      </c>
      <c r="AF45" s="11">
        <v>0.54305555555555596</v>
      </c>
      <c r="AG45" s="2">
        <v>48</v>
      </c>
      <c r="AH45" s="2">
        <v>37.1</v>
      </c>
      <c r="AI45" s="2">
        <v>125</v>
      </c>
      <c r="AJ45" s="2">
        <v>21.5</v>
      </c>
      <c r="AK45" s="11">
        <v>0.78472222222222199</v>
      </c>
      <c r="AL45" s="2">
        <v>25</v>
      </c>
      <c r="AM45" s="2">
        <v>25</v>
      </c>
      <c r="AN45" s="2" t="s">
        <v>63</v>
      </c>
      <c r="AO45" s="2">
        <v>10</v>
      </c>
      <c r="AP45" s="2"/>
    </row>
    <row r="46" spans="1:42" x14ac:dyDescent="0.25">
      <c r="A46" s="22">
        <v>1</v>
      </c>
      <c r="B46" s="2" t="s">
        <v>70</v>
      </c>
      <c r="C46" s="2">
        <v>330471</v>
      </c>
      <c r="D46" s="2">
        <v>9</v>
      </c>
      <c r="E46" s="2">
        <v>27</v>
      </c>
      <c r="F46" s="2">
        <v>2013</v>
      </c>
      <c r="G46" s="2">
        <v>99</v>
      </c>
      <c r="H46" s="18" t="s">
        <v>42</v>
      </c>
      <c r="I46" s="2">
        <v>283.01</v>
      </c>
      <c r="J46" s="4">
        <v>61</v>
      </c>
      <c r="K46" s="2">
        <v>12.03</v>
      </c>
      <c r="L46" s="2">
        <v>8</v>
      </c>
      <c r="M46" s="2" t="s">
        <v>48</v>
      </c>
      <c r="N46" s="2"/>
      <c r="O46" s="2"/>
      <c r="P46" s="2"/>
      <c r="Q46" s="2"/>
      <c r="R46" s="2"/>
      <c r="S46" s="2"/>
      <c r="T46" s="9">
        <v>41543</v>
      </c>
      <c r="U46" s="10" t="s">
        <v>44</v>
      </c>
      <c r="V46" s="2">
        <v>123</v>
      </c>
      <c r="W46" s="2">
        <v>2</v>
      </c>
      <c r="X46" s="11">
        <v>0.531944444444444</v>
      </c>
      <c r="Y46" s="3">
        <v>48.625</v>
      </c>
      <c r="Z46" s="3">
        <v>48</v>
      </c>
      <c r="AA46" s="3">
        <v>37.5</v>
      </c>
      <c r="AB46" s="3">
        <v>-125.34333333333333</v>
      </c>
      <c r="AC46" s="3">
        <v>125</v>
      </c>
      <c r="AD46" s="3">
        <v>20.6</v>
      </c>
      <c r="AE46" s="2">
        <v>56</v>
      </c>
      <c r="AF46" s="11">
        <v>0.54305555555555596</v>
      </c>
      <c r="AG46" s="2">
        <v>48</v>
      </c>
      <c r="AH46" s="2">
        <v>37.1</v>
      </c>
      <c r="AI46" s="2">
        <v>125</v>
      </c>
      <c r="AJ46" s="2">
        <v>21.5</v>
      </c>
      <c r="AK46" s="11">
        <v>0.78472222222222199</v>
      </c>
      <c r="AL46" s="2">
        <v>25</v>
      </c>
      <c r="AM46" s="2">
        <v>25</v>
      </c>
      <c r="AN46" s="2" t="s">
        <v>63</v>
      </c>
      <c r="AO46" s="2">
        <v>10</v>
      </c>
      <c r="AP46" s="2"/>
    </row>
    <row r="47" spans="1:42" x14ac:dyDescent="0.25">
      <c r="B47" s="2" t="s">
        <v>71</v>
      </c>
      <c r="C47" s="2">
        <v>330471</v>
      </c>
      <c r="D47" s="2">
        <v>9</v>
      </c>
      <c r="E47" s="2">
        <v>27</v>
      </c>
      <c r="F47" s="2">
        <v>2013</v>
      </c>
      <c r="G47" s="2">
        <v>99</v>
      </c>
      <c r="H47" s="18" t="s">
        <v>42</v>
      </c>
      <c r="I47" s="2">
        <v>222.63</v>
      </c>
      <c r="J47" s="4">
        <v>53</v>
      </c>
      <c r="K47" s="2">
        <v>8.3800000000000008</v>
      </c>
      <c r="L47" s="2">
        <v>-4</v>
      </c>
      <c r="M47" s="2" t="s">
        <v>43</v>
      </c>
      <c r="N47" s="2"/>
      <c r="O47" s="2"/>
      <c r="P47" s="2"/>
      <c r="Q47" s="2"/>
      <c r="R47" s="2"/>
      <c r="S47" s="2"/>
      <c r="T47" s="9">
        <v>41543</v>
      </c>
      <c r="U47" s="10" t="s">
        <v>44</v>
      </c>
      <c r="V47" s="2">
        <v>123</v>
      </c>
      <c r="W47" s="2">
        <v>2</v>
      </c>
      <c r="X47" s="11">
        <v>0.531944444444444</v>
      </c>
      <c r="Y47" s="3">
        <v>48.625</v>
      </c>
      <c r="Z47" s="3">
        <v>48</v>
      </c>
      <c r="AA47" s="3">
        <v>37.5</v>
      </c>
      <c r="AB47" s="3">
        <v>-125.34333333333333</v>
      </c>
      <c r="AC47" s="3">
        <v>125</v>
      </c>
      <c r="AD47" s="3">
        <v>20.6</v>
      </c>
      <c r="AE47" s="2">
        <v>56</v>
      </c>
      <c r="AF47" s="11">
        <v>0.54305555555555596</v>
      </c>
      <c r="AG47" s="2">
        <v>48</v>
      </c>
      <c r="AH47" s="2">
        <v>37.1</v>
      </c>
      <c r="AI47" s="2">
        <v>125</v>
      </c>
      <c r="AJ47" s="2">
        <v>21.5</v>
      </c>
      <c r="AK47" s="11">
        <v>0.78472222222222199</v>
      </c>
      <c r="AL47" s="2">
        <v>25</v>
      </c>
      <c r="AM47" s="2">
        <v>25</v>
      </c>
      <c r="AN47" s="2" t="s">
        <v>63</v>
      </c>
      <c r="AO47" s="2">
        <v>10</v>
      </c>
      <c r="AP47" s="2"/>
    </row>
    <row r="48" spans="1:42" x14ac:dyDescent="0.25">
      <c r="B48" s="2" t="s">
        <v>72</v>
      </c>
      <c r="C48" s="2">
        <v>330471</v>
      </c>
      <c r="D48" s="2">
        <v>9</v>
      </c>
      <c r="E48" s="2">
        <v>27</v>
      </c>
      <c r="F48" s="2">
        <v>2013</v>
      </c>
      <c r="G48" s="2">
        <v>99</v>
      </c>
      <c r="H48" s="18" t="s">
        <v>42</v>
      </c>
      <c r="I48" s="2">
        <v>243.34</v>
      </c>
      <c r="J48" s="4">
        <v>59.4</v>
      </c>
      <c r="K48" s="2">
        <v>9.1999999999999993</v>
      </c>
      <c r="L48" s="2">
        <v>-4</v>
      </c>
      <c r="M48" s="2" t="s">
        <v>43</v>
      </c>
      <c r="N48" s="2"/>
      <c r="O48" s="2"/>
      <c r="P48" s="2"/>
      <c r="Q48" s="2"/>
      <c r="R48" s="2"/>
      <c r="S48" s="2"/>
      <c r="T48" s="9">
        <v>41543</v>
      </c>
      <c r="U48" s="10" t="s">
        <v>44</v>
      </c>
      <c r="V48" s="2">
        <v>123</v>
      </c>
      <c r="W48" s="2">
        <v>2</v>
      </c>
      <c r="X48" s="11">
        <v>0.531944444444444</v>
      </c>
      <c r="Y48" s="3">
        <v>48.625</v>
      </c>
      <c r="Z48" s="3">
        <v>48</v>
      </c>
      <c r="AA48" s="3">
        <v>37.5</v>
      </c>
      <c r="AB48" s="3">
        <v>-125.34333333333333</v>
      </c>
      <c r="AC48" s="3">
        <v>125</v>
      </c>
      <c r="AD48" s="3">
        <v>20.6</v>
      </c>
      <c r="AE48" s="2">
        <v>56</v>
      </c>
      <c r="AF48" s="11">
        <v>0.54305555555555596</v>
      </c>
      <c r="AG48" s="2">
        <v>48</v>
      </c>
      <c r="AH48" s="2">
        <v>37.1</v>
      </c>
      <c r="AI48" s="2">
        <v>125</v>
      </c>
      <c r="AJ48" s="2">
        <v>21.5</v>
      </c>
      <c r="AK48" s="11">
        <v>0.78472222222222199</v>
      </c>
      <c r="AL48" s="2">
        <v>25</v>
      </c>
      <c r="AM48" s="2">
        <v>25</v>
      </c>
      <c r="AN48" s="2" t="s">
        <v>63</v>
      </c>
      <c r="AO48" s="2">
        <v>10</v>
      </c>
      <c r="AP48" s="2"/>
    </row>
    <row r="49" spans="1:42" x14ac:dyDescent="0.25">
      <c r="A49" s="22">
        <v>1</v>
      </c>
      <c r="B49" s="2" t="s">
        <v>73</v>
      </c>
      <c r="C49" s="2">
        <v>330471</v>
      </c>
      <c r="D49" s="2">
        <v>9</v>
      </c>
      <c r="E49" s="2">
        <v>27</v>
      </c>
      <c r="F49" s="2">
        <v>2013</v>
      </c>
      <c r="G49" s="2">
        <v>99</v>
      </c>
      <c r="H49" s="18" t="s">
        <v>42</v>
      </c>
      <c r="I49" s="2">
        <v>138.31</v>
      </c>
      <c r="J49" s="4">
        <v>47</v>
      </c>
      <c r="K49" s="2">
        <v>4.78</v>
      </c>
      <c r="L49" s="2">
        <v>5</v>
      </c>
      <c r="M49" s="2" t="s">
        <v>48</v>
      </c>
      <c r="N49" s="2">
        <v>14</v>
      </c>
      <c r="O49" s="2">
        <v>22.69</v>
      </c>
      <c r="P49" s="2"/>
      <c r="Q49" s="2"/>
      <c r="R49" s="2"/>
      <c r="S49" s="2"/>
      <c r="T49" s="9">
        <v>41543</v>
      </c>
      <c r="U49" s="10" t="s">
        <v>44</v>
      </c>
      <c r="V49" s="2">
        <v>123</v>
      </c>
      <c r="W49" s="2">
        <v>2</v>
      </c>
      <c r="X49" s="11">
        <v>0.531944444444444</v>
      </c>
      <c r="Y49" s="3">
        <v>48.625</v>
      </c>
      <c r="Z49" s="3">
        <v>48</v>
      </c>
      <c r="AA49" s="3">
        <v>37.5</v>
      </c>
      <c r="AB49" s="3">
        <v>-125.34333333333333</v>
      </c>
      <c r="AC49" s="3">
        <v>125</v>
      </c>
      <c r="AD49" s="3">
        <v>20.6</v>
      </c>
      <c r="AE49" s="2">
        <v>56</v>
      </c>
      <c r="AF49" s="11">
        <v>0.54305555555555596</v>
      </c>
      <c r="AG49" s="2">
        <v>48</v>
      </c>
      <c r="AH49" s="2">
        <v>37.1</v>
      </c>
      <c r="AI49" s="2">
        <v>125</v>
      </c>
      <c r="AJ49" s="2">
        <v>21.5</v>
      </c>
      <c r="AK49" s="11">
        <v>0.78472222222222199</v>
      </c>
      <c r="AL49" s="2">
        <v>25</v>
      </c>
      <c r="AM49" s="2">
        <v>25</v>
      </c>
      <c r="AN49" s="2" t="s">
        <v>63</v>
      </c>
      <c r="AO49" s="2">
        <v>10</v>
      </c>
      <c r="AP49" s="2"/>
    </row>
    <row r="50" spans="1:42" x14ac:dyDescent="0.25">
      <c r="B50" s="2" t="s">
        <v>74</v>
      </c>
      <c r="C50" s="2">
        <v>330471</v>
      </c>
      <c r="D50" s="2">
        <v>9</v>
      </c>
      <c r="E50" s="2">
        <v>27</v>
      </c>
      <c r="F50" s="2">
        <v>2013</v>
      </c>
      <c r="G50" s="2">
        <v>99</v>
      </c>
      <c r="H50" s="18" t="s">
        <v>42</v>
      </c>
      <c r="I50" s="2">
        <v>80.849999999999994</v>
      </c>
      <c r="J50" s="4">
        <v>37</v>
      </c>
      <c r="K50" s="2">
        <v>2.29</v>
      </c>
      <c r="L50" s="2">
        <v>-1</v>
      </c>
      <c r="M50" s="2" t="s">
        <v>43</v>
      </c>
      <c r="N50" s="2"/>
      <c r="O50" s="2"/>
      <c r="P50" s="2"/>
      <c r="Q50" s="2"/>
      <c r="R50" s="2"/>
      <c r="S50" s="2"/>
      <c r="T50" s="9">
        <v>41543</v>
      </c>
      <c r="U50" s="10" t="s">
        <v>44</v>
      </c>
      <c r="V50" s="2">
        <v>123</v>
      </c>
      <c r="W50" s="2">
        <v>2</v>
      </c>
      <c r="X50" s="11">
        <v>0.531944444444444</v>
      </c>
      <c r="Y50" s="3">
        <v>48.625</v>
      </c>
      <c r="Z50" s="3">
        <v>48</v>
      </c>
      <c r="AA50" s="3">
        <v>37.5</v>
      </c>
      <c r="AB50" s="3">
        <v>-125.34333333333333</v>
      </c>
      <c r="AC50" s="3">
        <v>125</v>
      </c>
      <c r="AD50" s="3">
        <v>20.6</v>
      </c>
      <c r="AE50" s="2">
        <v>56</v>
      </c>
      <c r="AF50" s="11">
        <v>0.54305555555555596</v>
      </c>
      <c r="AG50" s="2">
        <v>48</v>
      </c>
      <c r="AH50" s="2">
        <v>37.1</v>
      </c>
      <c r="AI50" s="2">
        <v>125</v>
      </c>
      <c r="AJ50" s="2">
        <v>21.5</v>
      </c>
      <c r="AK50" s="11">
        <v>0.78472222222222199</v>
      </c>
      <c r="AL50" s="2">
        <v>25</v>
      </c>
      <c r="AM50" s="2">
        <v>25</v>
      </c>
      <c r="AN50" s="2" t="s">
        <v>63</v>
      </c>
      <c r="AO50" s="2">
        <v>10</v>
      </c>
      <c r="AP50" s="2"/>
    </row>
    <row r="51" spans="1:42" x14ac:dyDescent="0.25">
      <c r="B51" s="2" t="s">
        <v>75</v>
      </c>
      <c r="C51" s="2">
        <v>330471</v>
      </c>
      <c r="D51" s="2">
        <v>9</v>
      </c>
      <c r="E51" s="2">
        <v>27</v>
      </c>
      <c r="F51" s="2">
        <v>2013</v>
      </c>
      <c r="G51" s="2">
        <v>99</v>
      </c>
      <c r="H51" s="18" t="s">
        <v>42</v>
      </c>
      <c r="I51" s="2">
        <v>147.97999999999999</v>
      </c>
      <c r="J51" s="4">
        <v>50</v>
      </c>
      <c r="K51" s="2">
        <v>4.6900000000000004</v>
      </c>
      <c r="L51" s="2">
        <v>-2</v>
      </c>
      <c r="M51" s="2" t="s">
        <v>43</v>
      </c>
      <c r="N51" s="2"/>
      <c r="O51" s="2"/>
      <c r="P51" s="2"/>
      <c r="Q51" s="2"/>
      <c r="R51" s="2"/>
      <c r="S51" s="2"/>
      <c r="T51" s="9">
        <v>41543</v>
      </c>
      <c r="U51" s="10" t="s">
        <v>44</v>
      </c>
      <c r="V51" s="2">
        <v>123</v>
      </c>
      <c r="W51" s="2">
        <v>2</v>
      </c>
      <c r="X51" s="11">
        <v>0.531944444444444</v>
      </c>
      <c r="Y51" s="3">
        <v>48.625</v>
      </c>
      <c r="Z51" s="3">
        <v>48</v>
      </c>
      <c r="AA51" s="3">
        <v>37.5</v>
      </c>
      <c r="AB51" s="3">
        <v>-125.34333333333333</v>
      </c>
      <c r="AC51" s="3">
        <v>125</v>
      </c>
      <c r="AD51" s="3">
        <v>20.6</v>
      </c>
      <c r="AE51" s="2">
        <v>56</v>
      </c>
      <c r="AF51" s="11">
        <v>0.54305555555555596</v>
      </c>
      <c r="AG51" s="2">
        <v>48</v>
      </c>
      <c r="AH51" s="2">
        <v>37.1</v>
      </c>
      <c r="AI51" s="2">
        <v>125</v>
      </c>
      <c r="AJ51" s="2">
        <v>21.5</v>
      </c>
      <c r="AK51" s="11">
        <v>0.78472222222222199</v>
      </c>
      <c r="AL51" s="2">
        <v>25</v>
      </c>
      <c r="AM51" s="2">
        <v>25</v>
      </c>
      <c r="AN51" s="2" t="s">
        <v>63</v>
      </c>
      <c r="AO51" s="2">
        <v>10</v>
      </c>
      <c r="AP51" s="2"/>
    </row>
    <row r="52" spans="1:42" x14ac:dyDescent="0.25">
      <c r="B52" s="2" t="s">
        <v>76</v>
      </c>
      <c r="C52" s="2">
        <v>330471</v>
      </c>
      <c r="D52" s="2">
        <v>9</v>
      </c>
      <c r="E52" s="2">
        <v>27</v>
      </c>
      <c r="F52" s="2">
        <v>2013</v>
      </c>
      <c r="G52" s="2">
        <v>99</v>
      </c>
      <c r="H52" s="18" t="s">
        <v>42</v>
      </c>
      <c r="I52" s="2">
        <v>214.45</v>
      </c>
      <c r="J52" s="4">
        <v>56.6</v>
      </c>
      <c r="K52" s="2">
        <v>6.22</v>
      </c>
      <c r="L52" s="2">
        <v>-4</v>
      </c>
      <c r="M52" s="2" t="s">
        <v>43</v>
      </c>
      <c r="N52" s="2"/>
      <c r="O52" s="2"/>
      <c r="P52" s="2"/>
      <c r="Q52" s="2"/>
      <c r="R52" s="2"/>
      <c r="S52" s="2"/>
      <c r="T52" s="9">
        <v>41543</v>
      </c>
      <c r="U52" s="10" t="s">
        <v>44</v>
      </c>
      <c r="V52" s="2">
        <v>123</v>
      </c>
      <c r="W52" s="2">
        <v>2</v>
      </c>
      <c r="X52" s="11">
        <v>0.531944444444444</v>
      </c>
      <c r="Y52" s="3">
        <v>48.625</v>
      </c>
      <c r="Z52" s="3">
        <v>48</v>
      </c>
      <c r="AA52" s="3">
        <v>37.5</v>
      </c>
      <c r="AB52" s="3">
        <v>-125.34333333333333</v>
      </c>
      <c r="AC52" s="3">
        <v>125</v>
      </c>
      <c r="AD52" s="3">
        <v>20.6</v>
      </c>
      <c r="AE52" s="2">
        <v>56</v>
      </c>
      <c r="AF52" s="11">
        <v>0.54305555555555596</v>
      </c>
      <c r="AG52" s="2">
        <v>48</v>
      </c>
      <c r="AH52" s="2">
        <v>37.1</v>
      </c>
      <c r="AI52" s="2">
        <v>125</v>
      </c>
      <c r="AJ52" s="2">
        <v>21.5</v>
      </c>
      <c r="AK52" s="11">
        <v>0.78472222222222199</v>
      </c>
      <c r="AL52" s="2">
        <v>25</v>
      </c>
      <c r="AM52" s="2">
        <v>25</v>
      </c>
      <c r="AN52" s="2" t="s">
        <v>63</v>
      </c>
      <c r="AO52" s="2">
        <v>10</v>
      </c>
      <c r="AP52" s="2"/>
    </row>
    <row r="53" spans="1:42" x14ac:dyDescent="0.25">
      <c r="A53" s="22">
        <v>1</v>
      </c>
      <c r="B53" s="2" t="s">
        <v>151</v>
      </c>
      <c r="C53" s="2">
        <v>330471</v>
      </c>
      <c r="D53" s="2">
        <v>10</v>
      </c>
      <c r="E53" s="2">
        <v>17</v>
      </c>
      <c r="F53" s="2">
        <v>2013</v>
      </c>
      <c r="G53" s="2">
        <v>140</v>
      </c>
      <c r="H53" s="18" t="s">
        <v>42</v>
      </c>
      <c r="I53" s="2">
        <v>114.6</v>
      </c>
      <c r="J53" s="4">
        <v>40.6</v>
      </c>
      <c r="K53" s="2">
        <v>3.13</v>
      </c>
      <c r="L53" s="2">
        <v>4</v>
      </c>
      <c r="M53" s="2" t="s">
        <v>48</v>
      </c>
      <c r="N53" s="2">
        <v>27</v>
      </c>
      <c r="O53" s="2">
        <v>9.5</v>
      </c>
      <c r="P53" s="2"/>
      <c r="Q53" s="2"/>
      <c r="R53" s="2"/>
      <c r="S53" s="2"/>
      <c r="T53" s="9">
        <v>41564</v>
      </c>
      <c r="U53" s="10" t="s">
        <v>147</v>
      </c>
      <c r="V53" s="2">
        <v>23</v>
      </c>
      <c r="W53" s="2">
        <v>7</v>
      </c>
      <c r="X53" s="11">
        <v>0.62916666666666698</v>
      </c>
      <c r="Y53" s="3">
        <v>48.86</v>
      </c>
      <c r="Z53" s="3">
        <v>48</v>
      </c>
      <c r="AA53" s="3">
        <v>51.6</v>
      </c>
      <c r="AB53" s="3">
        <v>-125.24</v>
      </c>
      <c r="AC53" s="3">
        <v>125</v>
      </c>
      <c r="AD53" s="3">
        <v>14.4</v>
      </c>
      <c r="AE53" s="2">
        <v>50</v>
      </c>
      <c r="AF53" s="11">
        <v>0.63333333333333297</v>
      </c>
      <c r="AG53" s="2">
        <v>48</v>
      </c>
      <c r="AH53" s="2">
        <v>51.9</v>
      </c>
      <c r="AI53" s="2">
        <v>125</v>
      </c>
      <c r="AJ53" s="2">
        <v>13.9</v>
      </c>
      <c r="AK53" s="11">
        <v>0.79583333333333295</v>
      </c>
      <c r="AL53" s="2">
        <v>100</v>
      </c>
      <c r="AM53" s="2">
        <v>10</v>
      </c>
      <c r="AN53" s="2" t="s">
        <v>45</v>
      </c>
      <c r="AO53" s="2">
        <v>2</v>
      </c>
      <c r="AP53" s="2"/>
    </row>
    <row r="54" spans="1:42" x14ac:dyDescent="0.25">
      <c r="B54" s="2" t="s">
        <v>152</v>
      </c>
      <c r="C54" s="2">
        <v>330471</v>
      </c>
      <c r="D54" s="2">
        <v>10</v>
      </c>
      <c r="E54" s="2">
        <v>17</v>
      </c>
      <c r="F54" s="2">
        <v>2013</v>
      </c>
      <c r="G54" s="2">
        <v>140</v>
      </c>
      <c r="H54" s="18" t="s">
        <v>42</v>
      </c>
      <c r="I54" s="2">
        <v>112.31</v>
      </c>
      <c r="J54" s="4">
        <v>45</v>
      </c>
      <c r="K54" s="2">
        <v>3.07</v>
      </c>
      <c r="L54" s="2">
        <v>-2</v>
      </c>
      <c r="M54" s="2" t="s">
        <v>43</v>
      </c>
      <c r="N54" s="2"/>
      <c r="O54" s="2"/>
      <c r="P54" s="2"/>
      <c r="Q54" s="2"/>
      <c r="R54" s="2"/>
      <c r="S54" s="2"/>
      <c r="T54" s="9">
        <v>41564</v>
      </c>
      <c r="U54" s="10" t="s">
        <v>147</v>
      </c>
      <c r="V54" s="2">
        <v>23</v>
      </c>
      <c r="W54" s="2">
        <v>7</v>
      </c>
      <c r="X54" s="11">
        <v>0.62916666666666698</v>
      </c>
      <c r="Y54" s="3">
        <v>48.86</v>
      </c>
      <c r="Z54" s="3">
        <v>48</v>
      </c>
      <c r="AA54" s="3">
        <v>51.6</v>
      </c>
      <c r="AB54" s="3">
        <v>-125.24</v>
      </c>
      <c r="AC54" s="3">
        <v>125</v>
      </c>
      <c r="AD54" s="3">
        <v>14.4</v>
      </c>
      <c r="AE54" s="2">
        <v>50</v>
      </c>
      <c r="AF54" s="11">
        <v>0.63333333333333297</v>
      </c>
      <c r="AG54" s="2">
        <v>48</v>
      </c>
      <c r="AH54" s="2">
        <v>51.9</v>
      </c>
      <c r="AI54" s="2">
        <v>125</v>
      </c>
      <c r="AJ54" s="2">
        <v>13.9</v>
      </c>
      <c r="AK54" s="11">
        <v>0.79583333333333295</v>
      </c>
      <c r="AL54" s="2">
        <v>100</v>
      </c>
      <c r="AM54" s="2">
        <v>10</v>
      </c>
      <c r="AN54" s="2" t="s">
        <v>45</v>
      </c>
      <c r="AO54" s="2">
        <v>2</v>
      </c>
      <c r="AP54" s="2"/>
    </row>
    <row r="55" spans="1:42" x14ac:dyDescent="0.25">
      <c r="B55" s="2" t="s">
        <v>153</v>
      </c>
      <c r="C55" s="2">
        <v>330471</v>
      </c>
      <c r="D55" s="2">
        <v>10</v>
      </c>
      <c r="E55" s="2">
        <v>17</v>
      </c>
      <c r="F55" s="2">
        <v>2013</v>
      </c>
      <c r="G55" s="2">
        <v>140</v>
      </c>
      <c r="H55" s="18" t="s">
        <v>42</v>
      </c>
      <c r="I55" s="2">
        <v>75.13</v>
      </c>
      <c r="J55" s="4">
        <v>37</v>
      </c>
      <c r="K55" s="2">
        <v>1.81</v>
      </c>
      <c r="L55" s="2">
        <v>-1</v>
      </c>
      <c r="M55" s="2" t="s">
        <v>43</v>
      </c>
      <c r="N55" s="2"/>
      <c r="O55" s="2"/>
      <c r="P55" s="2"/>
      <c r="Q55" s="2"/>
      <c r="R55" s="2"/>
      <c r="S55" s="2"/>
      <c r="T55" s="9">
        <v>41564</v>
      </c>
      <c r="U55" s="10" t="s">
        <v>147</v>
      </c>
      <c r="V55" s="2">
        <v>23</v>
      </c>
      <c r="W55" s="2">
        <v>7</v>
      </c>
      <c r="X55" s="11">
        <v>0.62916666666666698</v>
      </c>
      <c r="Y55" s="3">
        <v>48.86</v>
      </c>
      <c r="Z55" s="3">
        <v>48</v>
      </c>
      <c r="AA55" s="3">
        <v>51.6</v>
      </c>
      <c r="AB55" s="3">
        <v>-125.24</v>
      </c>
      <c r="AC55" s="3">
        <v>125</v>
      </c>
      <c r="AD55" s="3">
        <v>14.4</v>
      </c>
      <c r="AE55" s="2">
        <v>50</v>
      </c>
      <c r="AF55" s="11">
        <v>0.63333333333333297</v>
      </c>
      <c r="AG55" s="2">
        <v>48</v>
      </c>
      <c r="AH55" s="2">
        <v>51.9</v>
      </c>
      <c r="AI55" s="2">
        <v>125</v>
      </c>
      <c r="AJ55" s="2">
        <v>13.9</v>
      </c>
      <c r="AK55" s="11">
        <v>0.79583333333333295</v>
      </c>
      <c r="AL55" s="2">
        <v>100</v>
      </c>
      <c r="AM55" s="2">
        <v>10</v>
      </c>
      <c r="AN55" s="2" t="s">
        <v>45</v>
      </c>
      <c r="AO55" s="2">
        <v>2</v>
      </c>
      <c r="AP55" s="2"/>
    </row>
    <row r="56" spans="1:42" x14ac:dyDescent="0.25">
      <c r="B56" s="2" t="s">
        <v>154</v>
      </c>
      <c r="C56" s="2">
        <v>330471</v>
      </c>
      <c r="D56" s="2">
        <v>10</v>
      </c>
      <c r="E56" s="2">
        <v>17</v>
      </c>
      <c r="F56" s="2">
        <v>2013</v>
      </c>
      <c r="G56" s="2">
        <v>140</v>
      </c>
      <c r="H56" s="18" t="s">
        <v>42</v>
      </c>
      <c r="I56" s="2">
        <v>84.54</v>
      </c>
      <c r="J56" s="4">
        <v>39</v>
      </c>
      <c r="K56" s="2">
        <v>1.85</v>
      </c>
      <c r="L56" s="2">
        <v>-2</v>
      </c>
      <c r="M56" s="2" t="s">
        <v>43</v>
      </c>
      <c r="N56" s="2"/>
      <c r="O56" s="2"/>
      <c r="P56" s="2"/>
      <c r="Q56" s="2"/>
      <c r="R56" s="2"/>
      <c r="S56" s="2"/>
      <c r="T56" s="9">
        <v>41564</v>
      </c>
      <c r="U56" s="10" t="s">
        <v>147</v>
      </c>
      <c r="V56" s="2">
        <v>23</v>
      </c>
      <c r="W56" s="2">
        <v>7</v>
      </c>
      <c r="X56" s="11">
        <v>0.62916666666666698</v>
      </c>
      <c r="Y56" s="3">
        <v>48.86</v>
      </c>
      <c r="Z56" s="3">
        <v>48</v>
      </c>
      <c r="AA56" s="3">
        <v>51.6</v>
      </c>
      <c r="AB56" s="3">
        <v>-125.24</v>
      </c>
      <c r="AC56" s="3">
        <v>125</v>
      </c>
      <c r="AD56" s="3">
        <v>14.4</v>
      </c>
      <c r="AE56" s="2">
        <v>50</v>
      </c>
      <c r="AF56" s="11">
        <v>0.63333333333333297</v>
      </c>
      <c r="AG56" s="2">
        <v>48</v>
      </c>
      <c r="AH56" s="2">
        <v>51.9</v>
      </c>
      <c r="AI56" s="2">
        <v>125</v>
      </c>
      <c r="AJ56" s="2">
        <v>13.9</v>
      </c>
      <c r="AK56" s="11">
        <v>0.79583333333333295</v>
      </c>
      <c r="AL56" s="2">
        <v>100</v>
      </c>
      <c r="AM56" s="2">
        <v>10</v>
      </c>
      <c r="AN56" s="2" t="s">
        <v>45</v>
      </c>
      <c r="AO56" s="2">
        <v>2</v>
      </c>
      <c r="AP56" s="2"/>
    </row>
    <row r="57" spans="1:42" x14ac:dyDescent="0.25">
      <c r="A57" s="22">
        <v>1</v>
      </c>
      <c r="B57" s="2" t="s">
        <v>155</v>
      </c>
      <c r="C57" s="2">
        <v>330471</v>
      </c>
      <c r="D57" s="2">
        <v>10</v>
      </c>
      <c r="E57" s="2">
        <v>17</v>
      </c>
      <c r="F57" s="2">
        <v>2013</v>
      </c>
      <c r="G57" s="2">
        <v>140</v>
      </c>
      <c r="H57" s="18" t="s">
        <v>42</v>
      </c>
      <c r="I57" s="2">
        <v>137.34</v>
      </c>
      <c r="J57" s="4">
        <v>46.9</v>
      </c>
      <c r="K57" s="2">
        <v>4.55</v>
      </c>
      <c r="L57" s="2">
        <v>6</v>
      </c>
      <c r="M57" s="2" t="s">
        <v>48</v>
      </c>
      <c r="N57" s="2">
        <v>19</v>
      </c>
      <c r="O57" s="2">
        <v>23.63</v>
      </c>
      <c r="P57" s="2"/>
      <c r="Q57" s="2"/>
      <c r="R57" s="2"/>
      <c r="S57" s="2"/>
      <c r="T57" s="9">
        <v>41564</v>
      </c>
      <c r="U57" s="10" t="s">
        <v>147</v>
      </c>
      <c r="V57" s="2">
        <v>23</v>
      </c>
      <c r="W57" s="2">
        <v>7</v>
      </c>
      <c r="X57" s="11">
        <v>0.62916666666666698</v>
      </c>
      <c r="Y57" s="3">
        <v>48.86</v>
      </c>
      <c r="Z57" s="3">
        <v>48</v>
      </c>
      <c r="AA57" s="3">
        <v>51.6</v>
      </c>
      <c r="AB57" s="3">
        <v>-125.24</v>
      </c>
      <c r="AC57" s="3">
        <v>125</v>
      </c>
      <c r="AD57" s="3">
        <v>14.4</v>
      </c>
      <c r="AE57" s="2">
        <v>50</v>
      </c>
      <c r="AF57" s="11">
        <v>0.63333333333333297</v>
      </c>
      <c r="AG57" s="2">
        <v>48</v>
      </c>
      <c r="AH57" s="2">
        <v>51.9</v>
      </c>
      <c r="AI57" s="2">
        <v>125</v>
      </c>
      <c r="AJ57" s="2">
        <v>13.9</v>
      </c>
      <c r="AK57" s="11">
        <v>0.79583333333333295</v>
      </c>
      <c r="AL57" s="2">
        <v>100</v>
      </c>
      <c r="AM57" s="2">
        <v>10</v>
      </c>
      <c r="AN57" s="2" t="s">
        <v>45</v>
      </c>
      <c r="AO57" s="2">
        <v>2</v>
      </c>
      <c r="AP57" s="2"/>
    </row>
    <row r="58" spans="1:42" x14ac:dyDescent="0.25">
      <c r="A58" s="22">
        <v>1</v>
      </c>
      <c r="B58" s="2" t="s">
        <v>156</v>
      </c>
      <c r="C58" s="2">
        <v>330471</v>
      </c>
      <c r="D58" s="2">
        <v>10</v>
      </c>
      <c r="E58" s="2">
        <v>17</v>
      </c>
      <c r="F58" s="2">
        <v>2013</v>
      </c>
      <c r="G58" s="2">
        <v>140</v>
      </c>
      <c r="H58" s="18" t="s">
        <v>42</v>
      </c>
      <c r="I58" s="2">
        <v>110.14</v>
      </c>
      <c r="J58" s="4">
        <v>43</v>
      </c>
      <c r="K58" s="2">
        <v>2.5099999999999998</v>
      </c>
      <c r="L58" s="2">
        <v>4</v>
      </c>
      <c r="M58" s="2" t="s">
        <v>48</v>
      </c>
      <c r="N58" s="2">
        <v>31</v>
      </c>
      <c r="O58" s="2">
        <v>8.2799999999999994</v>
      </c>
      <c r="P58" s="2"/>
      <c r="Q58" s="2"/>
      <c r="R58" s="2"/>
      <c r="S58" s="2"/>
      <c r="T58" s="9">
        <v>41564</v>
      </c>
      <c r="U58" s="10" t="s">
        <v>147</v>
      </c>
      <c r="V58" s="2">
        <v>23</v>
      </c>
      <c r="W58" s="2">
        <v>7</v>
      </c>
      <c r="X58" s="11">
        <v>0.62916666666666698</v>
      </c>
      <c r="Y58" s="3">
        <v>48.86</v>
      </c>
      <c r="Z58" s="3">
        <v>48</v>
      </c>
      <c r="AA58" s="3">
        <v>51.6</v>
      </c>
      <c r="AB58" s="3">
        <v>-125.24</v>
      </c>
      <c r="AC58" s="3">
        <v>125</v>
      </c>
      <c r="AD58" s="3">
        <v>14.4</v>
      </c>
      <c r="AE58" s="2">
        <v>50</v>
      </c>
      <c r="AF58" s="11">
        <v>0.63333333333333297</v>
      </c>
      <c r="AG58" s="2">
        <v>48</v>
      </c>
      <c r="AH58" s="2">
        <v>51.9</v>
      </c>
      <c r="AI58" s="2">
        <v>125</v>
      </c>
      <c r="AJ58" s="2">
        <v>13.9</v>
      </c>
      <c r="AK58" s="11">
        <v>0.79583333333333295</v>
      </c>
      <c r="AL58" s="2">
        <v>100</v>
      </c>
      <c r="AM58" s="2">
        <v>10</v>
      </c>
      <c r="AN58" s="2" t="s">
        <v>45</v>
      </c>
      <c r="AO58" s="2">
        <v>2</v>
      </c>
      <c r="AP58" s="2"/>
    </row>
    <row r="59" spans="1:42" x14ac:dyDescent="0.25">
      <c r="A59" s="22">
        <v>1</v>
      </c>
      <c r="B59" s="2" t="s">
        <v>157</v>
      </c>
      <c r="C59" s="2">
        <v>330471</v>
      </c>
      <c r="D59" s="2">
        <v>10</v>
      </c>
      <c r="E59" s="2">
        <v>17</v>
      </c>
      <c r="F59" s="2">
        <v>2013</v>
      </c>
      <c r="G59" s="2">
        <v>140</v>
      </c>
      <c r="H59" s="18" t="s">
        <v>42</v>
      </c>
      <c r="I59" s="2">
        <v>113.97</v>
      </c>
      <c r="J59" s="4">
        <v>45.8</v>
      </c>
      <c r="K59" s="2">
        <v>3.5</v>
      </c>
      <c r="L59" s="2">
        <v>4</v>
      </c>
      <c r="M59" s="2" t="s">
        <v>48</v>
      </c>
      <c r="N59" s="2">
        <v>19</v>
      </c>
      <c r="O59" s="2">
        <v>12.62</v>
      </c>
      <c r="P59" s="2"/>
      <c r="Q59" s="2"/>
      <c r="R59" s="2"/>
      <c r="S59" s="2"/>
      <c r="T59" s="9">
        <v>41564</v>
      </c>
      <c r="U59" s="10" t="s">
        <v>147</v>
      </c>
      <c r="V59" s="2">
        <v>23</v>
      </c>
      <c r="W59" s="2">
        <v>7</v>
      </c>
      <c r="X59" s="11">
        <v>0.62916666666666698</v>
      </c>
      <c r="Y59" s="3">
        <v>48.86</v>
      </c>
      <c r="Z59" s="3">
        <v>48</v>
      </c>
      <c r="AA59" s="3">
        <v>51.6</v>
      </c>
      <c r="AB59" s="3">
        <v>-125.24</v>
      </c>
      <c r="AC59" s="3">
        <v>125</v>
      </c>
      <c r="AD59" s="3">
        <v>14.4</v>
      </c>
      <c r="AE59" s="2">
        <v>50</v>
      </c>
      <c r="AF59" s="11">
        <v>0.63333333333333297</v>
      </c>
      <c r="AG59" s="2">
        <v>48</v>
      </c>
      <c r="AH59" s="2">
        <v>51.9</v>
      </c>
      <c r="AI59" s="2">
        <v>125</v>
      </c>
      <c r="AJ59" s="2">
        <v>13.9</v>
      </c>
      <c r="AK59" s="11">
        <v>0.79583333333333295</v>
      </c>
      <c r="AL59" s="2">
        <v>100</v>
      </c>
      <c r="AM59" s="2">
        <v>10</v>
      </c>
      <c r="AN59" s="2" t="s">
        <v>45</v>
      </c>
      <c r="AO59" s="2">
        <v>2</v>
      </c>
      <c r="AP59" s="2"/>
    </row>
    <row r="60" spans="1:42" x14ac:dyDescent="0.25">
      <c r="A60" s="22">
        <v>1</v>
      </c>
      <c r="B60" s="2" t="s">
        <v>158</v>
      </c>
      <c r="C60" s="2">
        <v>330471</v>
      </c>
      <c r="D60" s="2">
        <v>10</v>
      </c>
      <c r="E60" s="2">
        <v>17</v>
      </c>
      <c r="F60" s="2">
        <v>2013</v>
      </c>
      <c r="G60" s="2">
        <v>140</v>
      </c>
      <c r="H60" s="18" t="s">
        <v>42</v>
      </c>
      <c r="I60" s="2">
        <v>155.12</v>
      </c>
      <c r="J60" s="4">
        <v>45.8</v>
      </c>
      <c r="K60" s="2">
        <v>4.5199999999999996</v>
      </c>
      <c r="L60" s="2">
        <v>4</v>
      </c>
      <c r="M60" s="2" t="s">
        <v>48</v>
      </c>
      <c r="N60" s="2">
        <v>24</v>
      </c>
      <c r="O60" s="2">
        <v>11.36</v>
      </c>
      <c r="P60" s="2"/>
      <c r="Q60" s="2"/>
      <c r="R60" s="2"/>
      <c r="S60" s="2"/>
      <c r="T60" s="9">
        <v>41564</v>
      </c>
      <c r="U60" s="10" t="s">
        <v>147</v>
      </c>
      <c r="V60" s="2">
        <v>23</v>
      </c>
      <c r="W60" s="2">
        <v>7</v>
      </c>
      <c r="X60" s="11">
        <v>0.62916666666666698</v>
      </c>
      <c r="Y60" s="3">
        <v>48.86</v>
      </c>
      <c r="Z60" s="3">
        <v>48</v>
      </c>
      <c r="AA60" s="3">
        <v>51.6</v>
      </c>
      <c r="AB60" s="3">
        <v>-125.24</v>
      </c>
      <c r="AC60" s="3">
        <v>125</v>
      </c>
      <c r="AD60" s="3">
        <v>14.4</v>
      </c>
      <c r="AE60" s="2">
        <v>50</v>
      </c>
      <c r="AF60" s="11">
        <v>0.63333333333333297</v>
      </c>
      <c r="AG60" s="2">
        <v>48</v>
      </c>
      <c r="AH60" s="2">
        <v>51.9</v>
      </c>
      <c r="AI60" s="2">
        <v>125</v>
      </c>
      <c r="AJ60" s="2">
        <v>13.9</v>
      </c>
      <c r="AK60" s="11">
        <v>0.79583333333333295</v>
      </c>
      <c r="AL60" s="2">
        <v>100</v>
      </c>
      <c r="AM60" s="2">
        <v>10</v>
      </c>
      <c r="AN60" s="2" t="s">
        <v>45</v>
      </c>
      <c r="AO60" s="2">
        <v>2</v>
      </c>
      <c r="AP60" s="2"/>
    </row>
    <row r="61" spans="1:42" x14ac:dyDescent="0.25">
      <c r="B61" s="2" t="s">
        <v>159</v>
      </c>
      <c r="C61" s="2">
        <v>330471</v>
      </c>
      <c r="D61" s="2">
        <v>10</v>
      </c>
      <c r="E61" s="2">
        <v>17</v>
      </c>
      <c r="F61" s="2">
        <v>2013</v>
      </c>
      <c r="G61" s="2">
        <v>140</v>
      </c>
      <c r="H61" s="18" t="s">
        <v>42</v>
      </c>
      <c r="I61" s="2">
        <v>72.7</v>
      </c>
      <c r="J61" s="4">
        <v>39.200000000000003</v>
      </c>
      <c r="K61" s="2">
        <v>1.43</v>
      </c>
      <c r="L61" s="2">
        <v>-1</v>
      </c>
      <c r="M61" s="2" t="s">
        <v>43</v>
      </c>
      <c r="N61" s="2"/>
      <c r="O61" s="2"/>
      <c r="P61" s="2"/>
      <c r="Q61" s="2"/>
      <c r="R61" s="2"/>
      <c r="S61" s="2"/>
      <c r="T61" s="9">
        <v>41564</v>
      </c>
      <c r="U61" s="10" t="s">
        <v>147</v>
      </c>
      <c r="V61" s="2">
        <v>23</v>
      </c>
      <c r="W61" s="2">
        <v>7</v>
      </c>
      <c r="X61" s="11">
        <v>0.62916666666666698</v>
      </c>
      <c r="Y61" s="3">
        <v>48.86</v>
      </c>
      <c r="Z61" s="3">
        <v>48</v>
      </c>
      <c r="AA61" s="3">
        <v>51.6</v>
      </c>
      <c r="AB61" s="3">
        <v>-125.24</v>
      </c>
      <c r="AC61" s="3">
        <v>125</v>
      </c>
      <c r="AD61" s="3">
        <v>14.4</v>
      </c>
      <c r="AE61" s="2">
        <v>50</v>
      </c>
      <c r="AF61" s="11">
        <v>0.63333333333333297</v>
      </c>
      <c r="AG61" s="2">
        <v>48</v>
      </c>
      <c r="AH61" s="2">
        <v>51.9</v>
      </c>
      <c r="AI61" s="2">
        <v>125</v>
      </c>
      <c r="AJ61" s="2">
        <v>13.9</v>
      </c>
      <c r="AK61" s="11">
        <v>0.79583333333333295</v>
      </c>
      <c r="AL61" s="2">
        <v>100</v>
      </c>
      <c r="AM61" s="2">
        <v>10</v>
      </c>
      <c r="AN61" s="2" t="s">
        <v>45</v>
      </c>
      <c r="AO61" s="2">
        <v>2</v>
      </c>
      <c r="AP61" s="2"/>
    </row>
    <row r="62" spans="1:42" x14ac:dyDescent="0.25">
      <c r="B62" s="2" t="s">
        <v>160</v>
      </c>
      <c r="C62" s="2">
        <v>330471</v>
      </c>
      <c r="D62" s="2">
        <v>10</v>
      </c>
      <c r="E62" s="2">
        <v>17</v>
      </c>
      <c r="F62" s="2">
        <v>2013</v>
      </c>
      <c r="G62" s="2">
        <v>140</v>
      </c>
      <c r="H62" s="18" t="s">
        <v>42</v>
      </c>
      <c r="I62" s="2">
        <v>36.909999999999997</v>
      </c>
      <c r="J62" s="4">
        <v>31.8</v>
      </c>
      <c r="K62" s="2">
        <v>0.9</v>
      </c>
      <c r="L62" s="2">
        <v>-1</v>
      </c>
      <c r="M62" s="2" t="s">
        <v>43</v>
      </c>
      <c r="N62" s="2"/>
      <c r="O62" s="2"/>
      <c r="P62" s="2"/>
      <c r="Q62" s="2"/>
      <c r="R62" s="2"/>
      <c r="S62" s="2"/>
      <c r="T62" s="9">
        <v>41564</v>
      </c>
      <c r="U62" s="10" t="s">
        <v>147</v>
      </c>
      <c r="V62" s="2">
        <v>23</v>
      </c>
      <c r="W62" s="2">
        <v>7</v>
      </c>
      <c r="X62" s="11">
        <v>0.62916666666666698</v>
      </c>
      <c r="Y62" s="3">
        <v>48.86</v>
      </c>
      <c r="Z62" s="3">
        <v>48</v>
      </c>
      <c r="AA62" s="3">
        <v>51.6</v>
      </c>
      <c r="AB62" s="3">
        <v>-125.24</v>
      </c>
      <c r="AC62" s="3">
        <v>125</v>
      </c>
      <c r="AD62" s="3">
        <v>14.4</v>
      </c>
      <c r="AE62" s="2">
        <v>50</v>
      </c>
      <c r="AF62" s="11">
        <v>0.63333333333333297</v>
      </c>
      <c r="AG62" s="2">
        <v>48</v>
      </c>
      <c r="AH62" s="2">
        <v>51.9</v>
      </c>
      <c r="AI62" s="2">
        <v>125</v>
      </c>
      <c r="AJ62" s="2">
        <v>13.9</v>
      </c>
      <c r="AK62" s="11">
        <v>0.79583333333333295</v>
      </c>
      <c r="AL62" s="2">
        <v>100</v>
      </c>
      <c r="AM62" s="2">
        <v>10</v>
      </c>
      <c r="AN62" s="2" t="s">
        <v>45</v>
      </c>
      <c r="AO62" s="2">
        <v>2</v>
      </c>
      <c r="AP62" s="2"/>
    </row>
    <row r="63" spans="1:42" x14ac:dyDescent="0.25">
      <c r="A63" s="22">
        <v>1</v>
      </c>
      <c r="B63" s="2" t="s">
        <v>161</v>
      </c>
      <c r="C63" s="2">
        <v>330471</v>
      </c>
      <c r="D63" s="2">
        <v>10</v>
      </c>
      <c r="E63" s="2">
        <v>17</v>
      </c>
      <c r="F63" s="2">
        <v>2013</v>
      </c>
      <c r="G63" s="2">
        <v>140</v>
      </c>
      <c r="H63" s="18" t="s">
        <v>42</v>
      </c>
      <c r="I63" s="2">
        <v>96.06</v>
      </c>
      <c r="J63" s="4">
        <v>45.5</v>
      </c>
      <c r="K63" s="2">
        <v>2.78</v>
      </c>
      <c r="L63" s="2">
        <v>4</v>
      </c>
      <c r="M63" s="2" t="s">
        <v>48</v>
      </c>
      <c r="N63" s="2">
        <v>20</v>
      </c>
      <c r="O63" s="2">
        <v>7.67</v>
      </c>
      <c r="P63" s="2"/>
      <c r="Q63" s="2"/>
      <c r="R63" s="2"/>
      <c r="S63" s="2"/>
      <c r="T63" s="9">
        <v>41564</v>
      </c>
      <c r="U63" s="10" t="s">
        <v>147</v>
      </c>
      <c r="V63" s="2">
        <v>23</v>
      </c>
      <c r="W63" s="2">
        <v>7</v>
      </c>
      <c r="X63" s="11">
        <v>0.62916666666666698</v>
      </c>
      <c r="Y63" s="3">
        <v>48.86</v>
      </c>
      <c r="Z63" s="3">
        <v>48</v>
      </c>
      <c r="AA63" s="3">
        <v>51.6</v>
      </c>
      <c r="AB63" s="3">
        <v>-125.24</v>
      </c>
      <c r="AC63" s="3">
        <v>125</v>
      </c>
      <c r="AD63" s="3">
        <v>14.4</v>
      </c>
      <c r="AE63" s="2">
        <v>50</v>
      </c>
      <c r="AF63" s="11">
        <v>0.63333333333333297</v>
      </c>
      <c r="AG63" s="2">
        <v>48</v>
      </c>
      <c r="AH63" s="2">
        <v>51.9</v>
      </c>
      <c r="AI63" s="2">
        <v>125</v>
      </c>
      <c r="AJ63" s="2">
        <v>13.9</v>
      </c>
      <c r="AK63" s="11">
        <v>0.79583333333333295</v>
      </c>
      <c r="AL63" s="2">
        <v>100</v>
      </c>
      <c r="AM63" s="2">
        <v>10</v>
      </c>
      <c r="AN63" s="2" t="s">
        <v>45</v>
      </c>
      <c r="AO63" s="2">
        <v>2</v>
      </c>
      <c r="AP63" s="2"/>
    </row>
    <row r="64" spans="1:42" x14ac:dyDescent="0.25">
      <c r="A64" s="22">
        <v>1</v>
      </c>
      <c r="B64" s="2" t="s">
        <v>162</v>
      </c>
      <c r="C64" s="2">
        <v>330471</v>
      </c>
      <c r="D64" s="2">
        <v>10</v>
      </c>
      <c r="E64" s="2">
        <v>17</v>
      </c>
      <c r="F64" s="2">
        <v>2013</v>
      </c>
      <c r="G64" s="2">
        <v>140</v>
      </c>
      <c r="H64" s="18" t="s">
        <v>42</v>
      </c>
      <c r="I64" s="2">
        <v>129.46</v>
      </c>
      <c r="J64" s="4">
        <v>41.2</v>
      </c>
      <c r="K64" s="2">
        <v>4.5199999999999996</v>
      </c>
      <c r="L64" s="2">
        <v>5</v>
      </c>
      <c r="M64" s="2" t="s">
        <v>48</v>
      </c>
      <c r="N64" s="2">
        <v>14</v>
      </c>
      <c r="O64" s="2">
        <v>22.17</v>
      </c>
      <c r="P64" s="2"/>
      <c r="Q64" s="2"/>
      <c r="R64" s="2"/>
      <c r="S64" s="2"/>
      <c r="T64" s="9">
        <v>41564</v>
      </c>
      <c r="U64" s="10" t="s">
        <v>147</v>
      </c>
      <c r="V64" s="2">
        <v>23</v>
      </c>
      <c r="W64" s="2">
        <v>7</v>
      </c>
      <c r="X64" s="11">
        <v>0.62916666666666698</v>
      </c>
      <c r="Y64" s="3">
        <v>48.86</v>
      </c>
      <c r="Z64" s="3">
        <v>48</v>
      </c>
      <c r="AA64" s="3">
        <v>51.6</v>
      </c>
      <c r="AB64" s="3">
        <v>-125.24</v>
      </c>
      <c r="AC64" s="3">
        <v>125</v>
      </c>
      <c r="AD64" s="3">
        <v>14.4</v>
      </c>
      <c r="AE64" s="2">
        <v>50</v>
      </c>
      <c r="AF64" s="11">
        <v>0.63333333333333297</v>
      </c>
      <c r="AG64" s="2">
        <v>48</v>
      </c>
      <c r="AH64" s="2">
        <v>51.9</v>
      </c>
      <c r="AI64" s="2">
        <v>125</v>
      </c>
      <c r="AJ64" s="2">
        <v>13.9</v>
      </c>
      <c r="AK64" s="11">
        <v>0.79583333333333295</v>
      </c>
      <c r="AL64" s="2">
        <v>100</v>
      </c>
      <c r="AM64" s="2">
        <v>10</v>
      </c>
      <c r="AN64" s="2" t="s">
        <v>45</v>
      </c>
      <c r="AO64" s="2">
        <v>2</v>
      </c>
      <c r="AP64" s="2"/>
    </row>
    <row r="65" spans="1:42" x14ac:dyDescent="0.25">
      <c r="B65" s="2" t="s">
        <v>163</v>
      </c>
      <c r="C65" s="2">
        <v>330471</v>
      </c>
      <c r="D65" s="2">
        <v>10</v>
      </c>
      <c r="E65" s="2">
        <v>17</v>
      </c>
      <c r="F65" s="2">
        <v>2013</v>
      </c>
      <c r="G65" s="2">
        <v>140</v>
      </c>
      <c r="H65" s="18" t="s">
        <v>42</v>
      </c>
      <c r="I65" s="2">
        <v>135.47</v>
      </c>
      <c r="J65" s="4">
        <v>46.9</v>
      </c>
      <c r="K65" s="2">
        <v>3.88</v>
      </c>
      <c r="L65" s="2">
        <v>-4</v>
      </c>
      <c r="M65" s="2" t="s">
        <v>43</v>
      </c>
      <c r="N65" s="2"/>
      <c r="O65" s="2"/>
      <c r="P65" s="2"/>
      <c r="Q65" s="2"/>
      <c r="R65" s="2"/>
      <c r="S65" s="2"/>
      <c r="T65" s="9">
        <v>41564</v>
      </c>
      <c r="U65" s="10" t="s">
        <v>147</v>
      </c>
      <c r="V65" s="2">
        <v>23</v>
      </c>
      <c r="W65" s="2">
        <v>7</v>
      </c>
      <c r="X65" s="11">
        <v>0.62916666666666698</v>
      </c>
      <c r="Y65" s="3">
        <v>48.86</v>
      </c>
      <c r="Z65" s="3">
        <v>48</v>
      </c>
      <c r="AA65" s="3">
        <v>51.6</v>
      </c>
      <c r="AB65" s="3">
        <v>-125.24</v>
      </c>
      <c r="AC65" s="3">
        <v>125</v>
      </c>
      <c r="AD65" s="3">
        <v>14.4</v>
      </c>
      <c r="AE65" s="2">
        <v>50</v>
      </c>
      <c r="AF65" s="11">
        <v>0.63333333333333297</v>
      </c>
      <c r="AG65" s="2">
        <v>48</v>
      </c>
      <c r="AH65" s="2">
        <v>51.9</v>
      </c>
      <c r="AI65" s="2">
        <v>125</v>
      </c>
      <c r="AJ65" s="2">
        <v>13.9</v>
      </c>
      <c r="AK65" s="11">
        <v>0.79583333333333295</v>
      </c>
      <c r="AL65" s="2">
        <v>100</v>
      </c>
      <c r="AM65" s="2">
        <v>10</v>
      </c>
      <c r="AN65" s="2" t="s">
        <v>45</v>
      </c>
      <c r="AO65" s="2">
        <v>2</v>
      </c>
      <c r="AP65" s="2"/>
    </row>
    <row r="66" spans="1:42" x14ac:dyDescent="0.25">
      <c r="B66" s="2" t="s">
        <v>164</v>
      </c>
      <c r="C66" s="2">
        <v>330471</v>
      </c>
      <c r="D66" s="2">
        <v>10</v>
      </c>
      <c r="E66" s="2">
        <v>17</v>
      </c>
      <c r="F66" s="2">
        <v>2013</v>
      </c>
      <c r="G66" s="2">
        <v>140</v>
      </c>
      <c r="H66" s="18" t="s">
        <v>42</v>
      </c>
      <c r="I66" s="2">
        <v>54.3</v>
      </c>
      <c r="J66" s="4">
        <v>35.4</v>
      </c>
      <c r="K66" s="2">
        <v>1.45</v>
      </c>
      <c r="L66" s="2">
        <v>-1</v>
      </c>
      <c r="M66" s="2" t="s">
        <v>43</v>
      </c>
      <c r="N66" s="2"/>
      <c r="O66" s="2"/>
      <c r="P66" s="2"/>
      <c r="Q66" s="2"/>
      <c r="R66" s="2"/>
      <c r="S66" s="2"/>
      <c r="T66" s="9">
        <v>41564</v>
      </c>
      <c r="U66" s="10" t="s">
        <v>147</v>
      </c>
      <c r="V66" s="2">
        <v>23</v>
      </c>
      <c r="W66" s="2">
        <v>7</v>
      </c>
      <c r="X66" s="11">
        <v>0.62916666666666698</v>
      </c>
      <c r="Y66" s="3">
        <v>48.86</v>
      </c>
      <c r="Z66" s="3">
        <v>48</v>
      </c>
      <c r="AA66" s="3">
        <v>51.6</v>
      </c>
      <c r="AB66" s="3">
        <v>-125.24</v>
      </c>
      <c r="AC66" s="3">
        <v>125</v>
      </c>
      <c r="AD66" s="3">
        <v>14.4</v>
      </c>
      <c r="AE66" s="2">
        <v>50</v>
      </c>
      <c r="AF66" s="11">
        <v>0.63333333333333297</v>
      </c>
      <c r="AG66" s="2">
        <v>48</v>
      </c>
      <c r="AH66" s="2">
        <v>51.9</v>
      </c>
      <c r="AI66" s="2">
        <v>125</v>
      </c>
      <c r="AJ66" s="2">
        <v>13.9</v>
      </c>
      <c r="AK66" s="11">
        <v>0.79583333333333295</v>
      </c>
      <c r="AL66" s="2">
        <v>100</v>
      </c>
      <c r="AM66" s="2">
        <v>10</v>
      </c>
      <c r="AN66" s="2" t="s">
        <v>45</v>
      </c>
      <c r="AO66" s="2">
        <v>2</v>
      </c>
      <c r="AP66" s="2"/>
    </row>
    <row r="67" spans="1:42" x14ac:dyDescent="0.25">
      <c r="A67" s="22">
        <v>1</v>
      </c>
      <c r="B67" s="2" t="s">
        <v>109</v>
      </c>
      <c r="C67" s="2">
        <v>330471</v>
      </c>
      <c r="D67" s="2">
        <v>12</v>
      </c>
      <c r="E67" s="2">
        <v>1</v>
      </c>
      <c r="F67" s="2">
        <v>2013</v>
      </c>
      <c r="G67" s="2">
        <v>239</v>
      </c>
      <c r="H67" s="18" t="s">
        <v>42</v>
      </c>
      <c r="I67" s="2">
        <v>183.76</v>
      </c>
      <c r="J67" s="4">
        <v>55.8</v>
      </c>
      <c r="K67" s="2">
        <v>8.2200000000000006</v>
      </c>
      <c r="L67" s="2">
        <v>4</v>
      </c>
      <c r="M67" s="2" t="s">
        <v>48</v>
      </c>
      <c r="N67" s="2">
        <v>21</v>
      </c>
      <c r="O67" s="2">
        <v>13.92</v>
      </c>
      <c r="P67" s="2"/>
      <c r="Q67" s="2"/>
      <c r="R67" s="2"/>
      <c r="S67" s="2"/>
      <c r="T67" s="9">
        <v>41607</v>
      </c>
      <c r="U67" s="10" t="s">
        <v>44</v>
      </c>
      <c r="V67" s="2">
        <v>123</v>
      </c>
      <c r="W67" s="2">
        <v>8</v>
      </c>
      <c r="X67" s="11">
        <v>0.59722222222222221</v>
      </c>
      <c r="Y67" s="3">
        <v>48.591666666666669</v>
      </c>
      <c r="Z67" s="3">
        <v>48</v>
      </c>
      <c r="AA67" s="3">
        <v>35.5</v>
      </c>
      <c r="AB67" s="3">
        <v>-125.54333333333334</v>
      </c>
      <c r="AC67" s="3">
        <v>125</v>
      </c>
      <c r="AD67" s="3">
        <v>32.6</v>
      </c>
      <c r="AE67" s="2">
        <v>74</v>
      </c>
      <c r="AF67" s="11">
        <v>0.60555555555555551</v>
      </c>
      <c r="AG67" s="2">
        <v>48</v>
      </c>
      <c r="AH67" s="2">
        <v>35.700000000000003</v>
      </c>
      <c r="AI67" s="2">
        <v>125</v>
      </c>
      <c r="AJ67" s="2">
        <v>33.5</v>
      </c>
      <c r="AK67" s="11">
        <v>0.50694444444444442</v>
      </c>
      <c r="AL67" s="2">
        <v>25</v>
      </c>
      <c r="AM67" s="2">
        <v>25</v>
      </c>
      <c r="AN67" s="2" t="s">
        <v>110</v>
      </c>
      <c r="AO67" s="2">
        <v>10</v>
      </c>
      <c r="AP67" s="2"/>
    </row>
    <row r="68" spans="1:42" x14ac:dyDescent="0.25">
      <c r="B68" s="2" t="s">
        <v>111</v>
      </c>
      <c r="C68" s="2">
        <v>330471</v>
      </c>
      <c r="D68" s="2">
        <v>12</v>
      </c>
      <c r="E68" s="2">
        <v>1</v>
      </c>
      <c r="F68" s="2">
        <v>2013</v>
      </c>
      <c r="G68" s="2">
        <v>239</v>
      </c>
      <c r="H68" s="18" t="s">
        <v>42</v>
      </c>
      <c r="I68" s="2">
        <v>157.44999999999999</v>
      </c>
      <c r="J68" s="4">
        <v>48</v>
      </c>
      <c r="K68" s="2">
        <v>6.23</v>
      </c>
      <c r="L68" s="2">
        <v>5</v>
      </c>
      <c r="M68" s="2" t="s">
        <v>48</v>
      </c>
      <c r="N68" s="2">
        <v>24</v>
      </c>
      <c r="O68" s="2">
        <v>16.37</v>
      </c>
      <c r="P68" s="2"/>
      <c r="Q68" s="2"/>
      <c r="R68" s="2"/>
      <c r="S68" s="2"/>
      <c r="T68" s="9">
        <v>41607</v>
      </c>
      <c r="U68" s="10" t="s">
        <v>44</v>
      </c>
      <c r="V68" s="2">
        <v>123</v>
      </c>
      <c r="W68" s="2">
        <v>8</v>
      </c>
      <c r="X68" s="11">
        <v>0.59722222222222221</v>
      </c>
      <c r="Y68" s="3">
        <v>48.591666666666669</v>
      </c>
      <c r="Z68" s="3">
        <v>48</v>
      </c>
      <c r="AA68" s="3">
        <v>35.5</v>
      </c>
      <c r="AB68" s="3">
        <v>-125.54333333333334</v>
      </c>
      <c r="AC68" s="3">
        <v>125</v>
      </c>
      <c r="AD68" s="3">
        <v>32.6</v>
      </c>
      <c r="AE68" s="2">
        <v>74</v>
      </c>
      <c r="AF68" s="11">
        <v>0.60555555555555551</v>
      </c>
      <c r="AG68" s="2">
        <v>48</v>
      </c>
      <c r="AH68" s="2">
        <v>35.700000000000003</v>
      </c>
      <c r="AI68" s="2">
        <v>125</v>
      </c>
      <c r="AJ68" s="2">
        <v>33.5</v>
      </c>
      <c r="AK68" s="11">
        <v>0.50694444444444442</v>
      </c>
      <c r="AL68" s="2">
        <v>25</v>
      </c>
      <c r="AM68" s="2">
        <v>25</v>
      </c>
      <c r="AN68" s="2" t="s">
        <v>110</v>
      </c>
      <c r="AO68" s="2">
        <v>10</v>
      </c>
      <c r="AP68" s="2"/>
    </row>
    <row r="69" spans="1:42" x14ac:dyDescent="0.25">
      <c r="B69" s="2" t="s">
        <v>112</v>
      </c>
      <c r="C69" s="2">
        <v>330471</v>
      </c>
      <c r="D69" s="2">
        <v>12</v>
      </c>
      <c r="E69" s="2">
        <v>1</v>
      </c>
      <c r="F69" s="2">
        <v>2013</v>
      </c>
      <c r="G69" s="2">
        <v>239</v>
      </c>
      <c r="H69" s="18" t="s">
        <v>42</v>
      </c>
      <c r="I69" s="2">
        <v>156.46</v>
      </c>
      <c r="J69" s="4">
        <v>49.2</v>
      </c>
      <c r="K69" s="2">
        <v>5.52</v>
      </c>
      <c r="L69" s="2">
        <v>-3</v>
      </c>
      <c r="M69" s="2" t="s">
        <v>43</v>
      </c>
      <c r="N69" s="2"/>
      <c r="O69" s="2"/>
      <c r="P69" s="2"/>
      <c r="Q69" s="2"/>
      <c r="R69" s="2"/>
      <c r="S69" s="2"/>
      <c r="T69" s="9">
        <v>41607</v>
      </c>
      <c r="U69" s="10" t="s">
        <v>44</v>
      </c>
      <c r="V69" s="2">
        <v>123</v>
      </c>
      <c r="W69" s="2">
        <v>8</v>
      </c>
      <c r="X69" s="11">
        <v>0.59722222222222221</v>
      </c>
      <c r="Y69" s="3">
        <v>48.591666666666669</v>
      </c>
      <c r="Z69" s="3">
        <v>48</v>
      </c>
      <c r="AA69" s="3">
        <v>35.5</v>
      </c>
      <c r="AB69" s="3">
        <v>-125.54333333333334</v>
      </c>
      <c r="AC69" s="3">
        <v>125</v>
      </c>
      <c r="AD69" s="3">
        <v>32.6</v>
      </c>
      <c r="AE69" s="2">
        <v>74</v>
      </c>
      <c r="AF69" s="11">
        <v>0.60555555555555551</v>
      </c>
      <c r="AG69" s="2">
        <v>48</v>
      </c>
      <c r="AH69" s="2">
        <v>35.700000000000003</v>
      </c>
      <c r="AI69" s="2">
        <v>125</v>
      </c>
      <c r="AJ69" s="2">
        <v>33.5</v>
      </c>
      <c r="AK69" s="11">
        <v>0.50694444444444442</v>
      </c>
      <c r="AL69" s="2">
        <v>25</v>
      </c>
      <c r="AM69" s="2">
        <v>25</v>
      </c>
      <c r="AN69" s="2" t="s">
        <v>110</v>
      </c>
      <c r="AO69" s="2">
        <v>10</v>
      </c>
      <c r="AP69" s="2"/>
    </row>
    <row r="70" spans="1:42" x14ac:dyDescent="0.25">
      <c r="A70" s="22">
        <v>1</v>
      </c>
      <c r="B70" s="2" t="s">
        <v>113</v>
      </c>
      <c r="C70" s="2">
        <v>330471</v>
      </c>
      <c r="D70" s="2">
        <v>12</v>
      </c>
      <c r="E70" s="2">
        <v>1</v>
      </c>
      <c r="F70" s="2">
        <v>2013</v>
      </c>
      <c r="G70" s="2">
        <v>239</v>
      </c>
      <c r="H70" s="18" t="s">
        <v>42</v>
      </c>
      <c r="I70" s="2">
        <v>227.93</v>
      </c>
      <c r="J70" s="4">
        <v>56.9</v>
      </c>
      <c r="K70" s="2">
        <v>9.85</v>
      </c>
      <c r="L70" s="2">
        <v>5</v>
      </c>
      <c r="M70" s="2" t="s">
        <v>48</v>
      </c>
      <c r="N70" s="2">
        <v>33</v>
      </c>
      <c r="O70" s="2">
        <v>19.78</v>
      </c>
      <c r="P70" s="2"/>
      <c r="Q70" s="2"/>
      <c r="R70" s="2"/>
      <c r="S70" s="2"/>
      <c r="T70" s="9">
        <v>41607</v>
      </c>
      <c r="U70" s="10" t="s">
        <v>44</v>
      </c>
      <c r="V70" s="2">
        <v>123</v>
      </c>
      <c r="W70" s="2">
        <v>8</v>
      </c>
      <c r="X70" s="11">
        <v>0.59722222222222199</v>
      </c>
      <c r="Y70" s="3">
        <v>48.591666666666669</v>
      </c>
      <c r="Z70" s="3">
        <v>48</v>
      </c>
      <c r="AA70" s="3">
        <v>35.5</v>
      </c>
      <c r="AB70" s="3">
        <v>-125.54333333333334</v>
      </c>
      <c r="AC70" s="3">
        <v>125</v>
      </c>
      <c r="AD70" s="3">
        <v>32.6</v>
      </c>
      <c r="AE70" s="2">
        <v>74</v>
      </c>
      <c r="AF70" s="11">
        <v>0.60555555555555596</v>
      </c>
      <c r="AG70" s="2">
        <v>48</v>
      </c>
      <c r="AH70" s="2">
        <v>35.700000000000003</v>
      </c>
      <c r="AI70" s="2">
        <v>125</v>
      </c>
      <c r="AJ70" s="2">
        <v>33.5</v>
      </c>
      <c r="AK70" s="11">
        <v>0.50694444444444398</v>
      </c>
      <c r="AL70" s="2">
        <v>25</v>
      </c>
      <c r="AM70" s="2">
        <v>25</v>
      </c>
      <c r="AN70" s="2" t="s">
        <v>110</v>
      </c>
      <c r="AO70" s="2">
        <v>10</v>
      </c>
      <c r="AP70" s="2"/>
    </row>
    <row r="71" spans="1:42" x14ac:dyDescent="0.25">
      <c r="A71" s="22">
        <v>1</v>
      </c>
      <c r="B71" s="2" t="s">
        <v>114</v>
      </c>
      <c r="C71" s="2">
        <v>330471</v>
      </c>
      <c r="D71" s="2">
        <v>12</v>
      </c>
      <c r="E71" s="2">
        <v>1</v>
      </c>
      <c r="F71" s="2">
        <v>2013</v>
      </c>
      <c r="G71" s="2">
        <v>239</v>
      </c>
      <c r="H71" s="18" t="s">
        <v>42</v>
      </c>
      <c r="I71" s="2">
        <v>243.14</v>
      </c>
      <c r="J71" s="4">
        <v>56.7</v>
      </c>
      <c r="K71" s="2">
        <v>11.28</v>
      </c>
      <c r="L71" s="2">
        <v>6</v>
      </c>
      <c r="M71" s="2" t="s">
        <v>48</v>
      </c>
      <c r="N71" s="2">
        <v>22</v>
      </c>
      <c r="O71" s="2">
        <v>23.87</v>
      </c>
      <c r="P71" s="2"/>
      <c r="Q71" s="2"/>
      <c r="R71" s="2"/>
      <c r="S71" s="2"/>
      <c r="T71" s="9">
        <v>41607</v>
      </c>
      <c r="U71" s="10" t="s">
        <v>44</v>
      </c>
      <c r="V71" s="2">
        <v>123</v>
      </c>
      <c r="W71" s="2">
        <v>8</v>
      </c>
      <c r="X71" s="11">
        <v>0.59722222222222199</v>
      </c>
      <c r="Y71" s="3">
        <v>48.591666666666669</v>
      </c>
      <c r="Z71" s="3">
        <v>48</v>
      </c>
      <c r="AA71" s="3">
        <v>35.5</v>
      </c>
      <c r="AB71" s="3">
        <v>-125.54333333333334</v>
      </c>
      <c r="AC71" s="3">
        <v>125</v>
      </c>
      <c r="AD71" s="3">
        <v>32.6</v>
      </c>
      <c r="AE71" s="2">
        <v>74</v>
      </c>
      <c r="AF71" s="11">
        <v>0.60555555555555596</v>
      </c>
      <c r="AG71" s="2">
        <v>48</v>
      </c>
      <c r="AH71" s="2">
        <v>35.700000000000003</v>
      </c>
      <c r="AI71" s="2">
        <v>125</v>
      </c>
      <c r="AJ71" s="2">
        <v>33.5</v>
      </c>
      <c r="AK71" s="11">
        <v>0.50694444444444398</v>
      </c>
      <c r="AL71" s="2">
        <v>25</v>
      </c>
      <c r="AM71" s="2">
        <v>25</v>
      </c>
      <c r="AN71" s="2" t="s">
        <v>110</v>
      </c>
      <c r="AO71" s="2">
        <v>10</v>
      </c>
      <c r="AP71" s="2"/>
    </row>
    <row r="72" spans="1:42" x14ac:dyDescent="0.25">
      <c r="A72" s="22">
        <v>1</v>
      </c>
      <c r="B72" s="2" t="s">
        <v>115</v>
      </c>
      <c r="C72" s="2">
        <v>330471</v>
      </c>
      <c r="D72" s="2">
        <v>12</v>
      </c>
      <c r="E72" s="2">
        <v>1</v>
      </c>
      <c r="F72" s="2">
        <v>2013</v>
      </c>
      <c r="G72" s="2">
        <v>239</v>
      </c>
      <c r="H72" s="18" t="s">
        <v>42</v>
      </c>
      <c r="I72" s="2">
        <v>243.47</v>
      </c>
      <c r="J72" s="4">
        <v>52.5</v>
      </c>
      <c r="K72" s="2">
        <v>10.49</v>
      </c>
      <c r="L72" s="2">
        <v>6</v>
      </c>
      <c r="M72" s="2" t="s">
        <v>48</v>
      </c>
      <c r="N72" s="2">
        <v>27</v>
      </c>
      <c r="O72" s="2">
        <v>24.23</v>
      </c>
      <c r="P72" s="2"/>
      <c r="Q72" s="2"/>
      <c r="R72" s="2"/>
      <c r="S72" s="2"/>
      <c r="T72" s="9">
        <v>41607</v>
      </c>
      <c r="U72" s="10" t="s">
        <v>44</v>
      </c>
      <c r="V72" s="2">
        <v>123</v>
      </c>
      <c r="W72" s="2">
        <v>8</v>
      </c>
      <c r="X72" s="11">
        <v>0.59722222222222199</v>
      </c>
      <c r="Y72" s="3">
        <v>48.591666666666669</v>
      </c>
      <c r="Z72" s="3">
        <v>48</v>
      </c>
      <c r="AA72" s="3">
        <v>35.5</v>
      </c>
      <c r="AB72" s="3">
        <v>-125.54333333333334</v>
      </c>
      <c r="AC72" s="3">
        <v>125</v>
      </c>
      <c r="AD72" s="3">
        <v>32.6</v>
      </c>
      <c r="AE72" s="2">
        <v>74</v>
      </c>
      <c r="AF72" s="11">
        <v>0.60555555555555596</v>
      </c>
      <c r="AG72" s="2">
        <v>48</v>
      </c>
      <c r="AH72" s="2">
        <v>35.700000000000003</v>
      </c>
      <c r="AI72" s="2">
        <v>125</v>
      </c>
      <c r="AJ72" s="2">
        <v>33.5</v>
      </c>
      <c r="AK72" s="11">
        <v>0.50694444444444398</v>
      </c>
      <c r="AL72" s="2">
        <v>25</v>
      </c>
      <c r="AM72" s="2">
        <v>25</v>
      </c>
      <c r="AN72" s="2" t="s">
        <v>110</v>
      </c>
      <c r="AO72" s="2">
        <v>10</v>
      </c>
      <c r="AP72" s="2"/>
    </row>
    <row r="73" spans="1:42" x14ac:dyDescent="0.25">
      <c r="B73" s="2" t="s">
        <v>116</v>
      </c>
      <c r="C73" s="2">
        <v>330471</v>
      </c>
      <c r="D73" s="2">
        <v>12</v>
      </c>
      <c r="E73" s="2">
        <v>1</v>
      </c>
      <c r="F73" s="2">
        <v>2013</v>
      </c>
      <c r="G73" s="2">
        <v>239</v>
      </c>
      <c r="H73" s="18" t="s">
        <v>42</v>
      </c>
      <c r="I73" s="2">
        <v>296.13</v>
      </c>
      <c r="J73" s="4">
        <v>57.5</v>
      </c>
      <c r="K73" s="2">
        <v>10.96</v>
      </c>
      <c r="L73" s="2">
        <v>-4</v>
      </c>
      <c r="M73" s="2" t="s">
        <v>43</v>
      </c>
      <c r="N73" s="2"/>
      <c r="O73" s="2"/>
      <c r="P73" s="2"/>
      <c r="Q73" s="2"/>
      <c r="R73" s="2"/>
      <c r="S73" s="2"/>
      <c r="T73" s="9">
        <v>41607</v>
      </c>
      <c r="U73" s="10" t="s">
        <v>44</v>
      </c>
      <c r="V73" s="2">
        <v>123</v>
      </c>
      <c r="W73" s="2">
        <v>8</v>
      </c>
      <c r="X73" s="11">
        <v>0.59722222222222199</v>
      </c>
      <c r="Y73" s="3">
        <v>48.591666666666669</v>
      </c>
      <c r="Z73" s="3">
        <v>48</v>
      </c>
      <c r="AA73" s="3">
        <v>35.5</v>
      </c>
      <c r="AB73" s="3">
        <v>-125.54333333333334</v>
      </c>
      <c r="AC73" s="3">
        <v>125</v>
      </c>
      <c r="AD73" s="3">
        <v>32.6</v>
      </c>
      <c r="AE73" s="2">
        <v>74</v>
      </c>
      <c r="AF73" s="11">
        <v>0.60555555555555596</v>
      </c>
      <c r="AG73" s="2">
        <v>48</v>
      </c>
      <c r="AH73" s="2">
        <v>35.700000000000003</v>
      </c>
      <c r="AI73" s="2">
        <v>125</v>
      </c>
      <c r="AJ73" s="2">
        <v>33.5</v>
      </c>
      <c r="AK73" s="11">
        <v>0.50694444444444398</v>
      </c>
      <c r="AL73" s="2">
        <v>25</v>
      </c>
      <c r="AM73" s="2">
        <v>25</v>
      </c>
      <c r="AN73" s="2" t="s">
        <v>110</v>
      </c>
      <c r="AO73" s="2">
        <v>10</v>
      </c>
      <c r="AP73" s="2"/>
    </row>
    <row r="74" spans="1:42" x14ac:dyDescent="0.25">
      <c r="A74" s="22">
        <v>1</v>
      </c>
      <c r="B74" s="2" t="s">
        <v>117</v>
      </c>
      <c r="C74" s="2">
        <v>330471</v>
      </c>
      <c r="D74" s="2">
        <v>12</v>
      </c>
      <c r="E74" s="2">
        <v>1</v>
      </c>
      <c r="F74" s="2">
        <v>2013</v>
      </c>
      <c r="G74" s="2">
        <v>239</v>
      </c>
      <c r="H74" s="18" t="s">
        <v>42</v>
      </c>
      <c r="I74" s="2">
        <v>246.7</v>
      </c>
      <c r="J74" s="4">
        <v>57.8</v>
      </c>
      <c r="K74" s="2">
        <v>10.75</v>
      </c>
      <c r="L74" s="2">
        <v>6</v>
      </c>
      <c r="M74" s="2" t="s">
        <v>48</v>
      </c>
      <c r="N74" s="2">
        <v>28</v>
      </c>
      <c r="O74" s="2">
        <v>23.48</v>
      </c>
      <c r="P74" s="2"/>
      <c r="Q74" s="2"/>
      <c r="R74" s="2"/>
      <c r="S74" s="2"/>
      <c r="T74" s="9">
        <v>41607</v>
      </c>
      <c r="U74" s="10" t="s">
        <v>44</v>
      </c>
      <c r="V74" s="2">
        <v>123</v>
      </c>
      <c r="W74" s="2">
        <v>8</v>
      </c>
      <c r="X74" s="11">
        <v>0.59722222222222199</v>
      </c>
      <c r="Y74" s="3">
        <v>48.591666666666669</v>
      </c>
      <c r="Z74" s="3">
        <v>48</v>
      </c>
      <c r="AA74" s="3">
        <v>35.5</v>
      </c>
      <c r="AB74" s="3">
        <v>-125.54333333333334</v>
      </c>
      <c r="AC74" s="3">
        <v>125</v>
      </c>
      <c r="AD74" s="3">
        <v>32.6</v>
      </c>
      <c r="AE74" s="2">
        <v>74</v>
      </c>
      <c r="AF74" s="11">
        <v>0.60555555555555596</v>
      </c>
      <c r="AG74" s="2">
        <v>48</v>
      </c>
      <c r="AH74" s="2">
        <v>35.700000000000003</v>
      </c>
      <c r="AI74" s="2">
        <v>125</v>
      </c>
      <c r="AJ74" s="2">
        <v>33.5</v>
      </c>
      <c r="AK74" s="11">
        <v>0.50694444444444398</v>
      </c>
      <c r="AL74" s="2">
        <v>25</v>
      </c>
      <c r="AM74" s="2">
        <v>25</v>
      </c>
      <c r="AN74" s="2" t="s">
        <v>110</v>
      </c>
      <c r="AO74" s="2">
        <v>10</v>
      </c>
      <c r="AP74" s="2"/>
    </row>
    <row r="75" spans="1:42" x14ac:dyDescent="0.25">
      <c r="A75" s="22">
        <v>1</v>
      </c>
      <c r="B75" s="2" t="s">
        <v>118</v>
      </c>
      <c r="C75" s="2">
        <v>330471</v>
      </c>
      <c r="D75" s="2">
        <v>12</v>
      </c>
      <c r="E75" s="2">
        <v>1</v>
      </c>
      <c r="F75" s="2">
        <v>2013</v>
      </c>
      <c r="G75" s="2">
        <v>239</v>
      </c>
      <c r="H75" s="18" t="s">
        <v>42</v>
      </c>
      <c r="I75" s="2">
        <v>220.09</v>
      </c>
      <c r="J75" s="4">
        <v>58.3</v>
      </c>
      <c r="K75" s="2">
        <v>7.66</v>
      </c>
      <c r="L75" s="2">
        <v>4</v>
      </c>
      <c r="M75" s="2" t="s">
        <v>48</v>
      </c>
      <c r="N75" s="2">
        <v>51</v>
      </c>
      <c r="O75" s="2">
        <v>9.73</v>
      </c>
      <c r="P75" s="2"/>
      <c r="Q75" s="2"/>
      <c r="R75" s="2"/>
      <c r="S75" s="2"/>
      <c r="T75" s="9">
        <v>41607</v>
      </c>
      <c r="U75" s="10" t="s">
        <v>44</v>
      </c>
      <c r="V75" s="2">
        <v>123</v>
      </c>
      <c r="W75" s="2">
        <v>8</v>
      </c>
      <c r="X75" s="11">
        <v>0.59722222222222199</v>
      </c>
      <c r="Y75" s="3">
        <v>48.591666666666669</v>
      </c>
      <c r="Z75" s="3">
        <v>48</v>
      </c>
      <c r="AA75" s="3">
        <v>35.5</v>
      </c>
      <c r="AB75" s="3">
        <v>-125.54333333333334</v>
      </c>
      <c r="AC75" s="3">
        <v>125</v>
      </c>
      <c r="AD75" s="3">
        <v>32.6</v>
      </c>
      <c r="AE75" s="2">
        <v>74</v>
      </c>
      <c r="AF75" s="11">
        <v>0.60555555555555596</v>
      </c>
      <c r="AG75" s="2">
        <v>48</v>
      </c>
      <c r="AH75" s="2">
        <v>35.700000000000003</v>
      </c>
      <c r="AI75" s="2">
        <v>125</v>
      </c>
      <c r="AJ75" s="2">
        <v>33.5</v>
      </c>
      <c r="AK75" s="11">
        <v>0.50694444444444398</v>
      </c>
      <c r="AL75" s="2">
        <v>25</v>
      </c>
      <c r="AM75" s="2">
        <v>25</v>
      </c>
      <c r="AN75" s="2" t="s">
        <v>110</v>
      </c>
      <c r="AO75" s="2">
        <v>10</v>
      </c>
      <c r="AP75" s="2"/>
    </row>
    <row r="76" spans="1:42" x14ac:dyDescent="0.25">
      <c r="B76" s="2" t="s">
        <v>119</v>
      </c>
      <c r="C76" s="2">
        <v>330471</v>
      </c>
      <c r="D76" s="2">
        <v>12</v>
      </c>
      <c r="E76" s="2">
        <v>1</v>
      </c>
      <c r="F76" s="2">
        <v>2013</v>
      </c>
      <c r="G76" s="2">
        <v>239</v>
      </c>
      <c r="H76" s="18" t="s">
        <v>42</v>
      </c>
      <c r="I76" s="2">
        <v>168.36</v>
      </c>
      <c r="J76" s="4">
        <v>50.3</v>
      </c>
      <c r="K76" s="2">
        <v>4.66</v>
      </c>
      <c r="L76" s="2">
        <v>-3</v>
      </c>
      <c r="M76" s="2" t="s">
        <v>43</v>
      </c>
      <c r="N76" s="2"/>
      <c r="O76" s="2"/>
      <c r="P76" s="2"/>
      <c r="Q76" s="2"/>
      <c r="R76" s="2"/>
      <c r="S76" s="2"/>
      <c r="T76" s="9">
        <v>41607</v>
      </c>
      <c r="U76" s="10" t="s">
        <v>44</v>
      </c>
      <c r="V76" s="2">
        <v>123</v>
      </c>
      <c r="W76" s="2">
        <v>8</v>
      </c>
      <c r="X76" s="11">
        <v>0.59722222222222199</v>
      </c>
      <c r="Y76" s="3">
        <v>48.591666666666669</v>
      </c>
      <c r="Z76" s="3">
        <v>48</v>
      </c>
      <c r="AA76" s="3">
        <v>35.5</v>
      </c>
      <c r="AB76" s="3">
        <v>-125.54333333333334</v>
      </c>
      <c r="AC76" s="3">
        <v>125</v>
      </c>
      <c r="AD76" s="3">
        <v>32.6</v>
      </c>
      <c r="AE76" s="2">
        <v>74</v>
      </c>
      <c r="AF76" s="11">
        <v>0.60555555555555596</v>
      </c>
      <c r="AG76" s="2">
        <v>48</v>
      </c>
      <c r="AH76" s="2">
        <v>35.700000000000003</v>
      </c>
      <c r="AI76" s="2">
        <v>125</v>
      </c>
      <c r="AJ76" s="2">
        <v>33.5</v>
      </c>
      <c r="AK76" s="11">
        <v>0.50694444444444398</v>
      </c>
      <c r="AL76" s="2">
        <v>25</v>
      </c>
      <c r="AM76" s="2">
        <v>25</v>
      </c>
      <c r="AN76" s="2" t="s">
        <v>110</v>
      </c>
      <c r="AO76" s="2">
        <v>10</v>
      </c>
      <c r="AP76" s="2"/>
    </row>
    <row r="77" spans="1:42" x14ac:dyDescent="0.25">
      <c r="B77" s="2" t="s">
        <v>120</v>
      </c>
      <c r="C77" s="2">
        <v>330471</v>
      </c>
      <c r="D77" s="2">
        <v>12</v>
      </c>
      <c r="E77" s="2">
        <v>1</v>
      </c>
      <c r="F77" s="2">
        <v>2013</v>
      </c>
      <c r="G77" s="2">
        <v>239</v>
      </c>
      <c r="H77" s="18" t="s">
        <v>42</v>
      </c>
      <c r="I77" s="2">
        <v>255.05</v>
      </c>
      <c r="J77" s="4">
        <v>56.2</v>
      </c>
      <c r="K77" s="2">
        <v>9.2200000000000006</v>
      </c>
      <c r="L77" s="2">
        <v>-4</v>
      </c>
      <c r="M77" s="2" t="s">
        <v>43</v>
      </c>
      <c r="N77" s="2"/>
      <c r="O77" s="2"/>
      <c r="P77" s="2"/>
      <c r="Q77" s="2"/>
      <c r="R77" s="2"/>
      <c r="S77" s="2"/>
      <c r="T77" s="9">
        <v>41607</v>
      </c>
      <c r="U77" s="10" t="s">
        <v>44</v>
      </c>
      <c r="V77" s="2">
        <v>123</v>
      </c>
      <c r="W77" s="2">
        <v>8</v>
      </c>
      <c r="X77" s="11">
        <v>0.59722222222222199</v>
      </c>
      <c r="Y77" s="3">
        <v>48.591666666666669</v>
      </c>
      <c r="Z77" s="3">
        <v>48</v>
      </c>
      <c r="AA77" s="3">
        <v>35.5</v>
      </c>
      <c r="AB77" s="3">
        <v>-125.54333333333334</v>
      </c>
      <c r="AC77" s="3">
        <v>125</v>
      </c>
      <c r="AD77" s="3">
        <v>32.6</v>
      </c>
      <c r="AE77" s="2">
        <v>74</v>
      </c>
      <c r="AF77" s="11">
        <v>0.60555555555555596</v>
      </c>
      <c r="AG77" s="2">
        <v>48</v>
      </c>
      <c r="AH77" s="2">
        <v>35.700000000000003</v>
      </c>
      <c r="AI77" s="2">
        <v>125</v>
      </c>
      <c r="AJ77" s="2">
        <v>33.5</v>
      </c>
      <c r="AK77" s="11">
        <v>0.50694444444444398</v>
      </c>
      <c r="AL77" s="2">
        <v>25</v>
      </c>
      <c r="AM77" s="2">
        <v>25</v>
      </c>
      <c r="AN77" s="2" t="s">
        <v>110</v>
      </c>
      <c r="AO77" s="2">
        <v>10</v>
      </c>
      <c r="AP77" s="2"/>
    </row>
    <row r="78" spans="1:42" x14ac:dyDescent="0.25">
      <c r="B78" s="2" t="s">
        <v>121</v>
      </c>
      <c r="C78" s="2">
        <v>330471</v>
      </c>
      <c r="D78" s="2">
        <v>12</v>
      </c>
      <c r="E78" s="2">
        <v>1</v>
      </c>
      <c r="F78" s="2">
        <v>2013</v>
      </c>
      <c r="G78" s="2">
        <v>239</v>
      </c>
      <c r="H78" s="18" t="s">
        <v>42</v>
      </c>
      <c r="I78" s="2">
        <v>226.09</v>
      </c>
      <c r="J78" s="4">
        <v>53.1</v>
      </c>
      <c r="K78" s="2">
        <v>10.06</v>
      </c>
      <c r="L78" s="2">
        <v>-3</v>
      </c>
      <c r="M78" s="2" t="s">
        <v>43</v>
      </c>
      <c r="N78" s="2"/>
      <c r="O78" s="2"/>
      <c r="P78" s="2"/>
      <c r="Q78" s="2"/>
      <c r="R78" s="2"/>
      <c r="S78" s="2"/>
      <c r="T78" s="9">
        <v>41607</v>
      </c>
      <c r="U78" s="10" t="s">
        <v>44</v>
      </c>
      <c r="V78" s="2">
        <v>123</v>
      </c>
      <c r="W78" s="2">
        <v>8</v>
      </c>
      <c r="X78" s="11">
        <v>0.59722222222222199</v>
      </c>
      <c r="Y78" s="3">
        <v>48.591666666666669</v>
      </c>
      <c r="Z78" s="3">
        <v>48</v>
      </c>
      <c r="AA78" s="3">
        <v>35.5</v>
      </c>
      <c r="AB78" s="3">
        <v>-125.54333333333334</v>
      </c>
      <c r="AC78" s="3">
        <v>125</v>
      </c>
      <c r="AD78" s="3">
        <v>32.6</v>
      </c>
      <c r="AE78" s="2">
        <v>74</v>
      </c>
      <c r="AF78" s="11">
        <v>0.60555555555555596</v>
      </c>
      <c r="AG78" s="2">
        <v>48</v>
      </c>
      <c r="AH78" s="2">
        <v>35.700000000000003</v>
      </c>
      <c r="AI78" s="2">
        <v>125</v>
      </c>
      <c r="AJ78" s="2">
        <v>33.5</v>
      </c>
      <c r="AK78" s="11">
        <v>0.50694444444444398</v>
      </c>
      <c r="AL78" s="2">
        <v>25</v>
      </c>
      <c r="AM78" s="2">
        <v>25</v>
      </c>
      <c r="AN78" s="2" t="s">
        <v>110</v>
      </c>
      <c r="AO78" s="2">
        <v>10</v>
      </c>
      <c r="AP78" s="2"/>
    </row>
    <row r="79" spans="1:42" x14ac:dyDescent="0.25">
      <c r="A79" s="22">
        <v>1</v>
      </c>
      <c r="B79" s="2" t="s">
        <v>122</v>
      </c>
      <c r="C79" s="2">
        <v>330471</v>
      </c>
      <c r="D79" s="2">
        <v>12</v>
      </c>
      <c r="E79" s="2">
        <v>1</v>
      </c>
      <c r="F79" s="2">
        <v>2013</v>
      </c>
      <c r="G79" s="2">
        <v>239</v>
      </c>
      <c r="H79" s="18" t="s">
        <v>42</v>
      </c>
      <c r="I79" s="2">
        <v>237.2</v>
      </c>
      <c r="J79" s="4">
        <v>52.6</v>
      </c>
      <c r="K79" s="2">
        <v>4.67</v>
      </c>
      <c r="L79" s="2">
        <v>6</v>
      </c>
      <c r="M79" s="2" t="s">
        <v>48</v>
      </c>
      <c r="N79" s="2">
        <v>19</v>
      </c>
      <c r="O79" s="2">
        <v>30.1</v>
      </c>
      <c r="P79" s="2"/>
      <c r="Q79" s="2"/>
      <c r="R79" s="2"/>
      <c r="S79" s="2"/>
      <c r="T79" s="9">
        <v>41607</v>
      </c>
      <c r="U79" s="10" t="s">
        <v>44</v>
      </c>
      <c r="V79" s="2">
        <v>123</v>
      </c>
      <c r="W79" s="2">
        <v>8</v>
      </c>
      <c r="X79" s="11">
        <v>0.59722222222222199</v>
      </c>
      <c r="Y79" s="3">
        <v>48.591666666666669</v>
      </c>
      <c r="Z79" s="3">
        <v>48</v>
      </c>
      <c r="AA79" s="3">
        <v>35.5</v>
      </c>
      <c r="AB79" s="3">
        <v>-125.54333333333334</v>
      </c>
      <c r="AC79" s="3">
        <v>125</v>
      </c>
      <c r="AD79" s="3">
        <v>32.6</v>
      </c>
      <c r="AE79" s="2">
        <v>74</v>
      </c>
      <c r="AF79" s="11">
        <v>0.60555555555555596</v>
      </c>
      <c r="AG79" s="2">
        <v>48</v>
      </c>
      <c r="AH79" s="2">
        <v>35.700000000000003</v>
      </c>
      <c r="AI79" s="2">
        <v>125</v>
      </c>
      <c r="AJ79" s="2">
        <v>33.5</v>
      </c>
      <c r="AK79" s="11">
        <v>0.50694444444444398</v>
      </c>
      <c r="AL79" s="2">
        <v>25</v>
      </c>
      <c r="AM79" s="2">
        <v>25</v>
      </c>
      <c r="AN79" s="2" t="s">
        <v>110</v>
      </c>
      <c r="AO79" s="2">
        <v>10</v>
      </c>
      <c r="AP79" s="2"/>
    </row>
    <row r="80" spans="1:42" x14ac:dyDescent="0.25">
      <c r="B80" s="2" t="s">
        <v>123</v>
      </c>
      <c r="C80" s="2">
        <v>330471</v>
      </c>
      <c r="D80" s="2">
        <v>12</v>
      </c>
      <c r="E80" s="2">
        <v>1</v>
      </c>
      <c r="F80" s="2">
        <v>2013</v>
      </c>
      <c r="G80" s="2">
        <v>239</v>
      </c>
      <c r="H80" s="18" t="s">
        <v>42</v>
      </c>
      <c r="I80" s="2">
        <v>216.53</v>
      </c>
      <c r="J80" s="4">
        <v>52</v>
      </c>
      <c r="K80" s="2">
        <v>7.44</v>
      </c>
      <c r="L80" s="2">
        <v>-4</v>
      </c>
      <c r="M80" s="2" t="s">
        <v>43</v>
      </c>
      <c r="N80" s="2"/>
      <c r="O80" s="2"/>
      <c r="P80" s="2"/>
      <c r="Q80" s="2"/>
      <c r="R80" s="2"/>
      <c r="S80" s="2"/>
      <c r="T80" s="9">
        <v>41607</v>
      </c>
      <c r="U80" s="10" t="s">
        <v>44</v>
      </c>
      <c r="V80" s="2">
        <v>123</v>
      </c>
      <c r="W80" s="2">
        <v>8</v>
      </c>
      <c r="X80" s="11">
        <v>0.59722222222222199</v>
      </c>
      <c r="Y80" s="3">
        <v>48.591666666666669</v>
      </c>
      <c r="Z80" s="3">
        <v>48</v>
      </c>
      <c r="AA80" s="3">
        <v>35.5</v>
      </c>
      <c r="AB80" s="3">
        <v>-125.54333333333334</v>
      </c>
      <c r="AC80" s="3">
        <v>125</v>
      </c>
      <c r="AD80" s="3">
        <v>32.6</v>
      </c>
      <c r="AE80" s="2">
        <v>74</v>
      </c>
      <c r="AF80" s="11">
        <v>0.60555555555555596</v>
      </c>
      <c r="AG80" s="2">
        <v>48</v>
      </c>
      <c r="AH80" s="2">
        <v>35.700000000000003</v>
      </c>
      <c r="AI80" s="2">
        <v>125</v>
      </c>
      <c r="AJ80" s="2">
        <v>33.5</v>
      </c>
      <c r="AK80" s="11">
        <v>0.50694444444444398</v>
      </c>
      <c r="AL80" s="2">
        <v>25</v>
      </c>
      <c r="AM80" s="2">
        <v>25</v>
      </c>
      <c r="AN80" s="2" t="s">
        <v>110</v>
      </c>
      <c r="AO80" s="2">
        <v>10</v>
      </c>
      <c r="AP80" s="2"/>
    </row>
    <row r="81" spans="1:42" x14ac:dyDescent="0.25">
      <c r="B81" s="2" t="s">
        <v>124</v>
      </c>
      <c r="C81" s="2">
        <v>330471</v>
      </c>
      <c r="D81" s="2">
        <v>12</v>
      </c>
      <c r="E81" s="2">
        <v>1</v>
      </c>
      <c r="F81" s="2">
        <v>2013</v>
      </c>
      <c r="G81" s="2">
        <v>239</v>
      </c>
      <c r="H81" s="18" t="s">
        <v>42</v>
      </c>
      <c r="I81" s="2">
        <v>158.79</v>
      </c>
      <c r="J81" s="4">
        <v>48.8</v>
      </c>
      <c r="K81" s="2">
        <v>5.16</v>
      </c>
      <c r="L81" s="2">
        <v>-3</v>
      </c>
      <c r="M81" s="2" t="s">
        <v>43</v>
      </c>
      <c r="N81" s="2"/>
      <c r="O81" s="2"/>
      <c r="P81" s="2"/>
      <c r="Q81" s="2"/>
      <c r="R81" s="2"/>
      <c r="S81" s="2"/>
      <c r="T81" s="9">
        <v>41607</v>
      </c>
      <c r="U81" s="10" t="s">
        <v>44</v>
      </c>
      <c r="V81" s="2">
        <v>123</v>
      </c>
      <c r="W81" s="2">
        <v>8</v>
      </c>
      <c r="X81" s="11">
        <v>0.59722222222222199</v>
      </c>
      <c r="Y81" s="3">
        <v>48.591666666666669</v>
      </c>
      <c r="Z81" s="3">
        <v>48</v>
      </c>
      <c r="AA81" s="3">
        <v>35.5</v>
      </c>
      <c r="AB81" s="3">
        <v>-125.54333333333334</v>
      </c>
      <c r="AC81" s="3">
        <v>125</v>
      </c>
      <c r="AD81" s="3">
        <v>32.6</v>
      </c>
      <c r="AE81" s="2">
        <v>74</v>
      </c>
      <c r="AF81" s="11">
        <v>0.60555555555555596</v>
      </c>
      <c r="AG81" s="2">
        <v>48</v>
      </c>
      <c r="AH81" s="2">
        <v>35.700000000000003</v>
      </c>
      <c r="AI81" s="2">
        <v>125</v>
      </c>
      <c r="AJ81" s="2">
        <v>33.5</v>
      </c>
      <c r="AK81" s="11">
        <v>0.50694444444444398</v>
      </c>
      <c r="AL81" s="2">
        <v>25</v>
      </c>
      <c r="AM81" s="2">
        <v>25</v>
      </c>
      <c r="AN81" s="2" t="s">
        <v>110</v>
      </c>
      <c r="AO81" s="2">
        <v>10</v>
      </c>
      <c r="AP81" s="2"/>
    </row>
    <row r="82" spans="1:42" x14ac:dyDescent="0.25">
      <c r="B82" s="2" t="s">
        <v>125</v>
      </c>
      <c r="C82" s="2">
        <v>330471</v>
      </c>
      <c r="D82" s="2">
        <v>12</v>
      </c>
      <c r="E82" s="2">
        <v>1</v>
      </c>
      <c r="F82" s="2">
        <v>2013</v>
      </c>
      <c r="G82" s="2">
        <v>239</v>
      </c>
      <c r="H82" s="18" t="s">
        <v>42</v>
      </c>
      <c r="I82" s="2">
        <v>129.33000000000001</v>
      </c>
      <c r="J82" s="4">
        <v>44.2</v>
      </c>
      <c r="K82" s="2">
        <v>4.12</v>
      </c>
      <c r="L82" s="2">
        <v>-3</v>
      </c>
      <c r="M82" s="2" t="s">
        <v>43</v>
      </c>
      <c r="N82" s="2"/>
      <c r="O82" s="2"/>
      <c r="P82" s="2"/>
      <c r="Q82" s="2"/>
      <c r="R82" s="2"/>
      <c r="S82" s="2"/>
      <c r="T82" s="9">
        <v>41607</v>
      </c>
      <c r="U82" s="10" t="s">
        <v>44</v>
      </c>
      <c r="V82" s="2">
        <v>123</v>
      </c>
      <c r="W82" s="2">
        <v>8</v>
      </c>
      <c r="X82" s="11">
        <v>0.59722222222222199</v>
      </c>
      <c r="Y82" s="3">
        <v>48.591666666666669</v>
      </c>
      <c r="Z82" s="3">
        <v>48</v>
      </c>
      <c r="AA82" s="3">
        <v>35.5</v>
      </c>
      <c r="AB82" s="3">
        <v>-125.54333333333334</v>
      </c>
      <c r="AC82" s="3">
        <v>125</v>
      </c>
      <c r="AD82" s="3">
        <v>32.6</v>
      </c>
      <c r="AE82" s="2">
        <v>74</v>
      </c>
      <c r="AF82" s="11">
        <v>0.60555555555555596</v>
      </c>
      <c r="AG82" s="2">
        <v>48</v>
      </c>
      <c r="AH82" s="2">
        <v>35.700000000000003</v>
      </c>
      <c r="AI82" s="2">
        <v>125</v>
      </c>
      <c r="AJ82" s="2">
        <v>33.5</v>
      </c>
      <c r="AK82" s="11">
        <v>0.50694444444444398</v>
      </c>
      <c r="AL82" s="2">
        <v>25</v>
      </c>
      <c r="AM82" s="2">
        <v>25</v>
      </c>
      <c r="AN82" s="2" t="s">
        <v>110</v>
      </c>
      <c r="AO82" s="2">
        <v>10</v>
      </c>
      <c r="AP82" s="2"/>
    </row>
    <row r="83" spans="1:42" x14ac:dyDescent="0.25">
      <c r="B83" s="2" t="s">
        <v>93</v>
      </c>
      <c r="C83" s="2">
        <v>330836</v>
      </c>
      <c r="D83" s="2">
        <v>2</v>
      </c>
      <c r="E83" s="2">
        <v>8</v>
      </c>
      <c r="F83" s="2">
        <v>2014</v>
      </c>
      <c r="G83" s="2">
        <v>17</v>
      </c>
      <c r="H83" s="18" t="s">
        <v>42</v>
      </c>
      <c r="I83" s="2">
        <v>204.02</v>
      </c>
      <c r="J83" s="4">
        <v>53.1</v>
      </c>
      <c r="K83" s="2">
        <v>5.31</v>
      </c>
      <c r="L83" s="2">
        <v>-4</v>
      </c>
      <c r="M83" s="2" t="s">
        <v>43</v>
      </c>
      <c r="N83" s="2"/>
      <c r="O83" s="2"/>
      <c r="P83" s="2"/>
      <c r="Q83" s="2"/>
      <c r="R83" s="2"/>
      <c r="S83" s="2"/>
      <c r="T83" s="9">
        <v>41677</v>
      </c>
      <c r="U83" s="2" t="s">
        <v>44</v>
      </c>
      <c r="V83" s="2">
        <v>123</v>
      </c>
      <c r="W83" s="2">
        <v>2</v>
      </c>
      <c r="X83" s="11">
        <v>0.35833333333333334</v>
      </c>
      <c r="Y83" s="3">
        <v>48.560333333333332</v>
      </c>
      <c r="Z83" s="3">
        <v>48</v>
      </c>
      <c r="AA83" s="3">
        <v>33.619999999999997</v>
      </c>
      <c r="AB83" s="3">
        <v>-125.49850000000001</v>
      </c>
      <c r="AC83" s="3">
        <v>125</v>
      </c>
      <c r="AD83" s="3">
        <v>29.91</v>
      </c>
      <c r="AE83" s="2">
        <v>69</v>
      </c>
      <c r="AF83" s="11">
        <v>0.3666666666666667</v>
      </c>
      <c r="AG83" s="2">
        <v>48</v>
      </c>
      <c r="AH83" s="2">
        <v>33.67</v>
      </c>
      <c r="AI83" s="2">
        <v>125</v>
      </c>
      <c r="AJ83" s="2">
        <v>31.65</v>
      </c>
      <c r="AK83" s="11">
        <v>0.34375</v>
      </c>
      <c r="AL83" s="2">
        <v>25</v>
      </c>
      <c r="AM83" s="2">
        <v>25</v>
      </c>
      <c r="AN83" s="2" t="s">
        <v>45</v>
      </c>
      <c r="AO83" s="2">
        <v>10</v>
      </c>
      <c r="AP83" s="2"/>
    </row>
    <row r="84" spans="1:42" x14ac:dyDescent="0.25">
      <c r="A84" s="22">
        <v>1</v>
      </c>
      <c r="B84" s="2" t="s">
        <v>94</v>
      </c>
      <c r="C84" s="2">
        <v>330836</v>
      </c>
      <c r="D84" s="2">
        <v>2</v>
      </c>
      <c r="E84" s="2">
        <v>8</v>
      </c>
      <c r="F84" s="2">
        <v>2014</v>
      </c>
      <c r="G84" s="2">
        <v>17</v>
      </c>
      <c r="H84" s="18" t="s">
        <v>42</v>
      </c>
      <c r="I84" s="2">
        <v>148.46</v>
      </c>
      <c r="J84" s="4">
        <v>44.8</v>
      </c>
      <c r="K84" s="2">
        <v>5.39</v>
      </c>
      <c r="L84" s="2">
        <v>5</v>
      </c>
      <c r="M84" s="2" t="s">
        <v>48</v>
      </c>
      <c r="N84" s="2">
        <v>20</v>
      </c>
      <c r="O84" s="2">
        <v>15.27</v>
      </c>
      <c r="P84" s="2"/>
      <c r="Q84" s="2"/>
      <c r="R84" s="2"/>
      <c r="S84" s="2"/>
      <c r="T84" s="9">
        <v>41677</v>
      </c>
      <c r="U84" s="2" t="s">
        <v>44</v>
      </c>
      <c r="V84" s="2">
        <v>123</v>
      </c>
      <c r="W84" s="2">
        <v>2</v>
      </c>
      <c r="X84" s="11">
        <v>0.35833333333333334</v>
      </c>
      <c r="Y84" s="3">
        <v>48.560333333333332</v>
      </c>
      <c r="Z84" s="3">
        <v>48</v>
      </c>
      <c r="AA84" s="3">
        <v>33.619999999999997</v>
      </c>
      <c r="AB84" s="3">
        <v>-125.49850000000001</v>
      </c>
      <c r="AC84" s="3">
        <v>125</v>
      </c>
      <c r="AD84" s="3">
        <v>29.91</v>
      </c>
      <c r="AE84" s="2">
        <v>69</v>
      </c>
      <c r="AF84" s="11">
        <v>0.3666666666666667</v>
      </c>
      <c r="AG84" s="2">
        <v>48</v>
      </c>
      <c r="AH84" s="2">
        <v>33.67</v>
      </c>
      <c r="AI84" s="2">
        <v>125</v>
      </c>
      <c r="AJ84" s="2">
        <v>31.65</v>
      </c>
      <c r="AK84" s="11">
        <v>0.34375</v>
      </c>
      <c r="AL84" s="2">
        <v>25</v>
      </c>
      <c r="AM84" s="2">
        <v>25</v>
      </c>
      <c r="AN84" s="2" t="s">
        <v>45</v>
      </c>
      <c r="AO84" s="2">
        <v>10</v>
      </c>
      <c r="AP84" s="2"/>
    </row>
    <row r="85" spans="1:42" x14ac:dyDescent="0.25">
      <c r="B85" s="2" t="s">
        <v>95</v>
      </c>
      <c r="C85" s="2">
        <v>330836</v>
      </c>
      <c r="D85" s="2">
        <v>2</v>
      </c>
      <c r="E85" s="2">
        <v>8</v>
      </c>
      <c r="F85" s="2">
        <v>2014</v>
      </c>
      <c r="G85" s="2">
        <v>17</v>
      </c>
      <c r="H85" s="18" t="s">
        <v>42</v>
      </c>
      <c r="I85" s="2">
        <v>151.87</v>
      </c>
      <c r="J85" s="4">
        <v>47.4</v>
      </c>
      <c r="K85" s="2">
        <v>6.15</v>
      </c>
      <c r="L85" s="2">
        <v>4</v>
      </c>
      <c r="M85" s="2" t="s">
        <v>48</v>
      </c>
      <c r="N85" s="2">
        <v>23</v>
      </c>
      <c r="O85" s="2">
        <v>9.81</v>
      </c>
      <c r="P85" s="2"/>
      <c r="Q85" s="2">
        <v>1</v>
      </c>
      <c r="R85" s="2"/>
      <c r="S85" s="2"/>
      <c r="T85" s="9">
        <v>41677</v>
      </c>
      <c r="U85" s="2" t="s">
        <v>44</v>
      </c>
      <c r="V85" s="2">
        <v>123</v>
      </c>
      <c r="W85" s="2">
        <v>2</v>
      </c>
      <c r="X85" s="11">
        <v>0.35833333333333334</v>
      </c>
      <c r="Y85" s="3">
        <v>48.560333333333332</v>
      </c>
      <c r="Z85" s="3">
        <v>48</v>
      </c>
      <c r="AA85" s="3">
        <v>33.619999999999997</v>
      </c>
      <c r="AB85" s="3">
        <v>-125.49850000000001</v>
      </c>
      <c r="AC85" s="3">
        <v>125</v>
      </c>
      <c r="AD85" s="3">
        <v>29.91</v>
      </c>
      <c r="AE85" s="2">
        <v>69</v>
      </c>
      <c r="AF85" s="11">
        <v>0.3666666666666667</v>
      </c>
      <c r="AG85" s="2">
        <v>48</v>
      </c>
      <c r="AH85" s="2">
        <v>33.67</v>
      </c>
      <c r="AI85" s="2">
        <v>125</v>
      </c>
      <c r="AJ85" s="2">
        <v>31.65</v>
      </c>
      <c r="AK85" s="11">
        <v>0.34375</v>
      </c>
      <c r="AL85" s="2">
        <v>25</v>
      </c>
      <c r="AM85" s="2">
        <v>25</v>
      </c>
      <c r="AN85" s="2" t="s">
        <v>45</v>
      </c>
      <c r="AO85" s="2">
        <v>10</v>
      </c>
      <c r="AP85" s="2"/>
    </row>
    <row r="86" spans="1:42" x14ac:dyDescent="0.25">
      <c r="B86" s="2" t="s">
        <v>96</v>
      </c>
      <c r="C86" s="2">
        <v>330836</v>
      </c>
      <c r="D86" s="2">
        <v>2</v>
      </c>
      <c r="E86" s="2">
        <v>8</v>
      </c>
      <c r="F86" s="2">
        <v>2014</v>
      </c>
      <c r="G86" s="2">
        <v>17</v>
      </c>
      <c r="H86" s="18" t="s">
        <v>42</v>
      </c>
      <c r="I86" s="2">
        <v>359.9</v>
      </c>
      <c r="J86" s="4">
        <v>60.8</v>
      </c>
      <c r="K86" s="2">
        <v>15.49</v>
      </c>
      <c r="L86" s="2">
        <v>-4</v>
      </c>
      <c r="M86" s="2" t="s">
        <v>43</v>
      </c>
      <c r="N86" s="2"/>
      <c r="O86" s="2"/>
      <c r="P86" s="2"/>
      <c r="Q86" s="2"/>
      <c r="R86" s="2"/>
      <c r="S86" s="2"/>
      <c r="T86" s="9">
        <v>41677</v>
      </c>
      <c r="U86" s="2" t="s">
        <v>44</v>
      </c>
      <c r="V86" s="2">
        <v>123</v>
      </c>
      <c r="W86" s="2">
        <v>2</v>
      </c>
      <c r="X86" s="11">
        <v>0.358333333333333</v>
      </c>
      <c r="Y86" s="3">
        <v>48.560333333333332</v>
      </c>
      <c r="Z86" s="3">
        <v>48</v>
      </c>
      <c r="AA86" s="3">
        <v>33.619999999999997</v>
      </c>
      <c r="AB86" s="3">
        <v>-125.49850000000001</v>
      </c>
      <c r="AC86" s="3">
        <v>125</v>
      </c>
      <c r="AD86" s="3">
        <v>29.91</v>
      </c>
      <c r="AE86" s="2">
        <v>69</v>
      </c>
      <c r="AF86" s="11">
        <v>0.36666666666666697</v>
      </c>
      <c r="AG86" s="2">
        <v>48</v>
      </c>
      <c r="AH86" s="2">
        <v>33.67</v>
      </c>
      <c r="AI86" s="2">
        <v>125</v>
      </c>
      <c r="AJ86" s="2">
        <v>31.65</v>
      </c>
      <c r="AK86" s="11">
        <v>0.34375</v>
      </c>
      <c r="AL86" s="2">
        <v>25</v>
      </c>
      <c r="AM86" s="2">
        <v>25</v>
      </c>
      <c r="AN86" s="2" t="s">
        <v>45</v>
      </c>
      <c r="AO86" s="2">
        <v>10</v>
      </c>
      <c r="AP86" s="2"/>
    </row>
    <row r="87" spans="1:42" x14ac:dyDescent="0.25">
      <c r="A87" s="22">
        <v>1</v>
      </c>
      <c r="B87" s="2" t="s">
        <v>97</v>
      </c>
      <c r="C87" s="2">
        <v>330836</v>
      </c>
      <c r="D87" s="2">
        <v>2</v>
      </c>
      <c r="E87" s="2">
        <v>8</v>
      </c>
      <c r="F87" s="2">
        <v>2014</v>
      </c>
      <c r="G87" s="2">
        <v>17</v>
      </c>
      <c r="H87" s="18" t="s">
        <v>42</v>
      </c>
      <c r="I87" s="2">
        <v>351.51</v>
      </c>
      <c r="J87" s="4">
        <v>57.6</v>
      </c>
      <c r="K87" s="2">
        <v>11.86</v>
      </c>
      <c r="L87" s="2">
        <v>6</v>
      </c>
      <c r="M87" s="2" t="s">
        <v>48</v>
      </c>
      <c r="N87" s="2">
        <v>35</v>
      </c>
      <c r="O87" s="2">
        <v>26.67</v>
      </c>
      <c r="P87" s="2"/>
      <c r="Q87" s="2"/>
      <c r="R87" s="2"/>
      <c r="S87" s="2"/>
      <c r="T87" s="9">
        <v>41677</v>
      </c>
      <c r="U87" s="2" t="s">
        <v>44</v>
      </c>
      <c r="V87" s="2">
        <v>123</v>
      </c>
      <c r="W87" s="2">
        <v>2</v>
      </c>
      <c r="X87" s="11">
        <v>0.358333333333333</v>
      </c>
      <c r="Y87" s="3">
        <v>48.560333333333332</v>
      </c>
      <c r="Z87" s="3">
        <v>48</v>
      </c>
      <c r="AA87" s="3">
        <v>33.619999999999997</v>
      </c>
      <c r="AB87" s="3">
        <v>-125.49850000000001</v>
      </c>
      <c r="AC87" s="3">
        <v>125</v>
      </c>
      <c r="AD87" s="3">
        <v>29.91</v>
      </c>
      <c r="AE87" s="2">
        <v>69</v>
      </c>
      <c r="AF87" s="11">
        <v>0.36666666666666697</v>
      </c>
      <c r="AG87" s="2">
        <v>48</v>
      </c>
      <c r="AH87" s="2">
        <v>33.67</v>
      </c>
      <c r="AI87" s="2">
        <v>125</v>
      </c>
      <c r="AJ87" s="2">
        <v>31.65</v>
      </c>
      <c r="AK87" s="11">
        <v>0.34375</v>
      </c>
      <c r="AL87" s="2">
        <v>25</v>
      </c>
      <c r="AM87" s="2">
        <v>25</v>
      </c>
      <c r="AN87" s="2" t="s">
        <v>45</v>
      </c>
      <c r="AO87" s="2">
        <v>10</v>
      </c>
      <c r="AP87" s="2"/>
    </row>
    <row r="88" spans="1:42" x14ac:dyDescent="0.25">
      <c r="A88" s="22">
        <v>1</v>
      </c>
      <c r="B88" s="2" t="s">
        <v>98</v>
      </c>
      <c r="C88" s="2">
        <v>330836</v>
      </c>
      <c r="D88" s="2">
        <v>2</v>
      </c>
      <c r="E88" s="2">
        <v>8</v>
      </c>
      <c r="F88" s="2">
        <v>2014</v>
      </c>
      <c r="G88" s="2">
        <v>17</v>
      </c>
      <c r="H88" s="18" t="s">
        <v>42</v>
      </c>
      <c r="I88" s="2">
        <v>300.68</v>
      </c>
      <c r="J88" s="4">
        <v>63.6</v>
      </c>
      <c r="K88" s="2">
        <v>13.17</v>
      </c>
      <c r="L88" s="2">
        <v>4</v>
      </c>
      <c r="M88" s="2" t="s">
        <v>48</v>
      </c>
      <c r="N88" s="2">
        <v>38</v>
      </c>
      <c r="O88" s="2">
        <v>13.51</v>
      </c>
      <c r="P88" s="2"/>
      <c r="Q88" s="2">
        <v>1</v>
      </c>
      <c r="R88" s="2"/>
      <c r="S88" s="2"/>
      <c r="T88" s="9">
        <v>41677</v>
      </c>
      <c r="U88" s="2" t="s">
        <v>44</v>
      </c>
      <c r="V88" s="2">
        <v>123</v>
      </c>
      <c r="W88" s="2">
        <v>2</v>
      </c>
      <c r="X88" s="11">
        <v>0.358333333333333</v>
      </c>
      <c r="Y88" s="3">
        <v>48.560333333333332</v>
      </c>
      <c r="Z88" s="3">
        <v>48</v>
      </c>
      <c r="AA88" s="3">
        <v>33.619999999999997</v>
      </c>
      <c r="AB88" s="3">
        <v>-125.49850000000001</v>
      </c>
      <c r="AC88" s="3">
        <v>125</v>
      </c>
      <c r="AD88" s="3">
        <v>29.91</v>
      </c>
      <c r="AE88" s="2">
        <v>69</v>
      </c>
      <c r="AF88" s="11">
        <v>0.36666666666666697</v>
      </c>
      <c r="AG88" s="2">
        <v>48</v>
      </c>
      <c r="AH88" s="2">
        <v>33.67</v>
      </c>
      <c r="AI88" s="2">
        <v>125</v>
      </c>
      <c r="AJ88" s="2">
        <v>31.65</v>
      </c>
      <c r="AK88" s="11">
        <v>0.34375</v>
      </c>
      <c r="AL88" s="2">
        <v>25</v>
      </c>
      <c r="AM88" s="2">
        <v>25</v>
      </c>
      <c r="AN88" s="2" t="s">
        <v>45</v>
      </c>
      <c r="AO88" s="2">
        <v>10</v>
      </c>
      <c r="AP88" s="2"/>
    </row>
    <row r="89" spans="1:42" x14ac:dyDescent="0.25">
      <c r="A89" s="22">
        <v>1</v>
      </c>
      <c r="B89" s="2" t="s">
        <v>99</v>
      </c>
      <c r="C89" s="2">
        <v>330836</v>
      </c>
      <c r="D89" s="2">
        <v>2</v>
      </c>
      <c r="E89" s="2">
        <v>8</v>
      </c>
      <c r="F89" s="2">
        <v>2014</v>
      </c>
      <c r="G89" s="2">
        <v>17</v>
      </c>
      <c r="H89" s="18" t="s">
        <v>42</v>
      </c>
      <c r="I89" s="2">
        <v>239.84</v>
      </c>
      <c r="J89" s="4">
        <v>53.4</v>
      </c>
      <c r="K89" s="2">
        <v>11.81</v>
      </c>
      <c r="L89" s="2">
        <v>5</v>
      </c>
      <c r="M89" s="2" t="s">
        <v>48</v>
      </c>
      <c r="N89" s="2">
        <v>29</v>
      </c>
      <c r="O89" s="2">
        <v>20.25</v>
      </c>
      <c r="P89" s="2"/>
      <c r="Q89" s="2"/>
      <c r="R89" s="2"/>
      <c r="S89" s="2"/>
      <c r="T89" s="9">
        <v>41677</v>
      </c>
      <c r="U89" s="2" t="s">
        <v>44</v>
      </c>
      <c r="V89" s="2">
        <v>123</v>
      </c>
      <c r="W89" s="2">
        <v>2</v>
      </c>
      <c r="X89" s="11">
        <v>0.358333333333333</v>
      </c>
      <c r="Y89" s="3">
        <v>48.560333333333332</v>
      </c>
      <c r="Z89" s="3">
        <v>48</v>
      </c>
      <c r="AA89" s="3">
        <v>33.619999999999997</v>
      </c>
      <c r="AB89" s="3">
        <v>-125.49850000000001</v>
      </c>
      <c r="AC89" s="3">
        <v>125</v>
      </c>
      <c r="AD89" s="3">
        <v>29.91</v>
      </c>
      <c r="AE89" s="2">
        <v>69</v>
      </c>
      <c r="AF89" s="11">
        <v>0.36666666666666697</v>
      </c>
      <c r="AG89" s="2">
        <v>48</v>
      </c>
      <c r="AH89" s="2">
        <v>33.67</v>
      </c>
      <c r="AI89" s="2">
        <v>125</v>
      </c>
      <c r="AJ89" s="2">
        <v>31.65</v>
      </c>
      <c r="AK89" s="11">
        <v>0.34375</v>
      </c>
      <c r="AL89" s="2">
        <v>25</v>
      </c>
      <c r="AM89" s="2">
        <v>25</v>
      </c>
      <c r="AN89" s="2" t="s">
        <v>45</v>
      </c>
      <c r="AO89" s="2">
        <v>10</v>
      </c>
      <c r="AP89" s="2"/>
    </row>
    <row r="90" spans="1:42" x14ac:dyDescent="0.25">
      <c r="A90" s="22">
        <v>1</v>
      </c>
      <c r="B90" s="2" t="s">
        <v>100</v>
      </c>
      <c r="C90" s="2">
        <v>330836</v>
      </c>
      <c r="D90" s="2">
        <v>2</v>
      </c>
      <c r="E90" s="2">
        <v>8</v>
      </c>
      <c r="F90" s="2">
        <v>2014</v>
      </c>
      <c r="G90" s="2">
        <v>17</v>
      </c>
      <c r="H90" s="18" t="s">
        <v>42</v>
      </c>
      <c r="I90" s="2">
        <v>208.88</v>
      </c>
      <c r="J90" s="4">
        <v>51.4</v>
      </c>
      <c r="K90" s="2">
        <v>6.22</v>
      </c>
      <c r="L90" s="2">
        <v>4</v>
      </c>
      <c r="M90" s="2" t="s">
        <v>48</v>
      </c>
      <c r="N90" s="2">
        <v>48</v>
      </c>
      <c r="O90" s="2">
        <v>12.56</v>
      </c>
      <c r="P90" s="2"/>
      <c r="Q90" s="2">
        <v>1</v>
      </c>
      <c r="R90" s="2"/>
      <c r="S90" s="2"/>
      <c r="T90" s="9">
        <v>41677</v>
      </c>
      <c r="U90" s="2" t="s">
        <v>44</v>
      </c>
      <c r="V90" s="2">
        <v>123</v>
      </c>
      <c r="W90" s="2">
        <v>2</v>
      </c>
      <c r="X90" s="11">
        <v>0.358333333333333</v>
      </c>
      <c r="Y90" s="3">
        <v>48.560333333333332</v>
      </c>
      <c r="Z90" s="3">
        <v>48</v>
      </c>
      <c r="AA90" s="3">
        <v>33.619999999999997</v>
      </c>
      <c r="AB90" s="3">
        <v>-125.49850000000001</v>
      </c>
      <c r="AC90" s="3">
        <v>125</v>
      </c>
      <c r="AD90" s="3">
        <v>29.91</v>
      </c>
      <c r="AE90" s="2">
        <v>69</v>
      </c>
      <c r="AF90" s="11">
        <v>0.36666666666666697</v>
      </c>
      <c r="AG90" s="2">
        <v>48</v>
      </c>
      <c r="AH90" s="2">
        <v>33.67</v>
      </c>
      <c r="AI90" s="2">
        <v>125</v>
      </c>
      <c r="AJ90" s="2">
        <v>31.65</v>
      </c>
      <c r="AK90" s="11">
        <v>0.34375</v>
      </c>
      <c r="AL90" s="2">
        <v>25</v>
      </c>
      <c r="AM90" s="2">
        <v>25</v>
      </c>
      <c r="AN90" s="2" t="s">
        <v>45</v>
      </c>
      <c r="AO90" s="2">
        <v>10</v>
      </c>
      <c r="AP90" s="2"/>
    </row>
    <row r="91" spans="1:42" x14ac:dyDescent="0.25">
      <c r="A91" s="22">
        <v>1</v>
      </c>
      <c r="B91" s="2" t="s">
        <v>101</v>
      </c>
      <c r="C91" s="2">
        <v>330836</v>
      </c>
      <c r="D91" s="2">
        <v>2</v>
      </c>
      <c r="E91" s="2">
        <v>8</v>
      </c>
      <c r="F91" s="2">
        <v>2014</v>
      </c>
      <c r="G91" s="2">
        <v>17</v>
      </c>
      <c r="H91" s="18" t="s">
        <v>42</v>
      </c>
      <c r="I91" s="2">
        <v>181.61</v>
      </c>
      <c r="J91" s="4">
        <v>50.4</v>
      </c>
      <c r="K91" s="2">
        <v>5.46</v>
      </c>
      <c r="L91" s="2">
        <v>6</v>
      </c>
      <c r="M91" s="2" t="s">
        <v>48</v>
      </c>
      <c r="N91" s="2">
        <v>25</v>
      </c>
      <c r="O91" s="2">
        <v>24.5</v>
      </c>
      <c r="P91" s="2"/>
      <c r="Q91" s="2"/>
      <c r="R91" s="2"/>
      <c r="S91" s="2"/>
      <c r="T91" s="9">
        <v>41677</v>
      </c>
      <c r="U91" s="2" t="s">
        <v>44</v>
      </c>
      <c r="V91" s="2">
        <v>123</v>
      </c>
      <c r="W91" s="2">
        <v>2</v>
      </c>
      <c r="X91" s="11">
        <v>0.358333333333333</v>
      </c>
      <c r="Y91" s="3">
        <v>48.560333333333332</v>
      </c>
      <c r="Z91" s="3">
        <v>48</v>
      </c>
      <c r="AA91" s="3">
        <v>33.619999999999997</v>
      </c>
      <c r="AB91" s="3">
        <v>-125.49850000000001</v>
      </c>
      <c r="AC91" s="3">
        <v>125</v>
      </c>
      <c r="AD91" s="3">
        <v>29.91</v>
      </c>
      <c r="AE91" s="2">
        <v>69</v>
      </c>
      <c r="AF91" s="11">
        <v>0.36666666666666697</v>
      </c>
      <c r="AG91" s="2">
        <v>48</v>
      </c>
      <c r="AH91" s="2">
        <v>33.67</v>
      </c>
      <c r="AI91" s="2">
        <v>125</v>
      </c>
      <c r="AJ91" s="2">
        <v>31.65</v>
      </c>
      <c r="AK91" s="11">
        <v>0.34375</v>
      </c>
      <c r="AL91" s="2">
        <v>25</v>
      </c>
      <c r="AM91" s="2">
        <v>25</v>
      </c>
      <c r="AN91" s="2" t="s">
        <v>45</v>
      </c>
      <c r="AO91" s="2">
        <v>10</v>
      </c>
      <c r="AP91" s="2"/>
    </row>
    <row r="92" spans="1:42" x14ac:dyDescent="0.25">
      <c r="B92" s="2" t="s">
        <v>102</v>
      </c>
      <c r="C92" s="2">
        <v>330836</v>
      </c>
      <c r="D92" s="2">
        <v>2</v>
      </c>
      <c r="E92" s="2">
        <v>8</v>
      </c>
      <c r="F92" s="2">
        <v>2014</v>
      </c>
      <c r="G92" s="2">
        <v>17</v>
      </c>
      <c r="H92" s="18" t="s">
        <v>42</v>
      </c>
      <c r="I92" s="2">
        <v>188.25</v>
      </c>
      <c r="J92" s="4">
        <v>49.6</v>
      </c>
      <c r="K92" s="2">
        <v>7.19</v>
      </c>
      <c r="L92" s="2">
        <v>-4</v>
      </c>
      <c r="M92" s="2" t="s">
        <v>43</v>
      </c>
      <c r="N92" s="2"/>
      <c r="O92" s="2"/>
      <c r="P92" s="2"/>
      <c r="Q92" s="2"/>
      <c r="R92" s="2"/>
      <c r="S92" s="2"/>
      <c r="T92" s="9">
        <v>41677</v>
      </c>
      <c r="U92" s="2" t="s">
        <v>44</v>
      </c>
      <c r="V92" s="2">
        <v>123</v>
      </c>
      <c r="W92" s="2">
        <v>2</v>
      </c>
      <c r="X92" s="11">
        <v>0.358333333333333</v>
      </c>
      <c r="Y92" s="3">
        <v>48.560333333333332</v>
      </c>
      <c r="Z92" s="3">
        <v>48</v>
      </c>
      <c r="AA92" s="3">
        <v>33.619999999999997</v>
      </c>
      <c r="AB92" s="3">
        <v>-125.49850000000001</v>
      </c>
      <c r="AC92" s="3">
        <v>125</v>
      </c>
      <c r="AD92" s="3">
        <v>29.91</v>
      </c>
      <c r="AE92" s="2">
        <v>69</v>
      </c>
      <c r="AF92" s="11">
        <v>0.36666666666666697</v>
      </c>
      <c r="AG92" s="2">
        <v>48</v>
      </c>
      <c r="AH92" s="2">
        <v>33.67</v>
      </c>
      <c r="AI92" s="2">
        <v>125</v>
      </c>
      <c r="AJ92" s="2">
        <v>31.65</v>
      </c>
      <c r="AK92" s="11">
        <v>0.34375</v>
      </c>
      <c r="AL92" s="2">
        <v>25</v>
      </c>
      <c r="AM92" s="2">
        <v>25</v>
      </c>
      <c r="AN92" s="2" t="s">
        <v>45</v>
      </c>
      <c r="AO92" s="2">
        <v>10</v>
      </c>
      <c r="AP92" s="2"/>
    </row>
    <row r="93" spans="1:42" x14ac:dyDescent="0.25">
      <c r="B93" s="2" t="s">
        <v>103</v>
      </c>
      <c r="C93" s="2">
        <v>330836</v>
      </c>
      <c r="D93" s="2">
        <v>2</v>
      </c>
      <c r="E93" s="2">
        <v>8</v>
      </c>
      <c r="F93" s="2">
        <v>2014</v>
      </c>
      <c r="G93" s="2">
        <v>17</v>
      </c>
      <c r="H93" s="18" t="s">
        <v>42</v>
      </c>
      <c r="I93" s="2">
        <v>289.14999999999998</v>
      </c>
      <c r="J93" s="4">
        <v>54.8</v>
      </c>
      <c r="K93" s="2">
        <v>10.32</v>
      </c>
      <c r="L93" s="2">
        <v>-4</v>
      </c>
      <c r="M93" s="2" t="s">
        <v>43</v>
      </c>
      <c r="N93" s="2"/>
      <c r="O93" s="2"/>
      <c r="P93" s="2"/>
      <c r="Q93" s="2"/>
      <c r="R93" s="2"/>
      <c r="S93" s="2"/>
      <c r="T93" s="9">
        <v>41677</v>
      </c>
      <c r="U93" s="2" t="s">
        <v>44</v>
      </c>
      <c r="V93" s="2">
        <v>123</v>
      </c>
      <c r="W93" s="2">
        <v>2</v>
      </c>
      <c r="X93" s="11">
        <v>0.358333333333333</v>
      </c>
      <c r="Y93" s="3">
        <v>48.560333333333332</v>
      </c>
      <c r="Z93" s="3">
        <v>48</v>
      </c>
      <c r="AA93" s="3">
        <v>33.619999999999997</v>
      </c>
      <c r="AB93" s="3">
        <v>-125.49850000000001</v>
      </c>
      <c r="AC93" s="3">
        <v>125</v>
      </c>
      <c r="AD93" s="3">
        <v>29.91</v>
      </c>
      <c r="AE93" s="2">
        <v>69</v>
      </c>
      <c r="AF93" s="11">
        <v>0.36666666666666697</v>
      </c>
      <c r="AG93" s="2">
        <v>48</v>
      </c>
      <c r="AH93" s="2">
        <v>33.67</v>
      </c>
      <c r="AI93" s="2">
        <v>125</v>
      </c>
      <c r="AJ93" s="2">
        <v>31.65</v>
      </c>
      <c r="AK93" s="11">
        <v>0.34375</v>
      </c>
      <c r="AL93" s="2">
        <v>25</v>
      </c>
      <c r="AM93" s="2">
        <v>25</v>
      </c>
      <c r="AN93" s="2" t="s">
        <v>45</v>
      </c>
      <c r="AO93" s="2">
        <v>10</v>
      </c>
      <c r="AP93" s="2"/>
    </row>
    <row r="94" spans="1:42" x14ac:dyDescent="0.25">
      <c r="A94" s="22">
        <v>1</v>
      </c>
      <c r="B94" s="2" t="s">
        <v>104</v>
      </c>
      <c r="C94" s="2">
        <v>330836</v>
      </c>
      <c r="D94" s="2">
        <v>2</v>
      </c>
      <c r="E94" s="2">
        <v>8</v>
      </c>
      <c r="F94" s="2">
        <v>2014</v>
      </c>
      <c r="G94" s="2">
        <v>17</v>
      </c>
      <c r="H94" s="18" t="s">
        <v>42</v>
      </c>
      <c r="I94" s="2">
        <v>212.67</v>
      </c>
      <c r="J94" s="4">
        <v>51.8</v>
      </c>
      <c r="K94" s="2">
        <v>4.34</v>
      </c>
      <c r="L94" s="2">
        <v>6</v>
      </c>
      <c r="M94" s="2" t="s">
        <v>48</v>
      </c>
      <c r="N94" s="2">
        <v>16</v>
      </c>
      <c r="O94" s="2">
        <v>27.4</v>
      </c>
      <c r="P94" s="2"/>
      <c r="Q94" s="2"/>
      <c r="R94" s="2"/>
      <c r="S94" s="2"/>
      <c r="T94" s="9">
        <v>41677</v>
      </c>
      <c r="U94" s="2" t="s">
        <v>44</v>
      </c>
      <c r="V94" s="2">
        <v>123</v>
      </c>
      <c r="W94" s="2">
        <v>2</v>
      </c>
      <c r="X94" s="11">
        <v>0.358333333333333</v>
      </c>
      <c r="Y94" s="3">
        <v>48.560333333333332</v>
      </c>
      <c r="Z94" s="3">
        <v>48</v>
      </c>
      <c r="AA94" s="3">
        <v>33.619999999999997</v>
      </c>
      <c r="AB94" s="3">
        <v>-125.49850000000001</v>
      </c>
      <c r="AC94" s="3">
        <v>125</v>
      </c>
      <c r="AD94" s="3">
        <v>29.91</v>
      </c>
      <c r="AE94" s="2">
        <v>69</v>
      </c>
      <c r="AF94" s="11">
        <v>0.36666666666666697</v>
      </c>
      <c r="AG94" s="2">
        <v>48</v>
      </c>
      <c r="AH94" s="2">
        <v>33.67</v>
      </c>
      <c r="AI94" s="2">
        <v>125</v>
      </c>
      <c r="AJ94" s="2">
        <v>31.65</v>
      </c>
      <c r="AK94" s="11">
        <v>0.34375</v>
      </c>
      <c r="AL94" s="2">
        <v>25</v>
      </c>
      <c r="AM94" s="2">
        <v>25</v>
      </c>
      <c r="AN94" s="2" t="s">
        <v>45</v>
      </c>
      <c r="AO94" s="2">
        <v>10</v>
      </c>
      <c r="AP94" s="2"/>
    </row>
    <row r="95" spans="1:42" x14ac:dyDescent="0.25">
      <c r="B95" s="2" t="s">
        <v>105</v>
      </c>
      <c r="C95" s="2">
        <v>330836</v>
      </c>
      <c r="D95" s="2">
        <v>2</v>
      </c>
      <c r="E95" s="2">
        <v>8</v>
      </c>
      <c r="F95" s="2">
        <v>2014</v>
      </c>
      <c r="G95" s="2">
        <v>17</v>
      </c>
      <c r="H95" s="18" t="s">
        <v>42</v>
      </c>
      <c r="I95" s="2">
        <v>195.61</v>
      </c>
      <c r="J95" s="4">
        <v>50.4</v>
      </c>
      <c r="K95" s="2">
        <v>9.27</v>
      </c>
      <c r="L95" s="2">
        <v>-3</v>
      </c>
      <c r="M95" s="2" t="s">
        <v>43</v>
      </c>
      <c r="N95" s="2"/>
      <c r="O95" s="2"/>
      <c r="P95" s="2"/>
      <c r="Q95" s="2"/>
      <c r="R95" s="2"/>
      <c r="S95" s="2"/>
      <c r="T95" s="9">
        <v>41677</v>
      </c>
      <c r="U95" s="2" t="s">
        <v>44</v>
      </c>
      <c r="V95" s="2">
        <v>123</v>
      </c>
      <c r="W95" s="2">
        <v>2</v>
      </c>
      <c r="X95" s="11">
        <v>0.358333333333333</v>
      </c>
      <c r="Y95" s="3">
        <v>48.560333333333332</v>
      </c>
      <c r="Z95" s="3">
        <v>48</v>
      </c>
      <c r="AA95" s="3">
        <v>33.619999999999997</v>
      </c>
      <c r="AB95" s="3">
        <v>-125.49850000000001</v>
      </c>
      <c r="AC95" s="3">
        <v>125</v>
      </c>
      <c r="AD95" s="3">
        <v>29.91</v>
      </c>
      <c r="AE95" s="2">
        <v>69</v>
      </c>
      <c r="AF95" s="11">
        <v>0.36666666666666697</v>
      </c>
      <c r="AG95" s="2">
        <v>48</v>
      </c>
      <c r="AH95" s="2">
        <v>33.67</v>
      </c>
      <c r="AI95" s="2">
        <v>125</v>
      </c>
      <c r="AJ95" s="2">
        <v>31.65</v>
      </c>
      <c r="AK95" s="11">
        <v>0.34375</v>
      </c>
      <c r="AL95" s="2">
        <v>25</v>
      </c>
      <c r="AM95" s="2">
        <v>25</v>
      </c>
      <c r="AN95" s="2" t="s">
        <v>45</v>
      </c>
      <c r="AO95" s="2">
        <v>10</v>
      </c>
      <c r="AP95" s="2"/>
    </row>
    <row r="96" spans="1:42" x14ac:dyDescent="0.25">
      <c r="B96" s="2" t="s">
        <v>106</v>
      </c>
      <c r="C96" s="2">
        <v>330836</v>
      </c>
      <c r="D96" s="2">
        <v>2</v>
      </c>
      <c r="E96" s="2">
        <v>8</v>
      </c>
      <c r="F96" s="2">
        <v>2014</v>
      </c>
      <c r="G96" s="2">
        <v>17</v>
      </c>
      <c r="H96" s="18" t="s">
        <v>42</v>
      </c>
      <c r="I96" s="2">
        <v>393.72</v>
      </c>
      <c r="J96" s="4">
        <v>60.4</v>
      </c>
      <c r="K96" s="2">
        <v>12.84</v>
      </c>
      <c r="L96" s="2">
        <v>-4</v>
      </c>
      <c r="M96" s="2" t="s">
        <v>43</v>
      </c>
      <c r="N96" s="2"/>
      <c r="O96" s="2"/>
      <c r="P96" s="2"/>
      <c r="Q96" s="2"/>
      <c r="R96" s="2"/>
      <c r="S96" s="2"/>
      <c r="T96" s="9">
        <v>41677</v>
      </c>
      <c r="U96" s="2" t="s">
        <v>44</v>
      </c>
      <c r="V96" s="2">
        <v>123</v>
      </c>
      <c r="W96" s="2">
        <v>2</v>
      </c>
      <c r="X96" s="11">
        <v>0.358333333333333</v>
      </c>
      <c r="Y96" s="3">
        <v>48.560333333333332</v>
      </c>
      <c r="Z96" s="3">
        <v>48</v>
      </c>
      <c r="AA96" s="3">
        <v>33.619999999999997</v>
      </c>
      <c r="AB96" s="3">
        <v>-125.49850000000001</v>
      </c>
      <c r="AC96" s="3">
        <v>125</v>
      </c>
      <c r="AD96" s="3">
        <v>29.91</v>
      </c>
      <c r="AE96" s="2">
        <v>69</v>
      </c>
      <c r="AF96" s="11">
        <v>0.36666666666666697</v>
      </c>
      <c r="AG96" s="2">
        <v>48</v>
      </c>
      <c r="AH96" s="2">
        <v>33.67</v>
      </c>
      <c r="AI96" s="2">
        <v>125</v>
      </c>
      <c r="AJ96" s="2">
        <v>31.65</v>
      </c>
      <c r="AK96" s="11">
        <v>0.34375</v>
      </c>
      <c r="AL96" s="2">
        <v>25</v>
      </c>
      <c r="AM96" s="2">
        <v>25</v>
      </c>
      <c r="AN96" s="2" t="s">
        <v>45</v>
      </c>
      <c r="AO96" s="2">
        <v>10</v>
      </c>
      <c r="AP96" s="2"/>
    </row>
    <row r="97" spans="1:42" x14ac:dyDescent="0.25">
      <c r="B97" s="2" t="s">
        <v>107</v>
      </c>
      <c r="C97" s="2">
        <v>330836</v>
      </c>
      <c r="D97" s="2">
        <v>2</v>
      </c>
      <c r="E97" s="2">
        <v>8</v>
      </c>
      <c r="F97" s="2">
        <v>2014</v>
      </c>
      <c r="G97" s="2">
        <v>17</v>
      </c>
      <c r="H97" s="18" t="s">
        <v>42</v>
      </c>
      <c r="I97" s="2">
        <v>278.45</v>
      </c>
      <c r="J97" s="4">
        <v>60.4</v>
      </c>
      <c r="K97" s="2">
        <v>9.74</v>
      </c>
      <c r="L97" s="2">
        <v>-4</v>
      </c>
      <c r="M97" s="2" t="s">
        <v>43</v>
      </c>
      <c r="N97" s="2"/>
      <c r="O97" s="2"/>
      <c r="P97" s="2"/>
      <c r="Q97" s="2"/>
      <c r="R97" s="2"/>
      <c r="S97" s="2"/>
      <c r="T97" s="9">
        <v>41677</v>
      </c>
      <c r="U97" s="2" t="s">
        <v>44</v>
      </c>
      <c r="V97" s="2">
        <v>123</v>
      </c>
      <c r="W97" s="2">
        <v>2</v>
      </c>
      <c r="X97" s="11">
        <v>0.358333333333333</v>
      </c>
      <c r="Y97" s="3">
        <v>48.560333333333332</v>
      </c>
      <c r="Z97" s="3">
        <v>48</v>
      </c>
      <c r="AA97" s="3">
        <v>33.619999999999997</v>
      </c>
      <c r="AB97" s="3">
        <v>-125.49850000000001</v>
      </c>
      <c r="AC97" s="3">
        <v>125</v>
      </c>
      <c r="AD97" s="3">
        <v>29.91</v>
      </c>
      <c r="AE97" s="2">
        <v>69</v>
      </c>
      <c r="AF97" s="11">
        <v>0.36666666666666697</v>
      </c>
      <c r="AG97" s="2">
        <v>48</v>
      </c>
      <c r="AH97" s="2">
        <v>33.67</v>
      </c>
      <c r="AI97" s="2">
        <v>125</v>
      </c>
      <c r="AJ97" s="2">
        <v>31.65</v>
      </c>
      <c r="AK97" s="11">
        <v>0.34375</v>
      </c>
      <c r="AL97" s="2">
        <v>25</v>
      </c>
      <c r="AM97" s="2">
        <v>25</v>
      </c>
      <c r="AN97" s="2" t="s">
        <v>45</v>
      </c>
      <c r="AO97" s="2">
        <v>10</v>
      </c>
      <c r="AP97" s="2"/>
    </row>
    <row r="98" spans="1:42" x14ac:dyDescent="0.25">
      <c r="B98" s="2" t="s">
        <v>108</v>
      </c>
      <c r="C98" s="2">
        <v>330836</v>
      </c>
      <c r="D98" s="2">
        <v>2</v>
      </c>
      <c r="E98" s="2">
        <v>8</v>
      </c>
      <c r="F98" s="2">
        <v>2014</v>
      </c>
      <c r="G98" s="2">
        <v>17</v>
      </c>
      <c r="H98" s="18" t="s">
        <v>42</v>
      </c>
      <c r="I98" s="2">
        <v>285.08999999999997</v>
      </c>
      <c r="J98" s="4">
        <v>57.6</v>
      </c>
      <c r="K98" s="2">
        <v>10.25</v>
      </c>
      <c r="L98" s="2">
        <v>-4</v>
      </c>
      <c r="M98" s="2" t="s">
        <v>43</v>
      </c>
      <c r="N98" s="2"/>
      <c r="O98" s="2"/>
      <c r="P98" s="2"/>
      <c r="Q98" s="2"/>
      <c r="R98" s="2"/>
      <c r="S98" s="2"/>
      <c r="T98" s="9">
        <v>41677</v>
      </c>
      <c r="U98" s="2" t="s">
        <v>44</v>
      </c>
      <c r="V98" s="2">
        <v>123</v>
      </c>
      <c r="W98" s="2">
        <v>2</v>
      </c>
      <c r="X98" s="11">
        <v>0.358333333333333</v>
      </c>
      <c r="Y98" s="3">
        <v>48.560333333333332</v>
      </c>
      <c r="Z98" s="3">
        <v>48</v>
      </c>
      <c r="AA98" s="3">
        <v>33.619999999999997</v>
      </c>
      <c r="AB98" s="3">
        <v>-125.49850000000001</v>
      </c>
      <c r="AC98" s="3">
        <v>125</v>
      </c>
      <c r="AD98" s="3">
        <v>29.91</v>
      </c>
      <c r="AE98" s="2">
        <v>69</v>
      </c>
      <c r="AF98" s="11">
        <v>0.36666666666666697</v>
      </c>
      <c r="AG98" s="2">
        <v>48</v>
      </c>
      <c r="AH98" s="2">
        <v>33.67</v>
      </c>
      <c r="AI98" s="2">
        <v>125</v>
      </c>
      <c r="AJ98" s="2">
        <v>31.65</v>
      </c>
      <c r="AK98" s="11">
        <v>0.34375</v>
      </c>
      <c r="AL98" s="2">
        <v>25</v>
      </c>
      <c r="AM98" s="2">
        <v>25</v>
      </c>
      <c r="AN98" s="2" t="s">
        <v>45</v>
      </c>
      <c r="AO98" s="2">
        <v>10</v>
      </c>
      <c r="AP98" s="2"/>
    </row>
    <row r="99" spans="1:42" x14ac:dyDescent="0.25">
      <c r="B99" s="2" t="s">
        <v>41</v>
      </c>
      <c r="C99" s="2">
        <v>340035</v>
      </c>
      <c r="D99" s="2">
        <v>3</v>
      </c>
      <c r="E99" s="2">
        <v>12</v>
      </c>
      <c r="F99" s="2">
        <v>2014</v>
      </c>
      <c r="G99" s="2">
        <v>28</v>
      </c>
      <c r="H99" s="18" t="s">
        <v>42</v>
      </c>
      <c r="I99" s="2">
        <v>161.22999999999999</v>
      </c>
      <c r="J99" s="4">
        <v>43.1</v>
      </c>
      <c r="K99" s="2">
        <v>4.26</v>
      </c>
      <c r="L99" s="2">
        <v>-3</v>
      </c>
      <c r="M99" s="2" t="s">
        <v>43</v>
      </c>
      <c r="N99" s="2"/>
      <c r="O99" s="2"/>
      <c r="P99" s="2"/>
      <c r="Q99" s="2"/>
      <c r="R99" s="2"/>
      <c r="S99" s="2"/>
      <c r="T99" s="5">
        <v>41709</v>
      </c>
      <c r="U99" s="6" t="s">
        <v>44</v>
      </c>
      <c r="V99" s="6">
        <v>123</v>
      </c>
      <c r="W99" s="6">
        <v>2</v>
      </c>
      <c r="X99" s="7">
        <v>0.58472222222222225</v>
      </c>
      <c r="Y99" s="3">
        <v>48.597666666666669</v>
      </c>
      <c r="Z99" s="8">
        <v>48</v>
      </c>
      <c r="AA99" s="8">
        <v>35.86</v>
      </c>
      <c r="AB99" s="3">
        <v>-125.57316666666667</v>
      </c>
      <c r="AC99" s="8">
        <v>125</v>
      </c>
      <c r="AD99" s="8">
        <v>34.39</v>
      </c>
      <c r="AE99" s="6">
        <v>68</v>
      </c>
      <c r="AF99" s="7">
        <v>0.59236111111111112</v>
      </c>
      <c r="AG99" s="6">
        <v>48</v>
      </c>
      <c r="AH99" s="6">
        <v>35.840000000000003</v>
      </c>
      <c r="AI99" s="6">
        <v>125</v>
      </c>
      <c r="AJ99" s="6">
        <v>35.83</v>
      </c>
      <c r="AK99" s="7">
        <v>0.4291666666666667</v>
      </c>
      <c r="AL99" s="6">
        <v>25</v>
      </c>
      <c r="AM99" s="6">
        <v>25</v>
      </c>
      <c r="AN99" s="6" t="s">
        <v>45</v>
      </c>
      <c r="AO99" s="6">
        <v>10</v>
      </c>
      <c r="AP99" s="2"/>
    </row>
    <row r="100" spans="1:42" x14ac:dyDescent="0.25">
      <c r="B100" s="2" t="s">
        <v>46</v>
      </c>
      <c r="C100" s="2">
        <v>340035</v>
      </c>
      <c r="D100" s="2">
        <v>3</v>
      </c>
      <c r="E100" s="2">
        <v>12</v>
      </c>
      <c r="F100" s="2">
        <v>2014</v>
      </c>
      <c r="G100" s="2">
        <v>28</v>
      </c>
      <c r="H100" s="18" t="s">
        <v>42</v>
      </c>
      <c r="I100" s="2">
        <v>146.1</v>
      </c>
      <c r="J100" s="4">
        <v>41</v>
      </c>
      <c r="K100" s="2">
        <v>3.96</v>
      </c>
      <c r="L100" s="2">
        <v>-2</v>
      </c>
      <c r="M100" s="2" t="s">
        <v>43</v>
      </c>
      <c r="N100" s="2"/>
      <c r="O100" s="2"/>
      <c r="P100" s="2"/>
      <c r="Q100" s="2"/>
      <c r="R100" s="2"/>
      <c r="S100" s="2"/>
      <c r="T100" s="5">
        <v>41709</v>
      </c>
      <c r="U100" s="6" t="s">
        <v>44</v>
      </c>
      <c r="V100" s="6">
        <v>123</v>
      </c>
      <c r="W100" s="6">
        <v>2</v>
      </c>
      <c r="X100" s="7">
        <v>0.58472222222222225</v>
      </c>
      <c r="Y100" s="3">
        <v>48.597666666666669</v>
      </c>
      <c r="Z100" s="8">
        <v>48</v>
      </c>
      <c r="AA100" s="8">
        <v>35.86</v>
      </c>
      <c r="AB100" s="3">
        <v>-125.57316666666667</v>
      </c>
      <c r="AC100" s="8">
        <v>125</v>
      </c>
      <c r="AD100" s="8">
        <v>34.39</v>
      </c>
      <c r="AE100" s="6">
        <v>68</v>
      </c>
      <c r="AF100" s="7">
        <v>0.59236111111111112</v>
      </c>
      <c r="AG100" s="6">
        <v>48</v>
      </c>
      <c r="AH100" s="6">
        <v>35.840000000000003</v>
      </c>
      <c r="AI100" s="6">
        <v>125</v>
      </c>
      <c r="AJ100" s="6">
        <v>35.83</v>
      </c>
      <c r="AK100" s="7">
        <v>0.4291666666666667</v>
      </c>
      <c r="AL100" s="6">
        <v>25</v>
      </c>
      <c r="AM100" s="6">
        <v>25</v>
      </c>
      <c r="AN100" s="6" t="s">
        <v>45</v>
      </c>
      <c r="AO100" s="6">
        <v>10</v>
      </c>
      <c r="AP100" s="2"/>
    </row>
    <row r="101" spans="1:42" x14ac:dyDescent="0.25">
      <c r="A101" s="22">
        <v>1</v>
      </c>
      <c r="B101" s="2" t="s">
        <v>47</v>
      </c>
      <c r="C101" s="2">
        <v>340035</v>
      </c>
      <c r="D101" s="2">
        <v>3</v>
      </c>
      <c r="E101" s="2">
        <v>12</v>
      </c>
      <c r="F101" s="2">
        <v>2014</v>
      </c>
      <c r="G101" s="2">
        <v>28</v>
      </c>
      <c r="H101" s="18" t="s">
        <v>42</v>
      </c>
      <c r="I101" s="2">
        <v>165.06</v>
      </c>
      <c r="J101" s="4">
        <v>42.6</v>
      </c>
      <c r="K101" s="2">
        <v>5.81</v>
      </c>
      <c r="L101" s="2">
        <v>5</v>
      </c>
      <c r="M101" s="2" t="s">
        <v>48</v>
      </c>
      <c r="N101" s="2">
        <v>20</v>
      </c>
      <c r="O101" s="2">
        <v>19.7</v>
      </c>
      <c r="P101" s="2"/>
      <c r="Q101" s="2"/>
      <c r="R101" s="2"/>
      <c r="S101" s="2"/>
      <c r="T101" s="5">
        <v>41709</v>
      </c>
      <c r="U101" s="6" t="s">
        <v>44</v>
      </c>
      <c r="V101" s="6">
        <v>123</v>
      </c>
      <c r="W101" s="6">
        <v>2</v>
      </c>
      <c r="X101" s="7">
        <v>0.58472222222222225</v>
      </c>
      <c r="Y101" s="3">
        <v>48.597666666666669</v>
      </c>
      <c r="Z101" s="8">
        <v>48</v>
      </c>
      <c r="AA101" s="8">
        <v>35.86</v>
      </c>
      <c r="AB101" s="3">
        <v>-125.57316666666667</v>
      </c>
      <c r="AC101" s="8">
        <v>125</v>
      </c>
      <c r="AD101" s="8">
        <v>34.39</v>
      </c>
      <c r="AE101" s="6">
        <v>68</v>
      </c>
      <c r="AF101" s="7">
        <v>0.59236111111111112</v>
      </c>
      <c r="AG101" s="6">
        <v>48</v>
      </c>
      <c r="AH101" s="6">
        <v>35.840000000000003</v>
      </c>
      <c r="AI101" s="6">
        <v>125</v>
      </c>
      <c r="AJ101" s="6">
        <v>35.83</v>
      </c>
      <c r="AK101" s="7">
        <v>0.4291666666666667</v>
      </c>
      <c r="AL101" s="6">
        <v>25</v>
      </c>
      <c r="AM101" s="6">
        <v>25</v>
      </c>
      <c r="AN101" s="6" t="s">
        <v>45</v>
      </c>
      <c r="AO101" s="6">
        <v>10</v>
      </c>
      <c r="AP101" s="2"/>
    </row>
    <row r="102" spans="1:42" x14ac:dyDescent="0.25">
      <c r="A102" s="22">
        <v>1</v>
      </c>
      <c r="B102" s="2" t="s">
        <v>49</v>
      </c>
      <c r="C102" s="2">
        <v>340035</v>
      </c>
      <c r="D102" s="2">
        <v>3</v>
      </c>
      <c r="E102" s="2">
        <v>12</v>
      </c>
      <c r="F102" s="2">
        <v>2014</v>
      </c>
      <c r="G102" s="2">
        <v>28</v>
      </c>
      <c r="H102" s="18" t="s">
        <v>42</v>
      </c>
      <c r="I102" s="2">
        <v>154.94</v>
      </c>
      <c r="J102" s="4">
        <v>44.1</v>
      </c>
      <c r="K102" s="2">
        <v>6.93</v>
      </c>
      <c r="L102" s="2">
        <v>5</v>
      </c>
      <c r="M102" s="2" t="s">
        <v>48</v>
      </c>
      <c r="N102" s="2">
        <v>18</v>
      </c>
      <c r="O102" s="2">
        <v>17.670000000000002</v>
      </c>
      <c r="P102" s="2"/>
      <c r="Q102" s="2"/>
      <c r="R102" s="2"/>
      <c r="S102" s="2"/>
      <c r="T102" s="5">
        <v>41709</v>
      </c>
      <c r="U102" s="6" t="s">
        <v>44</v>
      </c>
      <c r="V102" s="6">
        <v>123</v>
      </c>
      <c r="W102" s="6">
        <v>2</v>
      </c>
      <c r="X102" s="7">
        <v>0.58472222222222203</v>
      </c>
      <c r="Y102" s="3">
        <v>48.597666666666669</v>
      </c>
      <c r="Z102" s="8">
        <v>48</v>
      </c>
      <c r="AA102" s="8">
        <v>35.86</v>
      </c>
      <c r="AB102" s="3">
        <v>-125.57316666666667</v>
      </c>
      <c r="AC102" s="8">
        <v>125</v>
      </c>
      <c r="AD102" s="8">
        <v>34.39</v>
      </c>
      <c r="AE102" s="6">
        <v>68</v>
      </c>
      <c r="AF102" s="7">
        <v>0.59236111111111101</v>
      </c>
      <c r="AG102" s="6">
        <v>48</v>
      </c>
      <c r="AH102" s="6">
        <v>35.840000000000003</v>
      </c>
      <c r="AI102" s="6">
        <v>125</v>
      </c>
      <c r="AJ102" s="6">
        <v>35.83</v>
      </c>
      <c r="AK102" s="7">
        <v>0.42916666666666697</v>
      </c>
      <c r="AL102" s="6">
        <v>25</v>
      </c>
      <c r="AM102" s="6">
        <v>25</v>
      </c>
      <c r="AN102" s="6" t="s">
        <v>45</v>
      </c>
      <c r="AO102" s="6">
        <v>10</v>
      </c>
      <c r="AP102" s="2"/>
    </row>
    <row r="103" spans="1:42" x14ac:dyDescent="0.25">
      <c r="B103" s="2" t="s">
        <v>50</v>
      </c>
      <c r="C103" s="2">
        <v>340035</v>
      </c>
      <c r="D103" s="2">
        <v>3</v>
      </c>
      <c r="E103" s="2">
        <v>12</v>
      </c>
      <c r="F103" s="2">
        <v>2014</v>
      </c>
      <c r="G103" s="2">
        <v>28</v>
      </c>
      <c r="H103" s="18" t="s">
        <v>42</v>
      </c>
      <c r="I103" s="2">
        <v>154.13999999999999</v>
      </c>
      <c r="J103" s="4">
        <v>45.2</v>
      </c>
      <c r="K103" s="2">
        <v>5.04</v>
      </c>
      <c r="L103" s="2">
        <v>-3</v>
      </c>
      <c r="M103" s="2" t="s">
        <v>43</v>
      </c>
      <c r="N103" s="2"/>
      <c r="O103" s="2"/>
      <c r="P103" s="2"/>
      <c r="Q103" s="2"/>
      <c r="R103" s="2"/>
      <c r="S103" s="2"/>
      <c r="T103" s="5">
        <v>41709</v>
      </c>
      <c r="U103" s="6" t="s">
        <v>44</v>
      </c>
      <c r="V103" s="6">
        <v>123</v>
      </c>
      <c r="W103" s="6">
        <v>2</v>
      </c>
      <c r="X103" s="7">
        <v>0.58472222222222203</v>
      </c>
      <c r="Y103" s="3">
        <v>48.597666666666669</v>
      </c>
      <c r="Z103" s="8">
        <v>48</v>
      </c>
      <c r="AA103" s="8">
        <v>35.86</v>
      </c>
      <c r="AB103" s="3">
        <v>-125.57316666666667</v>
      </c>
      <c r="AC103" s="8">
        <v>125</v>
      </c>
      <c r="AD103" s="8">
        <v>34.39</v>
      </c>
      <c r="AE103" s="6">
        <v>68</v>
      </c>
      <c r="AF103" s="7">
        <v>0.59236111111111101</v>
      </c>
      <c r="AG103" s="6">
        <v>48</v>
      </c>
      <c r="AH103" s="6">
        <v>35.840000000000003</v>
      </c>
      <c r="AI103" s="6">
        <v>125</v>
      </c>
      <c r="AJ103" s="6">
        <v>35.83</v>
      </c>
      <c r="AK103" s="7">
        <v>0.42916666666666697</v>
      </c>
      <c r="AL103" s="6">
        <v>25</v>
      </c>
      <c r="AM103" s="6">
        <v>25</v>
      </c>
      <c r="AN103" s="6" t="s">
        <v>45</v>
      </c>
      <c r="AO103" s="6">
        <v>10</v>
      </c>
      <c r="AP103" s="2"/>
    </row>
    <row r="104" spans="1:42" x14ac:dyDescent="0.25">
      <c r="B104" s="2" t="s">
        <v>51</v>
      </c>
      <c r="C104" s="2">
        <v>340035</v>
      </c>
      <c r="D104" s="2">
        <v>3</v>
      </c>
      <c r="E104" s="2">
        <v>12</v>
      </c>
      <c r="F104" s="2">
        <v>2014</v>
      </c>
      <c r="G104" s="2">
        <v>28</v>
      </c>
      <c r="H104" s="18" t="s">
        <v>42</v>
      </c>
      <c r="I104" s="2">
        <v>233.49</v>
      </c>
      <c r="J104" s="4">
        <v>50.2</v>
      </c>
      <c r="K104" s="2">
        <v>7.95</v>
      </c>
      <c r="L104" s="2">
        <v>-3</v>
      </c>
      <c r="M104" s="2" t="s">
        <v>43</v>
      </c>
      <c r="N104" s="2"/>
      <c r="O104" s="2"/>
      <c r="P104" s="2"/>
      <c r="Q104" s="2"/>
      <c r="R104" s="2"/>
      <c r="S104" s="2"/>
      <c r="T104" s="5">
        <v>41709</v>
      </c>
      <c r="U104" s="6" t="s">
        <v>44</v>
      </c>
      <c r="V104" s="6">
        <v>123</v>
      </c>
      <c r="W104" s="6">
        <v>2</v>
      </c>
      <c r="X104" s="7">
        <v>0.58472222222222203</v>
      </c>
      <c r="Y104" s="3">
        <v>48.597666666666669</v>
      </c>
      <c r="Z104" s="8">
        <v>48</v>
      </c>
      <c r="AA104" s="8">
        <v>35.86</v>
      </c>
      <c r="AB104" s="3">
        <v>-125.57316666666667</v>
      </c>
      <c r="AC104" s="8">
        <v>125</v>
      </c>
      <c r="AD104" s="8">
        <v>34.39</v>
      </c>
      <c r="AE104" s="6">
        <v>68</v>
      </c>
      <c r="AF104" s="7">
        <v>0.59236111111111101</v>
      </c>
      <c r="AG104" s="6">
        <v>48</v>
      </c>
      <c r="AH104" s="6">
        <v>35.840000000000003</v>
      </c>
      <c r="AI104" s="6">
        <v>125</v>
      </c>
      <c r="AJ104" s="6">
        <v>35.83</v>
      </c>
      <c r="AK104" s="7">
        <v>0.42916666666666697</v>
      </c>
      <c r="AL104" s="6">
        <v>25</v>
      </c>
      <c r="AM104" s="6">
        <v>25</v>
      </c>
      <c r="AN104" s="6" t="s">
        <v>45</v>
      </c>
      <c r="AO104" s="6">
        <v>10</v>
      </c>
      <c r="AP104" s="2"/>
    </row>
    <row r="105" spans="1:42" x14ac:dyDescent="0.25">
      <c r="A105" s="22">
        <v>1</v>
      </c>
      <c r="B105" s="2" t="s">
        <v>52</v>
      </c>
      <c r="C105" s="2">
        <v>340035</v>
      </c>
      <c r="D105" s="2">
        <v>3</v>
      </c>
      <c r="E105" s="2">
        <v>12</v>
      </c>
      <c r="F105" s="2">
        <v>2014</v>
      </c>
      <c r="G105" s="2">
        <v>28</v>
      </c>
      <c r="H105" s="18" t="s">
        <v>42</v>
      </c>
      <c r="I105" s="2">
        <v>171.15</v>
      </c>
      <c r="J105" s="4">
        <v>44.6</v>
      </c>
      <c r="K105" s="2">
        <v>6.3</v>
      </c>
      <c r="L105" s="2">
        <v>4</v>
      </c>
      <c r="M105" s="2" t="s">
        <v>48</v>
      </c>
      <c r="N105" s="2">
        <v>17</v>
      </c>
      <c r="O105" s="2">
        <v>8.31</v>
      </c>
      <c r="P105" s="2"/>
      <c r="Q105" s="2"/>
      <c r="R105" s="2"/>
      <c r="S105" s="2"/>
      <c r="T105" s="5">
        <v>41709</v>
      </c>
      <c r="U105" s="6" t="s">
        <v>44</v>
      </c>
      <c r="V105" s="6">
        <v>123</v>
      </c>
      <c r="W105" s="6">
        <v>2</v>
      </c>
      <c r="X105" s="7">
        <v>0.58472222222222203</v>
      </c>
      <c r="Y105" s="3">
        <v>48.597666666666669</v>
      </c>
      <c r="Z105" s="8">
        <v>48</v>
      </c>
      <c r="AA105" s="8">
        <v>35.86</v>
      </c>
      <c r="AB105" s="3">
        <v>-125.57316666666667</v>
      </c>
      <c r="AC105" s="8">
        <v>125</v>
      </c>
      <c r="AD105" s="8">
        <v>34.39</v>
      </c>
      <c r="AE105" s="6">
        <v>68</v>
      </c>
      <c r="AF105" s="7">
        <v>0.59236111111111101</v>
      </c>
      <c r="AG105" s="6">
        <v>48</v>
      </c>
      <c r="AH105" s="6">
        <v>35.840000000000003</v>
      </c>
      <c r="AI105" s="6">
        <v>125</v>
      </c>
      <c r="AJ105" s="6">
        <v>35.83</v>
      </c>
      <c r="AK105" s="7">
        <v>0.42916666666666697</v>
      </c>
      <c r="AL105" s="6">
        <v>25</v>
      </c>
      <c r="AM105" s="6">
        <v>25</v>
      </c>
      <c r="AN105" s="6" t="s">
        <v>45</v>
      </c>
      <c r="AO105" s="6">
        <v>10</v>
      </c>
      <c r="AP105" s="2"/>
    </row>
    <row r="106" spans="1:42" x14ac:dyDescent="0.25">
      <c r="B106" s="2" t="s">
        <v>53</v>
      </c>
      <c r="C106" s="2">
        <v>340035</v>
      </c>
      <c r="D106" s="2">
        <v>3</v>
      </c>
      <c r="E106" s="2">
        <v>12</v>
      </c>
      <c r="F106" s="2">
        <v>2014</v>
      </c>
      <c r="G106" s="2">
        <v>28</v>
      </c>
      <c r="H106" s="18" t="s">
        <v>42</v>
      </c>
      <c r="I106" s="2">
        <v>252.42</v>
      </c>
      <c r="J106" s="4">
        <v>54.4</v>
      </c>
      <c r="K106" s="2">
        <v>7.52</v>
      </c>
      <c r="L106" s="2">
        <v>-4</v>
      </c>
      <c r="M106" s="2" t="s">
        <v>43</v>
      </c>
      <c r="N106" s="2"/>
      <c r="O106" s="2"/>
      <c r="P106" s="2"/>
      <c r="Q106" s="2"/>
      <c r="R106" s="2"/>
      <c r="S106" s="2"/>
      <c r="T106" s="5">
        <v>41709</v>
      </c>
      <c r="U106" s="6" t="s">
        <v>44</v>
      </c>
      <c r="V106" s="6">
        <v>123</v>
      </c>
      <c r="W106" s="6">
        <v>2</v>
      </c>
      <c r="X106" s="7">
        <v>0.58472222222222203</v>
      </c>
      <c r="Y106" s="3">
        <v>48.597666666666669</v>
      </c>
      <c r="Z106" s="8">
        <v>48</v>
      </c>
      <c r="AA106" s="8">
        <v>35.86</v>
      </c>
      <c r="AB106" s="3">
        <v>-125.57316666666667</v>
      </c>
      <c r="AC106" s="8">
        <v>125</v>
      </c>
      <c r="AD106" s="8">
        <v>34.39</v>
      </c>
      <c r="AE106" s="6">
        <v>68</v>
      </c>
      <c r="AF106" s="7">
        <v>0.59236111111111101</v>
      </c>
      <c r="AG106" s="6">
        <v>48</v>
      </c>
      <c r="AH106" s="6">
        <v>35.840000000000003</v>
      </c>
      <c r="AI106" s="6">
        <v>125</v>
      </c>
      <c r="AJ106" s="6">
        <v>35.83</v>
      </c>
      <c r="AK106" s="7">
        <v>0.42916666666666697</v>
      </c>
      <c r="AL106" s="6">
        <v>25</v>
      </c>
      <c r="AM106" s="6">
        <v>25</v>
      </c>
      <c r="AN106" s="6" t="s">
        <v>45</v>
      </c>
      <c r="AO106" s="6">
        <v>10</v>
      </c>
      <c r="AP106" s="2"/>
    </row>
    <row r="107" spans="1:42" x14ac:dyDescent="0.25">
      <c r="B107" s="2" t="s">
        <v>54</v>
      </c>
      <c r="C107" s="2">
        <v>340035</v>
      </c>
      <c r="D107" s="2">
        <v>3</v>
      </c>
      <c r="E107" s="2">
        <v>12</v>
      </c>
      <c r="F107" s="2">
        <v>2014</v>
      </c>
      <c r="G107" s="2">
        <v>28</v>
      </c>
      <c r="H107" s="18" t="s">
        <v>42</v>
      </c>
      <c r="I107" s="2">
        <v>183.93</v>
      </c>
      <c r="J107" s="4">
        <v>50.8</v>
      </c>
      <c r="K107" s="2">
        <v>5.84</v>
      </c>
      <c r="L107" s="2">
        <v>-3</v>
      </c>
      <c r="M107" s="2" t="s">
        <v>43</v>
      </c>
      <c r="N107" s="2"/>
      <c r="O107" s="2"/>
      <c r="P107" s="2"/>
      <c r="Q107" s="2"/>
      <c r="R107" s="2"/>
      <c r="S107" s="2"/>
      <c r="T107" s="5">
        <v>41709</v>
      </c>
      <c r="U107" s="6" t="s">
        <v>44</v>
      </c>
      <c r="V107" s="6">
        <v>123</v>
      </c>
      <c r="W107" s="6">
        <v>2</v>
      </c>
      <c r="X107" s="7">
        <v>0.58472222222222203</v>
      </c>
      <c r="Y107" s="3">
        <v>48.597666666666669</v>
      </c>
      <c r="Z107" s="8">
        <v>48</v>
      </c>
      <c r="AA107" s="8">
        <v>35.86</v>
      </c>
      <c r="AB107" s="3">
        <v>-125.57316666666667</v>
      </c>
      <c r="AC107" s="8">
        <v>125</v>
      </c>
      <c r="AD107" s="8">
        <v>34.39</v>
      </c>
      <c r="AE107" s="6">
        <v>68</v>
      </c>
      <c r="AF107" s="7">
        <v>0.59236111111111101</v>
      </c>
      <c r="AG107" s="6">
        <v>48</v>
      </c>
      <c r="AH107" s="6">
        <v>35.840000000000003</v>
      </c>
      <c r="AI107" s="6">
        <v>125</v>
      </c>
      <c r="AJ107" s="6">
        <v>35.83</v>
      </c>
      <c r="AK107" s="7">
        <v>0.42916666666666697</v>
      </c>
      <c r="AL107" s="6">
        <v>25</v>
      </c>
      <c r="AM107" s="6">
        <v>25</v>
      </c>
      <c r="AN107" s="6" t="s">
        <v>45</v>
      </c>
      <c r="AO107" s="6">
        <v>10</v>
      </c>
      <c r="AP107" s="2"/>
    </row>
    <row r="108" spans="1:42" x14ac:dyDescent="0.25">
      <c r="A108" s="22">
        <v>1</v>
      </c>
      <c r="B108" s="2" t="s">
        <v>55</v>
      </c>
      <c r="C108" s="2">
        <v>340035</v>
      </c>
      <c r="D108" s="2">
        <v>3</v>
      </c>
      <c r="E108" s="2">
        <v>12</v>
      </c>
      <c r="F108" s="2">
        <v>2014</v>
      </c>
      <c r="G108" s="2">
        <v>28</v>
      </c>
      <c r="H108" s="18" t="s">
        <v>42</v>
      </c>
      <c r="I108" s="2">
        <v>238.01</v>
      </c>
      <c r="J108" s="4">
        <v>51.2</v>
      </c>
      <c r="K108" s="2">
        <v>7.87</v>
      </c>
      <c r="L108" s="2">
        <v>4</v>
      </c>
      <c r="M108" s="2" t="s">
        <v>48</v>
      </c>
      <c r="N108" s="2">
        <v>25</v>
      </c>
      <c r="O108" s="2">
        <v>12.47</v>
      </c>
      <c r="P108" s="2"/>
      <c r="Q108" s="2"/>
      <c r="R108" s="2"/>
      <c r="S108" s="2"/>
      <c r="T108" s="5">
        <v>41709</v>
      </c>
      <c r="U108" s="6" t="s">
        <v>44</v>
      </c>
      <c r="V108" s="6">
        <v>123</v>
      </c>
      <c r="W108" s="6">
        <v>2</v>
      </c>
      <c r="X108" s="7">
        <v>0.58472222222222203</v>
      </c>
      <c r="Y108" s="3">
        <v>48.597666666666669</v>
      </c>
      <c r="Z108" s="8">
        <v>48</v>
      </c>
      <c r="AA108" s="8">
        <v>35.86</v>
      </c>
      <c r="AB108" s="3">
        <v>-125.57316666666667</v>
      </c>
      <c r="AC108" s="8">
        <v>125</v>
      </c>
      <c r="AD108" s="8">
        <v>34.39</v>
      </c>
      <c r="AE108" s="6">
        <v>68</v>
      </c>
      <c r="AF108" s="7">
        <v>0.59236111111111101</v>
      </c>
      <c r="AG108" s="6">
        <v>48</v>
      </c>
      <c r="AH108" s="6">
        <v>35.840000000000003</v>
      </c>
      <c r="AI108" s="6">
        <v>125</v>
      </c>
      <c r="AJ108" s="6">
        <v>35.83</v>
      </c>
      <c r="AK108" s="7">
        <v>0.42916666666666697</v>
      </c>
      <c r="AL108" s="6">
        <v>25</v>
      </c>
      <c r="AM108" s="6">
        <v>25</v>
      </c>
      <c r="AN108" s="6" t="s">
        <v>45</v>
      </c>
      <c r="AO108" s="6">
        <v>10</v>
      </c>
      <c r="AP108" s="2"/>
    </row>
    <row r="109" spans="1:42" x14ac:dyDescent="0.25">
      <c r="A109" s="22">
        <v>1</v>
      </c>
      <c r="B109" s="2" t="s">
        <v>56</v>
      </c>
      <c r="C109" s="2">
        <v>340035</v>
      </c>
      <c r="D109" s="2">
        <v>3</v>
      </c>
      <c r="E109" s="2">
        <v>12</v>
      </c>
      <c r="F109" s="2">
        <v>2014</v>
      </c>
      <c r="G109" s="2">
        <v>28</v>
      </c>
      <c r="H109" s="18" t="s">
        <v>42</v>
      </c>
      <c r="I109" s="2">
        <v>329.63</v>
      </c>
      <c r="J109" s="4">
        <v>63</v>
      </c>
      <c r="K109" s="2">
        <v>17.72</v>
      </c>
      <c r="L109" s="2">
        <v>5</v>
      </c>
      <c r="M109" s="2" t="s">
        <v>48</v>
      </c>
      <c r="N109" s="2">
        <v>17</v>
      </c>
      <c r="O109" s="2">
        <v>22.04</v>
      </c>
      <c r="P109" s="2"/>
      <c r="Q109" s="2">
        <v>1</v>
      </c>
      <c r="R109" s="2"/>
      <c r="S109" s="2"/>
      <c r="T109" s="5">
        <v>41709</v>
      </c>
      <c r="U109" s="6" t="s">
        <v>44</v>
      </c>
      <c r="V109" s="6">
        <v>123</v>
      </c>
      <c r="W109" s="6">
        <v>2</v>
      </c>
      <c r="X109" s="7">
        <v>0.58472222222222203</v>
      </c>
      <c r="Y109" s="3">
        <v>48.597666666666669</v>
      </c>
      <c r="Z109" s="8">
        <v>48</v>
      </c>
      <c r="AA109" s="8">
        <v>35.86</v>
      </c>
      <c r="AB109" s="3">
        <v>-125.57316666666667</v>
      </c>
      <c r="AC109" s="8">
        <v>125</v>
      </c>
      <c r="AD109" s="8">
        <v>34.39</v>
      </c>
      <c r="AE109" s="6">
        <v>68</v>
      </c>
      <c r="AF109" s="7">
        <v>0.59236111111111101</v>
      </c>
      <c r="AG109" s="6">
        <v>48</v>
      </c>
      <c r="AH109" s="6">
        <v>35.840000000000003</v>
      </c>
      <c r="AI109" s="6">
        <v>125</v>
      </c>
      <c r="AJ109" s="6">
        <v>35.83</v>
      </c>
      <c r="AK109" s="7">
        <v>0.42916666666666697</v>
      </c>
      <c r="AL109" s="6">
        <v>25</v>
      </c>
      <c r="AM109" s="6">
        <v>25</v>
      </c>
      <c r="AN109" s="6" t="s">
        <v>45</v>
      </c>
      <c r="AO109" s="6">
        <v>10</v>
      </c>
      <c r="AP109" s="2"/>
    </row>
    <row r="110" spans="1:42" x14ac:dyDescent="0.25">
      <c r="B110" s="2" t="s">
        <v>57</v>
      </c>
      <c r="C110" s="2">
        <v>340035</v>
      </c>
      <c r="D110" s="2">
        <v>3</v>
      </c>
      <c r="E110" s="2">
        <v>12</v>
      </c>
      <c r="F110" s="2">
        <v>2014</v>
      </c>
      <c r="G110" s="2">
        <v>28</v>
      </c>
      <c r="H110" s="18" t="s">
        <v>42</v>
      </c>
      <c r="I110" s="2">
        <v>162.09</v>
      </c>
      <c r="J110" s="4">
        <v>46.2</v>
      </c>
      <c r="K110" s="2">
        <v>4.97</v>
      </c>
      <c r="L110" s="2">
        <v>-3</v>
      </c>
      <c r="M110" s="2" t="s">
        <v>43</v>
      </c>
      <c r="N110" s="2"/>
      <c r="O110" s="2"/>
      <c r="P110" s="2"/>
      <c r="Q110" s="2"/>
      <c r="R110" s="2"/>
      <c r="S110" s="2"/>
      <c r="T110" s="5">
        <v>41709</v>
      </c>
      <c r="U110" s="6" t="s">
        <v>44</v>
      </c>
      <c r="V110" s="6">
        <v>123</v>
      </c>
      <c r="W110" s="6">
        <v>2</v>
      </c>
      <c r="X110" s="7">
        <v>0.58472222222222203</v>
      </c>
      <c r="Y110" s="3">
        <v>48.597666666666669</v>
      </c>
      <c r="Z110" s="8">
        <v>48</v>
      </c>
      <c r="AA110" s="8">
        <v>35.86</v>
      </c>
      <c r="AB110" s="3">
        <v>-125.57316666666667</v>
      </c>
      <c r="AC110" s="8">
        <v>125</v>
      </c>
      <c r="AD110" s="8">
        <v>34.39</v>
      </c>
      <c r="AE110" s="6">
        <v>68</v>
      </c>
      <c r="AF110" s="7">
        <v>0.59236111111111101</v>
      </c>
      <c r="AG110" s="6">
        <v>48</v>
      </c>
      <c r="AH110" s="6">
        <v>35.840000000000003</v>
      </c>
      <c r="AI110" s="6">
        <v>125</v>
      </c>
      <c r="AJ110" s="6">
        <v>35.83</v>
      </c>
      <c r="AK110" s="7">
        <v>0.42916666666666697</v>
      </c>
      <c r="AL110" s="6">
        <v>25</v>
      </c>
      <c r="AM110" s="6">
        <v>25</v>
      </c>
      <c r="AN110" s="6" t="s">
        <v>45</v>
      </c>
      <c r="AO110" s="6">
        <v>10</v>
      </c>
      <c r="AP110" s="2"/>
    </row>
    <row r="111" spans="1:42" x14ac:dyDescent="0.25">
      <c r="A111" s="22">
        <v>1</v>
      </c>
      <c r="B111" s="2" t="s">
        <v>58</v>
      </c>
      <c r="C111" s="2">
        <v>340035</v>
      </c>
      <c r="D111" s="2">
        <v>3</v>
      </c>
      <c r="E111" s="2">
        <v>12</v>
      </c>
      <c r="F111" s="2">
        <v>2014</v>
      </c>
      <c r="G111" s="2">
        <v>28</v>
      </c>
      <c r="H111" s="18" t="s">
        <v>42</v>
      </c>
      <c r="I111" s="2">
        <v>136.81</v>
      </c>
      <c r="J111" s="4">
        <v>47</v>
      </c>
      <c r="K111" s="2">
        <v>3.61</v>
      </c>
      <c r="L111" s="2">
        <v>4</v>
      </c>
      <c r="M111" s="2" t="s">
        <v>48</v>
      </c>
      <c r="N111" s="2">
        <v>76</v>
      </c>
      <c r="O111" s="2">
        <v>8.35</v>
      </c>
      <c r="P111" s="2"/>
      <c r="Q111" s="2"/>
      <c r="R111" s="2"/>
      <c r="S111" s="2"/>
      <c r="T111" s="5">
        <v>41709</v>
      </c>
      <c r="U111" s="6" t="s">
        <v>44</v>
      </c>
      <c r="V111" s="6">
        <v>123</v>
      </c>
      <c r="W111" s="6">
        <v>2</v>
      </c>
      <c r="X111" s="7">
        <v>0.58472222222222203</v>
      </c>
      <c r="Y111" s="3">
        <v>48.597666666666669</v>
      </c>
      <c r="Z111" s="8">
        <v>48</v>
      </c>
      <c r="AA111" s="8">
        <v>35.86</v>
      </c>
      <c r="AB111" s="3">
        <v>-125.57316666666667</v>
      </c>
      <c r="AC111" s="8">
        <v>125</v>
      </c>
      <c r="AD111" s="8">
        <v>34.39</v>
      </c>
      <c r="AE111" s="6">
        <v>68</v>
      </c>
      <c r="AF111" s="7">
        <v>0.59236111111111101</v>
      </c>
      <c r="AG111" s="6">
        <v>48</v>
      </c>
      <c r="AH111" s="6">
        <v>35.840000000000003</v>
      </c>
      <c r="AI111" s="6">
        <v>125</v>
      </c>
      <c r="AJ111" s="6">
        <v>35.83</v>
      </c>
      <c r="AK111" s="7">
        <v>0.42916666666666697</v>
      </c>
      <c r="AL111" s="6">
        <v>25</v>
      </c>
      <c r="AM111" s="6">
        <v>25</v>
      </c>
      <c r="AN111" s="6" t="s">
        <v>45</v>
      </c>
      <c r="AO111" s="6">
        <v>10</v>
      </c>
      <c r="AP111" s="2"/>
    </row>
    <row r="112" spans="1:42" x14ac:dyDescent="0.25">
      <c r="B112" s="2" t="s">
        <v>59</v>
      </c>
      <c r="C112" s="2">
        <v>340035</v>
      </c>
      <c r="D112" s="2">
        <v>3</v>
      </c>
      <c r="E112" s="2">
        <v>12</v>
      </c>
      <c r="F112" s="2">
        <v>2014</v>
      </c>
      <c r="G112" s="2">
        <v>28</v>
      </c>
      <c r="H112" s="18" t="s">
        <v>42</v>
      </c>
      <c r="I112" s="2">
        <v>140.47999999999999</v>
      </c>
      <c r="J112" s="4">
        <v>45.8</v>
      </c>
      <c r="K112" s="2">
        <v>4.7300000000000004</v>
      </c>
      <c r="L112" s="2">
        <v>5</v>
      </c>
      <c r="M112" s="2" t="s">
        <v>48</v>
      </c>
      <c r="N112" s="2">
        <v>16</v>
      </c>
      <c r="O112" s="2">
        <v>19.88</v>
      </c>
      <c r="P112" s="2"/>
      <c r="Q112" s="2"/>
      <c r="R112" s="2"/>
      <c r="S112" s="2"/>
      <c r="T112" s="5">
        <v>41709</v>
      </c>
      <c r="U112" s="6" t="s">
        <v>44</v>
      </c>
      <c r="V112" s="6">
        <v>123</v>
      </c>
      <c r="W112" s="6">
        <v>2</v>
      </c>
      <c r="X112" s="7">
        <v>0.58472222222222203</v>
      </c>
      <c r="Y112" s="3">
        <v>48.597666666666669</v>
      </c>
      <c r="Z112" s="8">
        <v>48</v>
      </c>
      <c r="AA112" s="8">
        <v>35.86</v>
      </c>
      <c r="AB112" s="3">
        <v>-125.57316666666667</v>
      </c>
      <c r="AC112" s="8">
        <v>125</v>
      </c>
      <c r="AD112" s="8">
        <v>34.39</v>
      </c>
      <c r="AE112" s="6">
        <v>68</v>
      </c>
      <c r="AF112" s="7">
        <v>0.59236111111111101</v>
      </c>
      <c r="AG112" s="6">
        <v>48</v>
      </c>
      <c r="AH112" s="6">
        <v>35.840000000000003</v>
      </c>
      <c r="AI112" s="6">
        <v>125</v>
      </c>
      <c r="AJ112" s="6">
        <v>35.83</v>
      </c>
      <c r="AK112" s="7">
        <v>0.42916666666666697</v>
      </c>
      <c r="AL112" s="6">
        <v>25</v>
      </c>
      <c r="AM112" s="6">
        <v>25</v>
      </c>
      <c r="AN112" s="6" t="s">
        <v>45</v>
      </c>
      <c r="AO112" s="6">
        <v>10</v>
      </c>
      <c r="AP112" s="2"/>
    </row>
    <row r="113" spans="1:42" x14ac:dyDescent="0.25">
      <c r="B113" s="2" t="s">
        <v>60</v>
      </c>
      <c r="C113" s="2">
        <v>340035</v>
      </c>
      <c r="D113" s="2">
        <v>3</v>
      </c>
      <c r="E113" s="2">
        <v>12</v>
      </c>
      <c r="F113" s="2">
        <v>2014</v>
      </c>
      <c r="G113" s="2">
        <v>28</v>
      </c>
      <c r="H113" s="18" t="s">
        <v>42</v>
      </c>
      <c r="I113" s="2">
        <v>102.22</v>
      </c>
      <c r="J113" s="4">
        <v>41.6</v>
      </c>
      <c r="K113" s="2">
        <v>3.32</v>
      </c>
      <c r="L113" s="2">
        <v>-3</v>
      </c>
      <c r="M113" s="2" t="s">
        <v>43</v>
      </c>
      <c r="N113" s="2"/>
      <c r="O113" s="2"/>
      <c r="P113" s="2"/>
      <c r="Q113" s="2"/>
      <c r="R113" s="2"/>
      <c r="S113" s="2"/>
      <c r="T113" s="5">
        <v>41709</v>
      </c>
      <c r="U113" s="6" t="s">
        <v>44</v>
      </c>
      <c r="V113" s="6">
        <v>123</v>
      </c>
      <c r="W113" s="6">
        <v>2</v>
      </c>
      <c r="X113" s="7">
        <v>0.58472222222222203</v>
      </c>
      <c r="Y113" s="3">
        <v>48.597666666666669</v>
      </c>
      <c r="Z113" s="8">
        <v>48</v>
      </c>
      <c r="AA113" s="8">
        <v>35.86</v>
      </c>
      <c r="AB113" s="3">
        <v>-125.57316666666667</v>
      </c>
      <c r="AC113" s="8">
        <v>125</v>
      </c>
      <c r="AD113" s="8">
        <v>34.39</v>
      </c>
      <c r="AE113" s="6">
        <v>68</v>
      </c>
      <c r="AF113" s="7">
        <v>0.59236111111111101</v>
      </c>
      <c r="AG113" s="6">
        <v>48</v>
      </c>
      <c r="AH113" s="6">
        <v>35.840000000000003</v>
      </c>
      <c r="AI113" s="6">
        <v>125</v>
      </c>
      <c r="AJ113" s="6">
        <v>35.83</v>
      </c>
      <c r="AK113" s="7">
        <v>0.42916666666666697</v>
      </c>
      <c r="AL113" s="6">
        <v>25</v>
      </c>
      <c r="AM113" s="6">
        <v>25</v>
      </c>
      <c r="AN113" s="6" t="s">
        <v>45</v>
      </c>
      <c r="AO113" s="6">
        <v>10</v>
      </c>
      <c r="AP113" s="2"/>
    </row>
    <row r="114" spans="1:42" x14ac:dyDescent="0.25">
      <c r="A114" s="22">
        <v>1</v>
      </c>
      <c r="B114" s="2" t="s">
        <v>61</v>
      </c>
      <c r="C114" s="2">
        <v>340035</v>
      </c>
      <c r="D114" s="2">
        <v>3</v>
      </c>
      <c r="E114" s="2">
        <v>12</v>
      </c>
      <c r="F114" s="2">
        <v>2014</v>
      </c>
      <c r="G114" s="2">
        <v>28</v>
      </c>
      <c r="H114" s="18" t="s">
        <v>42</v>
      </c>
      <c r="I114" s="2">
        <v>177.8</v>
      </c>
      <c r="J114" s="4">
        <v>51.6</v>
      </c>
      <c r="K114" s="2">
        <v>6.58</v>
      </c>
      <c r="L114" s="2">
        <v>4</v>
      </c>
      <c r="M114" s="2" t="s">
        <v>48</v>
      </c>
      <c r="N114" s="2">
        <v>32</v>
      </c>
      <c r="O114" s="2">
        <v>13.49</v>
      </c>
      <c r="P114" s="2"/>
      <c r="Q114" s="2"/>
      <c r="R114" s="2"/>
      <c r="S114" s="2"/>
      <c r="T114" s="5">
        <v>41709</v>
      </c>
      <c r="U114" s="6" t="s">
        <v>44</v>
      </c>
      <c r="V114" s="6">
        <v>123</v>
      </c>
      <c r="W114" s="6">
        <v>2</v>
      </c>
      <c r="X114" s="7">
        <v>0.58472222222222203</v>
      </c>
      <c r="Y114" s="3">
        <v>48.597666666666669</v>
      </c>
      <c r="Z114" s="8">
        <v>48</v>
      </c>
      <c r="AA114" s="8">
        <v>35.86</v>
      </c>
      <c r="AB114" s="3">
        <v>-125.57316666666667</v>
      </c>
      <c r="AC114" s="8">
        <v>125</v>
      </c>
      <c r="AD114" s="8">
        <v>34.39</v>
      </c>
      <c r="AE114" s="6">
        <v>68</v>
      </c>
      <c r="AF114" s="7">
        <v>0.59236111111111101</v>
      </c>
      <c r="AG114" s="6">
        <v>48</v>
      </c>
      <c r="AH114" s="6">
        <v>35.840000000000003</v>
      </c>
      <c r="AI114" s="6">
        <v>125</v>
      </c>
      <c r="AJ114" s="6">
        <v>35.83</v>
      </c>
      <c r="AK114" s="7">
        <v>0.42916666666666697</v>
      </c>
      <c r="AL114" s="6">
        <v>25</v>
      </c>
      <c r="AM114" s="6">
        <v>25</v>
      </c>
      <c r="AN114" s="6" t="s">
        <v>45</v>
      </c>
      <c r="AO114" s="6">
        <v>10</v>
      </c>
      <c r="AP114" s="2"/>
    </row>
    <row r="115" spans="1:42" x14ac:dyDescent="0.25">
      <c r="A115" s="22">
        <v>1</v>
      </c>
      <c r="B115" s="2" t="s">
        <v>165</v>
      </c>
      <c r="C115" s="2">
        <v>340317</v>
      </c>
      <c r="D115" s="2">
        <v>7</v>
      </c>
      <c r="E115" s="2">
        <v>27</v>
      </c>
      <c r="F115" s="2">
        <v>2014</v>
      </c>
      <c r="G115" s="2">
        <v>93</v>
      </c>
      <c r="H115" s="18" t="s">
        <v>42</v>
      </c>
      <c r="I115" s="2">
        <v>271.94</v>
      </c>
      <c r="J115" s="4">
        <v>55.9</v>
      </c>
      <c r="K115" s="2">
        <v>8.5399999999999991</v>
      </c>
      <c r="L115" s="2">
        <v>5</v>
      </c>
      <c r="M115" s="2" t="s">
        <v>48</v>
      </c>
      <c r="N115" s="2">
        <v>48</v>
      </c>
      <c r="O115" s="2">
        <v>17.760000000000002</v>
      </c>
      <c r="P115" s="2"/>
      <c r="Q115" s="2"/>
      <c r="R115" s="2"/>
      <c r="S115" s="2"/>
      <c r="T115" s="9">
        <v>41846</v>
      </c>
      <c r="U115" s="10" t="s">
        <v>44</v>
      </c>
      <c r="V115" s="2">
        <v>123</v>
      </c>
      <c r="W115" s="2">
        <v>4</v>
      </c>
      <c r="X115" s="13">
        <v>0.33333333333333331</v>
      </c>
      <c r="Y115" s="3">
        <v>48.481666666666669</v>
      </c>
      <c r="Z115" s="3">
        <v>48</v>
      </c>
      <c r="AA115" s="3">
        <v>28.9</v>
      </c>
      <c r="AB115" s="3">
        <v>-125.27666666666667</v>
      </c>
      <c r="AC115" s="3">
        <v>125</v>
      </c>
      <c r="AD115" s="3">
        <v>16.600000000000001</v>
      </c>
      <c r="AE115" s="2">
        <v>83</v>
      </c>
      <c r="AF115" s="13">
        <v>0.34166666666666667</v>
      </c>
      <c r="AG115" s="2">
        <v>48</v>
      </c>
      <c r="AH115" s="2">
        <v>28.8</v>
      </c>
      <c r="AI115" s="2">
        <v>125</v>
      </c>
      <c r="AJ115" s="2">
        <v>16.100000000000001</v>
      </c>
      <c r="AK115" s="13">
        <v>0.10416666666666667</v>
      </c>
      <c r="AL115" s="2">
        <v>25</v>
      </c>
      <c r="AM115" s="2">
        <v>25</v>
      </c>
      <c r="AN115" s="2" t="s">
        <v>45</v>
      </c>
      <c r="AO115" s="2">
        <v>10</v>
      </c>
      <c r="AP115" s="2"/>
    </row>
    <row r="116" spans="1:42" x14ac:dyDescent="0.25">
      <c r="A116" s="22">
        <v>1</v>
      </c>
      <c r="B116" s="2" t="s">
        <v>166</v>
      </c>
      <c r="C116" s="2">
        <v>340317</v>
      </c>
      <c r="D116" s="2">
        <v>7</v>
      </c>
      <c r="E116" s="2">
        <v>27</v>
      </c>
      <c r="F116" s="2">
        <v>2014</v>
      </c>
      <c r="G116" s="2">
        <v>93</v>
      </c>
      <c r="H116" s="18" t="s">
        <v>42</v>
      </c>
      <c r="I116" s="2">
        <v>168.7</v>
      </c>
      <c r="J116" s="4">
        <v>47.7</v>
      </c>
      <c r="K116" s="2">
        <v>6.26</v>
      </c>
      <c r="L116" s="2">
        <v>5</v>
      </c>
      <c r="M116" s="2" t="s">
        <v>48</v>
      </c>
      <c r="N116" s="2">
        <v>26</v>
      </c>
      <c r="O116" s="2">
        <v>17.04</v>
      </c>
      <c r="P116" s="2"/>
      <c r="Q116" s="2"/>
      <c r="R116" s="2"/>
      <c r="S116" s="2"/>
      <c r="T116" s="9">
        <v>41846</v>
      </c>
      <c r="U116" s="10" t="s">
        <v>44</v>
      </c>
      <c r="V116" s="2">
        <v>123</v>
      </c>
      <c r="W116" s="2">
        <v>4</v>
      </c>
      <c r="X116" s="13">
        <v>0.33333333333333298</v>
      </c>
      <c r="Y116" s="3">
        <v>48.481666666666669</v>
      </c>
      <c r="Z116" s="3">
        <v>48</v>
      </c>
      <c r="AA116" s="3">
        <v>28.9</v>
      </c>
      <c r="AB116" s="3">
        <v>-125.27666666666667</v>
      </c>
      <c r="AC116" s="3">
        <v>125</v>
      </c>
      <c r="AD116" s="3">
        <v>16.600000000000001</v>
      </c>
      <c r="AE116" s="2">
        <v>83</v>
      </c>
      <c r="AF116" s="13">
        <v>0.34166666666666701</v>
      </c>
      <c r="AG116" s="2">
        <v>48</v>
      </c>
      <c r="AH116" s="2">
        <v>28.8</v>
      </c>
      <c r="AI116" s="2">
        <v>125</v>
      </c>
      <c r="AJ116" s="2">
        <v>16.100000000000001</v>
      </c>
      <c r="AK116" s="13">
        <v>0.104166666666667</v>
      </c>
      <c r="AL116" s="2">
        <v>25</v>
      </c>
      <c r="AM116" s="2">
        <v>25</v>
      </c>
      <c r="AN116" s="2" t="s">
        <v>45</v>
      </c>
      <c r="AO116" s="2">
        <v>10</v>
      </c>
      <c r="AP116" s="2"/>
    </row>
    <row r="117" spans="1:42" x14ac:dyDescent="0.25">
      <c r="B117" s="2" t="s">
        <v>167</v>
      </c>
      <c r="C117" s="2">
        <v>340317</v>
      </c>
      <c r="D117" s="2">
        <v>7</v>
      </c>
      <c r="E117" s="2">
        <v>27</v>
      </c>
      <c r="F117" s="2">
        <v>2014</v>
      </c>
      <c r="G117" s="2">
        <v>93</v>
      </c>
      <c r="H117" s="18" t="s">
        <v>42</v>
      </c>
      <c r="I117" s="2">
        <v>179.42</v>
      </c>
      <c r="J117" s="4">
        <v>54.6</v>
      </c>
      <c r="K117" s="2">
        <v>5.89</v>
      </c>
      <c r="L117" s="2">
        <v>-4</v>
      </c>
      <c r="M117" s="2" t="s">
        <v>43</v>
      </c>
      <c r="N117" s="2"/>
      <c r="O117" s="2"/>
      <c r="P117" s="2"/>
      <c r="Q117" s="2"/>
      <c r="R117" s="2"/>
      <c r="S117" s="2"/>
      <c r="T117" s="9">
        <v>41846</v>
      </c>
      <c r="U117" s="10" t="s">
        <v>44</v>
      </c>
      <c r="V117" s="2">
        <v>123</v>
      </c>
      <c r="W117" s="2">
        <v>4</v>
      </c>
      <c r="X117" s="13">
        <v>0.33333333333333298</v>
      </c>
      <c r="Y117" s="3">
        <v>48.481666666666669</v>
      </c>
      <c r="Z117" s="3">
        <v>48</v>
      </c>
      <c r="AA117" s="3">
        <v>28.9</v>
      </c>
      <c r="AB117" s="3">
        <v>-125.27666666666667</v>
      </c>
      <c r="AC117" s="3">
        <v>125</v>
      </c>
      <c r="AD117" s="3">
        <v>16.600000000000001</v>
      </c>
      <c r="AE117" s="2">
        <v>83</v>
      </c>
      <c r="AF117" s="13">
        <v>0.34166666666666701</v>
      </c>
      <c r="AG117" s="2">
        <v>48</v>
      </c>
      <c r="AH117" s="2">
        <v>28.8</v>
      </c>
      <c r="AI117" s="2">
        <v>125</v>
      </c>
      <c r="AJ117" s="2">
        <v>16.100000000000001</v>
      </c>
      <c r="AK117" s="13">
        <v>0.104166666666667</v>
      </c>
      <c r="AL117" s="2">
        <v>25</v>
      </c>
      <c r="AM117" s="2">
        <v>25</v>
      </c>
      <c r="AN117" s="2" t="s">
        <v>45</v>
      </c>
      <c r="AO117" s="2">
        <v>10</v>
      </c>
      <c r="AP117" s="2"/>
    </row>
    <row r="118" spans="1:42" x14ac:dyDescent="0.25">
      <c r="B118" s="2" t="s">
        <v>168</v>
      </c>
      <c r="C118" s="2">
        <v>340317</v>
      </c>
      <c r="D118" s="2">
        <v>7</v>
      </c>
      <c r="E118" s="2">
        <v>27</v>
      </c>
      <c r="F118" s="2">
        <v>2014</v>
      </c>
      <c r="G118" s="2">
        <v>93</v>
      </c>
      <c r="H118" s="18" t="s">
        <v>42</v>
      </c>
      <c r="I118" s="2">
        <v>270.45999999999998</v>
      </c>
      <c r="J118" s="4">
        <v>54.5</v>
      </c>
      <c r="K118" s="2">
        <v>6.99</v>
      </c>
      <c r="L118" s="2">
        <v>-4</v>
      </c>
      <c r="M118" s="2" t="s">
        <v>43</v>
      </c>
      <c r="N118" s="2"/>
      <c r="O118" s="2"/>
      <c r="P118" s="2"/>
      <c r="Q118" s="2"/>
      <c r="R118" s="2"/>
      <c r="S118" s="2"/>
      <c r="T118" s="9">
        <v>41846</v>
      </c>
      <c r="U118" s="10" t="s">
        <v>44</v>
      </c>
      <c r="V118" s="2">
        <v>123</v>
      </c>
      <c r="W118" s="2">
        <v>4</v>
      </c>
      <c r="X118" s="13">
        <v>0.33333333333333298</v>
      </c>
      <c r="Y118" s="3">
        <v>48.481666666666669</v>
      </c>
      <c r="Z118" s="3">
        <v>48</v>
      </c>
      <c r="AA118" s="3">
        <v>28.9</v>
      </c>
      <c r="AB118" s="3">
        <v>-125.27666666666667</v>
      </c>
      <c r="AC118" s="3">
        <v>125</v>
      </c>
      <c r="AD118" s="3">
        <v>16.600000000000001</v>
      </c>
      <c r="AE118" s="2">
        <v>83</v>
      </c>
      <c r="AF118" s="13">
        <v>0.34166666666666701</v>
      </c>
      <c r="AG118" s="2">
        <v>48</v>
      </c>
      <c r="AH118" s="2">
        <v>28.8</v>
      </c>
      <c r="AI118" s="2">
        <v>125</v>
      </c>
      <c r="AJ118" s="2">
        <v>16.100000000000001</v>
      </c>
      <c r="AK118" s="13">
        <v>0.104166666666667</v>
      </c>
      <c r="AL118" s="2">
        <v>25</v>
      </c>
      <c r="AM118" s="2">
        <v>25</v>
      </c>
      <c r="AN118" s="2" t="s">
        <v>45</v>
      </c>
      <c r="AO118" s="2">
        <v>10</v>
      </c>
      <c r="AP118" s="2"/>
    </row>
    <row r="119" spans="1:42" x14ac:dyDescent="0.25">
      <c r="A119" s="22">
        <v>1</v>
      </c>
      <c r="B119" s="2" t="s">
        <v>169</v>
      </c>
      <c r="C119" s="2">
        <v>340317</v>
      </c>
      <c r="D119" s="2">
        <v>7</v>
      </c>
      <c r="E119" s="2">
        <v>27</v>
      </c>
      <c r="F119" s="2">
        <v>2014</v>
      </c>
      <c r="G119" s="2">
        <v>93</v>
      </c>
      <c r="H119" s="18" t="s">
        <v>42</v>
      </c>
      <c r="I119" s="2">
        <v>214.77</v>
      </c>
      <c r="J119" s="4">
        <v>56.3</v>
      </c>
      <c r="K119" s="2">
        <v>8.81</v>
      </c>
      <c r="L119" s="2">
        <v>5</v>
      </c>
      <c r="M119" s="2" t="s">
        <v>48</v>
      </c>
      <c r="N119" s="2">
        <v>26</v>
      </c>
      <c r="O119" s="2">
        <v>19.16</v>
      </c>
      <c r="P119" s="2"/>
      <c r="Q119" s="2"/>
      <c r="R119" s="2"/>
      <c r="S119" s="2"/>
      <c r="T119" s="9">
        <v>41846</v>
      </c>
      <c r="U119" s="10" t="s">
        <v>44</v>
      </c>
      <c r="V119" s="2">
        <v>123</v>
      </c>
      <c r="W119" s="2">
        <v>4</v>
      </c>
      <c r="X119" s="13">
        <v>0.33333333333333298</v>
      </c>
      <c r="Y119" s="3">
        <v>48.481666666666669</v>
      </c>
      <c r="Z119" s="3">
        <v>48</v>
      </c>
      <c r="AA119" s="3">
        <v>28.9</v>
      </c>
      <c r="AB119" s="3">
        <v>-125.27666666666667</v>
      </c>
      <c r="AC119" s="3">
        <v>125</v>
      </c>
      <c r="AD119" s="3">
        <v>16.600000000000001</v>
      </c>
      <c r="AE119" s="2">
        <v>83</v>
      </c>
      <c r="AF119" s="13">
        <v>0.34166666666666701</v>
      </c>
      <c r="AG119" s="2">
        <v>48</v>
      </c>
      <c r="AH119" s="2">
        <v>28.8</v>
      </c>
      <c r="AI119" s="2">
        <v>125</v>
      </c>
      <c r="AJ119" s="2">
        <v>16.100000000000001</v>
      </c>
      <c r="AK119" s="13">
        <v>0.104166666666667</v>
      </c>
      <c r="AL119" s="2">
        <v>25</v>
      </c>
      <c r="AM119" s="2">
        <v>25</v>
      </c>
      <c r="AN119" s="2" t="s">
        <v>45</v>
      </c>
      <c r="AO119" s="2">
        <v>10</v>
      </c>
      <c r="AP119" s="2"/>
    </row>
    <row r="120" spans="1:42" x14ac:dyDescent="0.25">
      <c r="B120" s="2" t="s">
        <v>170</v>
      </c>
      <c r="C120" s="2">
        <v>340317</v>
      </c>
      <c r="D120" s="2">
        <v>7</v>
      </c>
      <c r="E120" s="2">
        <v>27</v>
      </c>
      <c r="F120" s="2">
        <v>2014</v>
      </c>
      <c r="G120" s="2">
        <v>93</v>
      </c>
      <c r="H120" s="18" t="s">
        <v>42</v>
      </c>
      <c r="I120" s="2">
        <v>147.33000000000001</v>
      </c>
      <c r="J120" s="4">
        <v>49.6</v>
      </c>
      <c r="K120" s="2">
        <v>4.59</v>
      </c>
      <c r="L120" s="2">
        <v>-4</v>
      </c>
      <c r="M120" s="2" t="s">
        <v>43</v>
      </c>
      <c r="N120" s="2"/>
      <c r="O120" s="2"/>
      <c r="P120" s="2"/>
      <c r="Q120" s="2"/>
      <c r="R120" s="2"/>
      <c r="S120" s="2"/>
      <c r="T120" s="9">
        <v>41846</v>
      </c>
      <c r="U120" s="10" t="s">
        <v>44</v>
      </c>
      <c r="V120" s="2">
        <v>123</v>
      </c>
      <c r="W120" s="2">
        <v>4</v>
      </c>
      <c r="X120" s="13">
        <v>0.33333333333333298</v>
      </c>
      <c r="Y120" s="3">
        <v>48.481666666666669</v>
      </c>
      <c r="Z120" s="3">
        <v>48</v>
      </c>
      <c r="AA120" s="3">
        <v>28.9</v>
      </c>
      <c r="AB120" s="3">
        <v>-125.27666666666667</v>
      </c>
      <c r="AC120" s="3">
        <v>125</v>
      </c>
      <c r="AD120" s="3">
        <v>16.600000000000001</v>
      </c>
      <c r="AE120" s="2">
        <v>83</v>
      </c>
      <c r="AF120" s="13">
        <v>0.34166666666666701</v>
      </c>
      <c r="AG120" s="2">
        <v>48</v>
      </c>
      <c r="AH120" s="2">
        <v>28.8</v>
      </c>
      <c r="AI120" s="2">
        <v>125</v>
      </c>
      <c r="AJ120" s="2">
        <v>16.100000000000001</v>
      </c>
      <c r="AK120" s="13">
        <v>0.104166666666667</v>
      </c>
      <c r="AL120" s="2">
        <v>25</v>
      </c>
      <c r="AM120" s="2">
        <v>25</v>
      </c>
      <c r="AN120" s="2" t="s">
        <v>45</v>
      </c>
      <c r="AO120" s="2">
        <v>10</v>
      </c>
      <c r="AP120" s="2"/>
    </row>
    <row r="121" spans="1:42" x14ac:dyDescent="0.25">
      <c r="B121" s="2" t="s">
        <v>170</v>
      </c>
      <c r="C121" s="2">
        <v>340317</v>
      </c>
      <c r="D121" s="2">
        <v>7</v>
      </c>
      <c r="E121" s="2">
        <v>27</v>
      </c>
      <c r="F121" s="2">
        <v>2014</v>
      </c>
      <c r="G121" s="2">
        <v>93</v>
      </c>
      <c r="H121" s="18" t="s">
        <v>42</v>
      </c>
      <c r="I121" s="2">
        <v>154.69999999999999</v>
      </c>
      <c r="J121" s="4">
        <v>52.7</v>
      </c>
      <c r="K121" s="2">
        <v>3.46</v>
      </c>
      <c r="L121" s="2">
        <v>-3</v>
      </c>
      <c r="M121" s="2" t="s">
        <v>43</v>
      </c>
      <c r="N121" s="2"/>
      <c r="O121" s="2"/>
      <c r="P121" s="2"/>
      <c r="Q121" s="2"/>
      <c r="R121" s="2"/>
      <c r="S121" s="2"/>
      <c r="T121" s="9">
        <v>41846</v>
      </c>
      <c r="U121" s="10" t="s">
        <v>44</v>
      </c>
      <c r="V121" s="2">
        <v>123</v>
      </c>
      <c r="W121" s="2">
        <v>4</v>
      </c>
      <c r="X121" s="13">
        <v>0.33333333333333298</v>
      </c>
      <c r="Y121" s="3">
        <v>48.481666666666669</v>
      </c>
      <c r="Z121" s="3">
        <v>48</v>
      </c>
      <c r="AA121" s="3">
        <v>28.9</v>
      </c>
      <c r="AB121" s="3">
        <v>-125.27666666666667</v>
      </c>
      <c r="AC121" s="3">
        <v>125</v>
      </c>
      <c r="AD121" s="3">
        <v>16.600000000000001</v>
      </c>
      <c r="AE121" s="2">
        <v>83</v>
      </c>
      <c r="AF121" s="13">
        <v>0.34166666666666701</v>
      </c>
      <c r="AG121" s="2">
        <v>48</v>
      </c>
      <c r="AH121" s="2">
        <v>28.8</v>
      </c>
      <c r="AI121" s="2">
        <v>125</v>
      </c>
      <c r="AJ121" s="2">
        <v>16.100000000000001</v>
      </c>
      <c r="AK121" s="13">
        <v>0.104166666666667</v>
      </c>
      <c r="AL121" s="2">
        <v>25</v>
      </c>
      <c r="AM121" s="2">
        <v>25</v>
      </c>
      <c r="AN121" s="2" t="s">
        <v>45</v>
      </c>
      <c r="AO121" s="2">
        <v>10</v>
      </c>
      <c r="AP121" s="2"/>
    </row>
    <row r="122" spans="1:42" x14ac:dyDescent="0.25">
      <c r="B122" s="2" t="s">
        <v>171</v>
      </c>
      <c r="C122" s="2">
        <v>340317</v>
      </c>
      <c r="D122" s="2">
        <v>7</v>
      </c>
      <c r="E122" s="2">
        <v>27</v>
      </c>
      <c r="F122" s="2">
        <v>2014</v>
      </c>
      <c r="G122" s="2">
        <v>93</v>
      </c>
      <c r="H122" s="18" t="s">
        <v>42</v>
      </c>
      <c r="I122" s="2">
        <v>243.94</v>
      </c>
      <c r="J122" s="4">
        <v>56</v>
      </c>
      <c r="K122" s="2">
        <v>6.9</v>
      </c>
      <c r="L122" s="2">
        <v>-3</v>
      </c>
      <c r="M122" s="2" t="s">
        <v>43</v>
      </c>
      <c r="N122" s="2"/>
      <c r="O122" s="2"/>
      <c r="P122" s="2"/>
      <c r="Q122" s="2"/>
      <c r="R122" s="2"/>
      <c r="S122" s="2"/>
      <c r="T122" s="9">
        <v>41846</v>
      </c>
      <c r="U122" s="10" t="s">
        <v>44</v>
      </c>
      <c r="V122" s="2">
        <v>123</v>
      </c>
      <c r="W122" s="2">
        <v>4</v>
      </c>
      <c r="X122" s="13">
        <v>0.33333333333333298</v>
      </c>
      <c r="Y122" s="3">
        <v>48.481666666666669</v>
      </c>
      <c r="Z122" s="3">
        <v>48</v>
      </c>
      <c r="AA122" s="3">
        <v>28.9</v>
      </c>
      <c r="AB122" s="3">
        <v>-125.27666666666667</v>
      </c>
      <c r="AC122" s="3">
        <v>125</v>
      </c>
      <c r="AD122" s="3">
        <v>16.600000000000001</v>
      </c>
      <c r="AE122" s="2">
        <v>83</v>
      </c>
      <c r="AF122" s="13">
        <v>0.34166666666666701</v>
      </c>
      <c r="AG122" s="2">
        <v>48</v>
      </c>
      <c r="AH122" s="2">
        <v>28.8</v>
      </c>
      <c r="AI122" s="2">
        <v>125</v>
      </c>
      <c r="AJ122" s="2">
        <v>16.100000000000001</v>
      </c>
      <c r="AK122" s="13">
        <v>0.104166666666667</v>
      </c>
      <c r="AL122" s="2">
        <v>25</v>
      </c>
      <c r="AM122" s="2">
        <v>25</v>
      </c>
      <c r="AN122" s="2" t="s">
        <v>45</v>
      </c>
      <c r="AO122" s="2">
        <v>10</v>
      </c>
      <c r="AP122" s="2"/>
    </row>
    <row r="123" spans="1:42" x14ac:dyDescent="0.25">
      <c r="A123" s="22">
        <v>1</v>
      </c>
      <c r="B123" s="2" t="s">
        <v>172</v>
      </c>
      <c r="C123" s="2">
        <v>340317</v>
      </c>
      <c r="D123" s="2">
        <v>7</v>
      </c>
      <c r="E123" s="2">
        <v>27</v>
      </c>
      <c r="F123" s="2">
        <v>2014</v>
      </c>
      <c r="G123" s="2">
        <v>93</v>
      </c>
      <c r="H123" s="18" t="s">
        <v>42</v>
      </c>
      <c r="I123" s="2">
        <v>197.71</v>
      </c>
      <c r="J123" s="4">
        <v>50.9</v>
      </c>
      <c r="K123" s="2">
        <v>5.3</v>
      </c>
      <c r="L123" s="2">
        <v>4</v>
      </c>
      <c r="M123" s="2" t="s">
        <v>48</v>
      </c>
      <c r="N123" s="2">
        <v>67</v>
      </c>
      <c r="O123" s="2">
        <v>9.5299999999999994</v>
      </c>
      <c r="P123" s="2"/>
      <c r="Q123" s="2"/>
      <c r="R123" s="2"/>
      <c r="S123" s="2"/>
      <c r="T123" s="9">
        <v>41846</v>
      </c>
      <c r="U123" s="10" t="s">
        <v>44</v>
      </c>
      <c r="V123" s="2">
        <v>123</v>
      </c>
      <c r="W123" s="2">
        <v>4</v>
      </c>
      <c r="X123" s="13">
        <v>0.33333333333333298</v>
      </c>
      <c r="Y123" s="3">
        <v>48.481666666666669</v>
      </c>
      <c r="Z123" s="3">
        <v>48</v>
      </c>
      <c r="AA123" s="3">
        <v>28.9</v>
      </c>
      <c r="AB123" s="3">
        <v>-125.27666666666667</v>
      </c>
      <c r="AC123" s="3">
        <v>125</v>
      </c>
      <c r="AD123" s="3">
        <v>16.600000000000001</v>
      </c>
      <c r="AE123" s="2">
        <v>83</v>
      </c>
      <c r="AF123" s="13">
        <v>0.34166666666666701</v>
      </c>
      <c r="AG123" s="2">
        <v>48</v>
      </c>
      <c r="AH123" s="2">
        <v>28.8</v>
      </c>
      <c r="AI123" s="2">
        <v>125</v>
      </c>
      <c r="AJ123" s="2">
        <v>16.100000000000001</v>
      </c>
      <c r="AK123" s="13">
        <v>0.104166666666667</v>
      </c>
      <c r="AL123" s="2">
        <v>25</v>
      </c>
      <c r="AM123" s="2">
        <v>25</v>
      </c>
      <c r="AN123" s="2" t="s">
        <v>45</v>
      </c>
      <c r="AO123" s="2">
        <v>10</v>
      </c>
      <c r="AP123" s="2"/>
    </row>
    <row r="124" spans="1:42" x14ac:dyDescent="0.25">
      <c r="A124" s="22">
        <v>1</v>
      </c>
      <c r="B124" s="2" t="s">
        <v>173</v>
      </c>
      <c r="C124" s="2">
        <v>340317</v>
      </c>
      <c r="D124" s="2">
        <v>7</v>
      </c>
      <c r="E124" s="2">
        <v>27</v>
      </c>
      <c r="F124" s="2">
        <v>2014</v>
      </c>
      <c r="G124" s="2">
        <v>93</v>
      </c>
      <c r="H124" s="18" t="s">
        <v>42</v>
      </c>
      <c r="I124" s="2">
        <v>286.23</v>
      </c>
      <c r="J124" s="4">
        <v>60.3</v>
      </c>
      <c r="K124" s="2">
        <v>9.5299999999999994</v>
      </c>
      <c r="L124" s="2">
        <v>6</v>
      </c>
      <c r="M124" s="2" t="s">
        <v>48</v>
      </c>
      <c r="N124" s="2">
        <v>30</v>
      </c>
      <c r="O124" s="2">
        <v>23.52</v>
      </c>
      <c r="P124" s="2"/>
      <c r="Q124" s="2"/>
      <c r="R124" s="2"/>
      <c r="S124" s="2"/>
      <c r="T124" s="9">
        <v>41846</v>
      </c>
      <c r="U124" s="10" t="s">
        <v>44</v>
      </c>
      <c r="V124" s="2">
        <v>123</v>
      </c>
      <c r="W124" s="2">
        <v>4</v>
      </c>
      <c r="X124" s="13">
        <v>0.33333333333333298</v>
      </c>
      <c r="Y124" s="3">
        <v>48.481666666666669</v>
      </c>
      <c r="Z124" s="3">
        <v>48</v>
      </c>
      <c r="AA124" s="3">
        <v>28.9</v>
      </c>
      <c r="AB124" s="3">
        <v>-125.27666666666667</v>
      </c>
      <c r="AC124" s="3">
        <v>125</v>
      </c>
      <c r="AD124" s="3">
        <v>16.600000000000001</v>
      </c>
      <c r="AE124" s="2">
        <v>83</v>
      </c>
      <c r="AF124" s="13">
        <v>0.34166666666666701</v>
      </c>
      <c r="AG124" s="2">
        <v>48</v>
      </c>
      <c r="AH124" s="2">
        <v>28.8</v>
      </c>
      <c r="AI124" s="2">
        <v>125</v>
      </c>
      <c r="AJ124" s="2">
        <v>16.100000000000001</v>
      </c>
      <c r="AK124" s="13">
        <v>0.104166666666667</v>
      </c>
      <c r="AL124" s="2">
        <v>25</v>
      </c>
      <c r="AM124" s="2">
        <v>25</v>
      </c>
      <c r="AN124" s="2" t="s">
        <v>45</v>
      </c>
      <c r="AO124" s="2">
        <v>10</v>
      </c>
      <c r="AP124" s="2"/>
    </row>
    <row r="125" spans="1:42" x14ac:dyDescent="0.25">
      <c r="A125" s="22">
        <v>1</v>
      </c>
      <c r="B125" s="2" t="s">
        <v>174</v>
      </c>
      <c r="C125" s="2">
        <v>340317</v>
      </c>
      <c r="D125" s="2">
        <v>7</v>
      </c>
      <c r="E125" s="2">
        <v>27</v>
      </c>
      <c r="F125" s="2">
        <v>2014</v>
      </c>
      <c r="G125" s="2">
        <v>93</v>
      </c>
      <c r="H125" s="18" t="s">
        <v>42</v>
      </c>
      <c r="I125" s="2">
        <v>257.27999999999997</v>
      </c>
      <c r="J125" s="4">
        <v>55.6</v>
      </c>
      <c r="K125" s="2">
        <v>12.04</v>
      </c>
      <c r="L125" s="2">
        <v>6</v>
      </c>
      <c r="M125" s="2" t="s">
        <v>48</v>
      </c>
      <c r="N125" s="2">
        <v>26</v>
      </c>
      <c r="O125" s="2">
        <v>23.4</v>
      </c>
      <c r="P125" s="2"/>
      <c r="Q125" s="2"/>
      <c r="R125" s="2"/>
      <c r="S125" s="2"/>
      <c r="T125" s="9">
        <v>41846</v>
      </c>
      <c r="U125" s="10" t="s">
        <v>44</v>
      </c>
      <c r="V125" s="2">
        <v>123</v>
      </c>
      <c r="W125" s="2">
        <v>4</v>
      </c>
      <c r="X125" s="13">
        <v>0.33333333333333298</v>
      </c>
      <c r="Y125" s="3">
        <v>48.481666666666669</v>
      </c>
      <c r="Z125" s="3">
        <v>48</v>
      </c>
      <c r="AA125" s="3">
        <v>28.9</v>
      </c>
      <c r="AB125" s="3">
        <v>-125.27666666666667</v>
      </c>
      <c r="AC125" s="3">
        <v>125</v>
      </c>
      <c r="AD125" s="3">
        <v>16.600000000000001</v>
      </c>
      <c r="AE125" s="2">
        <v>83</v>
      </c>
      <c r="AF125" s="13">
        <v>0.34166666666666701</v>
      </c>
      <c r="AG125" s="2">
        <v>48</v>
      </c>
      <c r="AH125" s="2">
        <v>28.8</v>
      </c>
      <c r="AI125" s="2">
        <v>125</v>
      </c>
      <c r="AJ125" s="2">
        <v>16.100000000000001</v>
      </c>
      <c r="AK125" s="13">
        <v>0.104166666666667</v>
      </c>
      <c r="AL125" s="2">
        <v>25</v>
      </c>
      <c r="AM125" s="2">
        <v>25</v>
      </c>
      <c r="AN125" s="2" t="s">
        <v>45</v>
      </c>
      <c r="AO125" s="2">
        <v>10</v>
      </c>
      <c r="AP125" s="2"/>
    </row>
    <row r="126" spans="1:42" x14ac:dyDescent="0.25">
      <c r="B126" s="2" t="s">
        <v>175</v>
      </c>
      <c r="C126" s="2">
        <v>340317</v>
      </c>
      <c r="D126" s="2">
        <v>7</v>
      </c>
      <c r="E126" s="2">
        <v>27</v>
      </c>
      <c r="F126" s="2">
        <v>2014</v>
      </c>
      <c r="G126" s="2">
        <v>93</v>
      </c>
      <c r="H126" s="18" t="s">
        <v>42</v>
      </c>
      <c r="I126" s="2">
        <v>277.75</v>
      </c>
      <c r="J126" s="4">
        <v>59.7</v>
      </c>
      <c r="K126" s="2">
        <v>6.24</v>
      </c>
      <c r="L126" s="2">
        <v>-4</v>
      </c>
      <c r="M126" s="2" t="s">
        <v>43</v>
      </c>
      <c r="N126" s="2"/>
      <c r="O126" s="2"/>
      <c r="P126" s="2"/>
      <c r="Q126" s="2"/>
      <c r="R126" s="2"/>
      <c r="S126" s="2"/>
      <c r="T126" s="9">
        <v>41846</v>
      </c>
      <c r="U126" s="10" t="s">
        <v>44</v>
      </c>
      <c r="V126" s="2">
        <v>123</v>
      </c>
      <c r="W126" s="2">
        <v>4</v>
      </c>
      <c r="X126" s="13">
        <v>0.33333333333333298</v>
      </c>
      <c r="Y126" s="3">
        <v>48.481666666666669</v>
      </c>
      <c r="Z126" s="3">
        <v>48</v>
      </c>
      <c r="AA126" s="3">
        <v>28.9</v>
      </c>
      <c r="AB126" s="3">
        <v>-125.27666666666667</v>
      </c>
      <c r="AC126" s="3">
        <v>125</v>
      </c>
      <c r="AD126" s="3">
        <v>16.600000000000001</v>
      </c>
      <c r="AE126" s="2">
        <v>83</v>
      </c>
      <c r="AF126" s="13">
        <v>0.34166666666666701</v>
      </c>
      <c r="AG126" s="2">
        <v>48</v>
      </c>
      <c r="AH126" s="2">
        <v>28.8</v>
      </c>
      <c r="AI126" s="2">
        <v>125</v>
      </c>
      <c r="AJ126" s="2">
        <v>16.100000000000001</v>
      </c>
      <c r="AK126" s="13">
        <v>0.104166666666667</v>
      </c>
      <c r="AL126" s="2">
        <v>25</v>
      </c>
      <c r="AM126" s="2">
        <v>25</v>
      </c>
      <c r="AN126" s="2" t="s">
        <v>45</v>
      </c>
      <c r="AO126" s="2">
        <v>10</v>
      </c>
      <c r="AP126" s="2"/>
    </row>
    <row r="127" spans="1:42" x14ac:dyDescent="0.25">
      <c r="A127" s="22">
        <v>1</v>
      </c>
      <c r="B127" s="2" t="s">
        <v>176</v>
      </c>
      <c r="C127" s="2">
        <v>340317</v>
      </c>
      <c r="D127" s="2">
        <v>7</v>
      </c>
      <c r="E127" s="2">
        <v>27</v>
      </c>
      <c r="F127" s="2">
        <v>2014</v>
      </c>
      <c r="G127" s="2">
        <v>93</v>
      </c>
      <c r="H127" s="18" t="s">
        <v>42</v>
      </c>
      <c r="I127" s="2">
        <v>178.09</v>
      </c>
      <c r="J127" s="4">
        <v>50.7</v>
      </c>
      <c r="K127" s="2">
        <v>5.62</v>
      </c>
      <c r="L127" s="2">
        <v>4</v>
      </c>
      <c r="M127" s="2" t="s">
        <v>48</v>
      </c>
      <c r="N127" s="2">
        <v>52</v>
      </c>
      <c r="O127" s="2">
        <v>7.91</v>
      </c>
      <c r="P127" s="2"/>
      <c r="Q127" s="2"/>
      <c r="R127" s="2"/>
      <c r="S127" s="2"/>
      <c r="T127" s="9">
        <v>41846</v>
      </c>
      <c r="U127" s="10" t="s">
        <v>44</v>
      </c>
      <c r="V127" s="2">
        <v>123</v>
      </c>
      <c r="W127" s="2">
        <v>4</v>
      </c>
      <c r="X127" s="13">
        <v>0.33333333333333298</v>
      </c>
      <c r="Y127" s="3">
        <v>48.481666666666669</v>
      </c>
      <c r="Z127" s="3">
        <v>48</v>
      </c>
      <c r="AA127" s="3">
        <v>28.9</v>
      </c>
      <c r="AB127" s="3">
        <v>-125.27666666666667</v>
      </c>
      <c r="AC127" s="3">
        <v>125</v>
      </c>
      <c r="AD127" s="3">
        <v>16.600000000000001</v>
      </c>
      <c r="AE127" s="2">
        <v>83</v>
      </c>
      <c r="AF127" s="13">
        <v>0.34166666666666701</v>
      </c>
      <c r="AG127" s="2">
        <v>48</v>
      </c>
      <c r="AH127" s="2">
        <v>28.8</v>
      </c>
      <c r="AI127" s="2">
        <v>125</v>
      </c>
      <c r="AJ127" s="2">
        <v>16.100000000000001</v>
      </c>
      <c r="AK127" s="13">
        <v>0.104166666666667</v>
      </c>
      <c r="AL127" s="2">
        <v>25</v>
      </c>
      <c r="AM127" s="2">
        <v>25</v>
      </c>
      <c r="AN127" s="2" t="s">
        <v>45</v>
      </c>
      <c r="AO127" s="2">
        <v>10</v>
      </c>
      <c r="AP127" s="2"/>
    </row>
    <row r="128" spans="1:42" x14ac:dyDescent="0.25">
      <c r="B128" s="2" t="s">
        <v>177</v>
      </c>
      <c r="C128" s="2">
        <v>340317</v>
      </c>
      <c r="D128" s="2">
        <v>7</v>
      </c>
      <c r="E128" s="2">
        <v>27</v>
      </c>
      <c r="F128" s="2">
        <v>2014</v>
      </c>
      <c r="G128" s="2">
        <v>93</v>
      </c>
      <c r="H128" s="18" t="s">
        <v>42</v>
      </c>
      <c r="I128" s="2">
        <v>168.88</v>
      </c>
      <c r="J128" s="4">
        <v>50.5</v>
      </c>
      <c r="K128" s="2">
        <v>4.92</v>
      </c>
      <c r="L128" s="2">
        <v>-4</v>
      </c>
      <c r="M128" s="2" t="s">
        <v>43</v>
      </c>
      <c r="N128" s="2"/>
      <c r="O128" s="2"/>
      <c r="P128" s="2"/>
      <c r="Q128" s="2"/>
      <c r="R128" s="2"/>
      <c r="S128" s="2"/>
      <c r="T128" s="9">
        <v>41846</v>
      </c>
      <c r="U128" s="10" t="s">
        <v>44</v>
      </c>
      <c r="V128" s="2">
        <v>123</v>
      </c>
      <c r="W128" s="2">
        <v>4</v>
      </c>
      <c r="X128" s="13">
        <v>0.33333333333333298</v>
      </c>
      <c r="Y128" s="3">
        <v>48.481666666666669</v>
      </c>
      <c r="Z128" s="3">
        <v>48</v>
      </c>
      <c r="AA128" s="3">
        <v>28.9</v>
      </c>
      <c r="AB128" s="3">
        <v>-125.27666666666667</v>
      </c>
      <c r="AC128" s="3">
        <v>125</v>
      </c>
      <c r="AD128" s="3">
        <v>16.600000000000001</v>
      </c>
      <c r="AE128" s="2">
        <v>83</v>
      </c>
      <c r="AF128" s="13">
        <v>0.34166666666666701</v>
      </c>
      <c r="AG128" s="2">
        <v>48</v>
      </c>
      <c r="AH128" s="2">
        <v>28.8</v>
      </c>
      <c r="AI128" s="2">
        <v>125</v>
      </c>
      <c r="AJ128" s="2">
        <v>16.100000000000001</v>
      </c>
      <c r="AK128" s="13">
        <v>0.104166666666667</v>
      </c>
      <c r="AL128" s="2">
        <v>25</v>
      </c>
      <c r="AM128" s="2">
        <v>25</v>
      </c>
      <c r="AN128" s="2" t="s">
        <v>45</v>
      </c>
      <c r="AO128" s="2">
        <v>10</v>
      </c>
      <c r="AP128" s="2"/>
    </row>
    <row r="129" spans="1:42" x14ac:dyDescent="0.25">
      <c r="A129" s="22">
        <v>1</v>
      </c>
      <c r="B129" s="2" t="s">
        <v>178</v>
      </c>
      <c r="C129" s="2">
        <v>340210</v>
      </c>
      <c r="D129" s="2">
        <v>6</v>
      </c>
      <c r="E129" s="2">
        <v>23</v>
      </c>
      <c r="F129" s="2">
        <v>2014</v>
      </c>
      <c r="G129" s="2">
        <v>130</v>
      </c>
      <c r="H129" s="18" t="s">
        <v>42</v>
      </c>
      <c r="I129" s="2">
        <v>88.31</v>
      </c>
      <c r="J129" s="4">
        <v>42</v>
      </c>
      <c r="K129" s="2">
        <v>1.64</v>
      </c>
      <c r="L129" s="2">
        <v>7</v>
      </c>
      <c r="M129" s="2" t="s">
        <v>48</v>
      </c>
      <c r="N129" s="2">
        <v>11</v>
      </c>
      <c r="O129" s="2">
        <v>32.53</v>
      </c>
      <c r="P129" s="2"/>
      <c r="Q129" s="2"/>
      <c r="R129" s="2"/>
      <c r="S129" s="2"/>
      <c r="T129" s="14">
        <v>41809</v>
      </c>
      <c r="U129" s="2" t="s">
        <v>44</v>
      </c>
      <c r="V129" s="2">
        <v>123</v>
      </c>
      <c r="W129" s="2">
        <v>3</v>
      </c>
      <c r="X129" s="11">
        <v>0.65763888888888888</v>
      </c>
      <c r="Y129" s="3">
        <v>48.849666666666664</v>
      </c>
      <c r="Z129" s="3">
        <v>48</v>
      </c>
      <c r="AA129" s="3">
        <v>50.98</v>
      </c>
      <c r="AB129" s="3">
        <v>-125.47433333333333</v>
      </c>
      <c r="AC129" s="3">
        <v>125</v>
      </c>
      <c r="AD129" s="3">
        <v>28.46</v>
      </c>
      <c r="AE129" s="2">
        <v>56</v>
      </c>
      <c r="AF129" s="11">
        <v>0.59166666666666667</v>
      </c>
      <c r="AG129" s="2">
        <v>48</v>
      </c>
      <c r="AH129" s="2">
        <v>50.98</v>
      </c>
      <c r="AI129" s="2">
        <v>125</v>
      </c>
      <c r="AJ129" s="2">
        <v>29.96</v>
      </c>
      <c r="AK129" s="11">
        <v>0.7006944444444444</v>
      </c>
      <c r="AL129" s="2">
        <v>25</v>
      </c>
      <c r="AM129" s="2">
        <v>25</v>
      </c>
      <c r="AN129" s="2" t="s">
        <v>45</v>
      </c>
      <c r="AO129" s="2">
        <v>10</v>
      </c>
      <c r="AP129" s="2"/>
    </row>
    <row r="130" spans="1:42" x14ac:dyDescent="0.25">
      <c r="A130" s="22">
        <v>1</v>
      </c>
      <c r="B130" s="2" t="s">
        <v>179</v>
      </c>
      <c r="C130" s="2">
        <v>340210</v>
      </c>
      <c r="D130" s="2">
        <v>6</v>
      </c>
      <c r="E130" s="2">
        <v>23</v>
      </c>
      <c r="F130" s="2">
        <v>2014</v>
      </c>
      <c r="G130" s="2">
        <v>130</v>
      </c>
      <c r="H130" s="18" t="s">
        <v>42</v>
      </c>
      <c r="I130" s="2">
        <v>198.98</v>
      </c>
      <c r="J130" s="4">
        <v>48.7</v>
      </c>
      <c r="K130" s="2">
        <v>4.58</v>
      </c>
      <c r="L130" s="2">
        <v>5</v>
      </c>
      <c r="M130" s="2" t="s">
        <v>48</v>
      </c>
      <c r="N130" s="2">
        <v>10</v>
      </c>
      <c r="O130" s="2">
        <v>22.27</v>
      </c>
      <c r="P130" s="2"/>
      <c r="Q130" s="2"/>
      <c r="R130" s="2"/>
      <c r="S130" s="2"/>
      <c r="T130" s="14">
        <v>41809</v>
      </c>
      <c r="U130" s="2" t="s">
        <v>44</v>
      </c>
      <c r="V130" s="2">
        <v>123</v>
      </c>
      <c r="W130" s="2">
        <v>3</v>
      </c>
      <c r="X130" s="11">
        <v>0.65763888888888899</v>
      </c>
      <c r="Y130" s="3">
        <v>48.849666666666664</v>
      </c>
      <c r="Z130" s="3">
        <v>48</v>
      </c>
      <c r="AA130" s="3">
        <v>50.98</v>
      </c>
      <c r="AB130" s="3">
        <v>-125.47433333333333</v>
      </c>
      <c r="AC130" s="3">
        <v>125</v>
      </c>
      <c r="AD130" s="3">
        <v>28.46</v>
      </c>
      <c r="AE130" s="2">
        <v>56</v>
      </c>
      <c r="AF130" s="11">
        <v>0.59166666666666701</v>
      </c>
      <c r="AG130" s="2">
        <v>48</v>
      </c>
      <c r="AH130" s="2">
        <v>50.98</v>
      </c>
      <c r="AI130" s="2">
        <v>125</v>
      </c>
      <c r="AJ130" s="2">
        <v>29.96</v>
      </c>
      <c r="AK130" s="11">
        <v>0.70069444444444395</v>
      </c>
      <c r="AL130" s="2">
        <v>25</v>
      </c>
      <c r="AM130" s="2">
        <v>25</v>
      </c>
      <c r="AN130" s="2" t="s">
        <v>45</v>
      </c>
      <c r="AO130" s="2">
        <v>10</v>
      </c>
      <c r="AP130" s="2"/>
    </row>
    <row r="131" spans="1:42" x14ac:dyDescent="0.25">
      <c r="A131" s="22">
        <v>1</v>
      </c>
      <c r="B131" s="2" t="s">
        <v>180</v>
      </c>
      <c r="C131" s="2">
        <v>340210</v>
      </c>
      <c r="D131" s="2">
        <v>6</v>
      </c>
      <c r="E131" s="2">
        <v>23</v>
      </c>
      <c r="F131" s="2">
        <v>2014</v>
      </c>
      <c r="G131" s="2">
        <v>130</v>
      </c>
      <c r="H131" s="18" t="s">
        <v>42</v>
      </c>
      <c r="I131" s="2">
        <v>103.16</v>
      </c>
      <c r="J131" s="4">
        <v>47.1</v>
      </c>
      <c r="K131" s="2">
        <v>3.33</v>
      </c>
      <c r="L131" s="2">
        <v>5</v>
      </c>
      <c r="M131" s="2" t="s">
        <v>48</v>
      </c>
      <c r="N131" s="2">
        <v>13</v>
      </c>
      <c r="O131" s="2">
        <v>18.46</v>
      </c>
      <c r="P131" s="2"/>
      <c r="Q131" s="2"/>
      <c r="R131" s="2"/>
      <c r="S131" s="2"/>
      <c r="T131" s="14">
        <v>41809</v>
      </c>
      <c r="U131" s="2" t="s">
        <v>44</v>
      </c>
      <c r="V131" s="2">
        <v>123</v>
      </c>
      <c r="W131" s="2">
        <v>3</v>
      </c>
      <c r="X131" s="11">
        <v>0.65763888888888899</v>
      </c>
      <c r="Y131" s="3">
        <v>48.849666666666664</v>
      </c>
      <c r="Z131" s="3">
        <v>48</v>
      </c>
      <c r="AA131" s="3">
        <v>50.98</v>
      </c>
      <c r="AB131" s="3">
        <v>-125.47433333333333</v>
      </c>
      <c r="AC131" s="3">
        <v>125</v>
      </c>
      <c r="AD131" s="3">
        <v>28.46</v>
      </c>
      <c r="AE131" s="2">
        <v>56</v>
      </c>
      <c r="AF131" s="11">
        <v>0.59166666666666701</v>
      </c>
      <c r="AG131" s="2">
        <v>48</v>
      </c>
      <c r="AH131" s="2">
        <v>50.98</v>
      </c>
      <c r="AI131" s="2">
        <v>125</v>
      </c>
      <c r="AJ131" s="2">
        <v>29.96</v>
      </c>
      <c r="AK131" s="11">
        <v>0.70069444444444395</v>
      </c>
      <c r="AL131" s="2">
        <v>25</v>
      </c>
      <c r="AM131" s="2">
        <v>25</v>
      </c>
      <c r="AN131" s="2" t="s">
        <v>45</v>
      </c>
      <c r="AO131" s="2">
        <v>10</v>
      </c>
      <c r="AP131" s="2"/>
    </row>
    <row r="132" spans="1:42" x14ac:dyDescent="0.25">
      <c r="A132" s="22">
        <v>1</v>
      </c>
      <c r="B132" s="2" t="s">
        <v>181</v>
      </c>
      <c r="C132" s="2">
        <v>340210</v>
      </c>
      <c r="D132" s="2">
        <v>6</v>
      </c>
      <c r="E132" s="2">
        <v>23</v>
      </c>
      <c r="F132" s="2">
        <v>2014</v>
      </c>
      <c r="G132" s="2">
        <v>130</v>
      </c>
      <c r="H132" s="18" t="s">
        <v>42</v>
      </c>
      <c r="I132" s="2">
        <v>200.42</v>
      </c>
      <c r="J132" s="4">
        <v>52.6</v>
      </c>
      <c r="K132" s="2">
        <v>5.77</v>
      </c>
      <c r="L132" s="2">
        <v>4</v>
      </c>
      <c r="M132" s="2" t="s">
        <v>48</v>
      </c>
      <c r="N132" s="2">
        <v>30</v>
      </c>
      <c r="O132" s="2">
        <v>7.06</v>
      </c>
      <c r="P132" s="2"/>
      <c r="Q132" s="2">
        <v>1</v>
      </c>
      <c r="R132" s="2"/>
      <c r="S132" s="2"/>
      <c r="T132" s="14">
        <v>41809</v>
      </c>
      <c r="U132" s="2" t="s">
        <v>44</v>
      </c>
      <c r="V132" s="2">
        <v>123</v>
      </c>
      <c r="W132" s="2">
        <v>3</v>
      </c>
      <c r="X132" s="11">
        <v>0.65763888888888899</v>
      </c>
      <c r="Y132" s="3">
        <v>48.849666666666664</v>
      </c>
      <c r="Z132" s="3">
        <v>48</v>
      </c>
      <c r="AA132" s="3">
        <v>50.98</v>
      </c>
      <c r="AB132" s="3">
        <v>-125.47433333333333</v>
      </c>
      <c r="AC132" s="3">
        <v>125</v>
      </c>
      <c r="AD132" s="3">
        <v>28.46</v>
      </c>
      <c r="AE132" s="2">
        <v>56</v>
      </c>
      <c r="AF132" s="11">
        <v>0.59166666666666701</v>
      </c>
      <c r="AG132" s="2">
        <v>48</v>
      </c>
      <c r="AH132" s="2">
        <v>50.98</v>
      </c>
      <c r="AI132" s="2">
        <v>125</v>
      </c>
      <c r="AJ132" s="2">
        <v>29.96</v>
      </c>
      <c r="AK132" s="11">
        <v>0.70069444444444395</v>
      </c>
      <c r="AL132" s="2">
        <v>25</v>
      </c>
      <c r="AM132" s="2">
        <v>25</v>
      </c>
      <c r="AN132" s="2" t="s">
        <v>45</v>
      </c>
      <c r="AO132" s="2">
        <v>10</v>
      </c>
      <c r="AP132" s="2"/>
    </row>
    <row r="133" spans="1:42" x14ac:dyDescent="0.25">
      <c r="B133" s="2" t="s">
        <v>182</v>
      </c>
      <c r="C133" s="2">
        <v>340210</v>
      </c>
      <c r="D133" s="2">
        <v>6</v>
      </c>
      <c r="E133" s="2">
        <v>23</v>
      </c>
      <c r="F133" s="2">
        <v>2014</v>
      </c>
      <c r="G133" s="2">
        <v>130</v>
      </c>
      <c r="H133" s="18" t="s">
        <v>42</v>
      </c>
      <c r="I133" s="2">
        <v>195.15</v>
      </c>
      <c r="J133" s="4">
        <v>53</v>
      </c>
      <c r="K133" s="2">
        <v>4.5599999999999996</v>
      </c>
      <c r="L133" s="2">
        <v>-4</v>
      </c>
      <c r="M133" s="2" t="s">
        <v>43</v>
      </c>
      <c r="N133" s="2"/>
      <c r="O133" s="2"/>
      <c r="P133" s="2"/>
      <c r="Q133" s="2"/>
      <c r="R133" s="2"/>
      <c r="S133" s="2"/>
      <c r="T133" s="14">
        <v>41809</v>
      </c>
      <c r="U133" s="2" t="s">
        <v>44</v>
      </c>
      <c r="V133" s="2">
        <v>123</v>
      </c>
      <c r="W133" s="2">
        <v>3</v>
      </c>
      <c r="X133" s="11">
        <v>0.65763888888888899</v>
      </c>
      <c r="Y133" s="3">
        <v>48.849666666666664</v>
      </c>
      <c r="Z133" s="3">
        <v>48</v>
      </c>
      <c r="AA133" s="3">
        <v>50.98</v>
      </c>
      <c r="AB133" s="3">
        <v>-125.47433333333333</v>
      </c>
      <c r="AC133" s="3">
        <v>125</v>
      </c>
      <c r="AD133" s="3">
        <v>28.46</v>
      </c>
      <c r="AE133" s="2">
        <v>56</v>
      </c>
      <c r="AF133" s="11">
        <v>0.59166666666666701</v>
      </c>
      <c r="AG133" s="2">
        <v>48</v>
      </c>
      <c r="AH133" s="2">
        <v>50.98</v>
      </c>
      <c r="AI133" s="2">
        <v>125</v>
      </c>
      <c r="AJ133" s="2">
        <v>29.96</v>
      </c>
      <c r="AK133" s="11">
        <v>0.70069444444444395</v>
      </c>
      <c r="AL133" s="2">
        <v>25</v>
      </c>
      <c r="AM133" s="2">
        <v>25</v>
      </c>
      <c r="AN133" s="2" t="s">
        <v>45</v>
      </c>
      <c r="AO133" s="2">
        <v>10</v>
      </c>
      <c r="AP133" s="2"/>
    </row>
    <row r="134" spans="1:42" x14ac:dyDescent="0.25">
      <c r="B134" s="2" t="s">
        <v>183</v>
      </c>
      <c r="C134" s="2">
        <v>340210</v>
      </c>
      <c r="D134" s="2">
        <v>6</v>
      </c>
      <c r="E134" s="2">
        <v>23</v>
      </c>
      <c r="F134" s="2">
        <v>2014</v>
      </c>
      <c r="G134" s="2">
        <v>130</v>
      </c>
      <c r="H134" s="18" t="s">
        <v>42</v>
      </c>
      <c r="I134" s="2">
        <v>92.3</v>
      </c>
      <c r="J134" s="4">
        <v>42.4</v>
      </c>
      <c r="K134" s="2">
        <v>2.46</v>
      </c>
      <c r="L134" s="2">
        <v>-3</v>
      </c>
      <c r="M134" s="2" t="s">
        <v>43</v>
      </c>
      <c r="N134" s="2"/>
      <c r="O134" s="2"/>
      <c r="P134" s="2"/>
      <c r="Q134" s="2"/>
      <c r="R134" s="2"/>
      <c r="S134" s="2"/>
      <c r="T134" s="14">
        <v>41809</v>
      </c>
      <c r="U134" s="2" t="s">
        <v>44</v>
      </c>
      <c r="V134" s="2">
        <v>123</v>
      </c>
      <c r="W134" s="2">
        <v>3</v>
      </c>
      <c r="X134" s="11">
        <v>0.65763888888888899</v>
      </c>
      <c r="Y134" s="3">
        <v>48.849666666666664</v>
      </c>
      <c r="Z134" s="3">
        <v>48</v>
      </c>
      <c r="AA134" s="3">
        <v>50.98</v>
      </c>
      <c r="AB134" s="3">
        <v>-125.47433333333333</v>
      </c>
      <c r="AC134" s="3">
        <v>125</v>
      </c>
      <c r="AD134" s="3">
        <v>28.46</v>
      </c>
      <c r="AE134" s="2">
        <v>56</v>
      </c>
      <c r="AF134" s="11">
        <v>0.59166666666666701</v>
      </c>
      <c r="AG134" s="2">
        <v>48</v>
      </c>
      <c r="AH134" s="2">
        <v>50.98</v>
      </c>
      <c r="AI134" s="2">
        <v>125</v>
      </c>
      <c r="AJ134" s="2">
        <v>29.96</v>
      </c>
      <c r="AK134" s="11">
        <v>0.70069444444444395</v>
      </c>
      <c r="AL134" s="2">
        <v>25</v>
      </c>
      <c r="AM134" s="2">
        <v>25</v>
      </c>
      <c r="AN134" s="2" t="s">
        <v>45</v>
      </c>
      <c r="AO134" s="2">
        <v>10</v>
      </c>
      <c r="AP134" s="2"/>
    </row>
    <row r="135" spans="1:42" x14ac:dyDescent="0.25">
      <c r="B135" s="2" t="s">
        <v>184</v>
      </c>
      <c r="C135" s="2">
        <v>340210</v>
      </c>
      <c r="D135" s="2">
        <v>6</v>
      </c>
      <c r="E135" s="2">
        <v>23</v>
      </c>
      <c r="F135" s="2">
        <v>2014</v>
      </c>
      <c r="G135" s="2">
        <v>130</v>
      </c>
      <c r="H135" s="18" t="s">
        <v>42</v>
      </c>
      <c r="I135" s="2">
        <v>248.01</v>
      </c>
      <c r="J135" s="4">
        <v>53.8</v>
      </c>
      <c r="K135" s="2">
        <v>7.72</v>
      </c>
      <c r="L135" s="2">
        <v>-4</v>
      </c>
      <c r="M135" s="2" t="s">
        <v>43</v>
      </c>
      <c r="N135" s="2"/>
      <c r="O135" s="2"/>
      <c r="P135" s="2"/>
      <c r="Q135" s="2"/>
      <c r="R135" s="2"/>
      <c r="S135" s="2"/>
      <c r="T135" s="14">
        <v>41809</v>
      </c>
      <c r="U135" s="2" t="s">
        <v>44</v>
      </c>
      <c r="V135" s="2">
        <v>123</v>
      </c>
      <c r="W135" s="2">
        <v>3</v>
      </c>
      <c r="X135" s="11">
        <v>0.65763888888888899</v>
      </c>
      <c r="Y135" s="3">
        <v>48.849666666666664</v>
      </c>
      <c r="Z135" s="3">
        <v>48</v>
      </c>
      <c r="AA135" s="3">
        <v>50.98</v>
      </c>
      <c r="AB135" s="3">
        <v>-125.47433333333333</v>
      </c>
      <c r="AC135" s="3">
        <v>125</v>
      </c>
      <c r="AD135" s="3">
        <v>28.46</v>
      </c>
      <c r="AE135" s="2">
        <v>56</v>
      </c>
      <c r="AF135" s="11">
        <v>0.59166666666666701</v>
      </c>
      <c r="AG135" s="2">
        <v>48</v>
      </c>
      <c r="AH135" s="2">
        <v>50.98</v>
      </c>
      <c r="AI135" s="2">
        <v>125</v>
      </c>
      <c r="AJ135" s="2">
        <v>29.96</v>
      </c>
      <c r="AK135" s="11">
        <v>0.70069444444444395</v>
      </c>
      <c r="AL135" s="2">
        <v>25</v>
      </c>
      <c r="AM135" s="2">
        <v>25</v>
      </c>
      <c r="AN135" s="2" t="s">
        <v>45</v>
      </c>
      <c r="AO135" s="2">
        <v>10</v>
      </c>
      <c r="AP135" s="2"/>
    </row>
    <row r="136" spans="1:42" x14ac:dyDescent="0.25">
      <c r="B136" s="2" t="s">
        <v>185</v>
      </c>
      <c r="C136" s="2">
        <v>340210</v>
      </c>
      <c r="D136" s="2">
        <v>6</v>
      </c>
      <c r="E136" s="2">
        <v>23</v>
      </c>
      <c r="F136" s="2">
        <v>2014</v>
      </c>
      <c r="G136" s="2">
        <v>130</v>
      </c>
      <c r="H136" s="18" t="s">
        <v>42</v>
      </c>
      <c r="I136" s="2">
        <v>232.09</v>
      </c>
      <c r="J136" s="4">
        <v>53.2</v>
      </c>
      <c r="K136" s="2">
        <v>4.92</v>
      </c>
      <c r="L136" s="2">
        <v>-3</v>
      </c>
      <c r="M136" s="2" t="s">
        <v>43</v>
      </c>
      <c r="N136" s="2"/>
      <c r="O136" s="2"/>
      <c r="P136" s="2"/>
      <c r="Q136" s="2"/>
      <c r="R136" s="2"/>
      <c r="S136" s="2"/>
      <c r="T136" s="14">
        <v>41809</v>
      </c>
      <c r="U136" s="2" t="s">
        <v>44</v>
      </c>
      <c r="V136" s="2">
        <v>123</v>
      </c>
      <c r="W136" s="2">
        <v>3</v>
      </c>
      <c r="X136" s="11">
        <v>0.65763888888888899</v>
      </c>
      <c r="Y136" s="3">
        <v>48.849666666666664</v>
      </c>
      <c r="Z136" s="3">
        <v>48</v>
      </c>
      <c r="AA136" s="3">
        <v>50.98</v>
      </c>
      <c r="AB136" s="3">
        <v>-125.47433333333333</v>
      </c>
      <c r="AC136" s="3">
        <v>125</v>
      </c>
      <c r="AD136" s="3">
        <v>28.46</v>
      </c>
      <c r="AE136" s="2">
        <v>56</v>
      </c>
      <c r="AF136" s="11">
        <v>0.59166666666666701</v>
      </c>
      <c r="AG136" s="2">
        <v>48</v>
      </c>
      <c r="AH136" s="2">
        <v>50.98</v>
      </c>
      <c r="AI136" s="2">
        <v>125</v>
      </c>
      <c r="AJ136" s="2">
        <v>29.96</v>
      </c>
      <c r="AK136" s="11">
        <v>0.70069444444444395</v>
      </c>
      <c r="AL136" s="2">
        <v>25</v>
      </c>
      <c r="AM136" s="2">
        <v>25</v>
      </c>
      <c r="AN136" s="2" t="s">
        <v>45</v>
      </c>
      <c r="AO136" s="2">
        <v>10</v>
      </c>
      <c r="AP136" s="2"/>
    </row>
    <row r="137" spans="1:42" x14ac:dyDescent="0.25">
      <c r="B137" s="2" t="s">
        <v>186</v>
      </c>
      <c r="C137" s="2">
        <v>340210</v>
      </c>
      <c r="D137" s="2">
        <v>6</v>
      </c>
      <c r="E137" s="2">
        <v>23</v>
      </c>
      <c r="F137" s="2">
        <v>2014</v>
      </c>
      <c r="G137" s="2">
        <v>130</v>
      </c>
      <c r="H137" s="18" t="s">
        <v>42</v>
      </c>
      <c r="I137" s="2">
        <v>149.37</v>
      </c>
      <c r="J137" s="4">
        <v>46.2</v>
      </c>
      <c r="K137" s="2">
        <v>3.28</v>
      </c>
      <c r="L137" s="2">
        <v>-3</v>
      </c>
      <c r="M137" s="2" t="s">
        <v>43</v>
      </c>
      <c r="N137" s="2"/>
      <c r="O137" s="2"/>
      <c r="P137" s="2"/>
      <c r="Q137" s="2"/>
      <c r="R137" s="2"/>
      <c r="S137" s="2"/>
      <c r="T137" s="14">
        <v>41809</v>
      </c>
      <c r="U137" s="2" t="s">
        <v>44</v>
      </c>
      <c r="V137" s="2">
        <v>123</v>
      </c>
      <c r="W137" s="2">
        <v>3</v>
      </c>
      <c r="X137" s="11">
        <v>0.65763888888888899</v>
      </c>
      <c r="Y137" s="3">
        <v>48.849666666666664</v>
      </c>
      <c r="Z137" s="3">
        <v>48</v>
      </c>
      <c r="AA137" s="3">
        <v>50.98</v>
      </c>
      <c r="AB137" s="3">
        <v>-125.47433333333333</v>
      </c>
      <c r="AC137" s="3">
        <v>125</v>
      </c>
      <c r="AD137" s="3">
        <v>28.46</v>
      </c>
      <c r="AE137" s="2">
        <v>56</v>
      </c>
      <c r="AF137" s="11">
        <v>0.59166666666666701</v>
      </c>
      <c r="AG137" s="2">
        <v>48</v>
      </c>
      <c r="AH137" s="2">
        <v>50.98</v>
      </c>
      <c r="AI137" s="2">
        <v>125</v>
      </c>
      <c r="AJ137" s="2">
        <v>29.96</v>
      </c>
      <c r="AK137" s="11">
        <v>0.70069444444444395</v>
      </c>
      <c r="AL137" s="2">
        <v>25</v>
      </c>
      <c r="AM137" s="2">
        <v>25</v>
      </c>
      <c r="AN137" s="2" t="s">
        <v>45</v>
      </c>
      <c r="AO137" s="2">
        <v>10</v>
      </c>
      <c r="AP137" s="2"/>
    </row>
    <row r="138" spans="1:42" x14ac:dyDescent="0.25">
      <c r="B138" s="2" t="s">
        <v>187</v>
      </c>
      <c r="C138" s="2">
        <v>340210</v>
      </c>
      <c r="D138" s="2">
        <v>6</v>
      </c>
      <c r="E138" s="2">
        <v>23</v>
      </c>
      <c r="F138" s="2">
        <v>2014</v>
      </c>
      <c r="G138" s="2">
        <v>130</v>
      </c>
      <c r="H138" s="18" t="s">
        <v>42</v>
      </c>
      <c r="I138" s="2">
        <v>132.88999999999999</v>
      </c>
      <c r="J138" s="4">
        <v>44</v>
      </c>
      <c r="K138" s="2">
        <v>4.67</v>
      </c>
      <c r="L138" s="2">
        <v>-3</v>
      </c>
      <c r="M138" s="2" t="s">
        <v>43</v>
      </c>
      <c r="N138" s="2"/>
      <c r="O138" s="2"/>
      <c r="P138" s="2"/>
      <c r="Q138" s="2"/>
      <c r="R138" s="2"/>
      <c r="S138" s="2"/>
      <c r="T138" s="14">
        <v>41809</v>
      </c>
      <c r="U138" s="2" t="s">
        <v>44</v>
      </c>
      <c r="V138" s="2">
        <v>123</v>
      </c>
      <c r="W138" s="2">
        <v>3</v>
      </c>
      <c r="X138" s="11">
        <v>0.65763888888888899</v>
      </c>
      <c r="Y138" s="3">
        <v>48.849666666666664</v>
      </c>
      <c r="Z138" s="3">
        <v>48</v>
      </c>
      <c r="AA138" s="3">
        <v>50.98</v>
      </c>
      <c r="AB138" s="3">
        <v>-125.47433333333333</v>
      </c>
      <c r="AC138" s="3">
        <v>125</v>
      </c>
      <c r="AD138" s="3">
        <v>28.46</v>
      </c>
      <c r="AE138" s="2">
        <v>56</v>
      </c>
      <c r="AF138" s="11">
        <v>0.59166666666666701</v>
      </c>
      <c r="AG138" s="2">
        <v>48</v>
      </c>
      <c r="AH138" s="2">
        <v>50.98</v>
      </c>
      <c r="AI138" s="2">
        <v>125</v>
      </c>
      <c r="AJ138" s="2">
        <v>29.96</v>
      </c>
      <c r="AK138" s="11">
        <v>0.70069444444444395</v>
      </c>
      <c r="AL138" s="2">
        <v>25</v>
      </c>
      <c r="AM138" s="2">
        <v>25</v>
      </c>
      <c r="AN138" s="2" t="s">
        <v>45</v>
      </c>
      <c r="AO138" s="2">
        <v>10</v>
      </c>
      <c r="AP138" s="2"/>
    </row>
    <row r="139" spans="1:42" x14ac:dyDescent="0.25">
      <c r="B139" s="2" t="s">
        <v>188</v>
      </c>
      <c r="C139" s="2">
        <v>340210</v>
      </c>
      <c r="D139" s="2">
        <v>6</v>
      </c>
      <c r="E139" s="2">
        <v>23</v>
      </c>
      <c r="F139" s="2">
        <v>2014</v>
      </c>
      <c r="G139" s="2">
        <v>130</v>
      </c>
      <c r="H139" s="18" t="s">
        <v>42</v>
      </c>
      <c r="I139" s="2">
        <v>183.97</v>
      </c>
      <c r="J139" s="4">
        <v>49.8</v>
      </c>
      <c r="K139" s="2">
        <v>4.72</v>
      </c>
      <c r="L139" s="2">
        <v>-4</v>
      </c>
      <c r="M139" s="2" t="s">
        <v>43</v>
      </c>
      <c r="N139" s="2"/>
      <c r="O139" s="2"/>
      <c r="P139" s="2"/>
      <c r="Q139" s="2"/>
      <c r="R139" s="2"/>
      <c r="S139" s="2"/>
      <c r="T139" s="14">
        <v>41809</v>
      </c>
      <c r="U139" s="2" t="s">
        <v>44</v>
      </c>
      <c r="V139" s="2">
        <v>123</v>
      </c>
      <c r="W139" s="2">
        <v>3</v>
      </c>
      <c r="X139" s="11">
        <v>0.65763888888888899</v>
      </c>
      <c r="Y139" s="3">
        <v>48.849666666666664</v>
      </c>
      <c r="Z139" s="3">
        <v>48</v>
      </c>
      <c r="AA139" s="3">
        <v>50.98</v>
      </c>
      <c r="AB139" s="3">
        <v>-125.47433333333333</v>
      </c>
      <c r="AC139" s="3">
        <v>125</v>
      </c>
      <c r="AD139" s="3">
        <v>28.46</v>
      </c>
      <c r="AE139" s="2">
        <v>56</v>
      </c>
      <c r="AF139" s="11">
        <v>0.59166666666666701</v>
      </c>
      <c r="AG139" s="2">
        <v>48</v>
      </c>
      <c r="AH139" s="2">
        <v>50.98</v>
      </c>
      <c r="AI139" s="2">
        <v>125</v>
      </c>
      <c r="AJ139" s="2">
        <v>29.96</v>
      </c>
      <c r="AK139" s="11">
        <v>0.70069444444444395</v>
      </c>
      <c r="AL139" s="2">
        <v>25</v>
      </c>
      <c r="AM139" s="2">
        <v>25</v>
      </c>
      <c r="AN139" s="2" t="s">
        <v>45</v>
      </c>
      <c r="AO139" s="2">
        <v>10</v>
      </c>
      <c r="AP139" s="2"/>
    </row>
    <row r="140" spans="1:42" x14ac:dyDescent="0.25">
      <c r="A140" s="22">
        <v>1</v>
      </c>
      <c r="B140" s="2" t="s">
        <v>189</v>
      </c>
      <c r="C140" s="2">
        <v>340210</v>
      </c>
      <c r="D140" s="2">
        <v>6</v>
      </c>
      <c r="E140" s="2">
        <v>23</v>
      </c>
      <c r="F140" s="2">
        <v>2014</v>
      </c>
      <c r="G140" s="2">
        <v>130</v>
      </c>
      <c r="H140" s="18" t="s">
        <v>42</v>
      </c>
      <c r="I140" s="2">
        <v>145.51</v>
      </c>
      <c r="J140" s="4">
        <v>45</v>
      </c>
      <c r="K140" s="2">
        <v>5.51</v>
      </c>
      <c r="L140" s="2">
        <v>5</v>
      </c>
      <c r="M140" s="2" t="s">
        <v>48</v>
      </c>
      <c r="N140" s="2">
        <v>19</v>
      </c>
      <c r="O140" s="2">
        <v>22.22</v>
      </c>
      <c r="P140" s="2"/>
      <c r="Q140" s="2"/>
      <c r="R140" s="2"/>
      <c r="S140" s="2"/>
      <c r="T140" s="14">
        <v>41809</v>
      </c>
      <c r="U140" s="2" t="s">
        <v>44</v>
      </c>
      <c r="V140" s="2">
        <v>123</v>
      </c>
      <c r="W140" s="2">
        <v>3</v>
      </c>
      <c r="X140" s="11">
        <v>0.65763888888888899</v>
      </c>
      <c r="Y140" s="3">
        <v>48.849666666666664</v>
      </c>
      <c r="Z140" s="3">
        <v>48</v>
      </c>
      <c r="AA140" s="3">
        <v>50.98</v>
      </c>
      <c r="AB140" s="3">
        <v>-125.47433333333333</v>
      </c>
      <c r="AC140" s="3">
        <v>125</v>
      </c>
      <c r="AD140" s="3">
        <v>28.46</v>
      </c>
      <c r="AE140" s="2">
        <v>56</v>
      </c>
      <c r="AF140" s="11">
        <v>0.59166666666666701</v>
      </c>
      <c r="AG140" s="2">
        <v>48</v>
      </c>
      <c r="AH140" s="2">
        <v>50.98</v>
      </c>
      <c r="AI140" s="2">
        <v>125</v>
      </c>
      <c r="AJ140" s="2">
        <v>29.96</v>
      </c>
      <c r="AK140" s="11">
        <v>0.70069444444444395</v>
      </c>
      <c r="AL140" s="2">
        <v>25</v>
      </c>
      <c r="AM140" s="2">
        <v>25</v>
      </c>
      <c r="AN140" s="2" t="s">
        <v>45</v>
      </c>
      <c r="AO140" s="2">
        <v>10</v>
      </c>
      <c r="AP140" s="2"/>
    </row>
    <row r="141" spans="1:42" x14ac:dyDescent="0.25">
      <c r="A141" s="22">
        <v>1</v>
      </c>
      <c r="B141" s="2" t="s">
        <v>190</v>
      </c>
      <c r="C141" s="2">
        <v>340210</v>
      </c>
      <c r="D141" s="2">
        <v>6</v>
      </c>
      <c r="E141" s="2">
        <v>23</v>
      </c>
      <c r="F141" s="2">
        <v>2014</v>
      </c>
      <c r="G141" s="2">
        <v>130</v>
      </c>
      <c r="H141" s="18" t="s">
        <v>42</v>
      </c>
      <c r="I141" s="2">
        <v>94.74</v>
      </c>
      <c r="J141" s="4">
        <v>42.5</v>
      </c>
      <c r="K141" s="2">
        <v>2.57</v>
      </c>
      <c r="L141" s="2">
        <v>8</v>
      </c>
      <c r="M141" s="2" t="s">
        <v>48</v>
      </c>
      <c r="N141" s="2"/>
      <c r="O141" s="2"/>
      <c r="P141" s="2"/>
      <c r="Q141" s="2"/>
      <c r="R141" s="2"/>
      <c r="S141" s="2"/>
      <c r="T141" s="14">
        <v>41809</v>
      </c>
      <c r="U141" s="2" t="s">
        <v>44</v>
      </c>
      <c r="V141" s="2">
        <v>123</v>
      </c>
      <c r="W141" s="2">
        <v>3</v>
      </c>
      <c r="X141" s="11">
        <v>0.65763888888888899</v>
      </c>
      <c r="Y141" s="3">
        <v>48.849666666666664</v>
      </c>
      <c r="Z141" s="3">
        <v>48</v>
      </c>
      <c r="AA141" s="3">
        <v>50.98</v>
      </c>
      <c r="AB141" s="3">
        <v>-125.47433333333333</v>
      </c>
      <c r="AC141" s="3">
        <v>125</v>
      </c>
      <c r="AD141" s="3">
        <v>28.46</v>
      </c>
      <c r="AE141" s="2">
        <v>56</v>
      </c>
      <c r="AF141" s="11">
        <v>0.59166666666666701</v>
      </c>
      <c r="AG141" s="2">
        <v>48</v>
      </c>
      <c r="AH141" s="2">
        <v>50.98</v>
      </c>
      <c r="AI141" s="2">
        <v>125</v>
      </c>
      <c r="AJ141" s="2">
        <v>29.96</v>
      </c>
      <c r="AK141" s="11">
        <v>0.70069444444444395</v>
      </c>
      <c r="AL141" s="2">
        <v>25</v>
      </c>
      <c r="AM141" s="2">
        <v>25</v>
      </c>
      <c r="AN141" s="2" t="s">
        <v>45</v>
      </c>
      <c r="AO141" s="2">
        <v>10</v>
      </c>
      <c r="AP141" s="2"/>
    </row>
    <row r="142" spans="1:42" x14ac:dyDescent="0.25">
      <c r="A142" s="22">
        <v>1</v>
      </c>
      <c r="B142" s="2" t="s">
        <v>191</v>
      </c>
      <c r="C142" s="2">
        <v>340210</v>
      </c>
      <c r="D142" s="2">
        <v>6</v>
      </c>
      <c r="E142" s="2">
        <v>23</v>
      </c>
      <c r="F142" s="2">
        <v>2014</v>
      </c>
      <c r="G142" s="2">
        <v>130</v>
      </c>
      <c r="H142" s="18" t="s">
        <v>42</v>
      </c>
      <c r="I142" s="2">
        <v>125.46</v>
      </c>
      <c r="J142" s="4">
        <v>43.7</v>
      </c>
      <c r="K142" s="2">
        <v>5.49</v>
      </c>
      <c r="L142" s="2">
        <v>6</v>
      </c>
      <c r="M142" s="2" t="s">
        <v>48</v>
      </c>
      <c r="N142" s="2">
        <v>23</v>
      </c>
      <c r="O142" s="2">
        <v>23.56</v>
      </c>
      <c r="P142" s="2"/>
      <c r="Q142" s="2"/>
      <c r="R142" s="2"/>
      <c r="S142" s="2"/>
      <c r="T142" s="14">
        <v>41809</v>
      </c>
      <c r="U142" s="2" t="s">
        <v>44</v>
      </c>
      <c r="V142" s="2">
        <v>123</v>
      </c>
      <c r="W142" s="2">
        <v>3</v>
      </c>
      <c r="X142" s="11">
        <v>0.65763888888888899</v>
      </c>
      <c r="Y142" s="3">
        <v>48.849666666666664</v>
      </c>
      <c r="Z142" s="3">
        <v>48</v>
      </c>
      <c r="AA142" s="3">
        <v>50.98</v>
      </c>
      <c r="AB142" s="3">
        <v>-125.47433333333333</v>
      </c>
      <c r="AC142" s="3">
        <v>125</v>
      </c>
      <c r="AD142" s="3">
        <v>28.46</v>
      </c>
      <c r="AE142" s="2">
        <v>56</v>
      </c>
      <c r="AF142" s="11">
        <v>0.59166666666666701</v>
      </c>
      <c r="AG142" s="2">
        <v>48</v>
      </c>
      <c r="AH142" s="2">
        <v>50.98</v>
      </c>
      <c r="AI142" s="2">
        <v>125</v>
      </c>
      <c r="AJ142" s="2">
        <v>29.96</v>
      </c>
      <c r="AK142" s="11">
        <v>0.70069444444444395</v>
      </c>
      <c r="AL142" s="2">
        <v>25</v>
      </c>
      <c r="AM142" s="2">
        <v>25</v>
      </c>
      <c r="AN142" s="2" t="s">
        <v>45</v>
      </c>
      <c r="AO142" s="2">
        <v>10</v>
      </c>
      <c r="AP142" s="2"/>
    </row>
    <row r="143" spans="1:42" x14ac:dyDescent="0.25">
      <c r="A143" s="22">
        <v>1</v>
      </c>
      <c r="B143" s="2" t="s">
        <v>192</v>
      </c>
      <c r="C143" s="2">
        <v>350402</v>
      </c>
      <c r="D143" s="2">
        <v>8</v>
      </c>
      <c r="E143" s="2">
        <v>15</v>
      </c>
      <c r="F143" s="2">
        <v>2015</v>
      </c>
      <c r="G143" s="2">
        <v>1</v>
      </c>
      <c r="H143" s="18" t="s">
        <v>42</v>
      </c>
      <c r="I143" s="2">
        <v>143.12</v>
      </c>
      <c r="J143" s="4">
        <v>47.1</v>
      </c>
      <c r="K143" s="2">
        <v>2.74</v>
      </c>
      <c r="L143" s="2">
        <v>3</v>
      </c>
      <c r="M143" s="2" t="s">
        <v>48</v>
      </c>
      <c r="N143" s="2">
        <v>47</v>
      </c>
      <c r="O143" s="2">
        <v>6.75</v>
      </c>
      <c r="P143" s="2"/>
      <c r="Q143" s="2"/>
      <c r="R143" s="2"/>
      <c r="S143" s="2"/>
      <c r="T143" s="15">
        <v>42231</v>
      </c>
      <c r="U143" s="1" t="s">
        <v>147</v>
      </c>
      <c r="V143" s="1">
        <v>123</v>
      </c>
      <c r="W143" s="1">
        <v>7</v>
      </c>
      <c r="X143" s="16">
        <v>0.5395833333333333</v>
      </c>
      <c r="Y143" s="3">
        <v>48.859166666666667</v>
      </c>
      <c r="Z143" s="17">
        <v>48</v>
      </c>
      <c r="AA143" s="17">
        <v>51.55</v>
      </c>
      <c r="AB143" s="3">
        <v>-125.20916666666666</v>
      </c>
      <c r="AC143" s="17">
        <v>125</v>
      </c>
      <c r="AD143" s="17">
        <v>12.55</v>
      </c>
      <c r="AE143" s="1">
        <v>44</v>
      </c>
      <c r="AF143" s="16">
        <v>0.54305555555555551</v>
      </c>
      <c r="AG143" s="1">
        <v>48</v>
      </c>
      <c r="AH143" s="1">
        <v>51.79</v>
      </c>
      <c r="AI143" s="1">
        <v>125</v>
      </c>
      <c r="AJ143" s="1">
        <v>12.04</v>
      </c>
      <c r="AK143" s="16">
        <v>0.70833333333333337</v>
      </c>
      <c r="AL143" s="1">
        <v>100</v>
      </c>
      <c r="AM143" s="1">
        <v>15</v>
      </c>
      <c r="AN143" s="1" t="s">
        <v>193</v>
      </c>
      <c r="AO143" s="1">
        <v>1</v>
      </c>
      <c r="AP143" s="2"/>
    </row>
    <row r="144" spans="1:42" x14ac:dyDescent="0.25">
      <c r="B144" s="2" t="s">
        <v>194</v>
      </c>
      <c r="C144" s="2">
        <v>350402</v>
      </c>
      <c r="D144" s="2">
        <v>8</v>
      </c>
      <c r="E144" s="2">
        <v>15</v>
      </c>
      <c r="F144" s="2">
        <v>2015</v>
      </c>
      <c r="G144" s="2">
        <v>1</v>
      </c>
      <c r="H144" s="18" t="s">
        <v>42</v>
      </c>
      <c r="I144" s="2">
        <v>163.02000000000001</v>
      </c>
      <c r="J144" s="4">
        <v>48.8</v>
      </c>
      <c r="K144" s="2">
        <v>4.53</v>
      </c>
      <c r="L144" s="2">
        <v>-3</v>
      </c>
      <c r="M144" s="2" t="s">
        <v>43</v>
      </c>
      <c r="N144" s="2"/>
      <c r="O144" s="2"/>
      <c r="P144" s="2"/>
      <c r="Q144" s="2"/>
      <c r="R144" s="2"/>
      <c r="S144" s="2"/>
      <c r="T144" s="15">
        <v>42231</v>
      </c>
      <c r="U144" s="1" t="s">
        <v>147</v>
      </c>
      <c r="V144" s="1">
        <v>123</v>
      </c>
      <c r="W144" s="1">
        <v>7</v>
      </c>
      <c r="X144" s="16">
        <v>0.5395833333333333</v>
      </c>
      <c r="Y144" s="3">
        <v>48.859166666666667</v>
      </c>
      <c r="Z144" s="17">
        <v>48</v>
      </c>
      <c r="AA144" s="17">
        <v>51.55</v>
      </c>
      <c r="AB144" s="3">
        <v>-125.20916666666666</v>
      </c>
      <c r="AC144" s="17">
        <v>125</v>
      </c>
      <c r="AD144" s="17">
        <v>12.55</v>
      </c>
      <c r="AE144" s="1">
        <v>44</v>
      </c>
      <c r="AF144" s="16">
        <v>0.54305555555555551</v>
      </c>
      <c r="AG144" s="1">
        <v>48</v>
      </c>
      <c r="AH144" s="1">
        <v>51.79</v>
      </c>
      <c r="AI144" s="1">
        <v>125</v>
      </c>
      <c r="AJ144" s="1">
        <v>12.04</v>
      </c>
      <c r="AK144" s="16">
        <v>0.70833333333333337</v>
      </c>
      <c r="AL144" s="1">
        <v>100</v>
      </c>
      <c r="AM144" s="1">
        <v>15</v>
      </c>
      <c r="AN144" s="1" t="s">
        <v>193</v>
      </c>
      <c r="AO144" s="1">
        <v>1</v>
      </c>
      <c r="AP144" s="2"/>
    </row>
    <row r="145" spans="1:42" x14ac:dyDescent="0.25">
      <c r="B145" s="2" t="s">
        <v>195</v>
      </c>
      <c r="C145" s="2">
        <v>350402</v>
      </c>
      <c r="D145" s="2">
        <v>8</v>
      </c>
      <c r="E145" s="2">
        <v>15</v>
      </c>
      <c r="F145" s="2">
        <v>2015</v>
      </c>
      <c r="G145" s="2">
        <v>1</v>
      </c>
      <c r="H145" s="18" t="s">
        <v>42</v>
      </c>
      <c r="I145" s="2">
        <v>134.16</v>
      </c>
      <c r="J145" s="4">
        <v>47.6</v>
      </c>
      <c r="K145" s="2">
        <v>3.24</v>
      </c>
      <c r="L145" s="2">
        <v>-3</v>
      </c>
      <c r="M145" s="2" t="s">
        <v>43</v>
      </c>
      <c r="N145" s="2"/>
      <c r="O145" s="2"/>
      <c r="P145" s="2"/>
      <c r="Q145" s="2"/>
      <c r="R145" s="2"/>
      <c r="S145" s="2"/>
      <c r="T145" s="15">
        <v>42231</v>
      </c>
      <c r="U145" s="1" t="s">
        <v>147</v>
      </c>
      <c r="V145" s="1">
        <v>123</v>
      </c>
      <c r="W145" s="1">
        <v>7</v>
      </c>
      <c r="X145" s="16">
        <v>0.5395833333333333</v>
      </c>
      <c r="Y145" s="3">
        <v>48.859166666666667</v>
      </c>
      <c r="Z145" s="17">
        <v>48</v>
      </c>
      <c r="AA145" s="17">
        <v>51.55</v>
      </c>
      <c r="AB145" s="3">
        <v>-125.20916666666666</v>
      </c>
      <c r="AC145" s="17">
        <v>125</v>
      </c>
      <c r="AD145" s="17">
        <v>12.55</v>
      </c>
      <c r="AE145" s="1">
        <v>44</v>
      </c>
      <c r="AF145" s="16">
        <v>0.54305555555555551</v>
      </c>
      <c r="AG145" s="1">
        <v>48</v>
      </c>
      <c r="AH145" s="1">
        <v>51.79</v>
      </c>
      <c r="AI145" s="1">
        <v>125</v>
      </c>
      <c r="AJ145" s="1">
        <v>12.04</v>
      </c>
      <c r="AK145" s="16">
        <v>0.70833333333333337</v>
      </c>
      <c r="AL145" s="1">
        <v>100</v>
      </c>
      <c r="AM145" s="1">
        <v>15</v>
      </c>
      <c r="AN145" s="1" t="s">
        <v>193</v>
      </c>
      <c r="AO145" s="1">
        <v>1</v>
      </c>
      <c r="AP145" s="2"/>
    </row>
    <row r="146" spans="1:42" x14ac:dyDescent="0.25">
      <c r="A146" s="22">
        <v>1</v>
      </c>
      <c r="B146" s="2" t="s">
        <v>196</v>
      </c>
      <c r="C146" s="2">
        <v>350402</v>
      </c>
      <c r="D146" s="2">
        <v>8</v>
      </c>
      <c r="E146" s="2">
        <v>15</v>
      </c>
      <c r="F146" s="2">
        <v>2015</v>
      </c>
      <c r="G146" s="2">
        <v>1</v>
      </c>
      <c r="H146" s="18" t="s">
        <v>42</v>
      </c>
      <c r="I146" s="2">
        <v>143.25</v>
      </c>
      <c r="J146" s="4">
        <v>52.5</v>
      </c>
      <c r="K146" s="2">
        <v>2.94</v>
      </c>
      <c r="L146" s="2">
        <v>3</v>
      </c>
      <c r="M146" s="2" t="s">
        <v>48</v>
      </c>
      <c r="N146" s="2">
        <v>65</v>
      </c>
      <c r="O146" s="2">
        <v>4.9000000000000004</v>
      </c>
      <c r="P146" s="2"/>
      <c r="Q146" s="2"/>
      <c r="R146" s="2"/>
      <c r="S146" s="2"/>
      <c r="T146" s="15">
        <v>42231</v>
      </c>
      <c r="U146" s="1" t="s">
        <v>147</v>
      </c>
      <c r="V146" s="1">
        <v>123</v>
      </c>
      <c r="W146" s="1">
        <v>7</v>
      </c>
      <c r="X146" s="16">
        <v>0.53958333333333297</v>
      </c>
      <c r="Y146" s="3">
        <v>48.859166666666667</v>
      </c>
      <c r="Z146" s="17">
        <v>48</v>
      </c>
      <c r="AA146" s="17">
        <v>51.55</v>
      </c>
      <c r="AB146" s="3">
        <v>-125.20916666666666</v>
      </c>
      <c r="AC146" s="17">
        <v>125</v>
      </c>
      <c r="AD146" s="17">
        <v>12.55</v>
      </c>
      <c r="AE146" s="1">
        <v>44</v>
      </c>
      <c r="AF146" s="16">
        <v>0.54305555555555596</v>
      </c>
      <c r="AG146" s="1">
        <v>48</v>
      </c>
      <c r="AH146" s="1">
        <v>51.79</v>
      </c>
      <c r="AI146" s="1">
        <v>125</v>
      </c>
      <c r="AJ146" s="1">
        <v>12.04</v>
      </c>
      <c r="AK146" s="16">
        <v>0.70833333333333304</v>
      </c>
      <c r="AL146" s="1">
        <v>100</v>
      </c>
      <c r="AM146" s="1">
        <v>15</v>
      </c>
      <c r="AN146" s="1" t="s">
        <v>193</v>
      </c>
      <c r="AO146" s="1">
        <v>1</v>
      </c>
      <c r="AP146" s="2"/>
    </row>
    <row r="147" spans="1:42" x14ac:dyDescent="0.25">
      <c r="A147" s="22">
        <v>1</v>
      </c>
      <c r="B147" s="2" t="s">
        <v>197</v>
      </c>
      <c r="C147" s="2">
        <v>350402</v>
      </c>
      <c r="D147" s="2">
        <v>8</v>
      </c>
      <c r="E147" s="2">
        <v>15</v>
      </c>
      <c r="F147" s="2">
        <v>2015</v>
      </c>
      <c r="G147" s="2">
        <v>1</v>
      </c>
      <c r="H147" s="18" t="s">
        <v>42</v>
      </c>
      <c r="I147" s="2">
        <v>115.23</v>
      </c>
      <c r="J147" s="4">
        <v>44.2</v>
      </c>
      <c r="K147" s="2">
        <v>2.61</v>
      </c>
      <c r="L147" s="2">
        <v>3</v>
      </c>
      <c r="M147" s="2" t="s">
        <v>48</v>
      </c>
      <c r="N147" s="2">
        <v>75</v>
      </c>
      <c r="O147" s="2">
        <v>3.74</v>
      </c>
      <c r="P147" s="2"/>
      <c r="Q147" s="2"/>
      <c r="R147" s="2"/>
      <c r="S147" s="2"/>
      <c r="T147" s="15">
        <v>42231</v>
      </c>
      <c r="U147" s="1" t="s">
        <v>147</v>
      </c>
      <c r="V147" s="1">
        <v>123</v>
      </c>
      <c r="W147" s="1">
        <v>7</v>
      </c>
      <c r="X147" s="16">
        <v>0.53958333333333297</v>
      </c>
      <c r="Y147" s="3">
        <v>48.859166666666667</v>
      </c>
      <c r="Z147" s="17">
        <v>48</v>
      </c>
      <c r="AA147" s="17">
        <v>51.55</v>
      </c>
      <c r="AB147" s="3">
        <v>-125.20916666666666</v>
      </c>
      <c r="AC147" s="17">
        <v>125</v>
      </c>
      <c r="AD147" s="17">
        <v>12.55</v>
      </c>
      <c r="AE147" s="1">
        <v>44</v>
      </c>
      <c r="AF147" s="16">
        <v>0.54305555555555596</v>
      </c>
      <c r="AG147" s="1">
        <v>48</v>
      </c>
      <c r="AH147" s="1">
        <v>51.79</v>
      </c>
      <c r="AI147" s="1">
        <v>125</v>
      </c>
      <c r="AJ147" s="1">
        <v>12.04</v>
      </c>
      <c r="AK147" s="16">
        <v>0.70833333333333304</v>
      </c>
      <c r="AL147" s="1">
        <v>100</v>
      </c>
      <c r="AM147" s="1">
        <v>15</v>
      </c>
      <c r="AN147" s="1" t="s">
        <v>193</v>
      </c>
      <c r="AO147" s="1">
        <v>1</v>
      </c>
      <c r="AP147" s="2"/>
    </row>
    <row r="148" spans="1:42" x14ac:dyDescent="0.25">
      <c r="A148" s="22">
        <v>1</v>
      </c>
      <c r="B148" s="2" t="s">
        <v>198</v>
      </c>
      <c r="C148" s="2">
        <v>350402</v>
      </c>
      <c r="D148" s="2">
        <v>8</v>
      </c>
      <c r="E148" s="2">
        <v>15</v>
      </c>
      <c r="F148" s="2">
        <v>2015</v>
      </c>
      <c r="G148" s="2">
        <v>1</v>
      </c>
      <c r="H148" s="18" t="s">
        <v>42</v>
      </c>
      <c r="I148" s="2">
        <v>95.69</v>
      </c>
      <c r="J148" s="4">
        <v>41.2</v>
      </c>
      <c r="K148" s="2">
        <v>2.4</v>
      </c>
      <c r="L148" s="2">
        <v>4</v>
      </c>
      <c r="M148" s="2" t="s">
        <v>48</v>
      </c>
      <c r="N148" s="2">
        <v>22</v>
      </c>
      <c r="O148" s="2">
        <v>8.86</v>
      </c>
      <c r="P148" s="2"/>
      <c r="Q148" s="2"/>
      <c r="R148" s="2"/>
      <c r="S148" s="2"/>
      <c r="T148" s="15">
        <v>42231</v>
      </c>
      <c r="U148" s="1" t="s">
        <v>147</v>
      </c>
      <c r="V148" s="1">
        <v>123</v>
      </c>
      <c r="W148" s="1">
        <v>7</v>
      </c>
      <c r="X148" s="16">
        <v>0.53958333333333297</v>
      </c>
      <c r="Y148" s="3">
        <v>48.859166666666667</v>
      </c>
      <c r="Z148" s="17">
        <v>48</v>
      </c>
      <c r="AA148" s="17">
        <v>51.55</v>
      </c>
      <c r="AB148" s="3">
        <v>-125.20916666666666</v>
      </c>
      <c r="AC148" s="17">
        <v>125</v>
      </c>
      <c r="AD148" s="17">
        <v>12.55</v>
      </c>
      <c r="AE148" s="1">
        <v>44</v>
      </c>
      <c r="AF148" s="16">
        <v>0.54305555555555596</v>
      </c>
      <c r="AG148" s="1">
        <v>48</v>
      </c>
      <c r="AH148" s="1">
        <v>51.79</v>
      </c>
      <c r="AI148" s="1">
        <v>125</v>
      </c>
      <c r="AJ148" s="1">
        <v>12.04</v>
      </c>
      <c r="AK148" s="16">
        <v>0.70833333333333304</v>
      </c>
      <c r="AL148" s="1">
        <v>100</v>
      </c>
      <c r="AM148" s="1">
        <v>15</v>
      </c>
      <c r="AN148" s="1" t="s">
        <v>193</v>
      </c>
      <c r="AO148" s="1">
        <v>1</v>
      </c>
      <c r="AP148" s="2"/>
    </row>
    <row r="149" spans="1:42" x14ac:dyDescent="0.25">
      <c r="B149" s="2" t="s">
        <v>199</v>
      </c>
      <c r="C149" s="2">
        <v>350402</v>
      </c>
      <c r="D149" s="2">
        <v>8</v>
      </c>
      <c r="E149" s="2">
        <v>15</v>
      </c>
      <c r="F149" s="2">
        <v>2015</v>
      </c>
      <c r="G149" s="2">
        <v>1</v>
      </c>
      <c r="H149" s="18" t="s">
        <v>42</v>
      </c>
      <c r="I149" s="2">
        <v>101.1</v>
      </c>
      <c r="J149" s="4">
        <v>36.799999999999997</v>
      </c>
      <c r="K149" s="2">
        <v>1.92</v>
      </c>
      <c r="L149" s="2">
        <v>-2</v>
      </c>
      <c r="M149" s="2" t="s">
        <v>43</v>
      </c>
      <c r="N149" s="2"/>
      <c r="O149" s="2"/>
      <c r="P149" s="2"/>
      <c r="Q149" s="2"/>
      <c r="R149" s="2"/>
      <c r="S149" s="2"/>
      <c r="T149" s="15">
        <v>42231</v>
      </c>
      <c r="U149" s="1" t="s">
        <v>147</v>
      </c>
      <c r="V149" s="1">
        <v>123</v>
      </c>
      <c r="W149" s="1">
        <v>7</v>
      </c>
      <c r="X149" s="16">
        <v>0.53958333333333297</v>
      </c>
      <c r="Y149" s="3">
        <v>48.859166666666667</v>
      </c>
      <c r="Z149" s="17">
        <v>48</v>
      </c>
      <c r="AA149" s="17">
        <v>51.55</v>
      </c>
      <c r="AB149" s="3">
        <v>-125.20916666666666</v>
      </c>
      <c r="AC149" s="17">
        <v>125</v>
      </c>
      <c r="AD149" s="17">
        <v>12.55</v>
      </c>
      <c r="AE149" s="1">
        <v>44</v>
      </c>
      <c r="AF149" s="16">
        <v>0.54305555555555596</v>
      </c>
      <c r="AG149" s="1">
        <v>48</v>
      </c>
      <c r="AH149" s="1">
        <v>51.79</v>
      </c>
      <c r="AI149" s="1">
        <v>125</v>
      </c>
      <c r="AJ149" s="1">
        <v>12.04</v>
      </c>
      <c r="AK149" s="16">
        <v>0.70833333333333304</v>
      </c>
      <c r="AL149" s="1">
        <v>100</v>
      </c>
      <c r="AM149" s="1">
        <v>15</v>
      </c>
      <c r="AN149" s="1" t="s">
        <v>193</v>
      </c>
      <c r="AO149" s="1">
        <v>1</v>
      </c>
      <c r="AP149" s="2"/>
    </row>
    <row r="150" spans="1:42" x14ac:dyDescent="0.25">
      <c r="A150" s="22">
        <v>1</v>
      </c>
      <c r="B150" s="2" t="s">
        <v>200</v>
      </c>
      <c r="C150" s="2">
        <v>350402</v>
      </c>
      <c r="D150" s="2">
        <v>8</v>
      </c>
      <c r="E150" s="2">
        <v>15</v>
      </c>
      <c r="F150" s="2">
        <v>2015</v>
      </c>
      <c r="G150" s="2">
        <v>1</v>
      </c>
      <c r="H150" s="18" t="s">
        <v>42</v>
      </c>
      <c r="I150" s="2">
        <v>131.49</v>
      </c>
      <c r="J150" s="4">
        <v>43.8</v>
      </c>
      <c r="K150" s="2">
        <v>3.21</v>
      </c>
      <c r="L150" s="2">
        <v>6</v>
      </c>
      <c r="M150" s="2" t="s">
        <v>48</v>
      </c>
      <c r="N150" s="2">
        <v>17</v>
      </c>
      <c r="O150" s="2">
        <v>24.55</v>
      </c>
      <c r="P150" s="2"/>
      <c r="Q150" s="2"/>
      <c r="R150" s="2"/>
      <c r="S150" s="2"/>
      <c r="T150" s="15">
        <v>42231</v>
      </c>
      <c r="U150" s="1" t="s">
        <v>147</v>
      </c>
      <c r="V150" s="1">
        <v>123</v>
      </c>
      <c r="W150" s="1">
        <v>7</v>
      </c>
      <c r="X150" s="16">
        <v>0.53958333333333297</v>
      </c>
      <c r="Y150" s="3">
        <v>48.859166666666667</v>
      </c>
      <c r="Z150" s="17">
        <v>48</v>
      </c>
      <c r="AA150" s="17">
        <v>51.55</v>
      </c>
      <c r="AB150" s="3">
        <v>-125.20916666666666</v>
      </c>
      <c r="AC150" s="17">
        <v>125</v>
      </c>
      <c r="AD150" s="17">
        <v>12.55</v>
      </c>
      <c r="AE150" s="1">
        <v>44</v>
      </c>
      <c r="AF150" s="16">
        <v>0.54305555555555596</v>
      </c>
      <c r="AG150" s="1">
        <v>48</v>
      </c>
      <c r="AH150" s="1">
        <v>51.79</v>
      </c>
      <c r="AI150" s="1">
        <v>125</v>
      </c>
      <c r="AJ150" s="1">
        <v>12.04</v>
      </c>
      <c r="AK150" s="16">
        <v>0.70833333333333304</v>
      </c>
      <c r="AL150" s="1">
        <v>100</v>
      </c>
      <c r="AM150" s="1">
        <v>15</v>
      </c>
      <c r="AN150" s="1" t="s">
        <v>193</v>
      </c>
      <c r="AO150" s="1">
        <v>1</v>
      </c>
      <c r="AP150" s="2"/>
    </row>
    <row r="151" spans="1:42" x14ac:dyDescent="0.25">
      <c r="B151" s="2" t="s">
        <v>201</v>
      </c>
      <c r="C151" s="2">
        <v>350402</v>
      </c>
      <c r="D151" s="2">
        <v>8</v>
      </c>
      <c r="E151" s="2">
        <v>15</v>
      </c>
      <c r="F151" s="2">
        <v>2015</v>
      </c>
      <c r="G151" s="2">
        <v>1</v>
      </c>
      <c r="H151" s="18" t="s">
        <v>42</v>
      </c>
      <c r="I151" s="2">
        <v>95.63</v>
      </c>
      <c r="J151" s="4">
        <v>38.6</v>
      </c>
      <c r="K151" s="2">
        <v>1.64</v>
      </c>
      <c r="L151" s="2">
        <v>-2</v>
      </c>
      <c r="M151" s="2" t="s">
        <v>43</v>
      </c>
      <c r="N151" s="2"/>
      <c r="O151" s="2"/>
      <c r="P151" s="2"/>
      <c r="Q151" s="2"/>
      <c r="R151" s="2"/>
      <c r="S151" s="2"/>
      <c r="T151" s="15">
        <v>42231</v>
      </c>
      <c r="U151" s="1" t="s">
        <v>147</v>
      </c>
      <c r="V151" s="1">
        <v>123</v>
      </c>
      <c r="W151" s="1">
        <v>7</v>
      </c>
      <c r="X151" s="16">
        <v>0.53958333333333297</v>
      </c>
      <c r="Y151" s="3">
        <v>48.859166666666667</v>
      </c>
      <c r="Z151" s="17">
        <v>48</v>
      </c>
      <c r="AA151" s="17">
        <v>51.55</v>
      </c>
      <c r="AB151" s="3">
        <v>-125.20916666666666</v>
      </c>
      <c r="AC151" s="17">
        <v>125</v>
      </c>
      <c r="AD151" s="17">
        <v>12.55</v>
      </c>
      <c r="AE151" s="1">
        <v>44</v>
      </c>
      <c r="AF151" s="16">
        <v>0.54305555555555596</v>
      </c>
      <c r="AG151" s="1">
        <v>48</v>
      </c>
      <c r="AH151" s="1">
        <v>51.79</v>
      </c>
      <c r="AI151" s="1">
        <v>125</v>
      </c>
      <c r="AJ151" s="1">
        <v>12.04</v>
      </c>
      <c r="AK151" s="16">
        <v>0.70833333333333304</v>
      </c>
      <c r="AL151" s="1">
        <v>100</v>
      </c>
      <c r="AM151" s="1">
        <v>15</v>
      </c>
      <c r="AN151" s="1" t="s">
        <v>193</v>
      </c>
      <c r="AO151" s="1">
        <v>1</v>
      </c>
      <c r="AP151" s="2"/>
    </row>
    <row r="152" spans="1:42" x14ac:dyDescent="0.25">
      <c r="B152" s="2" t="s">
        <v>202</v>
      </c>
      <c r="C152" s="2">
        <v>350402</v>
      </c>
      <c r="D152" s="2">
        <v>8</v>
      </c>
      <c r="E152" s="2">
        <v>15</v>
      </c>
      <c r="F152" s="2">
        <v>2015</v>
      </c>
      <c r="G152" s="2">
        <v>1</v>
      </c>
      <c r="H152" s="18" t="s">
        <v>42</v>
      </c>
      <c r="I152" s="2">
        <v>149.27000000000001</v>
      </c>
      <c r="J152" s="4">
        <v>46.7</v>
      </c>
      <c r="K152" s="2">
        <v>3.57</v>
      </c>
      <c r="L152" s="2">
        <v>-3</v>
      </c>
      <c r="M152" s="2" t="s">
        <v>43</v>
      </c>
      <c r="N152" s="2"/>
      <c r="O152" s="2"/>
      <c r="P152" s="2"/>
      <c r="Q152" s="2"/>
      <c r="R152" s="2"/>
      <c r="S152" s="2"/>
      <c r="T152" s="15">
        <v>42231</v>
      </c>
      <c r="U152" s="1" t="s">
        <v>147</v>
      </c>
      <c r="V152" s="1">
        <v>123</v>
      </c>
      <c r="W152" s="1">
        <v>7</v>
      </c>
      <c r="X152" s="16">
        <v>0.53958333333333297</v>
      </c>
      <c r="Y152" s="3">
        <v>48.859166666666667</v>
      </c>
      <c r="Z152" s="17">
        <v>48</v>
      </c>
      <c r="AA152" s="17">
        <v>51.55</v>
      </c>
      <c r="AB152" s="3">
        <v>-125.20916666666666</v>
      </c>
      <c r="AC152" s="17">
        <v>125</v>
      </c>
      <c r="AD152" s="17">
        <v>12.55</v>
      </c>
      <c r="AE152" s="1">
        <v>44</v>
      </c>
      <c r="AF152" s="16">
        <v>0.54305555555555596</v>
      </c>
      <c r="AG152" s="1">
        <v>48</v>
      </c>
      <c r="AH152" s="1">
        <v>51.79</v>
      </c>
      <c r="AI152" s="1">
        <v>125</v>
      </c>
      <c r="AJ152" s="1">
        <v>12.04</v>
      </c>
      <c r="AK152" s="16">
        <v>0.70833333333333304</v>
      </c>
      <c r="AL152" s="1">
        <v>100</v>
      </c>
      <c r="AM152" s="1">
        <v>15</v>
      </c>
      <c r="AN152" s="1" t="s">
        <v>193</v>
      </c>
      <c r="AO152" s="1">
        <v>1</v>
      </c>
      <c r="AP152" s="2"/>
    </row>
    <row r="153" spans="1:42" x14ac:dyDescent="0.25">
      <c r="A153" s="22">
        <v>1</v>
      </c>
      <c r="B153" s="2" t="s">
        <v>203</v>
      </c>
      <c r="C153" s="2">
        <v>350402</v>
      </c>
      <c r="D153" s="2">
        <v>8</v>
      </c>
      <c r="E153" s="2">
        <v>15</v>
      </c>
      <c r="F153" s="2">
        <v>2015</v>
      </c>
      <c r="G153" s="2">
        <v>1</v>
      </c>
      <c r="H153" s="18" t="s">
        <v>42</v>
      </c>
      <c r="I153" s="2">
        <v>143.72999999999999</v>
      </c>
      <c r="J153" s="4">
        <v>43.2</v>
      </c>
      <c r="K153" s="2">
        <v>4.4400000000000004</v>
      </c>
      <c r="L153" s="2">
        <v>4</v>
      </c>
      <c r="M153" s="2" t="s">
        <v>48</v>
      </c>
      <c r="N153" s="2">
        <v>25</v>
      </c>
      <c r="O153" s="2">
        <v>14.22</v>
      </c>
      <c r="P153" s="2"/>
      <c r="Q153" s="2"/>
      <c r="R153" s="2"/>
      <c r="S153" s="2"/>
      <c r="T153" s="15">
        <v>42231</v>
      </c>
      <c r="U153" s="1" t="s">
        <v>147</v>
      </c>
      <c r="V153" s="1">
        <v>123</v>
      </c>
      <c r="W153" s="1">
        <v>7</v>
      </c>
      <c r="X153" s="16">
        <v>0.53958333333333297</v>
      </c>
      <c r="Y153" s="3">
        <v>48.859166666666667</v>
      </c>
      <c r="Z153" s="17">
        <v>48</v>
      </c>
      <c r="AA153" s="17">
        <v>51.55</v>
      </c>
      <c r="AB153" s="3">
        <v>-125.20916666666666</v>
      </c>
      <c r="AC153" s="17">
        <v>125</v>
      </c>
      <c r="AD153" s="17">
        <v>12.55</v>
      </c>
      <c r="AE153" s="1">
        <v>44</v>
      </c>
      <c r="AF153" s="16">
        <v>0.54305555555555596</v>
      </c>
      <c r="AG153" s="1">
        <v>48</v>
      </c>
      <c r="AH153" s="1">
        <v>51.79</v>
      </c>
      <c r="AI153" s="1">
        <v>125</v>
      </c>
      <c r="AJ153" s="1">
        <v>12.04</v>
      </c>
      <c r="AK153" s="16">
        <v>0.70833333333333304</v>
      </c>
      <c r="AL153" s="1">
        <v>100</v>
      </c>
      <c r="AM153" s="1">
        <v>15</v>
      </c>
      <c r="AN153" s="1" t="s">
        <v>193</v>
      </c>
      <c r="AO153" s="1">
        <v>1</v>
      </c>
      <c r="AP153" s="2"/>
    </row>
    <row r="154" spans="1:42" x14ac:dyDescent="0.25">
      <c r="B154" s="2" t="s">
        <v>204</v>
      </c>
      <c r="C154" s="2">
        <v>350402</v>
      </c>
      <c r="D154" s="2">
        <v>8</v>
      </c>
      <c r="E154" s="2">
        <v>15</v>
      </c>
      <c r="F154" s="2">
        <v>2015</v>
      </c>
      <c r="G154" s="2">
        <v>1</v>
      </c>
      <c r="H154" s="18" t="s">
        <v>42</v>
      </c>
      <c r="I154" s="2">
        <v>98.36</v>
      </c>
      <c r="J154" s="4">
        <v>39.6</v>
      </c>
      <c r="K154" s="2">
        <v>2.0099999999999998</v>
      </c>
      <c r="L154" s="2">
        <v>-3</v>
      </c>
      <c r="M154" s="2" t="s">
        <v>43</v>
      </c>
      <c r="N154" s="2"/>
      <c r="O154" s="2"/>
      <c r="P154" s="2"/>
      <c r="Q154" s="2"/>
      <c r="R154" s="2"/>
      <c r="S154" s="2"/>
      <c r="T154" s="15">
        <v>42231</v>
      </c>
      <c r="U154" s="1" t="s">
        <v>147</v>
      </c>
      <c r="V154" s="1">
        <v>123</v>
      </c>
      <c r="W154" s="1">
        <v>7</v>
      </c>
      <c r="X154" s="16">
        <v>0.53958333333333297</v>
      </c>
      <c r="Y154" s="3">
        <v>48.859166666666667</v>
      </c>
      <c r="Z154" s="17">
        <v>48</v>
      </c>
      <c r="AA154" s="17">
        <v>51.55</v>
      </c>
      <c r="AB154" s="3">
        <v>-125.20916666666666</v>
      </c>
      <c r="AC154" s="17">
        <v>125</v>
      </c>
      <c r="AD154" s="17">
        <v>12.55</v>
      </c>
      <c r="AE154" s="1">
        <v>44</v>
      </c>
      <c r="AF154" s="16">
        <v>0.54305555555555596</v>
      </c>
      <c r="AG154" s="1">
        <v>48</v>
      </c>
      <c r="AH154" s="1">
        <v>51.79</v>
      </c>
      <c r="AI154" s="1">
        <v>125</v>
      </c>
      <c r="AJ154" s="1">
        <v>12.04</v>
      </c>
      <c r="AK154" s="16">
        <v>0.70833333333333304</v>
      </c>
      <c r="AL154" s="1">
        <v>100</v>
      </c>
      <c r="AM154" s="1">
        <v>15</v>
      </c>
      <c r="AN154" s="1" t="s">
        <v>193</v>
      </c>
      <c r="AO154" s="1">
        <v>1</v>
      </c>
      <c r="AP154" s="2"/>
    </row>
    <row r="155" spans="1:42" x14ac:dyDescent="0.25">
      <c r="B155" s="2" t="s">
        <v>205</v>
      </c>
      <c r="C155" s="2">
        <v>350402</v>
      </c>
      <c r="D155" s="2">
        <v>8</v>
      </c>
      <c r="E155" s="2">
        <v>15</v>
      </c>
      <c r="F155" s="2">
        <v>2015</v>
      </c>
      <c r="G155" s="2">
        <v>1</v>
      </c>
      <c r="H155" s="18" t="s">
        <v>42</v>
      </c>
      <c r="I155" s="2">
        <v>110.55</v>
      </c>
      <c r="J155" s="4">
        <v>42.2</v>
      </c>
      <c r="K155" s="2">
        <v>2.7</v>
      </c>
      <c r="L155" s="2">
        <v>-2</v>
      </c>
      <c r="M155" s="2" t="s">
        <v>43</v>
      </c>
      <c r="N155" s="2"/>
      <c r="O155" s="2"/>
      <c r="P155" s="2"/>
      <c r="Q155" s="2"/>
      <c r="R155" s="2"/>
      <c r="S155" s="2"/>
      <c r="T155" s="15">
        <v>42231</v>
      </c>
      <c r="U155" s="1" t="s">
        <v>147</v>
      </c>
      <c r="V155" s="1">
        <v>123</v>
      </c>
      <c r="W155" s="1">
        <v>7</v>
      </c>
      <c r="X155" s="16">
        <v>0.53958333333333297</v>
      </c>
      <c r="Y155" s="3">
        <v>48.859166666666667</v>
      </c>
      <c r="Z155" s="17">
        <v>48</v>
      </c>
      <c r="AA155" s="17">
        <v>51.55</v>
      </c>
      <c r="AB155" s="3">
        <v>-125.20916666666666</v>
      </c>
      <c r="AC155" s="17">
        <v>125</v>
      </c>
      <c r="AD155" s="17">
        <v>12.55</v>
      </c>
      <c r="AE155" s="1">
        <v>44</v>
      </c>
      <c r="AF155" s="16">
        <v>0.54305555555555596</v>
      </c>
      <c r="AG155" s="1">
        <v>48</v>
      </c>
      <c r="AH155" s="1">
        <v>51.79</v>
      </c>
      <c r="AI155" s="1">
        <v>125</v>
      </c>
      <c r="AJ155" s="1">
        <v>12.04</v>
      </c>
      <c r="AK155" s="16">
        <v>0.70833333333333304</v>
      </c>
      <c r="AL155" s="1">
        <v>100</v>
      </c>
      <c r="AM155" s="1">
        <v>15</v>
      </c>
      <c r="AN155" s="1" t="s">
        <v>193</v>
      </c>
      <c r="AO155" s="1">
        <v>1</v>
      </c>
      <c r="AP155" s="2"/>
    </row>
    <row r="156" spans="1:42" x14ac:dyDescent="0.25">
      <c r="A156" s="22">
        <v>1</v>
      </c>
      <c r="B156" s="2" t="s">
        <v>206</v>
      </c>
      <c r="C156" s="2">
        <v>350402</v>
      </c>
      <c r="D156" s="2">
        <v>8</v>
      </c>
      <c r="E156" s="2">
        <v>15</v>
      </c>
      <c r="F156" s="2">
        <v>2015</v>
      </c>
      <c r="G156" s="2">
        <v>1</v>
      </c>
      <c r="H156" s="18" t="s">
        <v>42</v>
      </c>
      <c r="I156" s="2">
        <v>101.13</v>
      </c>
      <c r="J156" s="4">
        <v>40.799999999999997</v>
      </c>
      <c r="K156" s="2">
        <v>1.37</v>
      </c>
      <c r="L156" s="2">
        <v>8</v>
      </c>
      <c r="M156" s="2" t="s">
        <v>48</v>
      </c>
      <c r="N156" s="2"/>
      <c r="O156" s="2"/>
      <c r="P156" s="2"/>
      <c r="Q156" s="2"/>
      <c r="R156" s="2">
        <v>15</v>
      </c>
      <c r="S156" s="2"/>
      <c r="T156" s="15">
        <v>42231</v>
      </c>
      <c r="U156" s="1" t="s">
        <v>147</v>
      </c>
      <c r="V156" s="1">
        <v>123</v>
      </c>
      <c r="W156" s="1">
        <v>7</v>
      </c>
      <c r="X156" s="16">
        <v>0.53958333333333297</v>
      </c>
      <c r="Y156" s="3">
        <v>48.859166666666667</v>
      </c>
      <c r="Z156" s="17">
        <v>48</v>
      </c>
      <c r="AA156" s="17">
        <v>51.55</v>
      </c>
      <c r="AB156" s="3">
        <v>-125.20916666666666</v>
      </c>
      <c r="AC156" s="17">
        <v>125</v>
      </c>
      <c r="AD156" s="17">
        <v>12.55</v>
      </c>
      <c r="AE156" s="1">
        <v>44</v>
      </c>
      <c r="AF156" s="16">
        <v>0.54305555555555596</v>
      </c>
      <c r="AG156" s="1">
        <v>48</v>
      </c>
      <c r="AH156" s="1">
        <v>51.79</v>
      </c>
      <c r="AI156" s="1">
        <v>125</v>
      </c>
      <c r="AJ156" s="1">
        <v>12.04</v>
      </c>
      <c r="AK156" s="16">
        <v>0.70833333333333304</v>
      </c>
      <c r="AL156" s="1">
        <v>100</v>
      </c>
      <c r="AM156" s="1">
        <v>15</v>
      </c>
      <c r="AN156" s="1" t="s">
        <v>193</v>
      </c>
      <c r="AO156" s="1">
        <v>1</v>
      </c>
      <c r="AP1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1F11-5DEF-4E3E-A768-9A52317D478B}">
  <dimension ref="A1:U281"/>
  <sheetViews>
    <sheetView tabSelected="1" topLeftCell="C123" workbookViewId="0">
      <selection activeCell="Q142" sqref="Q142"/>
    </sheetView>
  </sheetViews>
  <sheetFormatPr defaultRowHeight="15" x14ac:dyDescent="0.25"/>
  <cols>
    <col min="1" max="1" width="11.85546875" customWidth="1"/>
    <col min="2" max="2" width="10.5703125" style="22" customWidth="1"/>
    <col min="8" max="12" width="12" customWidth="1"/>
    <col min="14" max="16" width="8.140625" customWidth="1"/>
    <col min="17" max="17" width="9.42578125" customWidth="1"/>
    <col min="18" max="19" width="9.5703125" customWidth="1"/>
    <col min="20" max="21" width="9.85546875" customWidth="1"/>
    <col min="22" max="22" width="9.7109375" customWidth="1"/>
  </cols>
  <sheetData>
    <row r="1" spans="1:21" x14ac:dyDescent="0.25">
      <c r="A1" t="s">
        <v>208</v>
      </c>
      <c r="C1" t="s">
        <v>212</v>
      </c>
      <c r="D1" t="s">
        <v>209</v>
      </c>
      <c r="E1" t="s">
        <v>226</v>
      </c>
      <c r="F1" t="s">
        <v>225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234</v>
      </c>
      <c r="N1" t="s">
        <v>233</v>
      </c>
      <c r="O1" t="s">
        <v>235</v>
      </c>
      <c r="P1" t="s">
        <v>236</v>
      </c>
      <c r="Q1" t="s">
        <v>237</v>
      </c>
      <c r="R1" t="s">
        <v>216</v>
      </c>
    </row>
    <row r="2" spans="1:21" x14ac:dyDescent="0.25">
      <c r="A2" s="26" t="s">
        <v>146</v>
      </c>
      <c r="B2" s="23" t="s">
        <v>217</v>
      </c>
      <c r="C2">
        <v>1</v>
      </c>
      <c r="D2" t="s">
        <v>210</v>
      </c>
      <c r="E2">
        <v>4.0632999999999999</v>
      </c>
      <c r="F2">
        <v>4.1731999999999996</v>
      </c>
      <c r="G2">
        <f>F2-E2</f>
        <v>0.10989999999999966</v>
      </c>
      <c r="H2">
        <v>4.1165000000000003</v>
      </c>
      <c r="I2">
        <f>H2-E2</f>
        <v>5.3200000000000358E-2</v>
      </c>
      <c r="J2">
        <f>(G2-I2)/G2</f>
        <v>0.51592356687897611</v>
      </c>
      <c r="L2">
        <f>AVERAGE(J2:J71)</f>
        <v>0.56475107090959697</v>
      </c>
      <c r="M2">
        <v>1</v>
      </c>
      <c r="N2">
        <v>0.98280000000000001</v>
      </c>
      <c r="O2">
        <v>0.99980000000000002</v>
      </c>
      <c r="P2">
        <f>O2-N2</f>
        <v>1.7000000000000015E-2</v>
      </c>
      <c r="Q2">
        <v>0.98719999999999997</v>
      </c>
      <c r="R2">
        <f>1-(P2-(Q2-N2))/P2</f>
        <v>0.25882352941176212</v>
      </c>
    </row>
    <row r="3" spans="1:21" x14ac:dyDescent="0.25">
      <c r="A3" s="26" t="s">
        <v>148</v>
      </c>
      <c r="B3" s="23" t="s">
        <v>217</v>
      </c>
      <c r="C3">
        <v>2</v>
      </c>
      <c r="D3" t="s">
        <v>210</v>
      </c>
      <c r="E3">
        <v>4.1227</v>
      </c>
      <c r="F3">
        <v>4.5343999999999998</v>
      </c>
      <c r="G3">
        <f t="shared" ref="G3:G66" si="0">F3-E3</f>
        <v>0.41169999999999973</v>
      </c>
      <c r="H3">
        <v>4.3289</v>
      </c>
      <c r="I3">
        <f t="shared" ref="I3:I66" si="1">H3-E3</f>
        <v>0.20619999999999994</v>
      </c>
      <c r="J3">
        <f t="shared" ref="J3:J66" si="2">(G3-I3)/G3</f>
        <v>0.49914986640757814</v>
      </c>
      <c r="M3">
        <v>2</v>
      </c>
      <c r="N3">
        <v>1.0048999999999999</v>
      </c>
      <c r="O3">
        <v>1.0666</v>
      </c>
      <c r="P3">
        <f t="shared" ref="P3:P66" si="3">O3-N3</f>
        <v>6.1700000000000088E-2</v>
      </c>
      <c r="Q3">
        <v>1.0223</v>
      </c>
      <c r="R3">
        <f t="shared" ref="R3:R66" si="4">1-(P3-(Q3-N3))/P3</f>
        <v>0.28200972447325867</v>
      </c>
    </row>
    <row r="4" spans="1:21" x14ac:dyDescent="0.25">
      <c r="A4" s="26" t="s">
        <v>133</v>
      </c>
      <c r="B4" s="23" t="s">
        <v>217</v>
      </c>
      <c r="C4">
        <v>3</v>
      </c>
      <c r="D4" t="s">
        <v>210</v>
      </c>
      <c r="E4">
        <v>4.1292999999999997</v>
      </c>
      <c r="F4">
        <v>4.5004999999999997</v>
      </c>
      <c r="G4">
        <f t="shared" si="0"/>
        <v>0.37119999999999997</v>
      </c>
      <c r="H4">
        <v>4.2953999999999999</v>
      </c>
      <c r="I4">
        <f t="shared" si="1"/>
        <v>0.16610000000000014</v>
      </c>
      <c r="J4">
        <f t="shared" si="2"/>
        <v>0.55253232758620652</v>
      </c>
      <c r="M4">
        <v>3</v>
      </c>
      <c r="N4">
        <v>0.99239999999999995</v>
      </c>
      <c r="O4">
        <v>1.0549999999999999</v>
      </c>
      <c r="P4">
        <f t="shared" si="3"/>
        <v>6.2599999999999989E-2</v>
      </c>
      <c r="Q4" s="38">
        <v>1.0132000000000001</v>
      </c>
      <c r="R4">
        <f t="shared" si="4"/>
        <v>0.33226837060703118</v>
      </c>
      <c r="U4" s="38"/>
    </row>
    <row r="5" spans="1:21" x14ac:dyDescent="0.25">
      <c r="A5" s="26" t="s">
        <v>139</v>
      </c>
      <c r="B5" s="23" t="s">
        <v>217</v>
      </c>
      <c r="C5">
        <v>4</v>
      </c>
      <c r="D5" t="s">
        <v>210</v>
      </c>
      <c r="E5">
        <v>4.1112000000000002</v>
      </c>
      <c r="F5">
        <v>4.2807000000000004</v>
      </c>
      <c r="G5">
        <f t="shared" si="0"/>
        <v>0.16950000000000021</v>
      </c>
      <c r="H5">
        <v>4.1795999999999998</v>
      </c>
      <c r="I5">
        <f t="shared" si="1"/>
        <v>6.8399999999999572E-2</v>
      </c>
      <c r="J5">
        <f t="shared" si="2"/>
        <v>0.5964601769911535</v>
      </c>
      <c r="M5">
        <v>4</v>
      </c>
      <c r="N5">
        <v>0.99729999999999996</v>
      </c>
      <c r="O5">
        <v>1.0284</v>
      </c>
      <c r="P5">
        <f t="shared" si="3"/>
        <v>3.1100000000000017E-2</v>
      </c>
      <c r="Q5" s="38">
        <v>1.0086999999999999</v>
      </c>
      <c r="R5">
        <f t="shared" si="4"/>
        <v>0.36655948553054529</v>
      </c>
      <c r="U5" s="38"/>
    </row>
    <row r="6" spans="1:21" x14ac:dyDescent="0.25">
      <c r="A6" s="2" t="s">
        <v>134</v>
      </c>
      <c r="B6" s="24" t="s">
        <v>217</v>
      </c>
      <c r="C6">
        <v>5</v>
      </c>
      <c r="D6" t="s">
        <v>210</v>
      </c>
      <c r="E6">
        <v>4.1238000000000001</v>
      </c>
      <c r="F6">
        <v>4.4244000000000003</v>
      </c>
      <c r="G6">
        <f t="shared" si="0"/>
        <v>0.3006000000000002</v>
      </c>
      <c r="H6">
        <v>4.2504</v>
      </c>
      <c r="I6">
        <f t="shared" si="1"/>
        <v>0.12659999999999982</v>
      </c>
      <c r="J6">
        <f t="shared" si="2"/>
        <v>0.57884231536926234</v>
      </c>
      <c r="M6">
        <v>5</v>
      </c>
      <c r="N6">
        <v>0.98699999999999999</v>
      </c>
      <c r="O6">
        <v>1.0450999999999999</v>
      </c>
      <c r="P6">
        <f t="shared" si="3"/>
        <v>5.8099999999999929E-2</v>
      </c>
      <c r="Q6" s="38">
        <v>1.0047999999999999</v>
      </c>
      <c r="R6">
        <f t="shared" si="4"/>
        <v>0.30636833046471512</v>
      </c>
      <c r="U6" s="38"/>
    </row>
    <row r="7" spans="1:21" x14ac:dyDescent="0.25">
      <c r="A7" s="2" t="s">
        <v>135</v>
      </c>
      <c r="B7" s="24" t="s">
        <v>217</v>
      </c>
      <c r="C7">
        <v>6</v>
      </c>
      <c r="D7" t="s">
        <v>210</v>
      </c>
      <c r="E7">
        <v>4.1388999999999996</v>
      </c>
      <c r="F7">
        <v>4.3285</v>
      </c>
      <c r="G7">
        <f t="shared" si="0"/>
        <v>0.18960000000000043</v>
      </c>
      <c r="H7">
        <v>4.2004999999999999</v>
      </c>
      <c r="I7">
        <f t="shared" si="1"/>
        <v>6.1600000000000321E-2</v>
      </c>
      <c r="J7">
        <f t="shared" si="2"/>
        <v>0.67510548523206659</v>
      </c>
      <c r="M7">
        <v>6</v>
      </c>
      <c r="N7">
        <v>1.0101</v>
      </c>
      <c r="O7">
        <v>1.0388999999999999</v>
      </c>
      <c r="P7">
        <f t="shared" si="3"/>
        <v>2.8799999999999937E-2</v>
      </c>
      <c r="Q7" s="38">
        <v>1.0226</v>
      </c>
      <c r="R7">
        <f t="shared" si="4"/>
        <v>0.43402777777777724</v>
      </c>
    </row>
    <row r="8" spans="1:21" x14ac:dyDescent="0.25">
      <c r="A8" s="2" t="s">
        <v>138</v>
      </c>
      <c r="B8" s="24" t="s">
        <v>217</v>
      </c>
      <c r="C8">
        <v>7</v>
      </c>
      <c r="D8" t="s">
        <v>210</v>
      </c>
      <c r="E8">
        <v>4.1101000000000001</v>
      </c>
      <c r="F8">
        <v>4.4432999999999998</v>
      </c>
      <c r="G8">
        <f t="shared" si="0"/>
        <v>0.33319999999999972</v>
      </c>
      <c r="H8">
        <v>4.2049000000000003</v>
      </c>
      <c r="I8">
        <f t="shared" si="1"/>
        <v>9.4800000000000217E-2</v>
      </c>
      <c r="J8">
        <f t="shared" si="2"/>
        <v>0.71548619447779027</v>
      </c>
      <c r="K8">
        <f>AVERAGE(J2:J8)</f>
        <v>0.59049999042043333</v>
      </c>
      <c r="M8">
        <v>7</v>
      </c>
      <c r="N8">
        <v>0.99250000000000005</v>
      </c>
      <c r="O8">
        <v>1.0246</v>
      </c>
      <c r="P8">
        <f t="shared" si="3"/>
        <v>3.2099999999999906E-2</v>
      </c>
      <c r="Q8">
        <v>1.0115000000000001</v>
      </c>
      <c r="R8">
        <f t="shared" si="4"/>
        <v>0.59190031152648204</v>
      </c>
    </row>
    <row r="9" spans="1:21" x14ac:dyDescent="0.25">
      <c r="A9" s="2" t="s">
        <v>85</v>
      </c>
      <c r="B9" s="24" t="s">
        <v>217</v>
      </c>
      <c r="C9">
        <v>8</v>
      </c>
      <c r="D9" t="s">
        <v>210</v>
      </c>
      <c r="E9">
        <v>4.1410999999999998</v>
      </c>
      <c r="F9">
        <v>4.4119000000000002</v>
      </c>
      <c r="G9">
        <f t="shared" si="0"/>
        <v>0.27080000000000037</v>
      </c>
      <c r="H9">
        <v>4.2516999999999996</v>
      </c>
      <c r="I9">
        <f t="shared" si="1"/>
        <v>0.11059999999999981</v>
      </c>
      <c r="J9">
        <f t="shared" si="2"/>
        <v>0.59158050221565861</v>
      </c>
      <c r="M9">
        <v>8</v>
      </c>
      <c r="N9">
        <v>0.99039999999999995</v>
      </c>
      <c r="O9">
        <v>1.0389999999999999</v>
      </c>
      <c r="P9">
        <f t="shared" si="3"/>
        <v>4.8599999999999977E-2</v>
      </c>
      <c r="Q9">
        <v>1.0087999999999999</v>
      </c>
      <c r="R9">
        <f t="shared" si="4"/>
        <v>0.3786008230452671</v>
      </c>
    </row>
    <row r="10" spans="1:21" x14ac:dyDescent="0.25">
      <c r="A10" s="2" t="s">
        <v>87</v>
      </c>
      <c r="B10" s="24" t="s">
        <v>217</v>
      </c>
      <c r="C10">
        <v>9</v>
      </c>
      <c r="D10" t="s">
        <v>210</v>
      </c>
      <c r="E10">
        <v>4.1382000000000003</v>
      </c>
      <c r="F10">
        <v>4.4859</v>
      </c>
      <c r="G10">
        <f t="shared" si="0"/>
        <v>0.34769999999999968</v>
      </c>
      <c r="H10">
        <v>4.2922000000000002</v>
      </c>
      <c r="I10">
        <f t="shared" si="1"/>
        <v>0.15399999999999991</v>
      </c>
      <c r="J10">
        <f t="shared" si="2"/>
        <v>0.55708944492378465</v>
      </c>
      <c r="M10">
        <v>9</v>
      </c>
      <c r="N10">
        <v>0.99609999999999999</v>
      </c>
      <c r="O10">
        <v>1.0502</v>
      </c>
      <c r="P10">
        <f t="shared" si="3"/>
        <v>5.4100000000000037E-2</v>
      </c>
      <c r="Q10">
        <v>1.0125</v>
      </c>
      <c r="R10">
        <f t="shared" si="4"/>
        <v>0.303142329020332</v>
      </c>
    </row>
    <row r="11" spans="1:21" x14ac:dyDescent="0.25">
      <c r="A11" s="26" t="s">
        <v>80</v>
      </c>
      <c r="B11" s="23" t="s">
        <v>217</v>
      </c>
      <c r="C11">
        <v>10</v>
      </c>
      <c r="D11" t="s">
        <v>210</v>
      </c>
      <c r="E11">
        <v>4.1028000000000002</v>
      </c>
      <c r="F11">
        <v>4.2986000000000004</v>
      </c>
      <c r="G11">
        <f t="shared" si="0"/>
        <v>0.1958000000000002</v>
      </c>
      <c r="H11">
        <v>4.1647999999999996</v>
      </c>
      <c r="I11">
        <f t="shared" si="1"/>
        <v>6.1999999999999389E-2</v>
      </c>
      <c r="J11">
        <f t="shared" si="2"/>
        <v>0.68335035750766426</v>
      </c>
      <c r="M11">
        <v>10</v>
      </c>
      <c r="N11">
        <v>1.0044999999999999</v>
      </c>
      <c r="O11">
        <v>1.0214000000000001</v>
      </c>
      <c r="P11">
        <f t="shared" si="3"/>
        <v>1.6900000000000137E-2</v>
      </c>
      <c r="Q11">
        <v>1.0139</v>
      </c>
      <c r="R11">
        <f t="shared" si="4"/>
        <v>0.55621301775147924</v>
      </c>
    </row>
    <row r="12" spans="1:21" x14ac:dyDescent="0.25">
      <c r="A12" s="26" t="s">
        <v>82</v>
      </c>
      <c r="B12" s="23" t="s">
        <v>217</v>
      </c>
      <c r="C12">
        <v>11</v>
      </c>
      <c r="D12" t="s">
        <v>210</v>
      </c>
      <c r="E12">
        <v>4.1346999999999996</v>
      </c>
      <c r="F12">
        <v>4.3132999999999999</v>
      </c>
      <c r="G12">
        <f t="shared" si="0"/>
        <v>0.17860000000000031</v>
      </c>
      <c r="H12">
        <v>4.2119</v>
      </c>
      <c r="I12">
        <f t="shared" si="1"/>
        <v>7.7200000000000379E-2</v>
      </c>
      <c r="J12">
        <f t="shared" si="2"/>
        <v>0.56774916013437715</v>
      </c>
      <c r="M12">
        <v>11</v>
      </c>
      <c r="N12">
        <v>0.99670000000000003</v>
      </c>
      <c r="O12">
        <v>1.0214000000000001</v>
      </c>
      <c r="P12">
        <f t="shared" si="3"/>
        <v>2.4700000000000055E-2</v>
      </c>
      <c r="Q12">
        <v>1.0053000000000001</v>
      </c>
      <c r="R12">
        <f t="shared" si="4"/>
        <v>0.34817813765182315</v>
      </c>
    </row>
    <row r="13" spans="1:21" x14ac:dyDescent="0.25">
      <c r="A13" s="26" t="s">
        <v>83</v>
      </c>
      <c r="B13" s="23" t="s">
        <v>217</v>
      </c>
      <c r="C13">
        <v>12</v>
      </c>
      <c r="D13" t="s">
        <v>210</v>
      </c>
      <c r="E13">
        <v>4.0918000000000001</v>
      </c>
      <c r="F13">
        <v>4.3190999999999997</v>
      </c>
      <c r="G13">
        <f t="shared" si="0"/>
        <v>0.22729999999999961</v>
      </c>
      <c r="H13">
        <v>4.2088999999999999</v>
      </c>
      <c r="I13">
        <f t="shared" si="1"/>
        <v>0.11709999999999976</v>
      </c>
      <c r="J13">
        <f t="shared" si="2"/>
        <v>0.48482182138143443</v>
      </c>
      <c r="M13">
        <v>12</v>
      </c>
      <c r="N13">
        <v>0.99619999999999997</v>
      </c>
      <c r="O13">
        <v>1.0318000000000001</v>
      </c>
      <c r="P13">
        <f t="shared" si="3"/>
        <v>3.5600000000000076E-2</v>
      </c>
      <c r="Q13">
        <v>1.0044</v>
      </c>
      <c r="R13">
        <f t="shared" si="4"/>
        <v>0.23033707865168451</v>
      </c>
    </row>
    <row r="14" spans="1:21" x14ac:dyDescent="0.25">
      <c r="A14" s="26" t="s">
        <v>86</v>
      </c>
      <c r="B14" s="23" t="s">
        <v>217</v>
      </c>
      <c r="C14">
        <v>13</v>
      </c>
      <c r="D14" t="s">
        <v>210</v>
      </c>
      <c r="E14">
        <v>4.1134000000000004</v>
      </c>
      <c r="F14">
        <v>4.3742000000000001</v>
      </c>
      <c r="G14">
        <f t="shared" si="0"/>
        <v>0.2607999999999997</v>
      </c>
      <c r="H14">
        <v>4.2178000000000004</v>
      </c>
      <c r="I14">
        <f t="shared" si="1"/>
        <v>0.10440000000000005</v>
      </c>
      <c r="J14">
        <f t="shared" si="2"/>
        <v>0.59969325153374164</v>
      </c>
      <c r="M14">
        <v>13</v>
      </c>
      <c r="N14">
        <v>1.0014000000000001</v>
      </c>
      <c r="O14">
        <v>1.0330999999999999</v>
      </c>
      <c r="P14">
        <f t="shared" si="3"/>
        <v>3.1699999999999839E-2</v>
      </c>
      <c r="Q14">
        <v>1.0133000000000001</v>
      </c>
      <c r="R14">
        <f t="shared" si="4"/>
        <v>0.37539432176656407</v>
      </c>
    </row>
    <row r="15" spans="1:21" x14ac:dyDescent="0.25">
      <c r="A15" s="26" t="s">
        <v>89</v>
      </c>
      <c r="B15" s="23" t="s">
        <v>217</v>
      </c>
      <c r="C15">
        <v>14</v>
      </c>
      <c r="D15" t="s">
        <v>210</v>
      </c>
      <c r="E15">
        <v>4.1657999999999999</v>
      </c>
      <c r="F15">
        <v>4.4103000000000003</v>
      </c>
      <c r="G15">
        <f t="shared" si="0"/>
        <v>0.24450000000000038</v>
      </c>
      <c r="H15">
        <v>4.2769000000000004</v>
      </c>
      <c r="I15">
        <f t="shared" si="1"/>
        <v>0.11110000000000042</v>
      </c>
      <c r="J15">
        <f t="shared" si="2"/>
        <v>0.54560327198363912</v>
      </c>
      <c r="K15">
        <f>AVERAGE(J9:J15)</f>
        <v>0.57569825852575718</v>
      </c>
      <c r="M15">
        <v>14</v>
      </c>
      <c r="N15">
        <v>1.0125999999999999</v>
      </c>
      <c r="O15">
        <v>1.0533999999999999</v>
      </c>
      <c r="P15">
        <f t="shared" si="3"/>
        <v>4.0799999999999947E-2</v>
      </c>
      <c r="Q15">
        <v>1.0248999999999999</v>
      </c>
      <c r="R15">
        <f t="shared" si="4"/>
        <v>0.30147058823529393</v>
      </c>
    </row>
    <row r="16" spans="1:21" x14ac:dyDescent="0.25">
      <c r="A16" s="2" t="s">
        <v>62</v>
      </c>
      <c r="B16" s="24" t="s">
        <v>217</v>
      </c>
      <c r="C16">
        <v>15</v>
      </c>
      <c r="D16" t="s">
        <v>210</v>
      </c>
      <c r="E16">
        <v>4.1376999999999997</v>
      </c>
      <c r="F16">
        <v>4.4002999999999997</v>
      </c>
      <c r="G16">
        <f t="shared" si="0"/>
        <v>0.26259999999999994</v>
      </c>
      <c r="H16">
        <v>4.2667999999999999</v>
      </c>
      <c r="I16">
        <f t="shared" si="1"/>
        <v>0.12910000000000021</v>
      </c>
      <c r="J16">
        <f t="shared" si="2"/>
        <v>0.50837776085300745</v>
      </c>
      <c r="M16">
        <v>15</v>
      </c>
      <c r="N16">
        <v>0.98899999999999999</v>
      </c>
      <c r="O16">
        <v>1.0316000000000001</v>
      </c>
      <c r="P16">
        <f t="shared" si="3"/>
        <v>4.2600000000000082E-2</v>
      </c>
      <c r="Q16">
        <v>0.99670000000000003</v>
      </c>
      <c r="R16">
        <f t="shared" si="4"/>
        <v>0.1807511737089208</v>
      </c>
    </row>
    <row r="17" spans="1:18" x14ac:dyDescent="0.25">
      <c r="A17" s="2" t="s">
        <v>64</v>
      </c>
      <c r="B17" s="24" t="s">
        <v>217</v>
      </c>
      <c r="C17">
        <v>16</v>
      </c>
      <c r="D17" t="s">
        <v>210</v>
      </c>
      <c r="E17">
        <v>4.1374000000000004</v>
      </c>
      <c r="F17">
        <v>4.3198999999999996</v>
      </c>
      <c r="G17">
        <f t="shared" si="0"/>
        <v>0.18249999999999922</v>
      </c>
      <c r="H17">
        <v>4.2176</v>
      </c>
      <c r="I17">
        <f t="shared" si="1"/>
        <v>8.0199999999999605E-2</v>
      </c>
      <c r="J17">
        <f t="shared" si="2"/>
        <v>0.56054794520547968</v>
      </c>
      <c r="M17">
        <v>16</v>
      </c>
      <c r="N17">
        <v>0.99929999999999997</v>
      </c>
      <c r="O17">
        <v>1.0261</v>
      </c>
      <c r="P17">
        <f t="shared" si="3"/>
        <v>2.6800000000000046E-2</v>
      </c>
      <c r="Q17">
        <v>1.0083</v>
      </c>
      <c r="R17">
        <f t="shared" si="4"/>
        <v>0.33582089552238781</v>
      </c>
    </row>
    <row r="18" spans="1:18" x14ac:dyDescent="0.25">
      <c r="A18" s="2" t="s">
        <v>66</v>
      </c>
      <c r="B18" s="24" t="s">
        <v>217</v>
      </c>
      <c r="C18">
        <v>17</v>
      </c>
      <c r="D18" t="s">
        <v>210</v>
      </c>
      <c r="E18">
        <v>4.1138000000000003</v>
      </c>
      <c r="F18">
        <v>4.4118000000000004</v>
      </c>
      <c r="G18">
        <f t="shared" si="0"/>
        <v>0.29800000000000004</v>
      </c>
      <c r="H18">
        <v>4.2241999999999997</v>
      </c>
      <c r="I18">
        <f t="shared" si="1"/>
        <v>0.11039999999999939</v>
      </c>
      <c r="J18">
        <f t="shared" si="2"/>
        <v>0.62953020134228399</v>
      </c>
      <c r="M18">
        <v>17</v>
      </c>
      <c r="N18">
        <v>1.0105999999999999</v>
      </c>
      <c r="O18">
        <v>1.0448999999999999</v>
      </c>
      <c r="P18">
        <f t="shared" si="3"/>
        <v>3.4299999999999997E-2</v>
      </c>
      <c r="Q18">
        <v>1.0216000000000001</v>
      </c>
      <c r="R18">
        <f t="shared" si="4"/>
        <v>0.32069970845481399</v>
      </c>
    </row>
    <row r="19" spans="1:18" x14ac:dyDescent="0.25">
      <c r="A19" s="2" t="s">
        <v>67</v>
      </c>
      <c r="B19" s="24" t="s">
        <v>217</v>
      </c>
      <c r="C19">
        <v>18</v>
      </c>
      <c r="D19" t="s">
        <v>210</v>
      </c>
      <c r="E19">
        <v>4.1073000000000004</v>
      </c>
      <c r="F19">
        <v>4.3807</v>
      </c>
      <c r="G19">
        <f t="shared" si="0"/>
        <v>0.27339999999999964</v>
      </c>
      <c r="H19">
        <v>4.2229000000000001</v>
      </c>
      <c r="I19">
        <f t="shared" si="1"/>
        <v>0.1155999999999997</v>
      </c>
      <c r="J19">
        <f t="shared" si="2"/>
        <v>0.57717629846378982</v>
      </c>
      <c r="M19">
        <v>18</v>
      </c>
      <c r="N19">
        <v>0.99270000000000003</v>
      </c>
      <c r="O19">
        <v>1.0390999999999999</v>
      </c>
      <c r="P19">
        <f t="shared" si="3"/>
        <v>4.6399999999999886E-2</v>
      </c>
      <c r="Q19">
        <v>1.0058</v>
      </c>
      <c r="R19">
        <f t="shared" si="4"/>
        <v>0.28232758620689724</v>
      </c>
    </row>
    <row r="20" spans="1:18" x14ac:dyDescent="0.25">
      <c r="A20" s="2" t="s">
        <v>69</v>
      </c>
      <c r="B20" s="24" t="s">
        <v>217</v>
      </c>
      <c r="C20">
        <v>19</v>
      </c>
      <c r="D20" t="s">
        <v>210</v>
      </c>
      <c r="E20">
        <v>4.1478000000000002</v>
      </c>
      <c r="F20">
        <v>4.3899999999999997</v>
      </c>
      <c r="G20">
        <f t="shared" si="0"/>
        <v>0.24219999999999953</v>
      </c>
      <c r="H20">
        <v>4.2460000000000004</v>
      </c>
      <c r="I20">
        <f t="shared" si="1"/>
        <v>9.8200000000000287E-2</v>
      </c>
      <c r="J20">
        <f t="shared" si="2"/>
        <v>0.59454995871180649</v>
      </c>
      <c r="M20">
        <v>19</v>
      </c>
      <c r="N20">
        <v>1.0068999999999999</v>
      </c>
      <c r="O20">
        <v>1.0467</v>
      </c>
      <c r="P20">
        <f t="shared" si="3"/>
        <v>3.9800000000000058E-2</v>
      </c>
      <c r="Q20">
        <v>1.0216000000000001</v>
      </c>
      <c r="R20">
        <f t="shared" si="4"/>
        <v>0.36934673366834514</v>
      </c>
    </row>
    <row r="21" spans="1:18" x14ac:dyDescent="0.25">
      <c r="A21" s="2" t="s">
        <v>70</v>
      </c>
      <c r="B21" s="24" t="s">
        <v>217</v>
      </c>
      <c r="C21">
        <v>20</v>
      </c>
      <c r="D21" t="s">
        <v>210</v>
      </c>
      <c r="E21">
        <v>4.1630000000000003</v>
      </c>
      <c r="F21">
        <v>4.5972</v>
      </c>
      <c r="G21">
        <f t="shared" si="0"/>
        <v>0.4341999999999997</v>
      </c>
      <c r="H21">
        <v>4.3673000000000002</v>
      </c>
      <c r="I21">
        <f t="shared" si="1"/>
        <v>0.20429999999999993</v>
      </c>
      <c r="J21">
        <f t="shared" si="2"/>
        <v>0.5294795025333946</v>
      </c>
      <c r="M21">
        <v>20</v>
      </c>
      <c r="N21">
        <v>0.99329999999999996</v>
      </c>
      <c r="O21">
        <v>1.0880000000000001</v>
      </c>
      <c r="P21">
        <f t="shared" si="3"/>
        <v>9.4700000000000117E-2</v>
      </c>
      <c r="Q21">
        <v>1.0192000000000001</v>
      </c>
      <c r="R21">
        <f t="shared" si="4"/>
        <v>0.27349524815206028</v>
      </c>
    </row>
    <row r="22" spans="1:18" x14ac:dyDescent="0.25">
      <c r="A22" s="2" t="s">
        <v>73</v>
      </c>
      <c r="B22" s="24" t="s">
        <v>217</v>
      </c>
      <c r="C22">
        <v>21</v>
      </c>
      <c r="D22" t="s">
        <v>210</v>
      </c>
      <c r="E22">
        <v>4.0956000000000001</v>
      </c>
      <c r="F22">
        <v>4.3337000000000003</v>
      </c>
      <c r="G22">
        <f t="shared" si="0"/>
        <v>0.2381000000000002</v>
      </c>
      <c r="H22">
        <v>4.1837</v>
      </c>
      <c r="I22">
        <f t="shared" si="1"/>
        <v>8.8099999999999845E-2</v>
      </c>
      <c r="J22">
        <f t="shared" si="2"/>
        <v>0.62998740025199595</v>
      </c>
      <c r="K22">
        <f>AVERAGE(J16:J22)</f>
        <v>0.57566415248025116</v>
      </c>
      <c r="M22">
        <v>21</v>
      </c>
      <c r="N22">
        <v>0.98770000000000002</v>
      </c>
      <c r="O22">
        <v>1.0244</v>
      </c>
      <c r="P22">
        <f t="shared" si="3"/>
        <v>3.6699999999999955E-2</v>
      </c>
      <c r="Q22">
        <v>1.0019</v>
      </c>
      <c r="R22">
        <f t="shared" si="4"/>
        <v>0.38692098092643068</v>
      </c>
    </row>
    <row r="23" spans="1:18" x14ac:dyDescent="0.25">
      <c r="A23" s="2" t="s">
        <v>151</v>
      </c>
      <c r="B23" s="24" t="s">
        <v>217</v>
      </c>
      <c r="C23">
        <v>22</v>
      </c>
      <c r="D23" t="s">
        <v>210</v>
      </c>
      <c r="E23">
        <v>4.1315999999999997</v>
      </c>
      <c r="F23">
        <v>4.3545999999999996</v>
      </c>
      <c r="G23">
        <f t="shared" si="0"/>
        <v>0.22299999999999986</v>
      </c>
      <c r="H23">
        <v>4.2196999999999996</v>
      </c>
      <c r="I23">
        <f t="shared" si="1"/>
        <v>8.8099999999999845E-2</v>
      </c>
      <c r="J23">
        <f t="shared" si="2"/>
        <v>0.60493273542600945</v>
      </c>
      <c r="M23">
        <v>22</v>
      </c>
      <c r="N23">
        <v>1.0092000000000001</v>
      </c>
      <c r="O23">
        <v>1.0445</v>
      </c>
      <c r="P23">
        <f t="shared" si="3"/>
        <v>3.5299999999999887E-2</v>
      </c>
      <c r="Q23">
        <v>1.0221</v>
      </c>
      <c r="R23">
        <f t="shared" si="4"/>
        <v>0.36543909348441794</v>
      </c>
    </row>
    <row r="24" spans="1:18" x14ac:dyDescent="0.25">
      <c r="A24" s="2" t="s">
        <v>155</v>
      </c>
      <c r="B24" s="24" t="s">
        <v>217</v>
      </c>
      <c r="C24">
        <v>23</v>
      </c>
      <c r="D24" t="s">
        <v>210</v>
      </c>
      <c r="E24">
        <v>4.1242999999999999</v>
      </c>
      <c r="F24">
        <v>4.4424000000000001</v>
      </c>
      <c r="G24">
        <f t="shared" si="0"/>
        <v>0.31810000000000027</v>
      </c>
      <c r="H24">
        <v>4.2453000000000003</v>
      </c>
      <c r="I24">
        <f t="shared" si="1"/>
        <v>0.12100000000000044</v>
      </c>
      <c r="J24">
        <f t="shared" si="2"/>
        <v>0.61961647280729226</v>
      </c>
      <c r="M24">
        <v>23</v>
      </c>
      <c r="N24">
        <v>1.0054000000000001</v>
      </c>
      <c r="O24">
        <v>1.0497000000000001</v>
      </c>
      <c r="P24">
        <f t="shared" si="3"/>
        <v>4.4300000000000006E-2</v>
      </c>
      <c r="Q24">
        <v>1.0321</v>
      </c>
      <c r="R24">
        <f t="shared" si="4"/>
        <v>0.60270880361173684</v>
      </c>
    </row>
    <row r="25" spans="1:18" x14ac:dyDescent="0.25">
      <c r="A25" s="2" t="s">
        <v>156</v>
      </c>
      <c r="B25" s="24" t="s">
        <v>217</v>
      </c>
      <c r="C25">
        <v>24</v>
      </c>
      <c r="D25" t="s">
        <v>210</v>
      </c>
      <c r="E25">
        <v>4.1349</v>
      </c>
      <c r="F25">
        <v>4.2797999999999998</v>
      </c>
      <c r="G25">
        <f t="shared" si="0"/>
        <v>0.14489999999999981</v>
      </c>
      <c r="H25">
        <v>4.1958000000000002</v>
      </c>
      <c r="I25">
        <f t="shared" si="1"/>
        <v>6.0900000000000176E-2</v>
      </c>
      <c r="J25">
        <f t="shared" si="2"/>
        <v>0.57971014492753448</v>
      </c>
      <c r="M25">
        <v>24</v>
      </c>
      <c r="N25">
        <v>0.99150000000000005</v>
      </c>
      <c r="O25">
        <v>1.0143</v>
      </c>
      <c r="P25">
        <f t="shared" si="3"/>
        <v>2.2799999999999931E-2</v>
      </c>
      <c r="Q25">
        <v>0.99929999999999997</v>
      </c>
      <c r="R25">
        <f t="shared" si="4"/>
        <v>0.34210526315789214</v>
      </c>
    </row>
    <row r="26" spans="1:18" x14ac:dyDescent="0.25">
      <c r="A26" s="2" t="s">
        <v>157</v>
      </c>
      <c r="B26" s="24" t="s">
        <v>217</v>
      </c>
      <c r="C26">
        <v>25</v>
      </c>
      <c r="D26" t="s">
        <v>210</v>
      </c>
      <c r="E26">
        <v>4.1234000000000002</v>
      </c>
      <c r="F26">
        <v>4.6051000000000002</v>
      </c>
      <c r="G26">
        <f t="shared" si="0"/>
        <v>0.48170000000000002</v>
      </c>
      <c r="H26">
        <v>4.3708999999999998</v>
      </c>
      <c r="I26">
        <f t="shared" si="1"/>
        <v>0.24749999999999961</v>
      </c>
      <c r="J26">
        <f t="shared" si="2"/>
        <v>0.48619472700851235</v>
      </c>
      <c r="M26">
        <v>25</v>
      </c>
      <c r="N26">
        <v>0.99299999999999999</v>
      </c>
      <c r="O26">
        <v>1.0744</v>
      </c>
      <c r="P26">
        <f t="shared" si="3"/>
        <v>8.1400000000000028E-2</v>
      </c>
      <c r="Q26">
        <v>1.0119</v>
      </c>
      <c r="R26">
        <f t="shared" si="4"/>
        <v>0.23218673218673247</v>
      </c>
    </row>
    <row r="27" spans="1:18" x14ac:dyDescent="0.25">
      <c r="A27" s="2" t="s">
        <v>158</v>
      </c>
      <c r="B27" s="24" t="s">
        <v>217</v>
      </c>
      <c r="C27">
        <v>26</v>
      </c>
      <c r="D27" t="s">
        <v>210</v>
      </c>
      <c r="E27">
        <v>4.1321000000000003</v>
      </c>
      <c r="F27">
        <v>4.3022</v>
      </c>
      <c r="G27">
        <f t="shared" si="0"/>
        <v>0.1700999999999997</v>
      </c>
      <c r="H27">
        <v>4.2060000000000004</v>
      </c>
      <c r="I27">
        <f t="shared" si="1"/>
        <v>7.3900000000000077E-2</v>
      </c>
      <c r="J27">
        <f t="shared" si="2"/>
        <v>0.56554967666078659</v>
      </c>
      <c r="M27">
        <v>26</v>
      </c>
      <c r="N27">
        <v>1.008</v>
      </c>
      <c r="O27">
        <v>1.0331999999999999</v>
      </c>
      <c r="P27">
        <f t="shared" si="3"/>
        <v>2.5199999999999889E-2</v>
      </c>
      <c r="Q27">
        <v>1.0162</v>
      </c>
      <c r="R27">
        <f t="shared" si="4"/>
        <v>0.32539682539682624</v>
      </c>
    </row>
    <row r="28" spans="1:18" x14ac:dyDescent="0.25">
      <c r="A28" s="2" t="s">
        <v>161</v>
      </c>
      <c r="B28" s="24" t="s">
        <v>217</v>
      </c>
      <c r="C28">
        <v>27</v>
      </c>
      <c r="D28" t="s">
        <v>210</v>
      </c>
      <c r="E28">
        <v>4.1420000000000003</v>
      </c>
      <c r="F28">
        <v>4.4554</v>
      </c>
      <c r="G28">
        <f t="shared" si="0"/>
        <v>0.31339999999999968</v>
      </c>
      <c r="H28">
        <v>4.2671000000000001</v>
      </c>
      <c r="I28">
        <f t="shared" si="1"/>
        <v>0.12509999999999977</v>
      </c>
      <c r="J28">
        <f t="shared" si="2"/>
        <v>0.60082961072112351</v>
      </c>
      <c r="M28">
        <v>27</v>
      </c>
      <c r="N28">
        <v>0.99229999999999996</v>
      </c>
      <c r="O28">
        <v>1.0407999999999999</v>
      </c>
      <c r="P28">
        <f t="shared" si="3"/>
        <v>4.8499999999999988E-2</v>
      </c>
      <c r="Q28">
        <v>1.0094000000000001</v>
      </c>
      <c r="R28">
        <f t="shared" si="4"/>
        <v>0.35257731958763128</v>
      </c>
    </row>
    <row r="29" spans="1:18" x14ac:dyDescent="0.25">
      <c r="A29" s="2" t="s">
        <v>162</v>
      </c>
      <c r="B29" s="24" t="s">
        <v>217</v>
      </c>
      <c r="C29">
        <v>28</v>
      </c>
      <c r="D29" t="s">
        <v>210</v>
      </c>
      <c r="E29">
        <v>4.1474000000000002</v>
      </c>
      <c r="F29">
        <v>4.5389999999999997</v>
      </c>
      <c r="G29">
        <f t="shared" si="0"/>
        <v>0.3915999999999995</v>
      </c>
      <c r="H29">
        <v>4.3059000000000003</v>
      </c>
      <c r="I29">
        <f t="shared" si="1"/>
        <v>0.15850000000000009</v>
      </c>
      <c r="J29">
        <f t="shared" si="2"/>
        <v>0.59525025536261422</v>
      </c>
      <c r="K29">
        <f>AVERAGE(J23:J29)</f>
        <v>0.57886908898769618</v>
      </c>
      <c r="M29">
        <v>28</v>
      </c>
      <c r="N29">
        <v>0.99350000000000005</v>
      </c>
      <c r="O29">
        <v>1.0448</v>
      </c>
      <c r="P29">
        <f t="shared" si="3"/>
        <v>5.1299999999999901E-2</v>
      </c>
      <c r="Q29">
        <v>1.0125</v>
      </c>
      <c r="R29">
        <f t="shared" si="4"/>
        <v>0.37037037037036924</v>
      </c>
    </row>
    <row r="30" spans="1:18" x14ac:dyDescent="0.25">
      <c r="A30" s="2" t="s">
        <v>109</v>
      </c>
      <c r="B30" s="24" t="s">
        <v>217</v>
      </c>
      <c r="C30">
        <v>29</v>
      </c>
      <c r="D30" t="s">
        <v>210</v>
      </c>
      <c r="E30">
        <v>4.1117999999999997</v>
      </c>
      <c r="F30">
        <v>4.4637000000000002</v>
      </c>
      <c r="G30">
        <f t="shared" si="0"/>
        <v>0.35190000000000055</v>
      </c>
      <c r="H30">
        <v>4.3135000000000003</v>
      </c>
      <c r="I30">
        <f t="shared" si="1"/>
        <v>0.20170000000000066</v>
      </c>
      <c r="J30">
        <f t="shared" si="2"/>
        <v>0.42682580278488108</v>
      </c>
      <c r="M30">
        <v>29</v>
      </c>
      <c r="N30">
        <v>0.998</v>
      </c>
      <c r="O30">
        <v>1.0707</v>
      </c>
      <c r="P30">
        <f t="shared" si="3"/>
        <v>7.2699999999999987E-2</v>
      </c>
      <c r="Q30">
        <v>1.0118</v>
      </c>
      <c r="R30">
        <f t="shared" si="4"/>
        <v>0.18982118294360439</v>
      </c>
    </row>
    <row r="31" spans="1:18" x14ac:dyDescent="0.25">
      <c r="A31" s="2" t="s">
        <v>113</v>
      </c>
      <c r="B31" s="24" t="s">
        <v>217</v>
      </c>
      <c r="C31">
        <v>30</v>
      </c>
      <c r="D31" t="s">
        <v>210</v>
      </c>
      <c r="E31">
        <v>4.1886000000000001</v>
      </c>
      <c r="F31">
        <v>4.6821000000000002</v>
      </c>
      <c r="G31">
        <f t="shared" si="0"/>
        <v>0.49350000000000005</v>
      </c>
      <c r="H31">
        <v>4.4675000000000002</v>
      </c>
      <c r="I31">
        <f t="shared" si="1"/>
        <v>0.27890000000000015</v>
      </c>
      <c r="J31">
        <f t="shared" si="2"/>
        <v>0.43485309017223889</v>
      </c>
      <c r="M31">
        <v>30</v>
      </c>
      <c r="N31">
        <v>0.99529999999999996</v>
      </c>
      <c r="O31">
        <v>1.0908</v>
      </c>
      <c r="P31">
        <f t="shared" si="3"/>
        <v>9.5500000000000029E-2</v>
      </c>
      <c r="Q31">
        <v>1.0166999999999999</v>
      </c>
      <c r="R31">
        <f t="shared" si="4"/>
        <v>0.22408376963350751</v>
      </c>
    </row>
    <row r="32" spans="1:18" x14ac:dyDescent="0.25">
      <c r="A32" s="2" t="s">
        <v>114</v>
      </c>
      <c r="B32" s="24" t="s">
        <v>217</v>
      </c>
      <c r="C32">
        <v>31</v>
      </c>
      <c r="D32" t="s">
        <v>210</v>
      </c>
      <c r="E32">
        <v>4.1318999999999999</v>
      </c>
      <c r="F32">
        <v>4.6374000000000004</v>
      </c>
      <c r="G32">
        <f t="shared" si="0"/>
        <v>0.5055000000000005</v>
      </c>
      <c r="H32">
        <v>4.4029999999999996</v>
      </c>
      <c r="I32">
        <f t="shared" si="1"/>
        <v>0.27109999999999967</v>
      </c>
      <c r="J32">
        <f t="shared" si="2"/>
        <v>0.46369930761622274</v>
      </c>
      <c r="M32">
        <v>31</v>
      </c>
      <c r="N32">
        <v>0.99519999999999997</v>
      </c>
      <c r="O32">
        <v>1.1208</v>
      </c>
      <c r="P32">
        <f t="shared" si="3"/>
        <v>0.12560000000000004</v>
      </c>
      <c r="Q32">
        <v>1.0219</v>
      </c>
      <c r="R32">
        <f t="shared" si="4"/>
        <v>0.21257961783439527</v>
      </c>
    </row>
    <row r="33" spans="1:18" x14ac:dyDescent="0.25">
      <c r="A33" s="2" t="s">
        <v>115</v>
      </c>
      <c r="B33" s="24" t="s">
        <v>217</v>
      </c>
      <c r="C33">
        <v>32</v>
      </c>
      <c r="D33" t="s">
        <v>210</v>
      </c>
      <c r="E33">
        <v>4.2192999999999996</v>
      </c>
      <c r="F33">
        <v>4.8845999999999998</v>
      </c>
      <c r="G33">
        <f t="shared" si="0"/>
        <v>0.66530000000000022</v>
      </c>
      <c r="H33">
        <v>4.5960999999999999</v>
      </c>
      <c r="I33">
        <f t="shared" si="1"/>
        <v>0.37680000000000025</v>
      </c>
      <c r="J33">
        <f t="shared" si="2"/>
        <v>0.43363895986772866</v>
      </c>
      <c r="M33">
        <v>32</v>
      </c>
      <c r="N33">
        <v>1.0042</v>
      </c>
      <c r="O33">
        <v>1.1398999999999999</v>
      </c>
      <c r="P33">
        <f t="shared" si="3"/>
        <v>0.13569999999999993</v>
      </c>
      <c r="Q33">
        <v>1.0304</v>
      </c>
      <c r="R33">
        <f t="shared" si="4"/>
        <v>0.1930729550478999</v>
      </c>
    </row>
    <row r="34" spans="1:18" x14ac:dyDescent="0.25">
      <c r="A34" s="2" t="s">
        <v>117</v>
      </c>
      <c r="B34" s="24" t="s">
        <v>217</v>
      </c>
      <c r="C34">
        <v>33</v>
      </c>
      <c r="D34" t="s">
        <v>210</v>
      </c>
      <c r="E34">
        <v>4.1555999999999997</v>
      </c>
      <c r="F34">
        <v>4.8775000000000004</v>
      </c>
      <c r="G34">
        <f t="shared" si="0"/>
        <v>0.72190000000000065</v>
      </c>
      <c r="H34">
        <v>4.5510000000000002</v>
      </c>
      <c r="I34">
        <f t="shared" si="1"/>
        <v>0.39540000000000042</v>
      </c>
      <c r="J34">
        <f t="shared" si="2"/>
        <v>0.45227870896246009</v>
      </c>
      <c r="M34">
        <v>33</v>
      </c>
      <c r="N34">
        <v>0.99350000000000005</v>
      </c>
      <c r="O34">
        <v>1.0814999999999999</v>
      </c>
      <c r="P34">
        <f t="shared" si="3"/>
        <v>8.7999999999999856E-2</v>
      </c>
      <c r="Q34">
        <v>1.0103</v>
      </c>
      <c r="R34">
        <f t="shared" si="4"/>
        <v>0.19090909090909036</v>
      </c>
    </row>
    <row r="35" spans="1:18" x14ac:dyDescent="0.25">
      <c r="A35" s="2" t="s">
        <v>118</v>
      </c>
      <c r="B35" s="24" t="s">
        <v>217</v>
      </c>
      <c r="C35">
        <v>34</v>
      </c>
      <c r="D35" t="s">
        <v>210</v>
      </c>
      <c r="E35">
        <v>4.1124999999999998</v>
      </c>
      <c r="F35">
        <v>4.7849000000000004</v>
      </c>
      <c r="G35">
        <f t="shared" si="0"/>
        <v>0.67240000000000055</v>
      </c>
      <c r="H35">
        <v>4.4438000000000004</v>
      </c>
      <c r="I35">
        <f t="shared" si="1"/>
        <v>0.33130000000000059</v>
      </c>
      <c r="J35">
        <f t="shared" si="2"/>
        <v>0.50728732897085016</v>
      </c>
      <c r="M35">
        <v>34</v>
      </c>
      <c r="N35">
        <v>0.97350000000000003</v>
      </c>
      <c r="O35">
        <v>1.1004</v>
      </c>
      <c r="P35">
        <f t="shared" si="3"/>
        <v>0.12690000000000001</v>
      </c>
      <c r="Q35">
        <v>1.0016</v>
      </c>
      <c r="R35">
        <f t="shared" si="4"/>
        <v>0.22143420015760451</v>
      </c>
    </row>
    <row r="36" spans="1:18" x14ac:dyDescent="0.25">
      <c r="A36" s="2" t="s">
        <v>122</v>
      </c>
      <c r="B36" s="24" t="s">
        <v>217</v>
      </c>
      <c r="C36">
        <v>35</v>
      </c>
      <c r="D36" t="s">
        <v>210</v>
      </c>
      <c r="E36">
        <v>4.1228999999999996</v>
      </c>
      <c r="F36">
        <v>4.3722000000000003</v>
      </c>
      <c r="G36">
        <f t="shared" si="0"/>
        <v>0.24930000000000074</v>
      </c>
      <c r="H36">
        <v>4.2148000000000003</v>
      </c>
      <c r="I36">
        <f t="shared" si="1"/>
        <v>9.1900000000000759E-2</v>
      </c>
      <c r="J36">
        <f t="shared" si="2"/>
        <v>0.63136782992378471</v>
      </c>
      <c r="K36">
        <f>AVERAGE(J30:J36)</f>
        <v>0.47856443261402376</v>
      </c>
      <c r="M36">
        <v>35</v>
      </c>
      <c r="N36">
        <v>1.0044</v>
      </c>
      <c r="O36">
        <v>1.0351999999999999</v>
      </c>
      <c r="P36">
        <f t="shared" si="3"/>
        <v>3.0799999999999939E-2</v>
      </c>
      <c r="Q36">
        <v>1.0161</v>
      </c>
      <c r="R36">
        <f t="shared" si="4"/>
        <v>0.37987012987013202</v>
      </c>
    </row>
    <row r="37" spans="1:18" x14ac:dyDescent="0.25">
      <c r="A37" s="2" t="s">
        <v>218</v>
      </c>
      <c r="B37" s="24" t="s">
        <v>217</v>
      </c>
      <c r="C37">
        <v>36</v>
      </c>
      <c r="D37" t="s">
        <v>210</v>
      </c>
      <c r="E37">
        <v>4.1675000000000004</v>
      </c>
      <c r="F37">
        <v>4.4105999999999996</v>
      </c>
      <c r="G37">
        <f t="shared" si="0"/>
        <v>0.24309999999999921</v>
      </c>
      <c r="H37">
        <v>4.3076999999999996</v>
      </c>
      <c r="I37">
        <f t="shared" si="1"/>
        <v>0.14019999999999921</v>
      </c>
      <c r="J37">
        <f t="shared" si="2"/>
        <v>0.42328259975318933</v>
      </c>
      <c r="M37">
        <v>36</v>
      </c>
      <c r="N37">
        <v>0.98160000000000003</v>
      </c>
      <c r="O37">
        <v>1.0371999999999999</v>
      </c>
      <c r="P37">
        <f t="shared" si="3"/>
        <v>5.5599999999999872E-2</v>
      </c>
      <c r="Q37">
        <v>0.99260000000000004</v>
      </c>
      <c r="R37">
        <f t="shared" si="4"/>
        <v>0.19784172661870569</v>
      </c>
    </row>
    <row r="38" spans="1:18" x14ac:dyDescent="0.25">
      <c r="A38" s="2" t="s">
        <v>219</v>
      </c>
      <c r="B38" s="24" t="s">
        <v>217</v>
      </c>
      <c r="C38">
        <v>37</v>
      </c>
      <c r="D38" t="s">
        <v>210</v>
      </c>
      <c r="E38">
        <v>4.1375000000000002</v>
      </c>
      <c r="F38">
        <v>4.7035999999999998</v>
      </c>
      <c r="G38">
        <f t="shared" si="0"/>
        <v>0.5660999999999996</v>
      </c>
      <c r="H38">
        <v>4.3964999999999996</v>
      </c>
      <c r="I38">
        <f t="shared" si="1"/>
        <v>0.25899999999999945</v>
      </c>
      <c r="J38">
        <f t="shared" si="2"/>
        <v>0.54248366013071958</v>
      </c>
      <c r="M38">
        <v>37</v>
      </c>
      <c r="N38">
        <v>1.0116000000000001</v>
      </c>
      <c r="O38">
        <v>1.0993999999999999</v>
      </c>
      <c r="P38">
        <f t="shared" si="3"/>
        <v>8.7799999999999878E-2</v>
      </c>
      <c r="Q38">
        <v>1.0330999999999999</v>
      </c>
      <c r="R38">
        <f t="shared" si="4"/>
        <v>0.2448747152619577</v>
      </c>
    </row>
    <row r="39" spans="1:18" x14ac:dyDescent="0.25">
      <c r="A39" s="2" t="s">
        <v>220</v>
      </c>
      <c r="B39" s="24" t="s">
        <v>217</v>
      </c>
      <c r="C39">
        <v>38</v>
      </c>
      <c r="D39" t="s">
        <v>210</v>
      </c>
      <c r="E39">
        <v>4.1604999999999999</v>
      </c>
      <c r="F39">
        <v>4.7973999999999997</v>
      </c>
      <c r="G39">
        <f t="shared" si="0"/>
        <v>0.6368999999999998</v>
      </c>
      <c r="H39">
        <v>4.4634999999999998</v>
      </c>
      <c r="I39">
        <f t="shared" si="1"/>
        <v>0.30299999999999994</v>
      </c>
      <c r="J39">
        <f t="shared" si="2"/>
        <v>0.52425812529439464</v>
      </c>
      <c r="M39">
        <v>38</v>
      </c>
      <c r="N39">
        <v>0.98650000000000004</v>
      </c>
      <c r="O39">
        <v>1.0963000000000001</v>
      </c>
      <c r="P39">
        <f t="shared" si="3"/>
        <v>0.10980000000000001</v>
      </c>
      <c r="Q39">
        <v>1.014</v>
      </c>
      <c r="R39">
        <f t="shared" si="4"/>
        <v>0.25045537340619273</v>
      </c>
    </row>
    <row r="40" spans="1:18" x14ac:dyDescent="0.25">
      <c r="A40" s="2" t="s">
        <v>221</v>
      </c>
      <c r="B40" s="24" t="s">
        <v>217</v>
      </c>
      <c r="C40">
        <v>39</v>
      </c>
      <c r="D40" t="s">
        <v>210</v>
      </c>
      <c r="E40">
        <v>4.1673999999999998</v>
      </c>
      <c r="F40">
        <v>4.6016000000000004</v>
      </c>
      <c r="G40">
        <f t="shared" si="0"/>
        <v>0.43420000000000059</v>
      </c>
      <c r="H40">
        <v>4.3849999999999998</v>
      </c>
      <c r="I40">
        <f t="shared" si="1"/>
        <v>0.21760000000000002</v>
      </c>
      <c r="J40">
        <f t="shared" si="2"/>
        <v>0.49884845693228991</v>
      </c>
      <c r="M40">
        <v>39</v>
      </c>
      <c r="N40">
        <v>0.99570000000000003</v>
      </c>
      <c r="O40">
        <v>1.0805</v>
      </c>
      <c r="P40">
        <f t="shared" si="3"/>
        <v>8.4799999999999986E-2</v>
      </c>
      <c r="Q40">
        <v>1.0184</v>
      </c>
      <c r="R40">
        <f t="shared" si="4"/>
        <v>0.26768867924528239</v>
      </c>
    </row>
    <row r="41" spans="1:18" x14ac:dyDescent="0.25">
      <c r="A41" s="2" t="s">
        <v>222</v>
      </c>
      <c r="B41" s="24" t="s">
        <v>217</v>
      </c>
      <c r="C41">
        <v>40</v>
      </c>
      <c r="D41" t="s">
        <v>210</v>
      </c>
      <c r="E41">
        <v>4.0999999999999996</v>
      </c>
      <c r="F41">
        <v>4.4008000000000003</v>
      </c>
      <c r="G41">
        <f t="shared" si="0"/>
        <v>0.30080000000000062</v>
      </c>
      <c r="H41">
        <v>4.2594000000000003</v>
      </c>
      <c r="I41">
        <f t="shared" si="1"/>
        <v>0.15940000000000065</v>
      </c>
      <c r="J41">
        <f t="shared" si="2"/>
        <v>0.47007978723404148</v>
      </c>
      <c r="M41">
        <v>40</v>
      </c>
      <c r="N41">
        <v>1.0015000000000001</v>
      </c>
      <c r="O41">
        <v>1.0672999999999999</v>
      </c>
      <c r="P41">
        <f t="shared" si="3"/>
        <v>6.5799999999999859E-2</v>
      </c>
      <c r="Q41">
        <v>1.0185</v>
      </c>
      <c r="R41">
        <f t="shared" si="4"/>
        <v>0.25835866261398088</v>
      </c>
    </row>
    <row r="42" spans="1:18" x14ac:dyDescent="0.25">
      <c r="A42" s="2" t="s">
        <v>223</v>
      </c>
      <c r="B42" s="24" t="s">
        <v>217</v>
      </c>
      <c r="C42">
        <v>41</v>
      </c>
      <c r="D42" t="s">
        <v>210</v>
      </c>
      <c r="E42">
        <v>4.1337000000000002</v>
      </c>
      <c r="F42">
        <v>4.5959000000000003</v>
      </c>
      <c r="G42">
        <f t="shared" si="0"/>
        <v>0.46220000000000017</v>
      </c>
      <c r="H42">
        <v>4.3018999999999998</v>
      </c>
      <c r="I42">
        <f t="shared" si="1"/>
        <v>0.16819999999999968</v>
      </c>
      <c r="J42">
        <f t="shared" si="2"/>
        <v>0.6360882734746871</v>
      </c>
      <c r="M42">
        <v>41</v>
      </c>
      <c r="N42">
        <v>1.004</v>
      </c>
      <c r="O42">
        <v>1.0656000000000001</v>
      </c>
      <c r="P42">
        <f t="shared" si="3"/>
        <v>6.1600000000000099E-2</v>
      </c>
      <c r="Q42">
        <v>1.0250999999999999</v>
      </c>
      <c r="R42">
        <f t="shared" si="4"/>
        <v>0.34253246753246536</v>
      </c>
    </row>
    <row r="43" spans="1:18" x14ac:dyDescent="0.25">
      <c r="A43" s="2" t="s">
        <v>224</v>
      </c>
      <c r="B43" s="24" t="s">
        <v>217</v>
      </c>
      <c r="C43">
        <v>42</v>
      </c>
      <c r="D43" t="s">
        <v>210</v>
      </c>
      <c r="E43">
        <v>4.1760999999999999</v>
      </c>
      <c r="F43">
        <v>4.5265000000000004</v>
      </c>
      <c r="G43">
        <f t="shared" si="0"/>
        <v>0.35040000000000049</v>
      </c>
      <c r="H43">
        <v>4.3285</v>
      </c>
      <c r="I43">
        <f t="shared" si="1"/>
        <v>0.15240000000000009</v>
      </c>
      <c r="J43">
        <f t="shared" si="2"/>
        <v>0.5650684931506853</v>
      </c>
      <c r="K43">
        <f>AVERAGE(J37:J43)</f>
        <v>0.52287277085285822</v>
      </c>
      <c r="M43">
        <v>42</v>
      </c>
      <c r="N43">
        <v>1.0117</v>
      </c>
      <c r="O43">
        <v>1.0631999999999999</v>
      </c>
      <c r="P43">
        <f t="shared" si="3"/>
        <v>5.1499999999999879E-2</v>
      </c>
      <c r="Q43">
        <v>1.0255000000000001</v>
      </c>
      <c r="R43">
        <f t="shared" si="4"/>
        <v>0.26796116504854495</v>
      </c>
    </row>
    <row r="44" spans="1:18" x14ac:dyDescent="0.25">
      <c r="A44" s="2" t="s">
        <v>47</v>
      </c>
      <c r="B44" s="24" t="s">
        <v>217</v>
      </c>
      <c r="C44">
        <v>43</v>
      </c>
      <c r="D44" t="s">
        <v>210</v>
      </c>
      <c r="E44">
        <v>4.1363000000000003</v>
      </c>
      <c r="F44">
        <v>4.4714</v>
      </c>
      <c r="G44">
        <f t="shared" si="0"/>
        <v>0.33509999999999973</v>
      </c>
      <c r="H44">
        <v>4.2950999999999997</v>
      </c>
      <c r="I44">
        <f t="shared" si="1"/>
        <v>0.15879999999999939</v>
      </c>
      <c r="J44">
        <f t="shared" si="2"/>
        <v>0.52611160847508354</v>
      </c>
      <c r="M44">
        <v>43</v>
      </c>
      <c r="N44">
        <v>1.0041</v>
      </c>
      <c r="O44">
        <v>1.0623</v>
      </c>
      <c r="P44">
        <f t="shared" si="3"/>
        <v>5.8200000000000029E-2</v>
      </c>
      <c r="Q44">
        <v>1.0232000000000001</v>
      </c>
      <c r="R44">
        <f t="shared" si="4"/>
        <v>0.32817869415807743</v>
      </c>
    </row>
    <row r="45" spans="1:18" x14ac:dyDescent="0.25">
      <c r="A45" s="2" t="s">
        <v>49</v>
      </c>
      <c r="B45" s="24" t="s">
        <v>217</v>
      </c>
      <c r="C45">
        <v>44</v>
      </c>
      <c r="D45" t="s">
        <v>210</v>
      </c>
      <c r="E45">
        <v>4.1982999999999997</v>
      </c>
      <c r="F45">
        <v>4.5805999999999996</v>
      </c>
      <c r="G45">
        <f t="shared" si="0"/>
        <v>0.38229999999999986</v>
      </c>
      <c r="H45">
        <v>4.3803000000000001</v>
      </c>
      <c r="I45">
        <f t="shared" si="1"/>
        <v>0.18200000000000038</v>
      </c>
      <c r="J45">
        <f t="shared" si="2"/>
        <v>0.52393408318074697</v>
      </c>
      <c r="M45">
        <v>44</v>
      </c>
      <c r="N45">
        <v>0.99099999999999999</v>
      </c>
      <c r="O45">
        <v>1.0606</v>
      </c>
      <c r="P45">
        <f t="shared" si="3"/>
        <v>6.9599999999999995E-2</v>
      </c>
      <c r="Q45">
        <v>1.0081</v>
      </c>
      <c r="R45">
        <f t="shared" si="4"/>
        <v>0.24568965517241392</v>
      </c>
    </row>
    <row r="46" spans="1:18" x14ac:dyDescent="0.25">
      <c r="A46" s="2" t="s">
        <v>52</v>
      </c>
      <c r="B46" s="24" t="s">
        <v>217</v>
      </c>
      <c r="C46">
        <v>45</v>
      </c>
      <c r="D46" t="s">
        <v>210</v>
      </c>
      <c r="E46">
        <v>4.1280999999999999</v>
      </c>
      <c r="F46">
        <v>4.47</v>
      </c>
      <c r="G46">
        <f t="shared" si="0"/>
        <v>0.34189999999999987</v>
      </c>
      <c r="H46">
        <v>4.3231000000000002</v>
      </c>
      <c r="I46">
        <f t="shared" si="1"/>
        <v>0.19500000000000028</v>
      </c>
      <c r="J46">
        <f t="shared" si="2"/>
        <v>0.42965779467680504</v>
      </c>
      <c r="M46">
        <v>45</v>
      </c>
      <c r="N46">
        <v>0.99219999999999997</v>
      </c>
      <c r="O46">
        <v>1.0582</v>
      </c>
      <c r="P46">
        <f t="shared" si="3"/>
        <v>6.6000000000000059E-2</v>
      </c>
      <c r="Q46">
        <v>1.0054000000000001</v>
      </c>
      <c r="R46">
        <f t="shared" si="4"/>
        <v>0.2000000000000014</v>
      </c>
    </row>
    <row r="47" spans="1:18" x14ac:dyDescent="0.25">
      <c r="A47" s="2" t="s">
        <v>55</v>
      </c>
      <c r="B47" s="24" t="s">
        <v>217</v>
      </c>
      <c r="C47">
        <v>46</v>
      </c>
      <c r="D47" t="s">
        <v>210</v>
      </c>
      <c r="E47">
        <v>4.1154000000000002</v>
      </c>
      <c r="F47">
        <v>4.4756999999999998</v>
      </c>
      <c r="G47">
        <f t="shared" si="0"/>
        <v>0.36029999999999962</v>
      </c>
      <c r="H47">
        <v>4.2564000000000002</v>
      </c>
      <c r="I47">
        <f t="shared" si="1"/>
        <v>0.14100000000000001</v>
      </c>
      <c r="J47">
        <f t="shared" si="2"/>
        <v>0.60865945045795122</v>
      </c>
      <c r="M47">
        <v>46</v>
      </c>
      <c r="N47">
        <v>0.98280000000000001</v>
      </c>
      <c r="O47">
        <v>1.0321</v>
      </c>
      <c r="P47">
        <f t="shared" si="3"/>
        <v>4.930000000000001E-2</v>
      </c>
      <c r="Q47">
        <v>1.0016</v>
      </c>
      <c r="R47">
        <f t="shared" si="4"/>
        <v>0.38133874239350984</v>
      </c>
    </row>
    <row r="48" spans="1:18" x14ac:dyDescent="0.25">
      <c r="A48" s="2" t="s">
        <v>56</v>
      </c>
      <c r="B48" s="24" t="s">
        <v>217</v>
      </c>
      <c r="C48">
        <v>47</v>
      </c>
      <c r="D48" t="s">
        <v>210</v>
      </c>
      <c r="E48">
        <v>4.1165000000000003</v>
      </c>
      <c r="F48">
        <v>4.6178999999999997</v>
      </c>
      <c r="G48">
        <f t="shared" si="0"/>
        <v>0.5013999999999994</v>
      </c>
      <c r="H48">
        <v>4.3905000000000003</v>
      </c>
      <c r="I48">
        <f t="shared" si="1"/>
        <v>0.27400000000000002</v>
      </c>
      <c r="J48">
        <f t="shared" si="2"/>
        <v>0.45353011567610618</v>
      </c>
      <c r="M48">
        <v>47</v>
      </c>
      <c r="N48">
        <v>0.98609999999999998</v>
      </c>
      <c r="O48">
        <v>1.0684</v>
      </c>
      <c r="P48">
        <f t="shared" si="3"/>
        <v>8.230000000000004E-2</v>
      </c>
      <c r="Q48">
        <v>1.004</v>
      </c>
      <c r="R48">
        <f t="shared" si="4"/>
        <v>0.21749696233292848</v>
      </c>
    </row>
    <row r="49" spans="1:18" x14ac:dyDescent="0.25">
      <c r="A49" s="2" t="s">
        <v>58</v>
      </c>
      <c r="B49" s="24" t="s">
        <v>217</v>
      </c>
      <c r="C49">
        <v>48</v>
      </c>
      <c r="D49" t="s">
        <v>210</v>
      </c>
      <c r="E49">
        <v>4.1454000000000004</v>
      </c>
      <c r="F49">
        <v>4.4809000000000001</v>
      </c>
      <c r="G49">
        <f t="shared" si="0"/>
        <v>0.33549999999999969</v>
      </c>
      <c r="H49">
        <v>4.3182</v>
      </c>
      <c r="I49">
        <f t="shared" si="1"/>
        <v>0.17279999999999962</v>
      </c>
      <c r="J49">
        <f t="shared" si="2"/>
        <v>0.48494783904620037</v>
      </c>
      <c r="M49">
        <v>48</v>
      </c>
      <c r="N49">
        <v>1.0068999999999999</v>
      </c>
      <c r="O49">
        <v>1.0682</v>
      </c>
      <c r="P49">
        <f t="shared" si="3"/>
        <v>6.1300000000000132E-2</v>
      </c>
      <c r="Q49">
        <v>1.0226</v>
      </c>
      <c r="R49">
        <f t="shared" si="4"/>
        <v>0.25611745513866258</v>
      </c>
    </row>
    <row r="50" spans="1:18" x14ac:dyDescent="0.25">
      <c r="A50" s="2" t="s">
        <v>61</v>
      </c>
      <c r="B50" s="24" t="s">
        <v>217</v>
      </c>
      <c r="C50">
        <v>49</v>
      </c>
      <c r="D50" t="s">
        <v>210</v>
      </c>
      <c r="E50">
        <v>4.1731999999999996</v>
      </c>
      <c r="F50">
        <v>4.4684999999999997</v>
      </c>
      <c r="G50">
        <f t="shared" si="0"/>
        <v>0.29530000000000012</v>
      </c>
      <c r="H50">
        <v>4.3154000000000003</v>
      </c>
      <c r="I50">
        <f t="shared" si="1"/>
        <v>0.14220000000000077</v>
      </c>
      <c r="J50">
        <f t="shared" si="2"/>
        <v>0.51845580765323163</v>
      </c>
      <c r="K50">
        <f>AVERAGE(J44:J50)</f>
        <v>0.50647095702373213</v>
      </c>
      <c r="M50">
        <v>49</v>
      </c>
      <c r="N50">
        <v>1.0049999999999999</v>
      </c>
      <c r="O50">
        <v>1.0497000000000001</v>
      </c>
      <c r="P50">
        <f t="shared" si="3"/>
        <v>4.4700000000000184E-2</v>
      </c>
      <c r="Q50">
        <v>1.0193000000000001</v>
      </c>
      <c r="R50">
        <f t="shared" si="4"/>
        <v>0.31991051454139019</v>
      </c>
    </row>
    <row r="51" spans="1:18" x14ac:dyDescent="0.25">
      <c r="A51" s="2" t="s">
        <v>165</v>
      </c>
      <c r="B51" s="24" t="s">
        <v>217</v>
      </c>
      <c r="C51">
        <v>50</v>
      </c>
      <c r="D51" t="s">
        <v>210</v>
      </c>
      <c r="E51">
        <v>4.1403999999999996</v>
      </c>
      <c r="F51">
        <v>4.4214000000000002</v>
      </c>
      <c r="G51">
        <f t="shared" si="0"/>
        <v>0.28100000000000058</v>
      </c>
      <c r="H51">
        <v>4.2572999999999999</v>
      </c>
      <c r="I51">
        <f t="shared" si="1"/>
        <v>0.11690000000000023</v>
      </c>
      <c r="J51">
        <f t="shared" si="2"/>
        <v>0.58398576512455525</v>
      </c>
      <c r="M51">
        <v>50</v>
      </c>
      <c r="N51">
        <v>0.99150000000000005</v>
      </c>
      <c r="O51">
        <v>1.0368999999999999</v>
      </c>
      <c r="P51">
        <f t="shared" si="3"/>
        <v>4.5399999999999885E-2</v>
      </c>
      <c r="Q51">
        <v>1.0048999999999999</v>
      </c>
      <c r="R51">
        <f t="shared" si="4"/>
        <v>0.29515418502202406</v>
      </c>
    </row>
    <row r="52" spans="1:18" x14ac:dyDescent="0.25">
      <c r="A52" s="2" t="s">
        <v>166</v>
      </c>
      <c r="B52" s="24" t="s">
        <v>217</v>
      </c>
      <c r="C52">
        <v>51</v>
      </c>
      <c r="D52" t="s">
        <v>210</v>
      </c>
      <c r="E52">
        <v>4.125</v>
      </c>
      <c r="F52">
        <v>4.4032999999999998</v>
      </c>
      <c r="G52">
        <f t="shared" si="0"/>
        <v>0.27829999999999977</v>
      </c>
      <c r="H52">
        <v>4.2552000000000003</v>
      </c>
      <c r="I52">
        <f t="shared" si="1"/>
        <v>0.13020000000000032</v>
      </c>
      <c r="J52">
        <f t="shared" si="2"/>
        <v>0.53215954006467692</v>
      </c>
      <c r="M52">
        <v>51</v>
      </c>
      <c r="N52">
        <v>0.97670000000000001</v>
      </c>
      <c r="O52">
        <v>1.0241</v>
      </c>
      <c r="P52">
        <f t="shared" si="3"/>
        <v>4.7399999999999998E-2</v>
      </c>
      <c r="Q52">
        <v>0.99060000000000004</v>
      </c>
      <c r="R52">
        <f t="shared" si="4"/>
        <v>0.29324894514767985</v>
      </c>
    </row>
    <row r="53" spans="1:18" x14ac:dyDescent="0.25">
      <c r="A53" s="2" t="s">
        <v>169</v>
      </c>
      <c r="B53" s="24" t="s">
        <v>217</v>
      </c>
      <c r="C53">
        <v>52</v>
      </c>
      <c r="D53" t="s">
        <v>210</v>
      </c>
      <c r="E53">
        <v>4.1767000000000003</v>
      </c>
      <c r="F53">
        <v>4.6462000000000003</v>
      </c>
      <c r="G53">
        <f t="shared" si="0"/>
        <v>0.46950000000000003</v>
      </c>
      <c r="H53">
        <v>4.4242999999999997</v>
      </c>
      <c r="I53">
        <f t="shared" si="1"/>
        <v>0.24759999999999938</v>
      </c>
      <c r="J53">
        <f t="shared" si="2"/>
        <v>0.47263045793397368</v>
      </c>
      <c r="M53">
        <v>52</v>
      </c>
      <c r="N53">
        <v>0.98799999999999999</v>
      </c>
      <c r="O53">
        <v>1.0730999999999999</v>
      </c>
      <c r="P53">
        <f t="shared" si="3"/>
        <v>8.5099999999999953E-2</v>
      </c>
      <c r="Q53">
        <v>1.0065</v>
      </c>
      <c r="R53">
        <f t="shared" si="4"/>
        <v>0.21739130434782572</v>
      </c>
    </row>
    <row r="54" spans="1:18" x14ac:dyDescent="0.25">
      <c r="A54" s="2" t="s">
        <v>172</v>
      </c>
      <c r="B54" s="24" t="s">
        <v>217</v>
      </c>
      <c r="C54">
        <v>53</v>
      </c>
      <c r="D54" t="s">
        <v>210</v>
      </c>
      <c r="E54">
        <v>4.1596000000000002</v>
      </c>
      <c r="F54">
        <v>4.7934999999999999</v>
      </c>
      <c r="G54">
        <f t="shared" si="0"/>
        <v>0.63389999999999969</v>
      </c>
      <c r="H54">
        <v>4.4462000000000002</v>
      </c>
      <c r="I54">
        <f t="shared" si="1"/>
        <v>0.28659999999999997</v>
      </c>
      <c r="J54">
        <f t="shared" si="2"/>
        <v>0.54787821422937355</v>
      </c>
      <c r="M54">
        <v>53</v>
      </c>
      <c r="N54">
        <v>0.996</v>
      </c>
      <c r="O54">
        <v>1.0582</v>
      </c>
      <c r="P54">
        <f t="shared" si="3"/>
        <v>6.2200000000000033E-2</v>
      </c>
      <c r="Q54">
        <v>1.0114000000000001</v>
      </c>
      <c r="R54">
        <f t="shared" si="4"/>
        <v>0.24758842443730023</v>
      </c>
    </row>
    <row r="55" spans="1:18" x14ac:dyDescent="0.25">
      <c r="A55" s="2" t="s">
        <v>173</v>
      </c>
      <c r="B55" s="24" t="s">
        <v>217</v>
      </c>
      <c r="C55">
        <v>54</v>
      </c>
      <c r="D55" t="s">
        <v>210</v>
      </c>
      <c r="E55">
        <v>4.1237000000000004</v>
      </c>
      <c r="F55">
        <v>4.5536000000000003</v>
      </c>
      <c r="G55">
        <f t="shared" si="0"/>
        <v>0.42989999999999995</v>
      </c>
      <c r="H55">
        <v>4.2859999999999996</v>
      </c>
      <c r="I55">
        <f t="shared" si="1"/>
        <v>0.16229999999999922</v>
      </c>
      <c r="J55">
        <f t="shared" si="2"/>
        <v>0.62247034193998785</v>
      </c>
      <c r="M55">
        <v>54</v>
      </c>
      <c r="N55">
        <v>0.98819999999999997</v>
      </c>
      <c r="O55">
        <v>1.0403</v>
      </c>
      <c r="P55">
        <f t="shared" si="3"/>
        <v>5.2100000000000035E-2</v>
      </c>
      <c r="Q55">
        <v>1.0045999999999999</v>
      </c>
      <c r="R55">
        <f t="shared" si="4"/>
        <v>0.3147792706333965</v>
      </c>
    </row>
    <row r="56" spans="1:18" x14ac:dyDescent="0.25">
      <c r="A56" s="2" t="s">
        <v>174</v>
      </c>
      <c r="B56" s="24" t="s">
        <v>217</v>
      </c>
      <c r="C56">
        <v>55</v>
      </c>
      <c r="D56" t="s">
        <v>210</v>
      </c>
      <c r="E56">
        <v>4.1303999999999998</v>
      </c>
      <c r="F56">
        <v>4.5891999999999999</v>
      </c>
      <c r="G56">
        <f t="shared" si="0"/>
        <v>0.4588000000000001</v>
      </c>
      <c r="H56">
        <v>4.3806000000000003</v>
      </c>
      <c r="I56">
        <f t="shared" si="1"/>
        <v>0.25020000000000042</v>
      </c>
      <c r="J56">
        <f t="shared" si="2"/>
        <v>0.45466434176111514</v>
      </c>
      <c r="M56">
        <v>55</v>
      </c>
      <c r="N56">
        <v>0.99570000000000003</v>
      </c>
      <c r="O56">
        <v>1.0805</v>
      </c>
      <c r="P56">
        <f t="shared" si="3"/>
        <v>8.4799999999999986E-2</v>
      </c>
      <c r="Q56">
        <v>1.0149999999999999</v>
      </c>
      <c r="R56">
        <f t="shared" si="4"/>
        <v>0.22759433962264008</v>
      </c>
    </row>
    <row r="57" spans="1:18" x14ac:dyDescent="0.25">
      <c r="A57" s="2" t="s">
        <v>176</v>
      </c>
      <c r="B57" s="24" t="s">
        <v>217</v>
      </c>
      <c r="C57">
        <v>56</v>
      </c>
      <c r="D57" t="s">
        <v>210</v>
      </c>
      <c r="E57">
        <v>4.1254</v>
      </c>
      <c r="F57">
        <v>4.6318999999999999</v>
      </c>
      <c r="G57">
        <f t="shared" si="0"/>
        <v>0.50649999999999995</v>
      </c>
      <c r="H57">
        <v>4.3531000000000004</v>
      </c>
      <c r="I57">
        <f t="shared" si="1"/>
        <v>0.22770000000000046</v>
      </c>
      <c r="J57">
        <f t="shared" si="2"/>
        <v>0.55044422507403656</v>
      </c>
      <c r="K57">
        <f>AVERAGE(J51:J57)</f>
        <v>0.53774755516110262</v>
      </c>
      <c r="M57">
        <v>56</v>
      </c>
      <c r="N57">
        <v>0.98670000000000002</v>
      </c>
      <c r="O57">
        <v>1.0620000000000001</v>
      </c>
      <c r="P57">
        <f t="shared" si="3"/>
        <v>7.5300000000000034E-2</v>
      </c>
      <c r="Q57">
        <v>1.0053000000000001</v>
      </c>
      <c r="R57">
        <f t="shared" si="4"/>
        <v>0.24701195219123573</v>
      </c>
    </row>
    <row r="58" spans="1:18" x14ac:dyDescent="0.25">
      <c r="A58" s="2" t="s">
        <v>178</v>
      </c>
      <c r="B58" s="24" t="s">
        <v>217</v>
      </c>
      <c r="C58">
        <v>57</v>
      </c>
      <c r="D58" t="s">
        <v>210</v>
      </c>
      <c r="E58">
        <v>4.1574999999999998</v>
      </c>
      <c r="F58">
        <v>4.4119000000000002</v>
      </c>
      <c r="G58">
        <f t="shared" si="0"/>
        <v>0.2544000000000004</v>
      </c>
      <c r="H58">
        <v>4.2274000000000003</v>
      </c>
      <c r="I58">
        <f t="shared" si="1"/>
        <v>6.9900000000000517E-2</v>
      </c>
      <c r="J58">
        <f t="shared" si="2"/>
        <v>0.72523584905660221</v>
      </c>
      <c r="M58">
        <v>57</v>
      </c>
      <c r="N58">
        <v>1.0059</v>
      </c>
      <c r="O58">
        <v>1.0289999999999999</v>
      </c>
      <c r="P58">
        <f t="shared" si="3"/>
        <v>2.3099999999999898E-2</v>
      </c>
      <c r="Q58">
        <v>1.0192000000000001</v>
      </c>
      <c r="R58">
        <f t="shared" si="4"/>
        <v>0.57575757575758213</v>
      </c>
    </row>
    <row r="59" spans="1:18" x14ac:dyDescent="0.25">
      <c r="A59" s="2" t="s">
        <v>179</v>
      </c>
      <c r="B59" s="24" t="s">
        <v>217</v>
      </c>
      <c r="C59">
        <v>58</v>
      </c>
      <c r="D59" t="s">
        <v>210</v>
      </c>
      <c r="E59">
        <v>4.0713999999999997</v>
      </c>
      <c r="F59">
        <v>4.5111999999999997</v>
      </c>
      <c r="G59">
        <f t="shared" si="0"/>
        <v>0.43979999999999997</v>
      </c>
      <c r="H59">
        <v>4.2312000000000003</v>
      </c>
      <c r="I59">
        <f t="shared" si="1"/>
        <v>0.15980000000000061</v>
      </c>
      <c r="J59">
        <f t="shared" si="2"/>
        <v>0.63665302410186309</v>
      </c>
      <c r="M59">
        <v>58</v>
      </c>
      <c r="N59">
        <v>1.0069999999999999</v>
      </c>
      <c r="O59">
        <v>1.0587</v>
      </c>
      <c r="P59">
        <f t="shared" si="3"/>
        <v>5.1700000000000079E-2</v>
      </c>
      <c r="Q59">
        <v>1.0266</v>
      </c>
      <c r="R59">
        <f t="shared" si="4"/>
        <v>0.37911025145067756</v>
      </c>
    </row>
    <row r="60" spans="1:18" x14ac:dyDescent="0.25">
      <c r="A60" s="2" t="s">
        <v>180</v>
      </c>
      <c r="B60" s="24" t="s">
        <v>217</v>
      </c>
      <c r="C60">
        <v>59</v>
      </c>
      <c r="D60" t="s">
        <v>210</v>
      </c>
      <c r="E60">
        <v>4.1821999999999999</v>
      </c>
      <c r="F60">
        <v>4.5606</v>
      </c>
      <c r="G60">
        <f t="shared" si="0"/>
        <v>0.37840000000000007</v>
      </c>
      <c r="H60">
        <v>4.3400999999999996</v>
      </c>
      <c r="I60">
        <f t="shared" si="1"/>
        <v>0.15789999999999971</v>
      </c>
      <c r="J60">
        <f t="shared" si="2"/>
        <v>0.58271670190274927</v>
      </c>
      <c r="M60">
        <v>59</v>
      </c>
      <c r="N60">
        <v>0.99129999999999996</v>
      </c>
      <c r="O60">
        <v>1.0545</v>
      </c>
      <c r="P60">
        <f t="shared" si="3"/>
        <v>6.3200000000000034E-2</v>
      </c>
      <c r="Q60">
        <v>1.0125999999999999</v>
      </c>
      <c r="R60">
        <f t="shared" si="4"/>
        <v>0.33702531645569578</v>
      </c>
    </row>
    <row r="61" spans="1:18" x14ac:dyDescent="0.25">
      <c r="A61" s="2" t="s">
        <v>181</v>
      </c>
      <c r="B61" s="24" t="s">
        <v>217</v>
      </c>
      <c r="C61">
        <v>60</v>
      </c>
      <c r="D61" t="s">
        <v>210</v>
      </c>
      <c r="E61">
        <v>4.1246</v>
      </c>
      <c r="F61">
        <v>4.4260000000000002</v>
      </c>
      <c r="G61">
        <f t="shared" si="0"/>
        <v>0.30140000000000011</v>
      </c>
      <c r="H61">
        <v>4.2477999999999998</v>
      </c>
      <c r="I61">
        <f t="shared" si="1"/>
        <v>0.12319999999999975</v>
      </c>
      <c r="J61">
        <f t="shared" si="2"/>
        <v>0.5912408759124097</v>
      </c>
      <c r="M61">
        <v>60</v>
      </c>
      <c r="N61">
        <v>1.0024999999999999</v>
      </c>
      <c r="O61">
        <v>1.0503</v>
      </c>
      <c r="P61">
        <f t="shared" si="3"/>
        <v>4.7800000000000065E-2</v>
      </c>
      <c r="Q61">
        <v>1.0149999999999999</v>
      </c>
      <c r="R61">
        <f t="shared" si="4"/>
        <v>0.26150627615062638</v>
      </c>
    </row>
    <row r="62" spans="1:18" x14ac:dyDescent="0.25">
      <c r="A62" s="2" t="s">
        <v>189</v>
      </c>
      <c r="B62" s="24" t="s">
        <v>217</v>
      </c>
      <c r="C62">
        <v>61</v>
      </c>
      <c r="D62" t="s">
        <v>210</v>
      </c>
      <c r="E62">
        <v>4.1558999999999999</v>
      </c>
      <c r="F62">
        <v>4.6783000000000001</v>
      </c>
      <c r="G62">
        <f t="shared" si="0"/>
        <v>0.5224000000000002</v>
      </c>
      <c r="H62">
        <v>4.3395999999999999</v>
      </c>
      <c r="I62">
        <f t="shared" si="1"/>
        <v>0.18369999999999997</v>
      </c>
      <c r="J62">
        <f t="shared" si="2"/>
        <v>0.64835375191424216</v>
      </c>
      <c r="M62">
        <v>61</v>
      </c>
      <c r="N62">
        <v>0.97740000000000005</v>
      </c>
      <c r="O62">
        <v>1.0446</v>
      </c>
      <c r="P62">
        <f t="shared" si="3"/>
        <v>6.7199999999999926E-2</v>
      </c>
      <c r="Q62">
        <v>1.0024</v>
      </c>
      <c r="R62">
        <f t="shared" si="4"/>
        <v>0.37202380952380865</v>
      </c>
    </row>
    <row r="63" spans="1:18" x14ac:dyDescent="0.25">
      <c r="A63" s="2" t="s">
        <v>190</v>
      </c>
      <c r="B63" s="24" t="s">
        <v>217</v>
      </c>
      <c r="C63">
        <v>62</v>
      </c>
      <c r="D63" t="s">
        <v>210</v>
      </c>
      <c r="E63">
        <v>4.1603000000000003</v>
      </c>
      <c r="F63">
        <v>4.5095000000000001</v>
      </c>
      <c r="G63">
        <f t="shared" si="0"/>
        <v>0.34919999999999973</v>
      </c>
      <c r="H63">
        <v>4.2702</v>
      </c>
      <c r="I63">
        <f t="shared" si="1"/>
        <v>0.10989999999999966</v>
      </c>
      <c r="J63">
        <f t="shared" si="2"/>
        <v>0.68528064146620915</v>
      </c>
      <c r="M63">
        <v>62</v>
      </c>
      <c r="N63">
        <v>0.99309999999999998</v>
      </c>
      <c r="O63">
        <v>1.0339</v>
      </c>
      <c r="P63">
        <f t="shared" si="3"/>
        <v>4.0800000000000058E-2</v>
      </c>
      <c r="Q63">
        <v>1.0077</v>
      </c>
      <c r="R63">
        <f t="shared" si="4"/>
        <v>0.35784313725490291</v>
      </c>
    </row>
    <row r="64" spans="1:18" x14ac:dyDescent="0.25">
      <c r="A64" s="2" t="s">
        <v>191</v>
      </c>
      <c r="B64" s="24" t="s">
        <v>217</v>
      </c>
      <c r="C64">
        <v>63</v>
      </c>
      <c r="D64" t="s">
        <v>210</v>
      </c>
      <c r="E64">
        <v>4.1609999999999996</v>
      </c>
      <c r="F64">
        <v>4.4554</v>
      </c>
      <c r="G64">
        <f t="shared" si="0"/>
        <v>0.29440000000000044</v>
      </c>
      <c r="H64">
        <v>4.2998000000000003</v>
      </c>
      <c r="I64">
        <f t="shared" si="1"/>
        <v>0.1388000000000007</v>
      </c>
      <c r="J64">
        <f t="shared" si="2"/>
        <v>0.52853260869565055</v>
      </c>
      <c r="K64">
        <f>AVERAGE(J58:J64)</f>
        <v>0.62828763614996086</v>
      </c>
      <c r="M64">
        <v>63</v>
      </c>
      <c r="N64">
        <v>0.99270000000000003</v>
      </c>
      <c r="O64">
        <v>1.0503</v>
      </c>
      <c r="P64">
        <f t="shared" si="3"/>
        <v>5.7599999999999985E-2</v>
      </c>
      <c r="Q64">
        <v>1.0078</v>
      </c>
      <c r="R64">
        <f t="shared" si="4"/>
        <v>0.2621527777777779</v>
      </c>
    </row>
    <row r="65" spans="1:18" x14ac:dyDescent="0.25">
      <c r="A65" s="2" t="s">
        <v>192</v>
      </c>
      <c r="B65" s="24" t="s">
        <v>217</v>
      </c>
      <c r="C65">
        <v>64</v>
      </c>
      <c r="D65" t="s">
        <v>210</v>
      </c>
      <c r="E65">
        <v>4.1631</v>
      </c>
      <c r="F65">
        <v>4.5201000000000002</v>
      </c>
      <c r="G65">
        <f t="shared" si="0"/>
        <v>0.35700000000000021</v>
      </c>
      <c r="H65">
        <v>4.2843</v>
      </c>
      <c r="I65">
        <f t="shared" si="1"/>
        <v>0.12119999999999997</v>
      </c>
      <c r="J65">
        <f t="shared" si="2"/>
        <v>0.66050420168067259</v>
      </c>
      <c r="M65">
        <v>64</v>
      </c>
      <c r="N65">
        <v>0.98609999999999998</v>
      </c>
      <c r="O65">
        <v>1.0298</v>
      </c>
      <c r="P65">
        <f t="shared" si="3"/>
        <v>4.3700000000000072E-2</v>
      </c>
      <c r="Q65">
        <v>1.0027999999999999</v>
      </c>
      <c r="R65">
        <f t="shared" si="4"/>
        <v>0.38215102974828163</v>
      </c>
    </row>
    <row r="66" spans="1:18" x14ac:dyDescent="0.25">
      <c r="A66" s="2" t="s">
        <v>196</v>
      </c>
      <c r="B66" s="24" t="s">
        <v>217</v>
      </c>
      <c r="C66">
        <v>65</v>
      </c>
      <c r="D66" t="s">
        <v>210</v>
      </c>
      <c r="E66">
        <v>4.194</v>
      </c>
      <c r="F66">
        <v>4.3699000000000003</v>
      </c>
      <c r="G66">
        <f t="shared" si="0"/>
        <v>0.17590000000000039</v>
      </c>
      <c r="H66">
        <v>4.2431999999999999</v>
      </c>
      <c r="I66">
        <f t="shared" si="1"/>
        <v>4.919999999999991E-2</v>
      </c>
      <c r="J66">
        <f t="shared" si="2"/>
        <v>0.72029562251279244</v>
      </c>
      <c r="M66">
        <v>65</v>
      </c>
      <c r="N66">
        <v>0.99660000000000004</v>
      </c>
      <c r="O66">
        <v>1.0148999999999999</v>
      </c>
      <c r="P66">
        <f t="shared" si="3"/>
        <v>1.8299999999999872E-2</v>
      </c>
      <c r="Q66">
        <v>1.0054000000000001</v>
      </c>
      <c r="R66">
        <f t="shared" si="4"/>
        <v>0.48087431693989569</v>
      </c>
    </row>
    <row r="67" spans="1:18" x14ac:dyDescent="0.25">
      <c r="A67" s="2" t="s">
        <v>197</v>
      </c>
      <c r="B67" s="24" t="s">
        <v>217</v>
      </c>
      <c r="C67">
        <v>66</v>
      </c>
      <c r="D67" t="s">
        <v>210</v>
      </c>
      <c r="E67">
        <v>4.1441999999999997</v>
      </c>
      <c r="F67">
        <v>4.4702000000000002</v>
      </c>
      <c r="G67">
        <f t="shared" ref="G67:G130" si="5">F67-E67</f>
        <v>0.32600000000000051</v>
      </c>
      <c r="H67">
        <v>4.2340999999999998</v>
      </c>
      <c r="I67">
        <f t="shared" ref="I67:I130" si="6">H67-E67</f>
        <v>8.9900000000000091E-2</v>
      </c>
      <c r="J67">
        <f t="shared" ref="J67:J130" si="7">(G67-I67)/G67</f>
        <v>0.72423312883435598</v>
      </c>
      <c r="M67">
        <v>66</v>
      </c>
      <c r="N67">
        <v>0.99529999999999996</v>
      </c>
      <c r="O67">
        <v>1.0232000000000001</v>
      </c>
      <c r="P67">
        <f t="shared" ref="P67:P130" si="8">O67-N67</f>
        <v>2.7900000000000147E-2</v>
      </c>
      <c r="Q67">
        <v>1.0076000000000001</v>
      </c>
      <c r="R67">
        <f t="shared" ref="R67:R141" si="9">1-(P67-(Q67-N67))/P67</f>
        <v>0.44086021505376427</v>
      </c>
    </row>
    <row r="68" spans="1:18" x14ac:dyDescent="0.25">
      <c r="A68" s="2" t="s">
        <v>198</v>
      </c>
      <c r="B68" s="24" t="s">
        <v>217</v>
      </c>
      <c r="C68">
        <v>67</v>
      </c>
      <c r="D68" t="s">
        <v>210</v>
      </c>
      <c r="E68">
        <v>4.1382000000000003</v>
      </c>
      <c r="F68">
        <v>4.4768999999999997</v>
      </c>
      <c r="G68">
        <f t="shared" si="5"/>
        <v>0.33869999999999933</v>
      </c>
      <c r="H68">
        <v>4.2474999999999996</v>
      </c>
      <c r="I68">
        <f t="shared" si="6"/>
        <v>0.10929999999999929</v>
      </c>
      <c r="J68">
        <f t="shared" si="7"/>
        <v>0.6772955417773856</v>
      </c>
      <c r="M68">
        <v>67</v>
      </c>
      <c r="N68">
        <v>1.0099</v>
      </c>
      <c r="O68">
        <v>1.0452999999999999</v>
      </c>
      <c r="P68">
        <f t="shared" si="8"/>
        <v>3.5399999999999876E-2</v>
      </c>
      <c r="Q68">
        <v>1.0258</v>
      </c>
      <c r="R68">
        <f t="shared" si="9"/>
        <v>0.4491525423728836</v>
      </c>
    </row>
    <row r="69" spans="1:18" x14ac:dyDescent="0.25">
      <c r="A69" s="2" t="s">
        <v>200</v>
      </c>
      <c r="B69" s="24" t="s">
        <v>217</v>
      </c>
      <c r="C69">
        <v>68</v>
      </c>
      <c r="D69" t="s">
        <v>210</v>
      </c>
      <c r="E69">
        <v>4.1242999999999999</v>
      </c>
      <c r="F69">
        <v>4.3929999999999998</v>
      </c>
      <c r="G69">
        <f t="shared" si="5"/>
        <v>0.26869999999999994</v>
      </c>
      <c r="H69">
        <v>4.2298999999999998</v>
      </c>
      <c r="I69">
        <f t="shared" si="6"/>
        <v>0.10559999999999992</v>
      </c>
      <c r="J69">
        <f t="shared" si="7"/>
        <v>0.60699665053963547</v>
      </c>
      <c r="M69">
        <v>68</v>
      </c>
      <c r="N69">
        <v>1.0067999999999999</v>
      </c>
      <c r="O69">
        <v>1.0482</v>
      </c>
      <c r="P69">
        <f t="shared" si="8"/>
        <v>4.1400000000000103E-2</v>
      </c>
      <c r="Q69">
        <v>1.0226999999999999</v>
      </c>
      <c r="R69">
        <f t="shared" si="9"/>
        <v>0.38405797101449235</v>
      </c>
    </row>
    <row r="70" spans="1:18" x14ac:dyDescent="0.25">
      <c r="A70" s="2" t="s">
        <v>203</v>
      </c>
      <c r="B70" s="24" t="s">
        <v>217</v>
      </c>
      <c r="C70">
        <v>69</v>
      </c>
      <c r="D70" t="s">
        <v>210</v>
      </c>
      <c r="E70">
        <v>4.1455000000000002</v>
      </c>
      <c r="F70">
        <v>4.4172000000000002</v>
      </c>
      <c r="G70">
        <f t="shared" si="5"/>
        <v>0.27170000000000005</v>
      </c>
      <c r="H70">
        <v>4.2766999999999999</v>
      </c>
      <c r="I70">
        <f t="shared" si="6"/>
        <v>0.13119999999999976</v>
      </c>
      <c r="J70">
        <f t="shared" si="7"/>
        <v>0.51711446448288656</v>
      </c>
      <c r="M70">
        <v>69</v>
      </c>
      <c r="N70">
        <v>0.98329999999999995</v>
      </c>
      <c r="O70">
        <v>1.0298</v>
      </c>
      <c r="P70">
        <f t="shared" si="8"/>
        <v>4.6500000000000097E-2</v>
      </c>
      <c r="Q70">
        <v>0.99770000000000003</v>
      </c>
      <c r="R70">
        <f t="shared" si="9"/>
        <v>0.30967741935483972</v>
      </c>
    </row>
    <row r="71" spans="1:18" x14ac:dyDescent="0.25">
      <c r="A71" s="2" t="s">
        <v>206</v>
      </c>
      <c r="B71" s="24" t="s">
        <v>217</v>
      </c>
      <c r="C71">
        <v>70</v>
      </c>
      <c r="D71" t="s">
        <v>210</v>
      </c>
      <c r="E71">
        <v>4.1946000000000003</v>
      </c>
      <c r="F71">
        <v>4.3482000000000003</v>
      </c>
      <c r="G71">
        <f t="shared" si="5"/>
        <v>0.15359999999999996</v>
      </c>
      <c r="H71">
        <v>4.2462999999999997</v>
      </c>
      <c r="I71">
        <f t="shared" si="6"/>
        <v>5.1699999999999413E-2</v>
      </c>
      <c r="J71">
        <f t="shared" si="7"/>
        <v>0.66341145833333703</v>
      </c>
      <c r="K71">
        <f>AVERAGE(J65:J71)</f>
        <v>0.65283586688015227</v>
      </c>
      <c r="M71">
        <v>70</v>
      </c>
      <c r="N71">
        <v>0.98570000000000002</v>
      </c>
      <c r="O71">
        <v>1.0101</v>
      </c>
      <c r="P71">
        <f t="shared" si="8"/>
        <v>2.4399999999999977E-2</v>
      </c>
      <c r="Q71">
        <v>0.99909999999999999</v>
      </c>
      <c r="R71">
        <f t="shared" si="9"/>
        <v>0.54918032786885163</v>
      </c>
    </row>
    <row r="72" spans="1:18" x14ac:dyDescent="0.25">
      <c r="A72" s="26" t="s">
        <v>146</v>
      </c>
      <c r="B72" s="23" t="s">
        <v>217</v>
      </c>
      <c r="C72">
        <v>71</v>
      </c>
      <c r="D72" t="s">
        <v>211</v>
      </c>
      <c r="E72">
        <v>4.1307999999999998</v>
      </c>
      <c r="F72">
        <v>4.5137</v>
      </c>
      <c r="G72">
        <f t="shared" si="5"/>
        <v>0.38290000000000024</v>
      </c>
      <c r="H72">
        <v>4.26</v>
      </c>
      <c r="I72">
        <f t="shared" si="6"/>
        <v>0.12919999999999998</v>
      </c>
      <c r="J72">
        <f t="shared" si="7"/>
        <v>0.66257508487855865</v>
      </c>
      <c r="L72">
        <f>AVERAGE(J72:J141)</f>
        <v>0.70354083995104466</v>
      </c>
      <c r="M72">
        <v>71</v>
      </c>
      <c r="N72">
        <v>1.0065</v>
      </c>
      <c r="O72">
        <v>1.0445</v>
      </c>
      <c r="P72">
        <f t="shared" si="8"/>
        <v>3.8000000000000034E-2</v>
      </c>
      <c r="Q72">
        <v>1.0245</v>
      </c>
      <c r="R72">
        <f t="shared" si="9"/>
        <v>0.47368421052631582</v>
      </c>
    </row>
    <row r="73" spans="1:18" x14ac:dyDescent="0.25">
      <c r="A73" s="26" t="s">
        <v>148</v>
      </c>
      <c r="B73" s="23" t="s">
        <v>217</v>
      </c>
      <c r="C73">
        <v>72</v>
      </c>
      <c r="D73" t="s">
        <v>211</v>
      </c>
      <c r="E73">
        <v>4.1825999999999999</v>
      </c>
      <c r="F73">
        <v>4.8324999999999996</v>
      </c>
      <c r="G73">
        <f t="shared" si="5"/>
        <v>0.6498999999999997</v>
      </c>
      <c r="H73">
        <v>4.3593000000000002</v>
      </c>
      <c r="I73">
        <f t="shared" si="6"/>
        <v>0.1767000000000003</v>
      </c>
      <c r="J73">
        <f t="shared" si="7"/>
        <v>0.72811201723341989</v>
      </c>
      <c r="M73">
        <v>72</v>
      </c>
      <c r="N73">
        <v>0.99460000000000004</v>
      </c>
      <c r="O73">
        <v>1.0575000000000001</v>
      </c>
      <c r="P73">
        <f t="shared" si="8"/>
        <v>6.2900000000000067E-2</v>
      </c>
      <c r="Q73">
        <v>1.0281</v>
      </c>
      <c r="R73">
        <f t="shared" si="9"/>
        <v>0.53259141494435513</v>
      </c>
    </row>
    <row r="74" spans="1:18" x14ac:dyDescent="0.25">
      <c r="A74" s="26" t="s">
        <v>133</v>
      </c>
      <c r="B74" s="23" t="s">
        <v>217</v>
      </c>
      <c r="C74">
        <v>73</v>
      </c>
      <c r="D74" t="s">
        <v>211</v>
      </c>
      <c r="E74">
        <v>4.1340000000000003</v>
      </c>
      <c r="F74">
        <v>4.5781999999999998</v>
      </c>
      <c r="G74">
        <f t="shared" si="5"/>
        <v>0.44419999999999948</v>
      </c>
      <c r="H74">
        <v>4.2564000000000002</v>
      </c>
      <c r="I74">
        <f t="shared" si="6"/>
        <v>0.12239999999999984</v>
      </c>
      <c r="J74">
        <f t="shared" si="7"/>
        <v>0.72444844664565511</v>
      </c>
      <c r="M74">
        <v>73</v>
      </c>
      <c r="N74">
        <v>0.99170000000000003</v>
      </c>
      <c r="O74">
        <v>1.0181</v>
      </c>
      <c r="P74">
        <f t="shared" si="8"/>
        <v>2.6399999999999979E-2</v>
      </c>
      <c r="Q74">
        <v>1.0059</v>
      </c>
      <c r="R74">
        <f t="shared" si="9"/>
        <v>0.53787878787878796</v>
      </c>
    </row>
    <row r="75" spans="1:18" x14ac:dyDescent="0.25">
      <c r="A75" s="26" t="s">
        <v>139</v>
      </c>
      <c r="B75" s="23" t="s">
        <v>217</v>
      </c>
      <c r="C75">
        <v>74</v>
      </c>
      <c r="D75" t="s">
        <v>211</v>
      </c>
      <c r="E75">
        <v>4.1265000000000001</v>
      </c>
      <c r="F75">
        <v>4.7366999999999999</v>
      </c>
      <c r="G75">
        <f t="shared" si="5"/>
        <v>0.61019999999999985</v>
      </c>
      <c r="H75">
        <v>4.2949000000000002</v>
      </c>
      <c r="I75">
        <f t="shared" si="6"/>
        <v>0.16840000000000011</v>
      </c>
      <c r="J75">
        <f t="shared" si="7"/>
        <v>0.72402490986561763</v>
      </c>
      <c r="M75">
        <v>74</v>
      </c>
      <c r="N75">
        <v>0.99339999999999995</v>
      </c>
      <c r="O75">
        <v>1.0447</v>
      </c>
      <c r="P75">
        <f t="shared" si="8"/>
        <v>5.1300000000000012E-2</v>
      </c>
      <c r="Q75">
        <v>1.024</v>
      </c>
      <c r="R75">
        <f t="shared" si="9"/>
        <v>0.59649122807017663</v>
      </c>
    </row>
    <row r="76" spans="1:18" x14ac:dyDescent="0.25">
      <c r="A76" s="2" t="s">
        <v>134</v>
      </c>
      <c r="B76" s="24" t="s">
        <v>217</v>
      </c>
      <c r="C76">
        <v>75</v>
      </c>
      <c r="D76" t="s">
        <v>211</v>
      </c>
      <c r="E76">
        <v>4.1299000000000001</v>
      </c>
      <c r="F76">
        <v>4.4223999999999997</v>
      </c>
      <c r="G76">
        <f t="shared" si="5"/>
        <v>0.29249999999999954</v>
      </c>
      <c r="H76">
        <v>4.2049000000000003</v>
      </c>
      <c r="I76">
        <f t="shared" si="6"/>
        <v>7.5000000000000178E-2</v>
      </c>
      <c r="J76">
        <f t="shared" si="7"/>
        <v>0.74358974358974261</v>
      </c>
      <c r="M76">
        <v>75</v>
      </c>
      <c r="N76">
        <v>1.0025999999999999</v>
      </c>
      <c r="O76">
        <v>1.0341</v>
      </c>
      <c r="P76">
        <f t="shared" si="8"/>
        <v>3.1500000000000083E-2</v>
      </c>
      <c r="Q76">
        <v>1.0207999999999999</v>
      </c>
      <c r="R76">
        <f t="shared" si="9"/>
        <v>0.57777777777777606</v>
      </c>
    </row>
    <row r="77" spans="1:18" x14ac:dyDescent="0.25">
      <c r="A77" s="2" t="s">
        <v>135</v>
      </c>
      <c r="B77" s="24" t="s">
        <v>217</v>
      </c>
      <c r="C77">
        <v>76</v>
      </c>
      <c r="D77" t="s">
        <v>211</v>
      </c>
      <c r="E77">
        <v>4.1214000000000004</v>
      </c>
      <c r="F77">
        <v>5.0696000000000003</v>
      </c>
      <c r="G77">
        <f t="shared" si="5"/>
        <v>0.94819999999999993</v>
      </c>
      <c r="H77">
        <v>4.2037000000000004</v>
      </c>
      <c r="I77">
        <f t="shared" si="6"/>
        <v>8.230000000000004E-2</v>
      </c>
      <c r="J77">
        <f t="shared" si="7"/>
        <v>0.91320396540814175</v>
      </c>
      <c r="M77">
        <v>76</v>
      </c>
      <c r="N77">
        <v>0.98499999999999999</v>
      </c>
      <c r="O77">
        <v>1.0144</v>
      </c>
      <c r="P77">
        <f t="shared" si="8"/>
        <v>2.9399999999999982E-2</v>
      </c>
      <c r="Q77">
        <v>0.99739999999999995</v>
      </c>
      <c r="R77">
        <f t="shared" si="9"/>
        <v>0.42176870748299233</v>
      </c>
    </row>
    <row r="78" spans="1:18" x14ac:dyDescent="0.25">
      <c r="A78" s="2" t="s">
        <v>138</v>
      </c>
      <c r="B78" s="24" t="s">
        <v>217</v>
      </c>
      <c r="C78">
        <v>77</v>
      </c>
      <c r="D78" t="s">
        <v>211</v>
      </c>
      <c r="E78">
        <v>4.1783000000000001</v>
      </c>
      <c r="F78">
        <v>4.4615999999999998</v>
      </c>
      <c r="G78">
        <f t="shared" si="5"/>
        <v>0.28329999999999966</v>
      </c>
      <c r="H78">
        <v>4.2464000000000004</v>
      </c>
      <c r="I78">
        <f t="shared" si="6"/>
        <v>6.8100000000000271E-2</v>
      </c>
      <c r="J78">
        <f t="shared" si="7"/>
        <v>0.7596187786798434</v>
      </c>
      <c r="K78">
        <f>AVERAGE(J72:J78)</f>
        <v>0.7507961351858542</v>
      </c>
      <c r="M78">
        <v>77</v>
      </c>
      <c r="N78">
        <v>1.0108999999999999</v>
      </c>
      <c r="O78">
        <v>1.0358000000000001</v>
      </c>
      <c r="P78">
        <f t="shared" si="8"/>
        <v>2.4900000000000144E-2</v>
      </c>
      <c r="Q78">
        <v>1.0273000000000001</v>
      </c>
      <c r="R78">
        <f t="shared" si="9"/>
        <v>0.65863453815261441</v>
      </c>
    </row>
    <row r="79" spans="1:18" x14ac:dyDescent="0.25">
      <c r="A79" s="2" t="s">
        <v>85</v>
      </c>
      <c r="B79" s="24" t="s">
        <v>217</v>
      </c>
      <c r="C79">
        <v>78</v>
      </c>
      <c r="D79" t="s">
        <v>211</v>
      </c>
      <c r="E79">
        <v>4.1363000000000003</v>
      </c>
      <c r="F79">
        <v>4.5103999999999997</v>
      </c>
      <c r="G79">
        <f t="shared" si="5"/>
        <v>0.37409999999999943</v>
      </c>
      <c r="H79">
        <v>4.2615999999999996</v>
      </c>
      <c r="I79">
        <f t="shared" si="6"/>
        <v>0.1252999999999993</v>
      </c>
      <c r="J79">
        <f t="shared" si="7"/>
        <v>0.66506281742849638</v>
      </c>
      <c r="M79">
        <v>78</v>
      </c>
      <c r="N79">
        <v>1.0037</v>
      </c>
      <c r="O79">
        <v>1.0466</v>
      </c>
      <c r="P79">
        <f t="shared" si="8"/>
        <v>4.2899999999999938E-2</v>
      </c>
      <c r="Q79">
        <v>1.0225</v>
      </c>
      <c r="R79">
        <f t="shared" si="9"/>
        <v>0.43822843822843716</v>
      </c>
    </row>
    <row r="80" spans="1:18" x14ac:dyDescent="0.25">
      <c r="A80" s="2" t="s">
        <v>87</v>
      </c>
      <c r="B80" s="24" t="s">
        <v>217</v>
      </c>
      <c r="C80">
        <v>79</v>
      </c>
      <c r="D80" t="s">
        <v>211</v>
      </c>
      <c r="E80">
        <v>4.1269</v>
      </c>
      <c r="F80">
        <v>4.5442</v>
      </c>
      <c r="G80">
        <f t="shared" si="5"/>
        <v>0.4173</v>
      </c>
      <c r="H80">
        <v>4.2774999999999999</v>
      </c>
      <c r="I80">
        <f t="shared" si="6"/>
        <v>0.15059999999999985</v>
      </c>
      <c r="J80">
        <f t="shared" si="7"/>
        <v>0.63910855499640584</v>
      </c>
      <c r="M80">
        <v>79</v>
      </c>
      <c r="N80">
        <v>0.99250000000000005</v>
      </c>
      <c r="O80">
        <v>1.0335000000000001</v>
      </c>
      <c r="P80">
        <f t="shared" si="8"/>
        <v>4.1000000000000036E-2</v>
      </c>
      <c r="Q80">
        <v>1.0091000000000001</v>
      </c>
      <c r="R80">
        <f t="shared" si="9"/>
        <v>0.40487804878048894</v>
      </c>
    </row>
    <row r="81" spans="1:18" x14ac:dyDescent="0.25">
      <c r="A81" s="26" t="s">
        <v>80</v>
      </c>
      <c r="B81" s="24" t="s">
        <v>217</v>
      </c>
      <c r="C81">
        <v>80</v>
      </c>
      <c r="D81" t="s">
        <v>211</v>
      </c>
      <c r="E81">
        <v>4.1352000000000002</v>
      </c>
      <c r="F81">
        <v>4.4596</v>
      </c>
      <c r="G81">
        <f t="shared" si="5"/>
        <v>0.3243999999999998</v>
      </c>
      <c r="H81">
        <v>4.2187999999999999</v>
      </c>
      <c r="I81">
        <f t="shared" si="6"/>
        <v>8.3599999999999675E-2</v>
      </c>
      <c r="J81">
        <f t="shared" si="7"/>
        <v>0.74229346485820058</v>
      </c>
      <c r="M81">
        <v>80</v>
      </c>
      <c r="N81">
        <v>0.99170000000000003</v>
      </c>
      <c r="O81">
        <v>1.0103</v>
      </c>
      <c r="P81">
        <f t="shared" si="8"/>
        <v>1.859999999999995E-2</v>
      </c>
      <c r="Q81">
        <v>1.0006999999999999</v>
      </c>
      <c r="R81">
        <f t="shared" si="9"/>
        <v>0.48387096774193128</v>
      </c>
    </row>
    <row r="82" spans="1:18" x14ac:dyDescent="0.25">
      <c r="A82" s="26" t="s">
        <v>82</v>
      </c>
      <c r="B82" s="24" t="s">
        <v>217</v>
      </c>
      <c r="C82">
        <v>81</v>
      </c>
      <c r="D82" t="s">
        <v>211</v>
      </c>
      <c r="E82">
        <v>4.0910000000000002</v>
      </c>
      <c r="F82">
        <v>4.3644999999999996</v>
      </c>
      <c r="G82">
        <f t="shared" si="5"/>
        <v>0.27349999999999941</v>
      </c>
      <c r="H82">
        <v>4.1806000000000001</v>
      </c>
      <c r="I82">
        <f t="shared" si="6"/>
        <v>8.9599999999999902E-2</v>
      </c>
      <c r="J82">
        <f t="shared" si="7"/>
        <v>0.67239488117001789</v>
      </c>
      <c r="M82">
        <v>81</v>
      </c>
      <c r="N82">
        <v>0.98839999999999995</v>
      </c>
      <c r="O82">
        <v>1.0276000000000001</v>
      </c>
      <c r="P82">
        <f t="shared" si="8"/>
        <v>3.9200000000000124E-2</v>
      </c>
      <c r="Q82">
        <v>1.0061</v>
      </c>
      <c r="R82">
        <f t="shared" si="9"/>
        <v>0.45153061224489777</v>
      </c>
    </row>
    <row r="83" spans="1:18" x14ac:dyDescent="0.25">
      <c r="A83" s="26" t="s">
        <v>83</v>
      </c>
      <c r="B83" s="24" t="s">
        <v>217</v>
      </c>
      <c r="C83">
        <v>82</v>
      </c>
      <c r="D83" t="s">
        <v>211</v>
      </c>
      <c r="E83">
        <v>4.1741000000000001</v>
      </c>
      <c r="F83">
        <v>4.6626000000000003</v>
      </c>
      <c r="G83">
        <f t="shared" si="5"/>
        <v>0.48850000000000016</v>
      </c>
      <c r="H83">
        <v>4.3380999999999998</v>
      </c>
      <c r="I83">
        <f t="shared" si="6"/>
        <v>0.1639999999999997</v>
      </c>
      <c r="J83">
        <f t="shared" si="7"/>
        <v>0.66427840327533338</v>
      </c>
      <c r="M83">
        <v>82</v>
      </c>
      <c r="N83">
        <v>0.98550000000000004</v>
      </c>
      <c r="O83">
        <v>1.0456000000000001</v>
      </c>
      <c r="P83">
        <f t="shared" si="8"/>
        <v>6.0100000000000042E-2</v>
      </c>
      <c r="Q83">
        <v>1.0127999999999999</v>
      </c>
      <c r="R83">
        <f t="shared" si="9"/>
        <v>0.45424292845257674</v>
      </c>
    </row>
    <row r="84" spans="1:18" x14ac:dyDescent="0.25">
      <c r="A84" s="26" t="s">
        <v>86</v>
      </c>
      <c r="B84" s="24" t="s">
        <v>217</v>
      </c>
      <c r="C84">
        <v>83</v>
      </c>
      <c r="D84" t="s">
        <v>211</v>
      </c>
      <c r="E84">
        <v>4.1627000000000001</v>
      </c>
      <c r="F84">
        <v>4.4062000000000001</v>
      </c>
      <c r="G84">
        <f t="shared" si="5"/>
        <v>0.24350000000000005</v>
      </c>
      <c r="H84">
        <v>4.2476000000000003</v>
      </c>
      <c r="I84">
        <f t="shared" si="6"/>
        <v>8.4900000000000198E-2</v>
      </c>
      <c r="J84">
        <f t="shared" si="7"/>
        <v>0.65133470225872614</v>
      </c>
      <c r="M84">
        <v>83</v>
      </c>
      <c r="N84">
        <v>1.0072000000000001</v>
      </c>
      <c r="O84">
        <v>1.0322</v>
      </c>
      <c r="P84">
        <f t="shared" si="8"/>
        <v>2.4999999999999911E-2</v>
      </c>
      <c r="Q84">
        <v>1.0192000000000001</v>
      </c>
      <c r="R84">
        <f t="shared" si="9"/>
        <v>0.48000000000000209</v>
      </c>
    </row>
    <row r="85" spans="1:18" x14ac:dyDescent="0.25">
      <c r="A85" s="26" t="s">
        <v>89</v>
      </c>
      <c r="B85" s="24" t="s">
        <v>217</v>
      </c>
      <c r="C85">
        <v>84</v>
      </c>
      <c r="D85" t="s">
        <v>211</v>
      </c>
      <c r="E85">
        <v>4.1573000000000002</v>
      </c>
      <c r="F85">
        <v>4.5518000000000001</v>
      </c>
      <c r="G85">
        <f t="shared" si="5"/>
        <v>0.39449999999999985</v>
      </c>
      <c r="H85">
        <v>4.2854000000000001</v>
      </c>
      <c r="I85">
        <f t="shared" si="6"/>
        <v>0.12809999999999988</v>
      </c>
      <c r="J85">
        <f t="shared" si="7"/>
        <v>0.67528517110266173</v>
      </c>
      <c r="K85">
        <f>AVERAGE(J79:J85)</f>
        <v>0.67282257072712015</v>
      </c>
      <c r="M85">
        <v>84</v>
      </c>
      <c r="N85">
        <v>0.99109999999999998</v>
      </c>
      <c r="O85">
        <v>1.0449999999999999</v>
      </c>
      <c r="P85">
        <f t="shared" si="8"/>
        <v>5.3899999999999948E-2</v>
      </c>
      <c r="Q85">
        <v>1.0161</v>
      </c>
      <c r="R85">
        <f t="shared" si="9"/>
        <v>0.46382189239332183</v>
      </c>
    </row>
    <row r="86" spans="1:18" x14ac:dyDescent="0.25">
      <c r="A86" s="2" t="s">
        <v>62</v>
      </c>
      <c r="B86" s="24" t="s">
        <v>217</v>
      </c>
      <c r="C86">
        <v>85</v>
      </c>
      <c r="D86" t="s">
        <v>211</v>
      </c>
      <c r="E86">
        <v>4.1063000000000001</v>
      </c>
      <c r="F86">
        <v>4.8684000000000003</v>
      </c>
      <c r="G86">
        <f t="shared" si="5"/>
        <v>0.76210000000000022</v>
      </c>
      <c r="H86">
        <v>4.3048000000000002</v>
      </c>
      <c r="I86">
        <f t="shared" si="6"/>
        <v>0.19850000000000012</v>
      </c>
      <c r="J86">
        <f t="shared" si="7"/>
        <v>0.73953549402965479</v>
      </c>
      <c r="M86">
        <v>85</v>
      </c>
      <c r="N86">
        <v>0.98980000000000001</v>
      </c>
      <c r="O86">
        <v>1.0513999999999999</v>
      </c>
      <c r="P86">
        <f t="shared" si="8"/>
        <v>6.1599999999999877E-2</v>
      </c>
      <c r="Q86">
        <v>1.0248999999999999</v>
      </c>
      <c r="R86">
        <f t="shared" si="9"/>
        <v>0.56980519480519454</v>
      </c>
    </row>
    <row r="87" spans="1:18" x14ac:dyDescent="0.25">
      <c r="A87" s="2" t="s">
        <v>64</v>
      </c>
      <c r="B87" s="24" t="s">
        <v>217</v>
      </c>
      <c r="C87">
        <v>86</v>
      </c>
      <c r="D87" t="s">
        <v>211</v>
      </c>
      <c r="E87">
        <v>4.1448</v>
      </c>
      <c r="F87">
        <v>4.4273999999999996</v>
      </c>
      <c r="G87">
        <f t="shared" si="5"/>
        <v>0.28259999999999952</v>
      </c>
      <c r="H87">
        <v>4.2282000000000002</v>
      </c>
      <c r="I87">
        <f t="shared" si="6"/>
        <v>8.3400000000000141E-2</v>
      </c>
      <c r="J87">
        <f t="shared" si="7"/>
        <v>0.70488322717621976</v>
      </c>
      <c r="M87">
        <v>86</v>
      </c>
      <c r="N87">
        <v>0.98240000000000005</v>
      </c>
      <c r="O87">
        <v>1.0016</v>
      </c>
      <c r="P87">
        <f t="shared" si="8"/>
        <v>1.9199999999999995E-2</v>
      </c>
      <c r="Q87">
        <v>0.99099999999999999</v>
      </c>
      <c r="R87">
        <f t="shared" si="9"/>
        <v>0.44791666666666374</v>
      </c>
    </row>
    <row r="88" spans="1:18" x14ac:dyDescent="0.25">
      <c r="A88" s="2" t="s">
        <v>66</v>
      </c>
      <c r="B88" s="24" t="s">
        <v>217</v>
      </c>
      <c r="C88">
        <v>87</v>
      </c>
      <c r="D88" t="s">
        <v>211</v>
      </c>
      <c r="E88">
        <v>4.0918000000000001</v>
      </c>
      <c r="F88">
        <v>4.5723000000000003</v>
      </c>
      <c r="G88">
        <f t="shared" si="5"/>
        <v>0.48050000000000015</v>
      </c>
      <c r="H88">
        <v>4.2237</v>
      </c>
      <c r="I88">
        <f t="shared" si="6"/>
        <v>0.13189999999999991</v>
      </c>
      <c r="J88">
        <f t="shared" si="7"/>
        <v>0.72549427679500544</v>
      </c>
      <c r="M88">
        <v>87</v>
      </c>
      <c r="N88">
        <v>0.98409999999999997</v>
      </c>
      <c r="O88">
        <v>1.0249999999999999</v>
      </c>
      <c r="P88">
        <f t="shared" si="8"/>
        <v>4.0899999999999936E-2</v>
      </c>
      <c r="Q88">
        <v>1.0074000000000001</v>
      </c>
      <c r="R88">
        <f t="shared" si="9"/>
        <v>0.5696821515892454</v>
      </c>
    </row>
    <row r="89" spans="1:18" x14ac:dyDescent="0.25">
      <c r="A89" s="2" t="s">
        <v>67</v>
      </c>
      <c r="B89" s="24" t="s">
        <v>217</v>
      </c>
      <c r="C89">
        <v>88</v>
      </c>
      <c r="D89" t="s">
        <v>211</v>
      </c>
      <c r="E89">
        <v>4.1193999999999997</v>
      </c>
      <c r="F89">
        <v>4.6515000000000004</v>
      </c>
      <c r="G89">
        <f t="shared" si="5"/>
        <v>0.53210000000000068</v>
      </c>
      <c r="H89">
        <v>4.2587999999999999</v>
      </c>
      <c r="I89">
        <f t="shared" si="6"/>
        <v>0.13940000000000019</v>
      </c>
      <c r="J89">
        <f t="shared" si="7"/>
        <v>0.73801916932907341</v>
      </c>
      <c r="M89">
        <v>88</v>
      </c>
      <c r="N89">
        <v>1.0018</v>
      </c>
      <c r="O89">
        <v>1.0591999999999999</v>
      </c>
      <c r="P89">
        <f t="shared" si="8"/>
        <v>5.7399999999999896E-2</v>
      </c>
      <c r="Q89">
        <v>1.0324</v>
      </c>
      <c r="R89">
        <f t="shared" si="9"/>
        <v>0.53310104529616753</v>
      </c>
    </row>
    <row r="90" spans="1:18" x14ac:dyDescent="0.25">
      <c r="A90" s="2" t="s">
        <v>69</v>
      </c>
      <c r="B90" s="24" t="s">
        <v>217</v>
      </c>
      <c r="C90">
        <v>89</v>
      </c>
      <c r="D90" t="s">
        <v>211</v>
      </c>
      <c r="E90">
        <v>4.1519000000000004</v>
      </c>
      <c r="F90">
        <v>4.8120000000000003</v>
      </c>
      <c r="G90">
        <f t="shared" si="5"/>
        <v>0.66009999999999991</v>
      </c>
      <c r="H90">
        <v>4.3795999999999999</v>
      </c>
      <c r="I90">
        <f t="shared" si="6"/>
        <v>0.22769999999999957</v>
      </c>
      <c r="J90">
        <f t="shared" si="7"/>
        <v>0.65505226480836298</v>
      </c>
      <c r="M90">
        <v>89</v>
      </c>
      <c r="N90">
        <v>1.0016</v>
      </c>
      <c r="O90">
        <v>1.0658000000000001</v>
      </c>
      <c r="P90">
        <f t="shared" si="8"/>
        <v>6.4200000000000035E-2</v>
      </c>
      <c r="Q90">
        <v>1.0291999999999999</v>
      </c>
      <c r="R90">
        <f t="shared" si="9"/>
        <v>0.42990654205607215</v>
      </c>
    </row>
    <row r="91" spans="1:18" x14ac:dyDescent="0.25">
      <c r="A91" s="2" t="s">
        <v>70</v>
      </c>
      <c r="B91" s="24" t="s">
        <v>217</v>
      </c>
      <c r="C91">
        <v>90</v>
      </c>
      <c r="D91" t="s">
        <v>211</v>
      </c>
      <c r="E91">
        <v>4.0696000000000003</v>
      </c>
      <c r="F91">
        <v>4.5065999999999997</v>
      </c>
      <c r="G91">
        <f t="shared" si="5"/>
        <v>0.43699999999999939</v>
      </c>
      <c r="H91">
        <v>4.2085999999999997</v>
      </c>
      <c r="I91">
        <f t="shared" si="6"/>
        <v>0.13899999999999935</v>
      </c>
      <c r="J91">
        <f t="shared" si="7"/>
        <v>0.6819221967963397</v>
      </c>
      <c r="M91">
        <v>90</v>
      </c>
      <c r="N91">
        <v>0.9859</v>
      </c>
      <c r="O91">
        <v>1.0322</v>
      </c>
      <c r="P91">
        <f t="shared" si="8"/>
        <v>4.6300000000000008E-2</v>
      </c>
      <c r="Q91">
        <v>1.0085999999999999</v>
      </c>
      <c r="R91">
        <f t="shared" si="9"/>
        <v>0.49028077753779564</v>
      </c>
    </row>
    <row r="92" spans="1:18" x14ac:dyDescent="0.25">
      <c r="A92" s="2" t="s">
        <v>73</v>
      </c>
      <c r="B92" s="24" t="s">
        <v>217</v>
      </c>
      <c r="C92">
        <v>91</v>
      </c>
      <c r="D92" t="s">
        <v>211</v>
      </c>
      <c r="E92">
        <v>4.1898</v>
      </c>
      <c r="F92">
        <v>4.4954999999999998</v>
      </c>
      <c r="G92">
        <f t="shared" si="5"/>
        <v>0.30569999999999986</v>
      </c>
      <c r="H92">
        <v>4.2683999999999997</v>
      </c>
      <c r="I92">
        <f t="shared" si="6"/>
        <v>7.8599999999999781E-2</v>
      </c>
      <c r="J92">
        <f t="shared" si="7"/>
        <v>0.7428851815505404</v>
      </c>
      <c r="K92">
        <f>AVERAGE(J86:J92)</f>
        <v>0.71254168721217082</v>
      </c>
      <c r="M92">
        <v>91</v>
      </c>
      <c r="N92">
        <v>1.01</v>
      </c>
      <c r="O92">
        <v>1.0407999999999999</v>
      </c>
      <c r="P92">
        <f t="shared" si="8"/>
        <v>3.0799999999999939E-2</v>
      </c>
      <c r="Q92">
        <v>1.0271999999999999</v>
      </c>
      <c r="R92">
        <f t="shared" si="9"/>
        <v>0.55844155844155574</v>
      </c>
    </row>
    <row r="93" spans="1:18" x14ac:dyDescent="0.25">
      <c r="A93" s="2" t="s">
        <v>151</v>
      </c>
      <c r="B93" s="24" t="s">
        <v>217</v>
      </c>
      <c r="C93">
        <v>92</v>
      </c>
      <c r="D93" t="s">
        <v>211</v>
      </c>
      <c r="E93">
        <v>4.1264000000000003</v>
      </c>
      <c r="F93">
        <v>4.5298999999999996</v>
      </c>
      <c r="G93">
        <f t="shared" si="5"/>
        <v>0.4034999999999993</v>
      </c>
      <c r="H93">
        <v>4.2522000000000002</v>
      </c>
      <c r="I93">
        <f t="shared" si="6"/>
        <v>0.12579999999999991</v>
      </c>
      <c r="J93">
        <f t="shared" si="7"/>
        <v>0.68822800495662917</v>
      </c>
      <c r="M93">
        <v>92</v>
      </c>
      <c r="N93">
        <v>1.0073000000000001</v>
      </c>
      <c r="O93">
        <v>1.0526</v>
      </c>
      <c r="P93">
        <f t="shared" si="8"/>
        <v>4.5299999999999896E-2</v>
      </c>
      <c r="Q93">
        <v>1.0318000000000001</v>
      </c>
      <c r="R93">
        <f t="shared" si="9"/>
        <v>0.54083885209713078</v>
      </c>
    </row>
    <row r="94" spans="1:18" x14ac:dyDescent="0.25">
      <c r="A94" s="2" t="s">
        <v>155</v>
      </c>
      <c r="B94" s="24" t="s">
        <v>217</v>
      </c>
      <c r="C94">
        <v>93</v>
      </c>
      <c r="D94" t="s">
        <v>211</v>
      </c>
      <c r="E94">
        <v>4.1228999999999996</v>
      </c>
      <c r="F94">
        <v>4.4981999999999998</v>
      </c>
      <c r="G94">
        <f t="shared" si="5"/>
        <v>0.37530000000000019</v>
      </c>
      <c r="H94">
        <v>4.2285000000000004</v>
      </c>
      <c r="I94">
        <f t="shared" si="6"/>
        <v>0.1056000000000008</v>
      </c>
      <c r="J94">
        <f t="shared" si="7"/>
        <v>0.71862509992006196</v>
      </c>
      <c r="M94">
        <v>93</v>
      </c>
      <c r="N94">
        <v>0.97289999999999999</v>
      </c>
      <c r="O94">
        <v>1.0075000000000001</v>
      </c>
      <c r="P94">
        <f t="shared" si="8"/>
        <v>3.4600000000000075E-2</v>
      </c>
      <c r="Q94">
        <v>0.99480000000000002</v>
      </c>
      <c r="R94">
        <f t="shared" si="9"/>
        <v>0.63294797687861215</v>
      </c>
    </row>
    <row r="95" spans="1:18" x14ac:dyDescent="0.25">
      <c r="A95" s="2" t="s">
        <v>156</v>
      </c>
      <c r="B95" s="24" t="s">
        <v>217</v>
      </c>
      <c r="C95">
        <v>94</v>
      </c>
      <c r="D95" t="s">
        <v>211</v>
      </c>
      <c r="E95">
        <v>4.1223999999999998</v>
      </c>
      <c r="F95">
        <v>4.4013999999999998</v>
      </c>
      <c r="G95">
        <f t="shared" si="5"/>
        <v>0.27899999999999991</v>
      </c>
      <c r="H95">
        <v>4.2126999999999999</v>
      </c>
      <c r="I95">
        <f t="shared" si="6"/>
        <v>9.0300000000000047E-2</v>
      </c>
      <c r="J95">
        <f t="shared" si="7"/>
        <v>0.67634408602150509</v>
      </c>
      <c r="M95">
        <v>94</v>
      </c>
      <c r="N95">
        <v>0.98629999999999995</v>
      </c>
      <c r="O95">
        <v>1.0132000000000001</v>
      </c>
      <c r="P95">
        <f t="shared" si="8"/>
        <v>2.6900000000000146E-2</v>
      </c>
      <c r="Q95">
        <v>1.0013000000000001</v>
      </c>
      <c r="R95">
        <f t="shared" si="9"/>
        <v>0.55762081784386774</v>
      </c>
    </row>
    <row r="96" spans="1:18" x14ac:dyDescent="0.25">
      <c r="A96" s="2" t="s">
        <v>157</v>
      </c>
      <c r="B96" s="24" t="s">
        <v>217</v>
      </c>
      <c r="C96">
        <v>95</v>
      </c>
      <c r="D96" t="s">
        <v>211</v>
      </c>
      <c r="E96">
        <v>4.1384999999999996</v>
      </c>
      <c r="F96">
        <v>4.5529999999999999</v>
      </c>
      <c r="G96">
        <f t="shared" si="5"/>
        <v>0.41450000000000031</v>
      </c>
      <c r="H96">
        <v>4.2750000000000004</v>
      </c>
      <c r="I96">
        <f t="shared" si="6"/>
        <v>0.13650000000000073</v>
      </c>
      <c r="J96">
        <f t="shared" si="7"/>
        <v>0.67068757539203705</v>
      </c>
      <c r="M96">
        <v>95</v>
      </c>
      <c r="N96">
        <v>0.99299999999999999</v>
      </c>
      <c r="O96">
        <v>1.0513999999999999</v>
      </c>
      <c r="P96">
        <f t="shared" si="8"/>
        <v>5.8399999999999896E-2</v>
      </c>
      <c r="Q96">
        <v>1.0255000000000001</v>
      </c>
      <c r="R96">
        <f t="shared" si="9"/>
        <v>0.55650684931507088</v>
      </c>
    </row>
    <row r="97" spans="1:18" x14ac:dyDescent="0.25">
      <c r="A97" s="2" t="s">
        <v>158</v>
      </c>
      <c r="B97" s="24" t="s">
        <v>217</v>
      </c>
      <c r="C97">
        <v>96</v>
      </c>
      <c r="D97" t="s">
        <v>211</v>
      </c>
      <c r="E97">
        <v>4.1513999999999998</v>
      </c>
      <c r="F97">
        <v>4.4817999999999998</v>
      </c>
      <c r="G97">
        <f t="shared" si="5"/>
        <v>0.33040000000000003</v>
      </c>
      <c r="H97">
        <v>4.2491000000000003</v>
      </c>
      <c r="I97">
        <f t="shared" si="6"/>
        <v>9.7700000000000564E-2</v>
      </c>
      <c r="J97">
        <f t="shared" si="7"/>
        <v>0.70429782082324288</v>
      </c>
      <c r="M97">
        <v>96</v>
      </c>
      <c r="N97">
        <v>0.99539999999999995</v>
      </c>
      <c r="O97">
        <v>1.03</v>
      </c>
      <c r="P97">
        <f t="shared" si="8"/>
        <v>3.4600000000000075E-2</v>
      </c>
      <c r="Q97">
        <v>1.0173000000000001</v>
      </c>
      <c r="R97">
        <f t="shared" si="9"/>
        <v>0.63294797687861548</v>
      </c>
    </row>
    <row r="98" spans="1:18" x14ac:dyDescent="0.25">
      <c r="A98" s="2" t="s">
        <v>161</v>
      </c>
      <c r="B98" s="24" t="s">
        <v>217</v>
      </c>
      <c r="C98">
        <v>97</v>
      </c>
      <c r="D98" t="s">
        <v>211</v>
      </c>
      <c r="E98">
        <v>4.1214000000000004</v>
      </c>
      <c r="F98">
        <v>4.5420999999999996</v>
      </c>
      <c r="G98">
        <f t="shared" si="5"/>
        <v>0.42069999999999919</v>
      </c>
      <c r="H98">
        <v>4.2304000000000004</v>
      </c>
      <c r="I98">
        <f t="shared" si="6"/>
        <v>0.10899999999999999</v>
      </c>
      <c r="J98">
        <f t="shared" si="7"/>
        <v>0.74090801045875876</v>
      </c>
      <c r="M98">
        <v>97</v>
      </c>
      <c r="N98">
        <v>1.0053000000000001</v>
      </c>
      <c r="O98">
        <v>1.0495000000000001</v>
      </c>
      <c r="P98">
        <f t="shared" si="8"/>
        <v>4.4200000000000017E-2</v>
      </c>
      <c r="Q98">
        <v>1.0350999999999999</v>
      </c>
      <c r="R98">
        <f t="shared" si="9"/>
        <v>0.67420814479637592</v>
      </c>
    </row>
    <row r="99" spans="1:18" x14ac:dyDescent="0.25">
      <c r="A99" s="2" t="s">
        <v>162</v>
      </c>
      <c r="B99" s="24" t="s">
        <v>217</v>
      </c>
      <c r="C99">
        <v>98</v>
      </c>
      <c r="D99" t="s">
        <v>211</v>
      </c>
      <c r="E99">
        <v>4.1852</v>
      </c>
      <c r="F99">
        <v>4.7415000000000003</v>
      </c>
      <c r="G99">
        <f t="shared" si="5"/>
        <v>0.55630000000000024</v>
      </c>
      <c r="H99">
        <v>4.3304999999999998</v>
      </c>
      <c r="I99">
        <f t="shared" si="6"/>
        <v>0.14529999999999976</v>
      </c>
      <c r="J99">
        <f t="shared" si="7"/>
        <v>0.73880999460722685</v>
      </c>
      <c r="K99">
        <f>AVERAGE(J93:J99)</f>
        <v>0.70541437031135157</v>
      </c>
      <c r="M99">
        <v>98</v>
      </c>
      <c r="N99">
        <v>1.0058</v>
      </c>
      <c r="O99">
        <v>1.0519000000000001</v>
      </c>
      <c r="P99">
        <f t="shared" si="8"/>
        <v>4.610000000000003E-2</v>
      </c>
      <c r="Q99">
        <v>1.0356000000000001</v>
      </c>
      <c r="R99">
        <f t="shared" si="9"/>
        <v>0.64642082429501146</v>
      </c>
    </row>
    <row r="100" spans="1:18" x14ac:dyDescent="0.25">
      <c r="A100" s="2" t="s">
        <v>109</v>
      </c>
      <c r="B100" s="24" t="s">
        <v>217</v>
      </c>
      <c r="C100">
        <v>99</v>
      </c>
      <c r="D100" t="s">
        <v>211</v>
      </c>
      <c r="E100">
        <v>4.1426999999999996</v>
      </c>
      <c r="F100">
        <v>4.6496000000000004</v>
      </c>
      <c r="G100">
        <f t="shared" si="5"/>
        <v>0.50690000000000079</v>
      </c>
      <c r="H100">
        <v>4.2930999999999999</v>
      </c>
      <c r="I100">
        <f t="shared" si="6"/>
        <v>0.15040000000000031</v>
      </c>
      <c r="J100">
        <f t="shared" si="7"/>
        <v>0.70329453541132358</v>
      </c>
      <c r="M100">
        <v>99</v>
      </c>
      <c r="N100">
        <v>0.99560000000000004</v>
      </c>
      <c r="O100">
        <v>1.0546</v>
      </c>
      <c r="P100">
        <f t="shared" si="8"/>
        <v>5.8999999999999941E-2</v>
      </c>
      <c r="Q100">
        <v>1.0295000000000001</v>
      </c>
      <c r="R100">
        <f t="shared" si="9"/>
        <v>0.57457627118644194</v>
      </c>
    </row>
    <row r="101" spans="1:18" x14ac:dyDescent="0.25">
      <c r="A101" s="2" t="s">
        <v>113</v>
      </c>
      <c r="B101" s="24" t="s">
        <v>217</v>
      </c>
      <c r="C101">
        <v>100</v>
      </c>
      <c r="D101" t="s">
        <v>211</v>
      </c>
      <c r="E101">
        <v>4.125</v>
      </c>
      <c r="F101">
        <v>4.7666000000000004</v>
      </c>
      <c r="G101">
        <f t="shared" si="5"/>
        <v>0.64160000000000039</v>
      </c>
      <c r="H101">
        <v>4.3422000000000001</v>
      </c>
      <c r="I101">
        <f t="shared" si="6"/>
        <v>0.21720000000000006</v>
      </c>
      <c r="J101">
        <f t="shared" si="7"/>
        <v>0.66147132169576073</v>
      </c>
      <c r="M101">
        <v>100</v>
      </c>
      <c r="N101">
        <v>0.99439999999999995</v>
      </c>
      <c r="O101">
        <v>1.0660000000000001</v>
      </c>
      <c r="P101">
        <f t="shared" si="8"/>
        <v>7.1600000000000108E-2</v>
      </c>
      <c r="Q101">
        <v>1.0306</v>
      </c>
      <c r="R101">
        <f t="shared" si="9"/>
        <v>0.50558659217877033</v>
      </c>
    </row>
    <row r="102" spans="1:18" x14ac:dyDescent="0.25">
      <c r="A102" s="2" t="s">
        <v>114</v>
      </c>
      <c r="B102" s="24" t="s">
        <v>217</v>
      </c>
      <c r="C102">
        <v>101</v>
      </c>
      <c r="D102" t="s">
        <v>211</v>
      </c>
      <c r="E102">
        <v>4.1364999999999998</v>
      </c>
      <c r="F102">
        <v>4.7072000000000003</v>
      </c>
      <c r="G102">
        <f t="shared" si="5"/>
        <v>0.57070000000000043</v>
      </c>
      <c r="H102">
        <v>4.3121</v>
      </c>
      <c r="I102">
        <f t="shared" si="6"/>
        <v>0.1756000000000002</v>
      </c>
      <c r="J102">
        <f t="shared" si="7"/>
        <v>0.69230769230769218</v>
      </c>
      <c r="M102">
        <v>101</v>
      </c>
      <c r="N102">
        <v>0.98470000000000002</v>
      </c>
      <c r="O102">
        <v>1.05</v>
      </c>
      <c r="P102">
        <f t="shared" si="8"/>
        <v>6.5300000000000025E-2</v>
      </c>
      <c r="Q102">
        <v>1.0174000000000001</v>
      </c>
      <c r="R102">
        <f t="shared" si="9"/>
        <v>0.50076569678407434</v>
      </c>
    </row>
    <row r="103" spans="1:18" x14ac:dyDescent="0.25">
      <c r="A103" s="2" t="s">
        <v>115</v>
      </c>
      <c r="B103" s="24" t="s">
        <v>217</v>
      </c>
      <c r="C103">
        <v>102</v>
      </c>
      <c r="D103" t="s">
        <v>211</v>
      </c>
      <c r="E103">
        <v>4.1473000000000004</v>
      </c>
      <c r="F103">
        <v>4.7942</v>
      </c>
      <c r="G103">
        <f t="shared" si="5"/>
        <v>0.64689999999999959</v>
      </c>
      <c r="H103">
        <v>4.3611000000000004</v>
      </c>
      <c r="I103">
        <f t="shared" si="6"/>
        <v>0.21379999999999999</v>
      </c>
      <c r="J103">
        <f t="shared" si="7"/>
        <v>0.66950069562528969</v>
      </c>
      <c r="M103">
        <v>102</v>
      </c>
      <c r="N103">
        <v>0.99050000000000005</v>
      </c>
      <c r="O103">
        <v>1.0631999999999999</v>
      </c>
      <c r="P103">
        <f t="shared" si="8"/>
        <v>7.2699999999999876E-2</v>
      </c>
      <c r="Q103">
        <v>1.0277000000000001</v>
      </c>
      <c r="R103">
        <f t="shared" si="9"/>
        <v>0.51169188445667224</v>
      </c>
    </row>
    <row r="104" spans="1:18" x14ac:dyDescent="0.25">
      <c r="A104" s="2" t="s">
        <v>117</v>
      </c>
      <c r="B104" s="24" t="s">
        <v>217</v>
      </c>
      <c r="C104">
        <v>103</v>
      </c>
      <c r="D104" t="s">
        <v>211</v>
      </c>
      <c r="E104">
        <v>4.2236000000000002</v>
      </c>
      <c r="F104">
        <v>4.91</v>
      </c>
      <c r="G104">
        <f t="shared" si="5"/>
        <v>0.6863999999999999</v>
      </c>
      <c r="H104">
        <v>4.4157000000000002</v>
      </c>
      <c r="I104">
        <f t="shared" si="6"/>
        <v>0.19209999999999994</v>
      </c>
      <c r="J104">
        <f t="shared" si="7"/>
        <v>0.72013403263403264</v>
      </c>
      <c r="M104">
        <v>103</v>
      </c>
      <c r="N104">
        <v>0.99309999999999998</v>
      </c>
      <c r="O104">
        <v>1.0497000000000001</v>
      </c>
      <c r="P104">
        <f t="shared" si="8"/>
        <v>5.6600000000000095E-2</v>
      </c>
      <c r="Q104">
        <v>1.0236000000000001</v>
      </c>
      <c r="R104">
        <f t="shared" si="9"/>
        <v>0.53886925795053053</v>
      </c>
    </row>
    <row r="105" spans="1:18" x14ac:dyDescent="0.25">
      <c r="A105" s="2" t="s">
        <v>118</v>
      </c>
      <c r="B105" s="24" t="s">
        <v>217</v>
      </c>
      <c r="C105">
        <v>104</v>
      </c>
      <c r="D105" t="s">
        <v>211</v>
      </c>
      <c r="E105">
        <v>4.1665999999999999</v>
      </c>
      <c r="F105">
        <v>4.7636000000000003</v>
      </c>
      <c r="G105">
        <f t="shared" si="5"/>
        <v>0.59700000000000042</v>
      </c>
      <c r="H105">
        <v>4.3188000000000004</v>
      </c>
      <c r="I105">
        <f t="shared" si="6"/>
        <v>0.15220000000000056</v>
      </c>
      <c r="J105">
        <f t="shared" si="7"/>
        <v>0.7450586264656609</v>
      </c>
      <c r="M105">
        <v>104</v>
      </c>
      <c r="N105">
        <v>0.98740000000000006</v>
      </c>
      <c r="O105">
        <v>1.052</v>
      </c>
      <c r="P105">
        <f t="shared" si="8"/>
        <v>6.4599999999999991E-2</v>
      </c>
      <c r="Q105">
        <v>1.0224</v>
      </c>
      <c r="R105">
        <f t="shared" si="9"/>
        <v>0.54179566563467374</v>
      </c>
    </row>
    <row r="106" spans="1:18" x14ac:dyDescent="0.25">
      <c r="A106" s="2" t="s">
        <v>122</v>
      </c>
      <c r="B106" s="24" t="s">
        <v>217</v>
      </c>
      <c r="C106">
        <v>105</v>
      </c>
      <c r="D106" t="s">
        <v>211</v>
      </c>
      <c r="E106">
        <v>4.1745000000000001</v>
      </c>
      <c r="F106">
        <v>4.9996999999999998</v>
      </c>
      <c r="G106">
        <f t="shared" si="5"/>
        <v>0.82519999999999971</v>
      </c>
      <c r="H106">
        <v>4.4176000000000002</v>
      </c>
      <c r="I106">
        <f t="shared" si="6"/>
        <v>0.24310000000000009</v>
      </c>
      <c r="J106">
        <f t="shared" si="7"/>
        <v>0.70540475036354799</v>
      </c>
      <c r="K106">
        <f>AVERAGE(J100:J106)</f>
        <v>0.69959595064332969</v>
      </c>
      <c r="M106">
        <v>105</v>
      </c>
      <c r="N106">
        <v>1.0068999999999999</v>
      </c>
      <c r="O106">
        <v>1.1184000000000001</v>
      </c>
      <c r="P106">
        <f t="shared" si="8"/>
        <v>0.11150000000000015</v>
      </c>
      <c r="Q106">
        <v>1.0707</v>
      </c>
      <c r="R106">
        <f t="shared" si="9"/>
        <v>0.57219730941704028</v>
      </c>
    </row>
    <row r="107" spans="1:18" x14ac:dyDescent="0.25">
      <c r="A107" s="2" t="s">
        <v>94</v>
      </c>
      <c r="B107" s="24" t="s">
        <v>217</v>
      </c>
      <c r="C107">
        <v>106</v>
      </c>
      <c r="D107" t="s">
        <v>211</v>
      </c>
      <c r="E107">
        <v>4.1351000000000004</v>
      </c>
      <c r="F107">
        <v>4.4132999999999996</v>
      </c>
      <c r="G107">
        <f t="shared" si="5"/>
        <v>0.27819999999999911</v>
      </c>
      <c r="H107">
        <v>4.2199</v>
      </c>
      <c r="I107">
        <f t="shared" si="6"/>
        <v>8.4799999999999542E-2</v>
      </c>
      <c r="J107">
        <f t="shared" si="7"/>
        <v>0.69518332135154637</v>
      </c>
      <c r="M107">
        <v>106</v>
      </c>
      <c r="N107">
        <v>0.99170000000000003</v>
      </c>
      <c r="O107">
        <v>1.0185999999999999</v>
      </c>
      <c r="P107">
        <f t="shared" si="8"/>
        <v>2.6899999999999924E-2</v>
      </c>
      <c r="Q107">
        <v>1.0078</v>
      </c>
      <c r="R107">
        <f t="shared" si="9"/>
        <v>0.59851301115241817</v>
      </c>
    </row>
    <row r="108" spans="1:18" x14ac:dyDescent="0.25">
      <c r="A108" s="2" t="s">
        <v>97</v>
      </c>
      <c r="B108" s="24" t="s">
        <v>217</v>
      </c>
      <c r="C108">
        <v>107</v>
      </c>
      <c r="D108" t="s">
        <v>211</v>
      </c>
      <c r="E108">
        <v>4.1193999999999997</v>
      </c>
      <c r="F108">
        <v>5.1524000000000001</v>
      </c>
      <c r="G108">
        <f t="shared" si="5"/>
        <v>1.0330000000000004</v>
      </c>
      <c r="H108">
        <v>4.4282000000000004</v>
      </c>
      <c r="I108">
        <f t="shared" si="6"/>
        <v>0.30880000000000063</v>
      </c>
      <c r="J108">
        <f t="shared" si="7"/>
        <v>0.70106485963213894</v>
      </c>
      <c r="M108">
        <v>107</v>
      </c>
      <c r="N108">
        <v>0.98880000000000001</v>
      </c>
      <c r="O108">
        <v>1.1023000000000001</v>
      </c>
      <c r="P108">
        <f t="shared" si="8"/>
        <v>0.11350000000000005</v>
      </c>
      <c r="Q108">
        <v>1.0521</v>
      </c>
      <c r="R108">
        <f t="shared" si="9"/>
        <v>0.55770925110132152</v>
      </c>
    </row>
    <row r="109" spans="1:18" x14ac:dyDescent="0.25">
      <c r="A109" s="2" t="s">
        <v>98</v>
      </c>
      <c r="B109" s="24" t="s">
        <v>217</v>
      </c>
      <c r="C109">
        <v>108</v>
      </c>
      <c r="D109" t="s">
        <v>211</v>
      </c>
      <c r="E109">
        <v>4.1337000000000002</v>
      </c>
      <c r="F109">
        <v>5.1311</v>
      </c>
      <c r="G109">
        <f t="shared" si="5"/>
        <v>0.99739999999999984</v>
      </c>
      <c r="H109">
        <v>4.4497999999999998</v>
      </c>
      <c r="I109">
        <f t="shared" si="6"/>
        <v>0.3160999999999996</v>
      </c>
      <c r="J109">
        <f t="shared" si="7"/>
        <v>0.68307599759374404</v>
      </c>
      <c r="M109">
        <v>108</v>
      </c>
      <c r="N109">
        <v>0.99690000000000001</v>
      </c>
      <c r="O109">
        <v>1.1073999999999999</v>
      </c>
      <c r="P109">
        <f t="shared" si="8"/>
        <v>0.11049999999999993</v>
      </c>
      <c r="Q109">
        <v>1.0543</v>
      </c>
      <c r="R109">
        <f t="shared" si="9"/>
        <v>0.51945701357466101</v>
      </c>
    </row>
    <row r="110" spans="1:18" x14ac:dyDescent="0.25">
      <c r="A110" s="2" t="s">
        <v>99</v>
      </c>
      <c r="B110" s="24" t="s">
        <v>217</v>
      </c>
      <c r="C110">
        <v>109</v>
      </c>
      <c r="D110" t="s">
        <v>211</v>
      </c>
      <c r="E110">
        <v>4.1569000000000003</v>
      </c>
      <c r="F110">
        <v>4.4508999999999999</v>
      </c>
      <c r="G110">
        <f t="shared" si="5"/>
        <v>0.29399999999999959</v>
      </c>
      <c r="H110">
        <v>4.2481999999999998</v>
      </c>
      <c r="I110">
        <f t="shared" si="6"/>
        <v>9.1299999999999493E-2</v>
      </c>
      <c r="J110">
        <f t="shared" si="7"/>
        <v>0.68945578231292648</v>
      </c>
      <c r="M110">
        <v>109</v>
      </c>
      <c r="N110">
        <v>0.97219999999999995</v>
      </c>
      <c r="O110">
        <v>1.0150999999999999</v>
      </c>
      <c r="P110">
        <f t="shared" si="8"/>
        <v>4.2899999999999938E-2</v>
      </c>
      <c r="Q110">
        <v>0.998</v>
      </c>
      <c r="R110">
        <f t="shared" si="9"/>
        <v>0.60139860139860324</v>
      </c>
    </row>
    <row r="111" spans="1:18" x14ac:dyDescent="0.25">
      <c r="A111" s="2" t="s">
        <v>100</v>
      </c>
      <c r="B111" s="24" t="s">
        <v>217</v>
      </c>
      <c r="C111">
        <v>110</v>
      </c>
      <c r="D111" t="s">
        <v>211</v>
      </c>
      <c r="E111">
        <v>4.1635999999999997</v>
      </c>
      <c r="F111">
        <v>4.8350999999999997</v>
      </c>
      <c r="G111">
        <f t="shared" si="5"/>
        <v>0.67149999999999999</v>
      </c>
      <c r="H111">
        <v>4.4067999999999996</v>
      </c>
      <c r="I111">
        <f t="shared" si="6"/>
        <v>0.24319999999999986</v>
      </c>
      <c r="J111">
        <f t="shared" si="7"/>
        <v>0.63782576321667928</v>
      </c>
      <c r="M111">
        <v>110</v>
      </c>
      <c r="N111">
        <v>1.0076000000000001</v>
      </c>
      <c r="O111">
        <v>1.0751999999999999</v>
      </c>
      <c r="P111">
        <f t="shared" si="8"/>
        <v>6.7599999999999882E-2</v>
      </c>
      <c r="Q111">
        <v>1.0389999999999999</v>
      </c>
      <c r="R111">
        <f t="shared" si="9"/>
        <v>0.46449704142011727</v>
      </c>
    </row>
    <row r="112" spans="1:18" x14ac:dyDescent="0.25">
      <c r="A112" s="2" t="s">
        <v>101</v>
      </c>
      <c r="B112" s="24" t="s">
        <v>217</v>
      </c>
      <c r="C112">
        <v>111</v>
      </c>
      <c r="D112" t="s">
        <v>211</v>
      </c>
      <c r="E112">
        <v>4.1318999999999999</v>
      </c>
      <c r="F112">
        <v>4.9292999999999996</v>
      </c>
      <c r="G112">
        <f t="shared" si="5"/>
        <v>0.79739999999999966</v>
      </c>
      <c r="H112">
        <v>4.3903999999999996</v>
      </c>
      <c r="I112">
        <f t="shared" si="6"/>
        <v>0.25849999999999973</v>
      </c>
      <c r="J112">
        <f t="shared" si="7"/>
        <v>0.67582141961374487</v>
      </c>
      <c r="M112">
        <v>111</v>
      </c>
      <c r="N112">
        <v>0.98199999999999998</v>
      </c>
      <c r="O112">
        <v>1.0864</v>
      </c>
      <c r="P112">
        <f t="shared" si="8"/>
        <v>0.10440000000000005</v>
      </c>
      <c r="Q112">
        <v>1.0349999999999999</v>
      </c>
      <c r="R112">
        <f t="shared" si="9"/>
        <v>0.50766283524904132</v>
      </c>
    </row>
    <row r="113" spans="1:18" x14ac:dyDescent="0.25">
      <c r="A113" s="2" t="s">
        <v>104</v>
      </c>
      <c r="B113" s="24" t="s">
        <v>217</v>
      </c>
      <c r="C113">
        <v>112</v>
      </c>
      <c r="D113" t="s">
        <v>211</v>
      </c>
      <c r="E113">
        <v>4.1135000000000002</v>
      </c>
      <c r="F113">
        <v>5.0510999999999999</v>
      </c>
      <c r="G113">
        <f t="shared" si="5"/>
        <v>0.93759999999999977</v>
      </c>
      <c r="H113">
        <v>4.4241000000000001</v>
      </c>
      <c r="I113">
        <f t="shared" si="6"/>
        <v>0.31059999999999999</v>
      </c>
      <c r="J113">
        <f t="shared" si="7"/>
        <v>0.66872866894197946</v>
      </c>
      <c r="K113">
        <f>AVERAGE(J107:J113)</f>
        <v>0.67873654466610855</v>
      </c>
      <c r="M113">
        <v>112</v>
      </c>
      <c r="N113">
        <v>0.97140000000000004</v>
      </c>
      <c r="O113">
        <v>1.0585</v>
      </c>
      <c r="P113">
        <f t="shared" si="8"/>
        <v>8.7099999999999955E-2</v>
      </c>
      <c r="Q113">
        <v>1.0150999999999999</v>
      </c>
      <c r="R113">
        <f t="shared" si="9"/>
        <v>0.50172215843857493</v>
      </c>
    </row>
    <row r="114" spans="1:18" x14ac:dyDescent="0.25">
      <c r="A114" s="2" t="s">
        <v>47</v>
      </c>
      <c r="B114" s="24" t="s">
        <v>217</v>
      </c>
      <c r="C114">
        <v>113</v>
      </c>
      <c r="D114" t="s">
        <v>211</v>
      </c>
      <c r="E114">
        <v>4.1200999999999999</v>
      </c>
      <c r="F114">
        <v>4.6829000000000001</v>
      </c>
      <c r="G114">
        <f t="shared" si="5"/>
        <v>0.56280000000000019</v>
      </c>
      <c r="H114">
        <v>4.2843</v>
      </c>
      <c r="I114">
        <f t="shared" si="6"/>
        <v>0.16420000000000012</v>
      </c>
      <c r="J114">
        <f t="shared" si="7"/>
        <v>0.70824449182658122</v>
      </c>
      <c r="M114">
        <v>113</v>
      </c>
      <c r="N114">
        <v>1.0052000000000001</v>
      </c>
      <c r="O114">
        <v>1.0640000000000001</v>
      </c>
      <c r="P114">
        <f t="shared" si="8"/>
        <v>5.8799999999999963E-2</v>
      </c>
      <c r="Q114">
        <v>1.0447</v>
      </c>
      <c r="R114">
        <f t="shared" si="9"/>
        <v>0.67176870748299145</v>
      </c>
    </row>
    <row r="115" spans="1:18" x14ac:dyDescent="0.25">
      <c r="A115" s="2" t="s">
        <v>49</v>
      </c>
      <c r="B115" s="24" t="s">
        <v>217</v>
      </c>
      <c r="C115">
        <v>114</v>
      </c>
      <c r="D115" t="s">
        <v>211</v>
      </c>
      <c r="E115">
        <v>4.1186999999999996</v>
      </c>
      <c r="F115">
        <v>4.7925000000000004</v>
      </c>
      <c r="G115">
        <f t="shared" si="5"/>
        <v>0.67380000000000084</v>
      </c>
      <c r="H115">
        <v>4.3129</v>
      </c>
      <c r="I115">
        <f t="shared" si="6"/>
        <v>0.19420000000000037</v>
      </c>
      <c r="J115">
        <f t="shared" si="7"/>
        <v>0.71178391214010073</v>
      </c>
      <c r="M115">
        <v>114</v>
      </c>
      <c r="N115">
        <v>0.99460000000000004</v>
      </c>
      <c r="O115">
        <v>1.0765</v>
      </c>
      <c r="P115">
        <f t="shared" si="8"/>
        <v>8.1899999999999973E-2</v>
      </c>
      <c r="Q115">
        <v>1.0483</v>
      </c>
      <c r="R115">
        <f t="shared" si="9"/>
        <v>0.65567765567765557</v>
      </c>
    </row>
    <row r="116" spans="1:18" x14ac:dyDescent="0.25">
      <c r="A116" s="2" t="s">
        <v>52</v>
      </c>
      <c r="B116" s="24" t="s">
        <v>217</v>
      </c>
      <c r="C116">
        <v>115</v>
      </c>
      <c r="D116" t="s">
        <v>211</v>
      </c>
      <c r="E116">
        <v>4.1033999999999997</v>
      </c>
      <c r="F116">
        <v>4.6669999999999998</v>
      </c>
      <c r="G116">
        <f t="shared" si="5"/>
        <v>0.5636000000000001</v>
      </c>
      <c r="H116">
        <v>4.2880000000000003</v>
      </c>
      <c r="I116">
        <f t="shared" si="6"/>
        <v>0.18460000000000054</v>
      </c>
      <c r="J116">
        <f t="shared" si="7"/>
        <v>0.67246273953158175</v>
      </c>
      <c r="M116">
        <v>115</v>
      </c>
      <c r="N116">
        <v>0.9909</v>
      </c>
      <c r="O116">
        <v>1.0479000000000001</v>
      </c>
      <c r="P116">
        <f t="shared" si="8"/>
        <v>5.7000000000000051E-2</v>
      </c>
      <c r="Q116">
        <v>1.0206999999999999</v>
      </c>
      <c r="R116">
        <f t="shared" si="9"/>
        <v>0.52280701754385817</v>
      </c>
    </row>
    <row r="117" spans="1:18" x14ac:dyDescent="0.25">
      <c r="A117" s="2" t="s">
        <v>55</v>
      </c>
      <c r="B117" s="24" t="s">
        <v>217</v>
      </c>
      <c r="C117">
        <v>116</v>
      </c>
      <c r="D117" t="s">
        <v>211</v>
      </c>
      <c r="E117">
        <v>4.0997000000000003</v>
      </c>
      <c r="F117">
        <v>4.5014000000000003</v>
      </c>
      <c r="G117">
        <f t="shared" si="5"/>
        <v>0.40169999999999995</v>
      </c>
      <c r="H117">
        <v>4.2089999999999996</v>
      </c>
      <c r="I117">
        <f t="shared" si="6"/>
        <v>0.10929999999999929</v>
      </c>
      <c r="J117">
        <f t="shared" si="7"/>
        <v>0.72790639780931221</v>
      </c>
      <c r="M117">
        <v>116</v>
      </c>
      <c r="N117">
        <v>1.0058</v>
      </c>
      <c r="O117">
        <v>1.0392999999999999</v>
      </c>
      <c r="P117">
        <f t="shared" si="8"/>
        <v>3.3499999999999863E-2</v>
      </c>
      <c r="Q117">
        <v>1.0271999999999999</v>
      </c>
      <c r="R117">
        <f t="shared" si="9"/>
        <v>0.63880597014925233</v>
      </c>
    </row>
    <row r="118" spans="1:18" x14ac:dyDescent="0.25">
      <c r="A118" s="2" t="s">
        <v>56</v>
      </c>
      <c r="B118" s="24" t="s">
        <v>217</v>
      </c>
      <c r="C118">
        <v>117</v>
      </c>
      <c r="D118" t="s">
        <v>211</v>
      </c>
      <c r="E118">
        <v>4.1726000000000001</v>
      </c>
      <c r="F118">
        <v>5.0157999999999996</v>
      </c>
      <c r="G118">
        <f t="shared" si="5"/>
        <v>0.84319999999999951</v>
      </c>
      <c r="H118">
        <v>4.4276999999999997</v>
      </c>
      <c r="I118">
        <f t="shared" si="6"/>
        <v>0.25509999999999966</v>
      </c>
      <c r="J118">
        <f t="shared" si="7"/>
        <v>0.69746204933586364</v>
      </c>
      <c r="M118">
        <v>117</v>
      </c>
      <c r="N118">
        <v>0.99299999999999999</v>
      </c>
      <c r="O118">
        <v>1.0913999999999999</v>
      </c>
      <c r="P118">
        <f t="shared" si="8"/>
        <v>9.8399999999999932E-2</v>
      </c>
      <c r="Q118">
        <v>1.0562</v>
      </c>
      <c r="R118">
        <f t="shared" si="9"/>
        <v>0.64227642276422836</v>
      </c>
    </row>
    <row r="119" spans="1:18" x14ac:dyDescent="0.25">
      <c r="A119" s="2" t="s">
        <v>58</v>
      </c>
      <c r="B119" s="24" t="s">
        <v>217</v>
      </c>
      <c r="C119">
        <v>118</v>
      </c>
      <c r="D119" t="s">
        <v>211</v>
      </c>
      <c r="E119">
        <v>4.1532</v>
      </c>
      <c r="F119">
        <v>4.9386999999999999</v>
      </c>
      <c r="G119">
        <f t="shared" si="5"/>
        <v>0.78549999999999986</v>
      </c>
      <c r="H119">
        <v>4.4036</v>
      </c>
      <c r="I119">
        <f t="shared" si="6"/>
        <v>0.25039999999999996</v>
      </c>
      <c r="J119">
        <f t="shared" si="7"/>
        <v>0.68122215149586252</v>
      </c>
      <c r="M119">
        <v>118</v>
      </c>
      <c r="N119">
        <v>1.0046999999999999</v>
      </c>
      <c r="O119">
        <v>1.1003000000000001</v>
      </c>
      <c r="P119">
        <f t="shared" si="8"/>
        <v>9.5600000000000129E-2</v>
      </c>
      <c r="Q119">
        <v>1.0610999999999999</v>
      </c>
      <c r="R119">
        <f t="shared" si="9"/>
        <v>0.58995815899581516</v>
      </c>
    </row>
    <row r="120" spans="1:18" x14ac:dyDescent="0.25">
      <c r="A120" s="2" t="s">
        <v>61</v>
      </c>
      <c r="B120" s="24" t="s">
        <v>217</v>
      </c>
      <c r="C120">
        <v>119</v>
      </c>
      <c r="D120" t="s">
        <v>211</v>
      </c>
      <c r="E120">
        <v>4.1230000000000002</v>
      </c>
      <c r="F120">
        <v>4.6814999999999998</v>
      </c>
      <c r="G120">
        <f t="shared" si="5"/>
        <v>0.55849999999999955</v>
      </c>
      <c r="H120">
        <v>4.2954999999999997</v>
      </c>
      <c r="I120">
        <f t="shared" si="6"/>
        <v>0.17249999999999943</v>
      </c>
      <c r="J120">
        <f t="shared" si="7"/>
        <v>0.69113697403760144</v>
      </c>
      <c r="K120">
        <f>AVERAGE(J114:J120)</f>
        <v>0.69860267373955764</v>
      </c>
      <c r="M120">
        <v>119</v>
      </c>
      <c r="N120">
        <v>0.996</v>
      </c>
      <c r="O120">
        <v>1.0629</v>
      </c>
      <c r="P120">
        <f t="shared" si="8"/>
        <v>6.6899999999999959E-2</v>
      </c>
      <c r="Q120">
        <v>1.0366</v>
      </c>
      <c r="R120">
        <f t="shared" si="9"/>
        <v>0.60687593423019426</v>
      </c>
    </row>
    <row r="121" spans="1:18" x14ac:dyDescent="0.25">
      <c r="A121" s="2" t="s">
        <v>165</v>
      </c>
      <c r="B121" s="24" t="s">
        <v>217</v>
      </c>
      <c r="C121">
        <v>120</v>
      </c>
      <c r="D121" t="s">
        <v>211</v>
      </c>
      <c r="E121">
        <v>4.1478999999999999</v>
      </c>
      <c r="F121">
        <v>5.3086000000000002</v>
      </c>
      <c r="G121">
        <f t="shared" si="5"/>
        <v>1.1607000000000003</v>
      </c>
      <c r="H121">
        <v>4.4657999999999998</v>
      </c>
      <c r="I121">
        <f t="shared" si="6"/>
        <v>0.31789999999999985</v>
      </c>
      <c r="J121">
        <f t="shared" si="7"/>
        <v>0.72611355216679607</v>
      </c>
      <c r="M121">
        <v>120</v>
      </c>
      <c r="N121">
        <v>0.99550000000000005</v>
      </c>
      <c r="O121">
        <v>1.1131</v>
      </c>
      <c r="P121">
        <f t="shared" si="8"/>
        <v>0.11759999999999993</v>
      </c>
      <c r="Q121">
        <v>1.0686</v>
      </c>
      <c r="R121">
        <f t="shared" si="9"/>
        <v>0.6215986394557822</v>
      </c>
    </row>
    <row r="122" spans="1:18" x14ac:dyDescent="0.25">
      <c r="A122" s="2" t="s">
        <v>166</v>
      </c>
      <c r="B122" s="24" t="s">
        <v>217</v>
      </c>
      <c r="C122">
        <v>121</v>
      </c>
      <c r="D122" t="s">
        <v>211</v>
      </c>
      <c r="E122">
        <v>4.1604999999999999</v>
      </c>
      <c r="F122">
        <v>4.8531000000000004</v>
      </c>
      <c r="G122">
        <f t="shared" si="5"/>
        <v>0.69260000000000055</v>
      </c>
      <c r="H122">
        <v>4.3693</v>
      </c>
      <c r="I122">
        <f t="shared" si="6"/>
        <v>0.2088000000000001</v>
      </c>
      <c r="J122">
        <f t="shared" si="7"/>
        <v>0.69852728847819823</v>
      </c>
      <c r="M122">
        <v>121</v>
      </c>
      <c r="N122">
        <v>0.98609999999999998</v>
      </c>
      <c r="O122">
        <v>1.0601</v>
      </c>
      <c r="P122">
        <f t="shared" si="8"/>
        <v>7.4000000000000066E-2</v>
      </c>
      <c r="Q122">
        <v>1.0246</v>
      </c>
      <c r="R122">
        <f t="shared" si="9"/>
        <v>0.52027027027026951</v>
      </c>
    </row>
    <row r="123" spans="1:18" x14ac:dyDescent="0.25">
      <c r="A123" s="2" t="s">
        <v>169</v>
      </c>
      <c r="B123" s="24" t="s">
        <v>217</v>
      </c>
      <c r="C123">
        <v>122</v>
      </c>
      <c r="D123" t="s">
        <v>211</v>
      </c>
      <c r="E123">
        <v>4.1492000000000004</v>
      </c>
      <c r="F123">
        <v>4.8510999999999997</v>
      </c>
      <c r="G123">
        <f t="shared" si="5"/>
        <v>0.7018999999999993</v>
      </c>
      <c r="H123">
        <v>4.3506999999999998</v>
      </c>
      <c r="I123">
        <f t="shared" si="6"/>
        <v>0.20149999999999935</v>
      </c>
      <c r="J123">
        <f t="shared" si="7"/>
        <v>0.71292206867075147</v>
      </c>
      <c r="M123">
        <v>122</v>
      </c>
      <c r="N123">
        <v>0.99339999999999995</v>
      </c>
      <c r="O123">
        <v>1.0629</v>
      </c>
      <c r="P123">
        <f t="shared" si="8"/>
        <v>6.9500000000000006E-2</v>
      </c>
      <c r="Q123">
        <v>1.0310999999999999</v>
      </c>
      <c r="R123">
        <f t="shared" si="9"/>
        <v>0.54244604316546696</v>
      </c>
    </row>
    <row r="124" spans="1:18" x14ac:dyDescent="0.25">
      <c r="A124" s="2" t="s">
        <v>172</v>
      </c>
      <c r="B124" s="24" t="s">
        <v>217</v>
      </c>
      <c r="C124">
        <v>123</v>
      </c>
      <c r="D124" t="s">
        <v>211</v>
      </c>
      <c r="E124">
        <v>4.1287000000000003</v>
      </c>
      <c r="F124">
        <v>4.8666</v>
      </c>
      <c r="G124">
        <f t="shared" si="5"/>
        <v>0.73789999999999978</v>
      </c>
      <c r="H124">
        <v>4.3455000000000004</v>
      </c>
      <c r="I124">
        <f t="shared" si="6"/>
        <v>0.2168000000000001</v>
      </c>
      <c r="J124">
        <f t="shared" si="7"/>
        <v>0.70619325111803743</v>
      </c>
      <c r="M124">
        <v>123</v>
      </c>
      <c r="N124">
        <v>0.98809999999999998</v>
      </c>
      <c r="O124">
        <v>1.0718000000000001</v>
      </c>
      <c r="P124">
        <f t="shared" si="8"/>
        <v>8.3700000000000108E-2</v>
      </c>
      <c r="Q124">
        <v>1.0348999999999999</v>
      </c>
      <c r="R124">
        <f t="shared" si="9"/>
        <v>0.55913978494623529</v>
      </c>
    </row>
    <row r="125" spans="1:18" x14ac:dyDescent="0.25">
      <c r="A125" s="2" t="s">
        <v>173</v>
      </c>
      <c r="B125" s="24" t="s">
        <v>217</v>
      </c>
      <c r="C125">
        <v>124</v>
      </c>
      <c r="D125" t="s">
        <v>211</v>
      </c>
      <c r="E125">
        <v>4.1233000000000004</v>
      </c>
      <c r="F125">
        <v>5.4246999999999996</v>
      </c>
      <c r="G125">
        <f t="shared" si="5"/>
        <v>1.3013999999999992</v>
      </c>
      <c r="H125">
        <v>4.5551000000000004</v>
      </c>
      <c r="I125">
        <f t="shared" si="6"/>
        <v>0.43179999999999996</v>
      </c>
      <c r="J125">
        <f t="shared" si="7"/>
        <v>0.6682034731827261</v>
      </c>
      <c r="M125">
        <v>124</v>
      </c>
      <c r="N125">
        <v>1.0059</v>
      </c>
      <c r="O125">
        <v>1.1357999999999999</v>
      </c>
      <c r="P125">
        <f t="shared" si="8"/>
        <v>0.1298999999999999</v>
      </c>
      <c r="Q125">
        <v>1.0660000000000001</v>
      </c>
      <c r="R125">
        <f t="shared" si="9"/>
        <v>0.46266358737490443</v>
      </c>
    </row>
    <row r="126" spans="1:18" x14ac:dyDescent="0.25">
      <c r="A126" s="2" t="s">
        <v>174</v>
      </c>
      <c r="B126" s="24" t="s">
        <v>217</v>
      </c>
      <c r="C126">
        <v>125</v>
      </c>
      <c r="D126" t="s">
        <v>211</v>
      </c>
      <c r="E126">
        <v>4.1589999999999998</v>
      </c>
      <c r="F126">
        <v>4.7786999999999997</v>
      </c>
      <c r="G126">
        <f t="shared" si="5"/>
        <v>0.61969999999999992</v>
      </c>
      <c r="H126">
        <v>4.3438999999999997</v>
      </c>
      <c r="I126">
        <f t="shared" si="6"/>
        <v>0.18489999999999984</v>
      </c>
      <c r="J126">
        <f t="shared" si="7"/>
        <v>0.70162982088107173</v>
      </c>
      <c r="M126">
        <v>125</v>
      </c>
      <c r="N126">
        <v>1.0083</v>
      </c>
      <c r="O126">
        <v>1.0705</v>
      </c>
      <c r="P126">
        <f t="shared" si="8"/>
        <v>6.2200000000000033E-2</v>
      </c>
      <c r="Q126">
        <v>1.0419</v>
      </c>
      <c r="R126">
        <f t="shared" si="9"/>
        <v>0.54019292604501701</v>
      </c>
    </row>
    <row r="127" spans="1:18" x14ac:dyDescent="0.25">
      <c r="A127" s="2" t="s">
        <v>176</v>
      </c>
      <c r="B127" s="24" t="s">
        <v>217</v>
      </c>
      <c r="C127">
        <v>126</v>
      </c>
      <c r="D127" t="s">
        <v>211</v>
      </c>
      <c r="E127">
        <v>4.1311999999999998</v>
      </c>
      <c r="F127">
        <v>4.8445</v>
      </c>
      <c r="G127">
        <f t="shared" si="5"/>
        <v>0.71330000000000027</v>
      </c>
      <c r="H127">
        <v>4.3482000000000003</v>
      </c>
      <c r="I127">
        <f t="shared" si="6"/>
        <v>0.21700000000000053</v>
      </c>
      <c r="J127">
        <f t="shared" si="7"/>
        <v>0.69578017664376779</v>
      </c>
      <c r="K127">
        <f>AVERAGE(J121:J127)</f>
        <v>0.70133851873447839</v>
      </c>
      <c r="M127">
        <v>126</v>
      </c>
      <c r="N127">
        <v>0.98360000000000003</v>
      </c>
      <c r="O127">
        <v>1.0482</v>
      </c>
      <c r="P127">
        <f t="shared" si="8"/>
        <v>6.4599999999999991E-2</v>
      </c>
      <c r="Q127">
        <v>1.014</v>
      </c>
      <c r="R127">
        <f t="shared" si="9"/>
        <v>0.47058823529411742</v>
      </c>
    </row>
    <row r="128" spans="1:18" x14ac:dyDescent="0.25">
      <c r="A128" s="2" t="s">
        <v>178</v>
      </c>
      <c r="B128" s="24" t="s">
        <v>217</v>
      </c>
      <c r="C128">
        <v>127</v>
      </c>
      <c r="D128" t="s">
        <v>211</v>
      </c>
      <c r="E128">
        <v>4.1574</v>
      </c>
      <c r="F128">
        <v>4.6388999999999996</v>
      </c>
      <c r="G128">
        <f t="shared" si="5"/>
        <v>0.48149999999999959</v>
      </c>
      <c r="H128">
        <v>4.3006000000000002</v>
      </c>
      <c r="I128">
        <f t="shared" si="6"/>
        <v>0.14320000000000022</v>
      </c>
      <c r="J128">
        <f t="shared" si="7"/>
        <v>0.70259605399792247</v>
      </c>
      <c r="M128">
        <v>127</v>
      </c>
      <c r="N128">
        <v>0.99660000000000004</v>
      </c>
      <c r="O128">
        <v>1.0581</v>
      </c>
      <c r="P128">
        <f t="shared" si="8"/>
        <v>6.1499999999999999E-2</v>
      </c>
      <c r="Q128">
        <v>1.0343</v>
      </c>
      <c r="R128">
        <f t="shared" si="9"/>
        <v>0.61300813008130017</v>
      </c>
    </row>
    <row r="129" spans="1:18" x14ac:dyDescent="0.25">
      <c r="A129" s="2" t="s">
        <v>179</v>
      </c>
      <c r="B129" s="24" t="s">
        <v>217</v>
      </c>
      <c r="C129">
        <v>128</v>
      </c>
      <c r="D129" t="s">
        <v>211</v>
      </c>
      <c r="E129">
        <v>4.1463999999999999</v>
      </c>
      <c r="F129">
        <v>4.6603000000000003</v>
      </c>
      <c r="G129">
        <f t="shared" si="5"/>
        <v>0.51390000000000047</v>
      </c>
      <c r="H129">
        <v>4.3093000000000004</v>
      </c>
      <c r="I129">
        <f t="shared" si="6"/>
        <v>0.16290000000000049</v>
      </c>
      <c r="J129">
        <f t="shared" si="7"/>
        <v>0.68301225919439512</v>
      </c>
      <c r="M129">
        <v>128</v>
      </c>
      <c r="N129">
        <v>1.0084</v>
      </c>
      <c r="O129">
        <v>1.0572999999999999</v>
      </c>
      <c r="P129">
        <f t="shared" si="8"/>
        <v>4.8899999999999944E-2</v>
      </c>
      <c r="Q129">
        <v>1.0362</v>
      </c>
      <c r="R129">
        <f t="shared" si="9"/>
        <v>0.56850715746421432</v>
      </c>
    </row>
    <row r="130" spans="1:18" x14ac:dyDescent="0.25">
      <c r="A130" s="2" t="s">
        <v>180</v>
      </c>
      <c r="B130" s="24" t="s">
        <v>217</v>
      </c>
      <c r="C130">
        <v>129</v>
      </c>
      <c r="D130" t="s">
        <v>211</v>
      </c>
      <c r="E130">
        <v>4.1460999999999997</v>
      </c>
      <c r="F130">
        <v>4.6717000000000004</v>
      </c>
      <c r="G130">
        <f t="shared" si="5"/>
        <v>0.52560000000000073</v>
      </c>
      <c r="H130">
        <v>4.3224999999999998</v>
      </c>
      <c r="I130">
        <f t="shared" si="6"/>
        <v>0.17640000000000011</v>
      </c>
      <c r="J130">
        <f t="shared" si="7"/>
        <v>0.66438356164383583</v>
      </c>
      <c r="M130">
        <v>129</v>
      </c>
      <c r="N130">
        <v>0.99219999999999997</v>
      </c>
      <c r="O130">
        <v>1.0516000000000001</v>
      </c>
      <c r="P130">
        <f t="shared" si="8"/>
        <v>5.9400000000000119E-2</v>
      </c>
      <c r="Q130">
        <v>1.0230999999999999</v>
      </c>
      <c r="R130">
        <f t="shared" si="9"/>
        <v>0.52020202020201789</v>
      </c>
    </row>
    <row r="131" spans="1:18" x14ac:dyDescent="0.25">
      <c r="A131" s="2" t="s">
        <v>181</v>
      </c>
      <c r="B131" s="24" t="s">
        <v>217</v>
      </c>
      <c r="C131">
        <v>130</v>
      </c>
      <c r="D131" t="s">
        <v>211</v>
      </c>
      <c r="E131">
        <v>4.1177000000000001</v>
      </c>
      <c r="F131">
        <v>4.6405000000000003</v>
      </c>
      <c r="G131">
        <f t="shared" ref="G131:G141" si="10">F131-E131</f>
        <v>0.52280000000000015</v>
      </c>
      <c r="H131">
        <v>4.2430000000000003</v>
      </c>
      <c r="I131">
        <f t="shared" ref="I131:I141" si="11">H131-E131</f>
        <v>0.12530000000000019</v>
      </c>
      <c r="J131">
        <f t="shared" ref="J131:J141" si="12">(G131-I131)/G131</f>
        <v>0.76032899770466689</v>
      </c>
      <c r="M131">
        <v>130</v>
      </c>
      <c r="N131">
        <v>1.0039</v>
      </c>
      <c r="O131">
        <v>1.0583</v>
      </c>
      <c r="P131">
        <f t="shared" ref="P131:P141" si="13">O131-N131</f>
        <v>5.4400000000000004E-2</v>
      </c>
      <c r="Q131">
        <v>1.0295000000000001</v>
      </c>
      <c r="R131">
        <f t="shared" si="9"/>
        <v>0.47058823529411886</v>
      </c>
    </row>
    <row r="132" spans="1:18" x14ac:dyDescent="0.25">
      <c r="A132" s="2" t="s">
        <v>189</v>
      </c>
      <c r="B132" s="24" t="s">
        <v>217</v>
      </c>
      <c r="C132">
        <v>131</v>
      </c>
      <c r="D132" t="s">
        <v>211</v>
      </c>
      <c r="E132">
        <v>4.1380999999999997</v>
      </c>
      <c r="F132">
        <v>4.548</v>
      </c>
      <c r="G132">
        <f t="shared" si="10"/>
        <v>0.40990000000000038</v>
      </c>
      <c r="H132">
        <v>4.2690999999999999</v>
      </c>
      <c r="I132">
        <f t="shared" si="11"/>
        <v>0.13100000000000023</v>
      </c>
      <c r="J132">
        <f t="shared" si="12"/>
        <v>0.68040985606245397</v>
      </c>
      <c r="M132">
        <v>131</v>
      </c>
      <c r="N132">
        <v>0.98370000000000002</v>
      </c>
      <c r="O132">
        <v>1.0418000000000001</v>
      </c>
      <c r="P132">
        <f t="shared" si="13"/>
        <v>5.8100000000000041E-2</v>
      </c>
      <c r="Q132">
        <v>1.0091000000000001</v>
      </c>
      <c r="R132">
        <f t="shared" si="9"/>
        <v>0.43717728055077576</v>
      </c>
    </row>
    <row r="133" spans="1:18" x14ac:dyDescent="0.25">
      <c r="A133" s="2" t="s">
        <v>190</v>
      </c>
      <c r="B133" s="24" t="s">
        <v>217</v>
      </c>
      <c r="C133">
        <v>132</v>
      </c>
      <c r="D133" t="s">
        <v>211</v>
      </c>
      <c r="E133">
        <v>4.1657999999999999</v>
      </c>
      <c r="F133">
        <v>4.6650999999999998</v>
      </c>
      <c r="G133">
        <f t="shared" si="10"/>
        <v>0.49929999999999986</v>
      </c>
      <c r="H133">
        <v>4.3117999999999999</v>
      </c>
      <c r="I133">
        <f t="shared" si="11"/>
        <v>0.14599999999999991</v>
      </c>
      <c r="J133">
        <f t="shared" si="12"/>
        <v>0.70759062687762875</v>
      </c>
      <c r="M133">
        <v>132</v>
      </c>
      <c r="N133">
        <v>0.98960000000000004</v>
      </c>
      <c r="O133">
        <v>1.0584</v>
      </c>
      <c r="P133">
        <f t="shared" si="13"/>
        <v>6.8799999999999972E-2</v>
      </c>
      <c r="Q133">
        <v>1.0274000000000001</v>
      </c>
      <c r="R133">
        <f t="shared" si="9"/>
        <v>0.54941860465116377</v>
      </c>
    </row>
    <row r="134" spans="1:18" x14ac:dyDescent="0.25">
      <c r="A134" s="2" t="s">
        <v>191</v>
      </c>
      <c r="B134" s="24" t="s">
        <v>217</v>
      </c>
      <c r="C134">
        <v>133</v>
      </c>
      <c r="D134" t="s">
        <v>211</v>
      </c>
      <c r="E134">
        <v>4.1375999999999999</v>
      </c>
      <c r="F134">
        <v>4.6026999999999996</v>
      </c>
      <c r="G134">
        <f t="shared" si="10"/>
        <v>0.46509999999999962</v>
      </c>
      <c r="H134">
        <v>4.2948000000000004</v>
      </c>
      <c r="I134">
        <f t="shared" si="11"/>
        <v>0.15720000000000045</v>
      </c>
      <c r="J134">
        <f t="shared" si="12"/>
        <v>0.66200817028595882</v>
      </c>
      <c r="K134">
        <f>AVERAGE(J128:J134)</f>
        <v>0.69433278939526588</v>
      </c>
      <c r="M134">
        <v>133</v>
      </c>
      <c r="N134">
        <v>1.0117</v>
      </c>
      <c r="O134">
        <v>1.0573999999999999</v>
      </c>
      <c r="P134">
        <f t="shared" si="13"/>
        <v>4.5699999999999852E-2</v>
      </c>
      <c r="Q134">
        <v>1.0350999999999999</v>
      </c>
      <c r="R134">
        <f t="shared" si="9"/>
        <v>0.51203501094091775</v>
      </c>
    </row>
    <row r="135" spans="1:18" x14ac:dyDescent="0.25">
      <c r="A135" s="2" t="s">
        <v>192</v>
      </c>
      <c r="B135" s="24" t="s">
        <v>217</v>
      </c>
      <c r="C135">
        <v>134</v>
      </c>
      <c r="D135" t="s">
        <v>211</v>
      </c>
      <c r="E135">
        <v>4.1136999999999997</v>
      </c>
      <c r="F135">
        <v>4.5125000000000002</v>
      </c>
      <c r="G135">
        <f t="shared" si="10"/>
        <v>0.39880000000000049</v>
      </c>
      <c r="H135">
        <v>4.2291999999999996</v>
      </c>
      <c r="I135">
        <f t="shared" si="11"/>
        <v>0.11549999999999994</v>
      </c>
      <c r="J135">
        <f t="shared" si="12"/>
        <v>0.71038114343029135</v>
      </c>
      <c r="M135">
        <v>134</v>
      </c>
      <c r="N135">
        <v>0.98409999999999997</v>
      </c>
      <c r="O135">
        <v>1.0282</v>
      </c>
      <c r="P135">
        <f t="shared" si="13"/>
        <v>4.4100000000000028E-2</v>
      </c>
      <c r="Q135">
        <v>1.0113000000000001</v>
      </c>
      <c r="R135">
        <f t="shared" si="9"/>
        <v>0.61678004535147601</v>
      </c>
    </row>
    <row r="136" spans="1:18" x14ac:dyDescent="0.25">
      <c r="A136" s="2" t="s">
        <v>196</v>
      </c>
      <c r="B136" s="24" t="s">
        <v>217</v>
      </c>
      <c r="C136">
        <v>135</v>
      </c>
      <c r="D136" t="s">
        <v>211</v>
      </c>
      <c r="E136">
        <v>4.1237000000000004</v>
      </c>
      <c r="F136">
        <v>4.5683999999999996</v>
      </c>
      <c r="G136">
        <f t="shared" si="10"/>
        <v>0.44469999999999921</v>
      </c>
      <c r="H136">
        <v>4.2478999999999996</v>
      </c>
      <c r="I136">
        <f t="shared" si="11"/>
        <v>0.1241999999999992</v>
      </c>
      <c r="J136">
        <f t="shared" si="12"/>
        <v>0.72071059140994054</v>
      </c>
      <c r="M136">
        <v>135</v>
      </c>
      <c r="N136">
        <v>1.0101</v>
      </c>
      <c r="O136">
        <v>1.0625</v>
      </c>
      <c r="P136">
        <f t="shared" si="13"/>
        <v>5.2400000000000002E-2</v>
      </c>
      <c r="Q136">
        <v>1.0366</v>
      </c>
      <c r="R136">
        <f t="shared" si="9"/>
        <v>0.50572519083969403</v>
      </c>
    </row>
    <row r="137" spans="1:18" x14ac:dyDescent="0.25">
      <c r="A137" s="2" t="s">
        <v>197</v>
      </c>
      <c r="B137" s="24" t="s">
        <v>217</v>
      </c>
      <c r="C137">
        <v>136</v>
      </c>
      <c r="D137" t="s">
        <v>211</v>
      </c>
      <c r="E137">
        <v>4.2214</v>
      </c>
      <c r="F137">
        <v>4.8108000000000004</v>
      </c>
      <c r="G137">
        <f t="shared" si="10"/>
        <v>0.58940000000000037</v>
      </c>
      <c r="H137">
        <v>4.3705999999999996</v>
      </c>
      <c r="I137">
        <f t="shared" si="11"/>
        <v>0.14919999999999956</v>
      </c>
      <c r="J137">
        <f t="shared" si="12"/>
        <v>0.74686121479470735</v>
      </c>
      <c r="M137">
        <v>136</v>
      </c>
      <c r="N137">
        <v>1.0069999999999999</v>
      </c>
      <c r="O137">
        <v>1.0672999999999999</v>
      </c>
      <c r="P137">
        <f t="shared" si="13"/>
        <v>6.030000000000002E-2</v>
      </c>
      <c r="Q137">
        <v>1.0422</v>
      </c>
      <c r="R137">
        <f t="shared" si="9"/>
        <v>0.5837479270315109</v>
      </c>
    </row>
    <row r="138" spans="1:18" x14ac:dyDescent="0.25">
      <c r="A138" s="2" t="s">
        <v>198</v>
      </c>
      <c r="B138" s="24" t="s">
        <v>217</v>
      </c>
      <c r="C138">
        <v>137</v>
      </c>
      <c r="D138" t="s">
        <v>211</v>
      </c>
      <c r="E138">
        <v>4.1120999999999999</v>
      </c>
      <c r="F138">
        <v>4.6379000000000001</v>
      </c>
      <c r="G138">
        <f t="shared" si="10"/>
        <v>0.52580000000000027</v>
      </c>
      <c r="H138">
        <v>4.2785000000000002</v>
      </c>
      <c r="I138">
        <f t="shared" si="11"/>
        <v>0.16640000000000033</v>
      </c>
      <c r="J138">
        <f t="shared" si="12"/>
        <v>0.68352985926207632</v>
      </c>
      <c r="M138">
        <v>137</v>
      </c>
      <c r="N138">
        <v>1.0109999999999999</v>
      </c>
      <c r="O138">
        <v>1.0738000000000001</v>
      </c>
      <c r="P138">
        <f t="shared" si="13"/>
        <v>6.2800000000000189E-2</v>
      </c>
      <c r="Q138">
        <v>1.0404</v>
      </c>
      <c r="R138">
        <f t="shared" si="9"/>
        <v>0.46815286624203833</v>
      </c>
    </row>
    <row r="139" spans="1:18" x14ac:dyDescent="0.25">
      <c r="A139" s="2" t="s">
        <v>200</v>
      </c>
      <c r="B139" s="24" t="s">
        <v>217</v>
      </c>
      <c r="C139">
        <v>138</v>
      </c>
      <c r="D139" t="s">
        <v>211</v>
      </c>
      <c r="E139">
        <v>4.1940999999999997</v>
      </c>
      <c r="F139">
        <v>4.5621</v>
      </c>
      <c r="G139">
        <f t="shared" si="10"/>
        <v>0.36800000000000033</v>
      </c>
      <c r="H139">
        <v>4.3047000000000004</v>
      </c>
      <c r="I139">
        <f t="shared" si="11"/>
        <v>0.1106000000000007</v>
      </c>
      <c r="J139">
        <f t="shared" si="12"/>
        <v>0.69945652173912876</v>
      </c>
      <c r="M139">
        <v>138</v>
      </c>
      <c r="N139">
        <v>0.99539999999999995</v>
      </c>
      <c r="O139">
        <v>1.0421</v>
      </c>
      <c r="P139">
        <f t="shared" si="13"/>
        <v>4.6700000000000075E-2</v>
      </c>
      <c r="Q139">
        <v>1.0238</v>
      </c>
      <c r="R139">
        <f t="shared" si="9"/>
        <v>0.60813704496788112</v>
      </c>
    </row>
    <row r="140" spans="1:18" x14ac:dyDescent="0.25">
      <c r="A140" s="2" t="s">
        <v>203</v>
      </c>
      <c r="B140" s="24" t="s">
        <v>217</v>
      </c>
      <c r="C140">
        <v>139</v>
      </c>
      <c r="D140" t="s">
        <v>211</v>
      </c>
      <c r="E140">
        <v>4.1150000000000002</v>
      </c>
      <c r="F140">
        <v>4.6014999999999997</v>
      </c>
      <c r="G140">
        <f t="shared" si="10"/>
        <v>0.48649999999999949</v>
      </c>
      <c r="H140">
        <v>4.2541000000000002</v>
      </c>
      <c r="I140">
        <f t="shared" si="11"/>
        <v>0.1391</v>
      </c>
      <c r="J140">
        <f t="shared" si="12"/>
        <v>0.71408016443987632</v>
      </c>
      <c r="M140">
        <v>139</v>
      </c>
      <c r="N140">
        <v>0.99309999999999998</v>
      </c>
      <c r="O140">
        <v>1.0603</v>
      </c>
      <c r="P140">
        <f t="shared" si="13"/>
        <v>6.7200000000000037E-2</v>
      </c>
      <c r="Q140">
        <v>1.0335000000000001</v>
      </c>
      <c r="R140">
        <f t="shared" si="9"/>
        <v>0.60119047619047739</v>
      </c>
    </row>
    <row r="141" spans="1:18" x14ac:dyDescent="0.25">
      <c r="A141" s="2" t="s">
        <v>206</v>
      </c>
      <c r="B141" s="24" t="s">
        <v>217</v>
      </c>
      <c r="C141">
        <v>140</v>
      </c>
      <c r="D141" t="s">
        <v>211</v>
      </c>
      <c r="E141">
        <v>4.1475999999999997</v>
      </c>
      <c r="F141">
        <v>4.4116999999999997</v>
      </c>
      <c r="G141">
        <f t="shared" si="10"/>
        <v>0.2641</v>
      </c>
      <c r="H141">
        <v>4.2073999999999998</v>
      </c>
      <c r="I141">
        <f t="shared" si="11"/>
        <v>5.9800000000000075E-2</v>
      </c>
      <c r="J141">
        <f t="shared" si="12"/>
        <v>0.77357061719045783</v>
      </c>
      <c r="K141">
        <f>AVERAGE(J135:J141)</f>
        <v>0.72122715889521127</v>
      </c>
      <c r="M141">
        <v>140</v>
      </c>
      <c r="N141">
        <v>0.99250000000000005</v>
      </c>
      <c r="O141">
        <v>1.0333000000000001</v>
      </c>
      <c r="P141">
        <f t="shared" si="13"/>
        <v>4.0800000000000058E-2</v>
      </c>
      <c r="Q141">
        <v>1.0111000000000001</v>
      </c>
      <c r="R141">
        <f t="shared" si="9"/>
        <v>0.45588235294117729</v>
      </c>
    </row>
    <row r="142" spans="1:18" x14ac:dyDescent="0.25">
      <c r="A142" s="35"/>
      <c r="B142" s="36"/>
    </row>
    <row r="143" spans="1:18" x14ac:dyDescent="0.25">
      <c r="A143" s="35"/>
      <c r="B143" s="36"/>
    </row>
    <row r="144" spans="1:18" x14ac:dyDescent="0.25">
      <c r="A144" s="35"/>
      <c r="B144" s="36"/>
    </row>
    <row r="145" spans="1:2" x14ac:dyDescent="0.25">
      <c r="A145" s="35"/>
      <c r="B145" s="36"/>
    </row>
    <row r="146" spans="1:2" x14ac:dyDescent="0.25">
      <c r="A146" s="35"/>
      <c r="B146" s="36"/>
    </row>
    <row r="147" spans="1:2" x14ac:dyDescent="0.25">
      <c r="A147" s="35"/>
      <c r="B147" s="36"/>
    </row>
    <row r="148" spans="1:2" x14ac:dyDescent="0.25">
      <c r="A148" s="35"/>
      <c r="B148" s="36"/>
    </row>
    <row r="149" spans="1:2" x14ac:dyDescent="0.25">
      <c r="A149" s="35"/>
      <c r="B149" s="36"/>
    </row>
    <row r="150" spans="1:2" x14ac:dyDescent="0.25">
      <c r="A150" s="35"/>
      <c r="B150" s="36"/>
    </row>
    <row r="151" spans="1:2" x14ac:dyDescent="0.25">
      <c r="A151" s="35"/>
      <c r="B151" s="36"/>
    </row>
    <row r="152" spans="1:2" x14ac:dyDescent="0.25">
      <c r="A152" s="35"/>
      <c r="B152" s="36"/>
    </row>
    <row r="153" spans="1:2" x14ac:dyDescent="0.25">
      <c r="A153" s="35"/>
      <c r="B153" s="36"/>
    </row>
    <row r="154" spans="1:2" x14ac:dyDescent="0.25">
      <c r="A154" s="35"/>
      <c r="B154" s="36"/>
    </row>
    <row r="155" spans="1:2" x14ac:dyDescent="0.25">
      <c r="A155" s="35"/>
      <c r="B155" s="36"/>
    </row>
    <row r="156" spans="1:2" x14ac:dyDescent="0.25">
      <c r="A156" s="35"/>
      <c r="B156" s="36"/>
    </row>
    <row r="157" spans="1:2" x14ac:dyDescent="0.25">
      <c r="A157" s="2"/>
      <c r="B157" s="24"/>
    </row>
    <row r="158" spans="1:2" x14ac:dyDescent="0.25">
      <c r="A158" s="2"/>
      <c r="B158" s="24"/>
    </row>
    <row r="159" spans="1:2" x14ac:dyDescent="0.25">
      <c r="A159" s="2"/>
      <c r="B159" s="24"/>
    </row>
    <row r="160" spans="1:2" x14ac:dyDescent="0.25">
      <c r="A160" s="2"/>
      <c r="B160" s="24"/>
    </row>
    <row r="161" spans="1:2" x14ac:dyDescent="0.25">
      <c r="A161" s="2"/>
      <c r="B161" s="24"/>
    </row>
    <row r="162" spans="1:2" x14ac:dyDescent="0.25">
      <c r="A162" s="2"/>
      <c r="B162" s="24"/>
    </row>
    <row r="163" spans="1:2" x14ac:dyDescent="0.25">
      <c r="A163" s="2"/>
      <c r="B163" s="24"/>
    </row>
    <row r="164" spans="1:2" x14ac:dyDescent="0.25">
      <c r="A164" s="2"/>
      <c r="B164" s="24"/>
    </row>
    <row r="165" spans="1:2" x14ac:dyDescent="0.25">
      <c r="A165" s="2"/>
      <c r="B165" s="24"/>
    </row>
    <row r="166" spans="1:2" x14ac:dyDescent="0.25">
      <c r="A166" s="2"/>
      <c r="B166" s="24"/>
    </row>
    <row r="167" spans="1:2" x14ac:dyDescent="0.25">
      <c r="A167" s="2"/>
      <c r="B167" s="24"/>
    </row>
    <row r="168" spans="1:2" x14ac:dyDescent="0.25">
      <c r="A168" s="2"/>
      <c r="B168" s="24"/>
    </row>
    <row r="169" spans="1:2" x14ac:dyDescent="0.25">
      <c r="A169" s="2"/>
      <c r="B169" s="24"/>
    </row>
    <row r="170" spans="1:2" x14ac:dyDescent="0.25">
      <c r="A170" s="2"/>
      <c r="B170" s="24"/>
    </row>
    <row r="171" spans="1:2" x14ac:dyDescent="0.25">
      <c r="A171" s="2"/>
      <c r="B171" s="24"/>
    </row>
    <row r="172" spans="1:2" x14ac:dyDescent="0.25">
      <c r="A172" s="2"/>
      <c r="B172" s="24"/>
    </row>
    <row r="173" spans="1:2" x14ac:dyDescent="0.25">
      <c r="A173" s="2"/>
      <c r="B173" s="24"/>
    </row>
    <row r="174" spans="1:2" x14ac:dyDescent="0.25">
      <c r="A174" s="2"/>
      <c r="B174" s="24"/>
    </row>
    <row r="175" spans="1:2" x14ac:dyDescent="0.25">
      <c r="A175" s="2"/>
      <c r="B175" s="24"/>
    </row>
    <row r="176" spans="1:2" x14ac:dyDescent="0.25">
      <c r="A176" s="2"/>
      <c r="B176" s="24"/>
    </row>
    <row r="177" spans="1:2" x14ac:dyDescent="0.25">
      <c r="A177" s="2"/>
      <c r="B177" s="24"/>
    </row>
    <row r="178" spans="1:2" x14ac:dyDescent="0.25">
      <c r="A178" s="2"/>
      <c r="B178" s="24"/>
    </row>
    <row r="179" spans="1:2" x14ac:dyDescent="0.25">
      <c r="A179" s="2"/>
      <c r="B179" s="24"/>
    </row>
    <row r="180" spans="1:2" x14ac:dyDescent="0.25">
      <c r="A180" s="2"/>
      <c r="B180" s="24"/>
    </row>
    <row r="181" spans="1:2" x14ac:dyDescent="0.25">
      <c r="A181" s="2"/>
      <c r="B181" s="24"/>
    </row>
    <row r="182" spans="1:2" x14ac:dyDescent="0.25">
      <c r="A182" s="2"/>
      <c r="B182" s="24"/>
    </row>
    <row r="183" spans="1:2" x14ac:dyDescent="0.25">
      <c r="A183" s="2"/>
      <c r="B183" s="24"/>
    </row>
    <row r="184" spans="1:2" x14ac:dyDescent="0.25">
      <c r="A184" s="2"/>
      <c r="B184" s="24"/>
    </row>
    <row r="185" spans="1:2" x14ac:dyDescent="0.25">
      <c r="A185" s="2"/>
      <c r="B185" s="24"/>
    </row>
    <row r="186" spans="1:2" x14ac:dyDescent="0.25">
      <c r="A186" s="2"/>
      <c r="B186" s="24"/>
    </row>
    <row r="187" spans="1:2" x14ac:dyDescent="0.25">
      <c r="A187" s="2"/>
      <c r="B187" s="24"/>
    </row>
    <row r="188" spans="1:2" x14ac:dyDescent="0.25">
      <c r="A188" s="2"/>
      <c r="B188" s="24"/>
    </row>
    <row r="189" spans="1:2" x14ac:dyDescent="0.25">
      <c r="A189" s="2"/>
      <c r="B189" s="24"/>
    </row>
    <row r="190" spans="1:2" x14ac:dyDescent="0.25">
      <c r="A190" s="2"/>
      <c r="B190" s="24"/>
    </row>
    <row r="191" spans="1:2" x14ac:dyDescent="0.25">
      <c r="A191" s="2"/>
      <c r="B191" s="24"/>
    </row>
    <row r="192" spans="1:2" x14ac:dyDescent="0.25">
      <c r="A192" s="2"/>
      <c r="B192" s="24"/>
    </row>
    <row r="193" spans="1:2" x14ac:dyDescent="0.25">
      <c r="A193" s="2"/>
      <c r="B193" s="24"/>
    </row>
    <row r="194" spans="1:2" x14ac:dyDescent="0.25">
      <c r="A194" s="2"/>
      <c r="B194" s="24"/>
    </row>
    <row r="195" spans="1:2" x14ac:dyDescent="0.25">
      <c r="A195" s="2"/>
      <c r="B195" s="24"/>
    </row>
    <row r="196" spans="1:2" x14ac:dyDescent="0.25">
      <c r="A196" s="2"/>
      <c r="B196" s="24"/>
    </row>
    <row r="197" spans="1:2" x14ac:dyDescent="0.25">
      <c r="A197" s="2"/>
      <c r="B197" s="24"/>
    </row>
    <row r="198" spans="1:2" x14ac:dyDescent="0.25">
      <c r="A198" s="2"/>
      <c r="B198" s="24"/>
    </row>
    <row r="199" spans="1:2" x14ac:dyDescent="0.25">
      <c r="A199" s="2"/>
      <c r="B199" s="24"/>
    </row>
    <row r="200" spans="1:2" x14ac:dyDescent="0.25">
      <c r="A200" s="2"/>
      <c r="B200" s="24"/>
    </row>
    <row r="201" spans="1:2" x14ac:dyDescent="0.25">
      <c r="A201" s="2"/>
      <c r="B201" s="24"/>
    </row>
    <row r="202" spans="1:2" x14ac:dyDescent="0.25">
      <c r="A202" s="2"/>
      <c r="B202" s="24"/>
    </row>
    <row r="203" spans="1:2" x14ac:dyDescent="0.25">
      <c r="A203" s="2"/>
      <c r="B203" s="24"/>
    </row>
    <row r="204" spans="1:2" x14ac:dyDescent="0.25">
      <c r="A204" s="2"/>
      <c r="B204" s="24"/>
    </row>
    <row r="205" spans="1:2" x14ac:dyDescent="0.25">
      <c r="A205" s="2"/>
      <c r="B205" s="24"/>
    </row>
    <row r="206" spans="1:2" x14ac:dyDescent="0.25">
      <c r="A206" s="2"/>
      <c r="B206" s="24"/>
    </row>
    <row r="207" spans="1:2" x14ac:dyDescent="0.25">
      <c r="A207" s="2"/>
      <c r="B207" s="24"/>
    </row>
    <row r="208" spans="1:2" x14ac:dyDescent="0.25">
      <c r="A208" s="2"/>
      <c r="B208" s="24"/>
    </row>
    <row r="209" spans="1:2" x14ac:dyDescent="0.25">
      <c r="A209" s="2"/>
      <c r="B209" s="24"/>
    </row>
    <row r="210" spans="1:2" x14ac:dyDescent="0.25">
      <c r="A210" s="2"/>
      <c r="B210" s="24"/>
    </row>
    <row r="211" spans="1:2" x14ac:dyDescent="0.25">
      <c r="A211" s="2"/>
      <c r="B211" s="24"/>
    </row>
    <row r="212" spans="1:2" x14ac:dyDescent="0.25">
      <c r="A212" s="2"/>
      <c r="B212" s="24"/>
    </row>
    <row r="213" spans="1:2" x14ac:dyDescent="0.25">
      <c r="A213" s="2"/>
      <c r="B213" s="24"/>
    </row>
    <row r="214" spans="1:2" x14ac:dyDescent="0.25">
      <c r="A214" s="2"/>
      <c r="B214" s="24"/>
    </row>
    <row r="215" spans="1:2" x14ac:dyDescent="0.25">
      <c r="A215" s="2"/>
      <c r="B215" s="24"/>
    </row>
    <row r="216" spans="1:2" x14ac:dyDescent="0.25">
      <c r="A216" s="2"/>
      <c r="B216" s="24"/>
    </row>
    <row r="217" spans="1:2" x14ac:dyDescent="0.25">
      <c r="A217" s="2"/>
      <c r="B217" s="24"/>
    </row>
    <row r="218" spans="1:2" x14ac:dyDescent="0.25">
      <c r="A218" s="2"/>
      <c r="B218" s="24"/>
    </row>
    <row r="219" spans="1:2" x14ac:dyDescent="0.25">
      <c r="A219" s="2"/>
      <c r="B219" s="24"/>
    </row>
    <row r="220" spans="1:2" x14ac:dyDescent="0.25">
      <c r="A220" s="2"/>
      <c r="B220" s="24"/>
    </row>
    <row r="221" spans="1:2" x14ac:dyDescent="0.25">
      <c r="A221" s="2"/>
      <c r="B221" s="24"/>
    </row>
    <row r="222" spans="1:2" x14ac:dyDescent="0.25">
      <c r="A222" s="2"/>
      <c r="B222" s="24"/>
    </row>
    <row r="223" spans="1:2" x14ac:dyDescent="0.25">
      <c r="A223" s="2"/>
      <c r="B223" s="24"/>
    </row>
    <row r="224" spans="1:2" x14ac:dyDescent="0.25">
      <c r="A224" s="2"/>
      <c r="B224" s="24"/>
    </row>
    <row r="225" spans="1:2" x14ac:dyDescent="0.25">
      <c r="A225" s="2"/>
      <c r="B225" s="24"/>
    </row>
    <row r="226" spans="1:2" x14ac:dyDescent="0.25">
      <c r="A226" s="2"/>
      <c r="B226" s="24"/>
    </row>
    <row r="227" spans="1:2" x14ac:dyDescent="0.25">
      <c r="A227" s="2"/>
      <c r="B227" s="24"/>
    </row>
    <row r="228" spans="1:2" x14ac:dyDescent="0.25">
      <c r="A228" s="2"/>
      <c r="B228" s="24"/>
    </row>
    <row r="229" spans="1:2" x14ac:dyDescent="0.25">
      <c r="A229" s="2"/>
      <c r="B229" s="24"/>
    </row>
    <row r="230" spans="1:2" x14ac:dyDescent="0.25">
      <c r="A230" s="2"/>
      <c r="B230" s="24"/>
    </row>
    <row r="231" spans="1:2" x14ac:dyDescent="0.25">
      <c r="A231" s="2"/>
      <c r="B231" s="24"/>
    </row>
    <row r="232" spans="1:2" x14ac:dyDescent="0.25">
      <c r="A232" s="2"/>
      <c r="B232" s="24"/>
    </row>
    <row r="233" spans="1:2" x14ac:dyDescent="0.25">
      <c r="A233" s="2"/>
      <c r="B233" s="24"/>
    </row>
    <row r="234" spans="1:2" x14ac:dyDescent="0.25">
      <c r="A234" s="2"/>
      <c r="B234" s="24"/>
    </row>
    <row r="235" spans="1:2" x14ac:dyDescent="0.25">
      <c r="A235" s="2"/>
      <c r="B235" s="24"/>
    </row>
    <row r="236" spans="1:2" x14ac:dyDescent="0.25">
      <c r="A236" s="2"/>
      <c r="B236" s="24"/>
    </row>
    <row r="237" spans="1:2" x14ac:dyDescent="0.25">
      <c r="A237" s="2"/>
      <c r="B237" s="24"/>
    </row>
    <row r="238" spans="1:2" x14ac:dyDescent="0.25">
      <c r="A238" s="2"/>
      <c r="B238" s="24"/>
    </row>
    <row r="239" spans="1:2" x14ac:dyDescent="0.25">
      <c r="A239" s="2"/>
      <c r="B239" s="24"/>
    </row>
    <row r="240" spans="1:2" x14ac:dyDescent="0.25">
      <c r="A240" s="2"/>
      <c r="B240" s="24"/>
    </row>
    <row r="241" spans="1:2" x14ac:dyDescent="0.25">
      <c r="A241" s="2"/>
      <c r="B241" s="24"/>
    </row>
    <row r="242" spans="1:2" x14ac:dyDescent="0.25">
      <c r="A242" s="2"/>
      <c r="B242" s="24"/>
    </row>
    <row r="243" spans="1:2" x14ac:dyDescent="0.25">
      <c r="A243" s="2"/>
      <c r="B243" s="24"/>
    </row>
    <row r="244" spans="1:2" x14ac:dyDescent="0.25">
      <c r="A244" s="2"/>
      <c r="B244" s="24"/>
    </row>
    <row r="245" spans="1:2" x14ac:dyDescent="0.25">
      <c r="A245" s="2"/>
      <c r="B245" s="24"/>
    </row>
    <row r="246" spans="1:2" x14ac:dyDescent="0.25">
      <c r="A246" s="2"/>
      <c r="B246" s="24"/>
    </row>
    <row r="247" spans="1:2" x14ac:dyDescent="0.25">
      <c r="A247" s="2"/>
      <c r="B247" s="24"/>
    </row>
    <row r="248" spans="1:2" x14ac:dyDescent="0.25">
      <c r="A248" s="2"/>
      <c r="B248" s="24"/>
    </row>
    <row r="249" spans="1:2" x14ac:dyDescent="0.25">
      <c r="A249" s="2"/>
      <c r="B249" s="24"/>
    </row>
    <row r="250" spans="1:2" x14ac:dyDescent="0.25">
      <c r="A250" s="2"/>
      <c r="B250" s="24"/>
    </row>
    <row r="251" spans="1:2" x14ac:dyDescent="0.25">
      <c r="A251" s="2"/>
      <c r="B251" s="24"/>
    </row>
    <row r="252" spans="1:2" x14ac:dyDescent="0.25">
      <c r="A252" s="2"/>
      <c r="B252" s="24"/>
    </row>
    <row r="253" spans="1:2" x14ac:dyDescent="0.25">
      <c r="A253" s="2"/>
      <c r="B253" s="24"/>
    </row>
    <row r="254" spans="1:2" x14ac:dyDescent="0.25">
      <c r="A254" s="2"/>
      <c r="B254" s="24"/>
    </row>
    <row r="255" spans="1:2" x14ac:dyDescent="0.25">
      <c r="A255" s="2"/>
      <c r="B255" s="24"/>
    </row>
    <row r="256" spans="1:2" x14ac:dyDescent="0.25">
      <c r="A256" s="2"/>
      <c r="B256" s="24"/>
    </row>
    <row r="257" spans="1:2" x14ac:dyDescent="0.25">
      <c r="A257" s="2"/>
      <c r="B257" s="24"/>
    </row>
    <row r="258" spans="1:2" x14ac:dyDescent="0.25">
      <c r="A258" s="2"/>
      <c r="B258" s="24"/>
    </row>
    <row r="259" spans="1:2" x14ac:dyDescent="0.25">
      <c r="A259" s="2"/>
      <c r="B259" s="24"/>
    </row>
    <row r="260" spans="1:2" x14ac:dyDescent="0.25">
      <c r="A260" s="2"/>
      <c r="B260" s="24"/>
    </row>
    <row r="261" spans="1:2" x14ac:dyDescent="0.25">
      <c r="A261" s="2"/>
      <c r="B261" s="24"/>
    </row>
    <row r="262" spans="1:2" x14ac:dyDescent="0.25">
      <c r="A262" s="2"/>
      <c r="B262" s="24"/>
    </row>
    <row r="263" spans="1:2" x14ac:dyDescent="0.25">
      <c r="A263" s="2"/>
      <c r="B263" s="24"/>
    </row>
    <row r="264" spans="1:2" x14ac:dyDescent="0.25">
      <c r="A264" s="2"/>
      <c r="B264" s="24"/>
    </row>
    <row r="265" spans="1:2" x14ac:dyDescent="0.25">
      <c r="A265" s="2"/>
      <c r="B265" s="24"/>
    </row>
    <row r="266" spans="1:2" x14ac:dyDescent="0.25">
      <c r="A266" s="2"/>
      <c r="B266" s="24"/>
    </row>
    <row r="267" spans="1:2" x14ac:dyDescent="0.25">
      <c r="A267" s="2"/>
      <c r="B267" s="24"/>
    </row>
    <row r="268" spans="1:2" x14ac:dyDescent="0.25">
      <c r="A268" s="2"/>
      <c r="B268" s="24"/>
    </row>
    <row r="269" spans="1:2" x14ac:dyDescent="0.25">
      <c r="A269" s="2"/>
      <c r="B269" s="24"/>
    </row>
    <row r="270" spans="1:2" x14ac:dyDescent="0.25">
      <c r="A270" s="2"/>
      <c r="B270" s="24"/>
    </row>
    <row r="271" spans="1:2" x14ac:dyDescent="0.25">
      <c r="A271" s="2"/>
      <c r="B271" s="24"/>
    </row>
    <row r="272" spans="1:2" x14ac:dyDescent="0.25">
      <c r="A272" s="2"/>
      <c r="B272" s="24"/>
    </row>
    <row r="273" spans="1:2" x14ac:dyDescent="0.25">
      <c r="A273" s="2"/>
      <c r="B273" s="24"/>
    </row>
    <row r="274" spans="1:2" x14ac:dyDescent="0.25">
      <c r="A274" s="2"/>
      <c r="B274" s="24"/>
    </row>
    <row r="275" spans="1:2" x14ac:dyDescent="0.25">
      <c r="A275" s="2"/>
      <c r="B275" s="24"/>
    </row>
    <row r="276" spans="1:2" x14ac:dyDescent="0.25">
      <c r="A276" s="2"/>
      <c r="B276" s="24"/>
    </row>
    <row r="277" spans="1:2" x14ac:dyDescent="0.25">
      <c r="A277" s="2"/>
      <c r="B277" s="24"/>
    </row>
    <row r="278" spans="1:2" x14ac:dyDescent="0.25">
      <c r="A278" s="2"/>
      <c r="B278" s="24"/>
    </row>
    <row r="279" spans="1:2" x14ac:dyDescent="0.25">
      <c r="A279" s="2"/>
      <c r="B279" s="24"/>
    </row>
    <row r="280" spans="1:2" x14ac:dyDescent="0.25">
      <c r="A280" s="2"/>
      <c r="B280" s="24"/>
    </row>
    <row r="281" spans="1:2" x14ac:dyDescent="0.25">
      <c r="A281" s="2"/>
      <c r="B281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5315-F040-483B-9CE2-96066F8005F6}">
  <dimension ref="A1:J141"/>
  <sheetViews>
    <sheetView topLeftCell="A3" workbookViewId="0">
      <selection activeCell="J22" sqref="J22"/>
    </sheetView>
  </sheetViews>
  <sheetFormatPr defaultRowHeight="15" x14ac:dyDescent="0.25"/>
  <cols>
    <col min="10" max="10" width="10.5703125" bestFit="1" customWidth="1"/>
  </cols>
  <sheetData>
    <row r="1" spans="1:10" x14ac:dyDescent="0.25">
      <c r="A1" t="s">
        <v>208</v>
      </c>
      <c r="B1" t="s">
        <v>213</v>
      </c>
      <c r="C1" t="s">
        <v>209</v>
      </c>
      <c r="D1" t="s">
        <v>214</v>
      </c>
      <c r="E1" t="s">
        <v>215</v>
      </c>
    </row>
    <row r="2" spans="1:10" x14ac:dyDescent="0.25">
      <c r="A2" s="21" t="s">
        <v>126</v>
      </c>
      <c r="B2">
        <v>71</v>
      </c>
      <c r="C2" t="s">
        <v>210</v>
      </c>
    </row>
    <row r="3" spans="1:10" x14ac:dyDescent="0.25">
      <c r="A3" s="21" t="s">
        <v>128</v>
      </c>
      <c r="B3">
        <v>72</v>
      </c>
      <c r="C3" t="s">
        <v>210</v>
      </c>
    </row>
    <row r="4" spans="1:10" x14ac:dyDescent="0.25">
      <c r="A4" s="21" t="s">
        <v>129</v>
      </c>
      <c r="B4">
        <v>73</v>
      </c>
      <c r="C4" t="s">
        <v>210</v>
      </c>
    </row>
    <row r="5" spans="1:10" x14ac:dyDescent="0.25">
      <c r="A5" s="21" t="s">
        <v>130</v>
      </c>
      <c r="B5">
        <v>74</v>
      </c>
      <c r="C5" t="s">
        <v>210</v>
      </c>
    </row>
    <row r="6" spans="1:10" x14ac:dyDescent="0.25">
      <c r="A6" s="2" t="s">
        <v>134</v>
      </c>
      <c r="B6">
        <v>75</v>
      </c>
      <c r="C6" t="s">
        <v>210</v>
      </c>
    </row>
    <row r="7" spans="1:10" x14ac:dyDescent="0.25">
      <c r="A7" s="2" t="s">
        <v>135</v>
      </c>
      <c r="B7">
        <v>76</v>
      </c>
      <c r="C7" t="s">
        <v>210</v>
      </c>
    </row>
    <row r="8" spans="1:10" x14ac:dyDescent="0.25">
      <c r="A8" s="2" t="s">
        <v>138</v>
      </c>
      <c r="B8">
        <v>77</v>
      </c>
      <c r="C8" t="s">
        <v>210</v>
      </c>
    </row>
    <row r="9" spans="1:10" x14ac:dyDescent="0.25">
      <c r="A9" s="2" t="s">
        <v>85</v>
      </c>
      <c r="B9">
        <v>78</v>
      </c>
      <c r="C9" t="s">
        <v>210</v>
      </c>
    </row>
    <row r="10" spans="1:10" x14ac:dyDescent="0.25">
      <c r="A10" s="2" t="s">
        <v>87</v>
      </c>
      <c r="B10">
        <v>79</v>
      </c>
      <c r="C10" t="s">
        <v>210</v>
      </c>
    </row>
    <row r="11" spans="1:10" x14ac:dyDescent="0.25">
      <c r="A11" s="21" t="s">
        <v>141</v>
      </c>
      <c r="B11">
        <v>80</v>
      </c>
      <c r="C11" t="s">
        <v>210</v>
      </c>
    </row>
    <row r="12" spans="1:10" x14ac:dyDescent="0.25">
      <c r="A12" s="21" t="s">
        <v>142</v>
      </c>
      <c r="B12">
        <v>81</v>
      </c>
      <c r="C12" t="s">
        <v>210</v>
      </c>
    </row>
    <row r="13" spans="1:10" x14ac:dyDescent="0.25">
      <c r="A13" s="21" t="s">
        <v>143</v>
      </c>
      <c r="B13">
        <v>82</v>
      </c>
      <c r="C13" t="s">
        <v>210</v>
      </c>
    </row>
    <row r="14" spans="1:10" x14ac:dyDescent="0.25">
      <c r="A14" s="21" t="s">
        <v>144</v>
      </c>
      <c r="B14">
        <v>83</v>
      </c>
      <c r="C14" t="s">
        <v>210</v>
      </c>
    </row>
    <row r="15" spans="1:10" x14ac:dyDescent="0.25">
      <c r="A15" s="21" t="s">
        <v>145</v>
      </c>
      <c r="B15">
        <v>84</v>
      </c>
      <c r="C15" t="s">
        <v>210</v>
      </c>
      <c r="J15" s="37">
        <v>0.27499999999999997</v>
      </c>
    </row>
    <row r="16" spans="1:10" x14ac:dyDescent="0.25">
      <c r="A16" s="2" t="s">
        <v>62</v>
      </c>
      <c r="B16">
        <v>85</v>
      </c>
      <c r="C16" t="s">
        <v>210</v>
      </c>
      <c r="J16" s="37">
        <v>1.1805555555555555E-2</v>
      </c>
    </row>
    <row r="17" spans="1:10" x14ac:dyDescent="0.25">
      <c r="A17" s="2" t="s">
        <v>64</v>
      </c>
      <c r="B17">
        <v>86</v>
      </c>
      <c r="C17" t="s">
        <v>210</v>
      </c>
      <c r="J17" s="37">
        <v>1.0416666666666666E-2</v>
      </c>
    </row>
    <row r="18" spans="1:10" x14ac:dyDescent="0.25">
      <c r="A18" s="2" t="s">
        <v>66</v>
      </c>
      <c r="B18">
        <v>87</v>
      </c>
      <c r="C18" t="s">
        <v>210</v>
      </c>
      <c r="J18" s="37">
        <v>1.3194444444444444E-2</v>
      </c>
    </row>
    <row r="19" spans="1:10" x14ac:dyDescent="0.25">
      <c r="A19" s="2" t="s">
        <v>67</v>
      </c>
      <c r="B19">
        <v>88</v>
      </c>
      <c r="C19" t="s">
        <v>210</v>
      </c>
      <c r="J19" s="37"/>
    </row>
    <row r="20" spans="1:10" x14ac:dyDescent="0.25">
      <c r="A20" s="2" t="s">
        <v>69</v>
      </c>
      <c r="B20">
        <v>89</v>
      </c>
      <c r="C20" t="s">
        <v>210</v>
      </c>
      <c r="J20" s="37">
        <f>SUM(J15:J19)</f>
        <v>0.31041666666666667</v>
      </c>
    </row>
    <row r="21" spans="1:10" x14ac:dyDescent="0.25">
      <c r="A21" s="2" t="s">
        <v>70</v>
      </c>
      <c r="B21">
        <v>90</v>
      </c>
      <c r="C21" t="s">
        <v>210</v>
      </c>
      <c r="J21" s="37">
        <f>J20/23</f>
        <v>1.3496376811594202E-2</v>
      </c>
    </row>
    <row r="22" spans="1:10" x14ac:dyDescent="0.25">
      <c r="A22" s="2" t="s">
        <v>73</v>
      </c>
      <c r="B22">
        <v>91</v>
      </c>
      <c r="C22" t="s">
        <v>210</v>
      </c>
    </row>
    <row r="23" spans="1:10" x14ac:dyDescent="0.25">
      <c r="A23" s="2" t="s">
        <v>151</v>
      </c>
      <c r="B23">
        <v>92</v>
      </c>
      <c r="C23" t="s">
        <v>210</v>
      </c>
    </row>
    <row r="24" spans="1:10" x14ac:dyDescent="0.25">
      <c r="A24" s="2" t="s">
        <v>155</v>
      </c>
      <c r="B24">
        <v>93</v>
      </c>
      <c r="C24" t="s">
        <v>210</v>
      </c>
    </row>
    <row r="25" spans="1:10" x14ac:dyDescent="0.25">
      <c r="A25" s="2" t="s">
        <v>156</v>
      </c>
      <c r="B25">
        <v>94</v>
      </c>
      <c r="C25" t="s">
        <v>210</v>
      </c>
    </row>
    <row r="26" spans="1:10" x14ac:dyDescent="0.25">
      <c r="A26" s="2" t="s">
        <v>157</v>
      </c>
      <c r="B26">
        <v>95</v>
      </c>
      <c r="C26" t="s">
        <v>210</v>
      </c>
    </row>
    <row r="27" spans="1:10" x14ac:dyDescent="0.25">
      <c r="A27" s="2" t="s">
        <v>158</v>
      </c>
      <c r="B27">
        <v>96</v>
      </c>
      <c r="C27" t="s">
        <v>210</v>
      </c>
    </row>
    <row r="28" spans="1:10" x14ac:dyDescent="0.25">
      <c r="A28" s="2" t="s">
        <v>161</v>
      </c>
      <c r="B28">
        <v>97</v>
      </c>
      <c r="C28" t="s">
        <v>210</v>
      </c>
    </row>
    <row r="29" spans="1:10" x14ac:dyDescent="0.25">
      <c r="A29" s="2" t="s">
        <v>162</v>
      </c>
      <c r="B29">
        <v>98</v>
      </c>
      <c r="C29" t="s">
        <v>210</v>
      </c>
    </row>
    <row r="30" spans="1:10" x14ac:dyDescent="0.25">
      <c r="A30" s="2" t="s">
        <v>109</v>
      </c>
      <c r="B30">
        <v>99</v>
      </c>
      <c r="C30" t="s">
        <v>210</v>
      </c>
    </row>
    <row r="31" spans="1:10" x14ac:dyDescent="0.25">
      <c r="A31" s="2" t="s">
        <v>113</v>
      </c>
      <c r="B31">
        <v>100</v>
      </c>
      <c r="C31" t="s">
        <v>210</v>
      </c>
    </row>
    <row r="32" spans="1:10" x14ac:dyDescent="0.25">
      <c r="A32" s="2" t="s">
        <v>114</v>
      </c>
      <c r="B32">
        <v>101</v>
      </c>
      <c r="C32" t="s">
        <v>210</v>
      </c>
    </row>
    <row r="33" spans="1:3" x14ac:dyDescent="0.25">
      <c r="A33" s="2" t="s">
        <v>115</v>
      </c>
      <c r="B33">
        <v>102</v>
      </c>
      <c r="C33" t="s">
        <v>210</v>
      </c>
    </row>
    <row r="34" spans="1:3" x14ac:dyDescent="0.25">
      <c r="A34" s="2" t="s">
        <v>117</v>
      </c>
      <c r="B34">
        <v>103</v>
      </c>
      <c r="C34" t="s">
        <v>210</v>
      </c>
    </row>
    <row r="35" spans="1:3" x14ac:dyDescent="0.25">
      <c r="A35" s="2" t="s">
        <v>118</v>
      </c>
      <c r="B35">
        <v>104</v>
      </c>
      <c r="C35" t="s">
        <v>210</v>
      </c>
    </row>
    <row r="36" spans="1:3" x14ac:dyDescent="0.25">
      <c r="A36" s="2" t="s">
        <v>122</v>
      </c>
      <c r="B36">
        <v>105</v>
      </c>
      <c r="C36" t="s">
        <v>210</v>
      </c>
    </row>
    <row r="37" spans="1:3" x14ac:dyDescent="0.25">
      <c r="A37" s="2" t="s">
        <v>94</v>
      </c>
      <c r="B37">
        <v>106</v>
      </c>
      <c r="C37" t="s">
        <v>210</v>
      </c>
    </row>
    <row r="38" spans="1:3" x14ac:dyDescent="0.25">
      <c r="A38" s="2" t="s">
        <v>97</v>
      </c>
      <c r="B38">
        <v>107</v>
      </c>
      <c r="C38" t="s">
        <v>210</v>
      </c>
    </row>
    <row r="39" spans="1:3" x14ac:dyDescent="0.25">
      <c r="A39" s="2" t="s">
        <v>98</v>
      </c>
      <c r="B39">
        <v>108</v>
      </c>
      <c r="C39" t="s">
        <v>210</v>
      </c>
    </row>
    <row r="40" spans="1:3" x14ac:dyDescent="0.25">
      <c r="A40" s="2" t="s">
        <v>99</v>
      </c>
      <c r="B40">
        <v>109</v>
      </c>
      <c r="C40" t="s">
        <v>210</v>
      </c>
    </row>
    <row r="41" spans="1:3" x14ac:dyDescent="0.25">
      <c r="A41" s="2" t="s">
        <v>100</v>
      </c>
      <c r="B41">
        <v>110</v>
      </c>
      <c r="C41" t="s">
        <v>210</v>
      </c>
    </row>
    <row r="42" spans="1:3" x14ac:dyDescent="0.25">
      <c r="A42" s="2" t="s">
        <v>101</v>
      </c>
      <c r="B42">
        <v>111</v>
      </c>
      <c r="C42" t="s">
        <v>210</v>
      </c>
    </row>
    <row r="43" spans="1:3" x14ac:dyDescent="0.25">
      <c r="A43" s="2" t="s">
        <v>104</v>
      </c>
      <c r="B43">
        <v>112</v>
      </c>
      <c r="C43" t="s">
        <v>210</v>
      </c>
    </row>
    <row r="44" spans="1:3" x14ac:dyDescent="0.25">
      <c r="A44" s="2" t="s">
        <v>47</v>
      </c>
      <c r="B44">
        <v>113</v>
      </c>
      <c r="C44" t="s">
        <v>210</v>
      </c>
    </row>
    <row r="45" spans="1:3" x14ac:dyDescent="0.25">
      <c r="A45" s="2" t="s">
        <v>49</v>
      </c>
      <c r="B45">
        <v>114</v>
      </c>
      <c r="C45" t="s">
        <v>210</v>
      </c>
    </row>
    <row r="46" spans="1:3" x14ac:dyDescent="0.25">
      <c r="A46" s="2" t="s">
        <v>52</v>
      </c>
      <c r="B46">
        <v>115</v>
      </c>
      <c r="C46" t="s">
        <v>210</v>
      </c>
    </row>
    <row r="47" spans="1:3" x14ac:dyDescent="0.25">
      <c r="A47" s="2" t="s">
        <v>55</v>
      </c>
      <c r="B47">
        <v>116</v>
      </c>
      <c r="C47" t="s">
        <v>210</v>
      </c>
    </row>
    <row r="48" spans="1:3" x14ac:dyDescent="0.25">
      <c r="A48" s="2" t="s">
        <v>56</v>
      </c>
      <c r="B48">
        <v>117</v>
      </c>
      <c r="C48" t="s">
        <v>210</v>
      </c>
    </row>
    <row r="49" spans="1:3" x14ac:dyDescent="0.25">
      <c r="A49" s="2" t="s">
        <v>58</v>
      </c>
      <c r="B49">
        <v>118</v>
      </c>
      <c r="C49" t="s">
        <v>210</v>
      </c>
    </row>
    <row r="50" spans="1:3" x14ac:dyDescent="0.25">
      <c r="A50" s="2" t="s">
        <v>61</v>
      </c>
      <c r="B50">
        <v>119</v>
      </c>
      <c r="C50" t="s">
        <v>210</v>
      </c>
    </row>
    <row r="51" spans="1:3" x14ac:dyDescent="0.25">
      <c r="A51" s="2" t="s">
        <v>165</v>
      </c>
      <c r="B51">
        <v>120</v>
      </c>
      <c r="C51" t="s">
        <v>210</v>
      </c>
    </row>
    <row r="52" spans="1:3" x14ac:dyDescent="0.25">
      <c r="A52" s="2" t="s">
        <v>166</v>
      </c>
      <c r="B52">
        <v>121</v>
      </c>
      <c r="C52" t="s">
        <v>210</v>
      </c>
    </row>
    <row r="53" spans="1:3" x14ac:dyDescent="0.25">
      <c r="A53" s="2" t="s">
        <v>169</v>
      </c>
      <c r="B53">
        <v>122</v>
      </c>
      <c r="C53" t="s">
        <v>210</v>
      </c>
    </row>
    <row r="54" spans="1:3" x14ac:dyDescent="0.25">
      <c r="A54" s="2" t="s">
        <v>172</v>
      </c>
      <c r="B54">
        <v>123</v>
      </c>
      <c r="C54" t="s">
        <v>210</v>
      </c>
    </row>
    <row r="55" spans="1:3" x14ac:dyDescent="0.25">
      <c r="A55" s="2" t="s">
        <v>173</v>
      </c>
      <c r="B55">
        <v>124</v>
      </c>
      <c r="C55" t="s">
        <v>210</v>
      </c>
    </row>
    <row r="56" spans="1:3" x14ac:dyDescent="0.25">
      <c r="A56" s="2" t="s">
        <v>174</v>
      </c>
      <c r="B56">
        <v>125</v>
      </c>
      <c r="C56" t="s">
        <v>210</v>
      </c>
    </row>
    <row r="57" spans="1:3" x14ac:dyDescent="0.25">
      <c r="A57" s="2" t="s">
        <v>176</v>
      </c>
      <c r="B57">
        <v>126</v>
      </c>
      <c r="C57" t="s">
        <v>210</v>
      </c>
    </row>
    <row r="58" spans="1:3" x14ac:dyDescent="0.25">
      <c r="A58" s="2" t="s">
        <v>178</v>
      </c>
      <c r="B58">
        <v>127</v>
      </c>
      <c r="C58" t="s">
        <v>210</v>
      </c>
    </row>
    <row r="59" spans="1:3" x14ac:dyDescent="0.25">
      <c r="A59" s="2" t="s">
        <v>179</v>
      </c>
      <c r="B59">
        <v>128</v>
      </c>
      <c r="C59" t="s">
        <v>210</v>
      </c>
    </row>
    <row r="60" spans="1:3" x14ac:dyDescent="0.25">
      <c r="A60" s="2" t="s">
        <v>180</v>
      </c>
      <c r="B60">
        <v>129</v>
      </c>
      <c r="C60" t="s">
        <v>210</v>
      </c>
    </row>
    <row r="61" spans="1:3" x14ac:dyDescent="0.25">
      <c r="A61" s="2" t="s">
        <v>181</v>
      </c>
      <c r="B61">
        <v>130</v>
      </c>
      <c r="C61" t="s">
        <v>210</v>
      </c>
    </row>
    <row r="62" spans="1:3" x14ac:dyDescent="0.25">
      <c r="A62" s="2" t="s">
        <v>189</v>
      </c>
      <c r="B62">
        <v>131</v>
      </c>
      <c r="C62" t="s">
        <v>210</v>
      </c>
    </row>
    <row r="63" spans="1:3" x14ac:dyDescent="0.25">
      <c r="A63" s="2" t="s">
        <v>190</v>
      </c>
      <c r="B63">
        <v>132</v>
      </c>
      <c r="C63" t="s">
        <v>210</v>
      </c>
    </row>
    <row r="64" spans="1:3" x14ac:dyDescent="0.25">
      <c r="A64" s="2" t="s">
        <v>191</v>
      </c>
      <c r="B64">
        <v>133</v>
      </c>
      <c r="C64" t="s">
        <v>210</v>
      </c>
    </row>
    <row r="65" spans="1:3" x14ac:dyDescent="0.25">
      <c r="A65" s="2" t="s">
        <v>192</v>
      </c>
      <c r="B65">
        <v>134</v>
      </c>
      <c r="C65" t="s">
        <v>210</v>
      </c>
    </row>
    <row r="66" spans="1:3" x14ac:dyDescent="0.25">
      <c r="A66" s="2" t="s">
        <v>196</v>
      </c>
      <c r="B66">
        <v>135</v>
      </c>
      <c r="C66" t="s">
        <v>210</v>
      </c>
    </row>
    <row r="67" spans="1:3" x14ac:dyDescent="0.25">
      <c r="A67" s="2" t="s">
        <v>197</v>
      </c>
      <c r="B67">
        <v>136</v>
      </c>
      <c r="C67" t="s">
        <v>210</v>
      </c>
    </row>
    <row r="68" spans="1:3" x14ac:dyDescent="0.25">
      <c r="A68" s="2" t="s">
        <v>198</v>
      </c>
      <c r="B68">
        <v>137</v>
      </c>
      <c r="C68" t="s">
        <v>210</v>
      </c>
    </row>
    <row r="69" spans="1:3" x14ac:dyDescent="0.25">
      <c r="A69" s="2" t="s">
        <v>200</v>
      </c>
      <c r="B69">
        <v>138</v>
      </c>
      <c r="C69" t="s">
        <v>210</v>
      </c>
    </row>
    <row r="70" spans="1:3" x14ac:dyDescent="0.25">
      <c r="A70" s="2" t="s">
        <v>203</v>
      </c>
      <c r="B70">
        <v>139</v>
      </c>
      <c r="C70" t="s">
        <v>210</v>
      </c>
    </row>
    <row r="71" spans="1:3" x14ac:dyDescent="0.25">
      <c r="A71" s="2" t="s">
        <v>206</v>
      </c>
      <c r="B71">
        <v>140</v>
      </c>
      <c r="C71" t="s">
        <v>210</v>
      </c>
    </row>
    <row r="72" spans="1:3" x14ac:dyDescent="0.25">
      <c r="A72" s="21" t="s">
        <v>126</v>
      </c>
      <c r="B72">
        <v>71</v>
      </c>
      <c r="C72" t="s">
        <v>211</v>
      </c>
    </row>
    <row r="73" spans="1:3" x14ac:dyDescent="0.25">
      <c r="A73" s="21" t="s">
        <v>128</v>
      </c>
      <c r="B73">
        <v>72</v>
      </c>
      <c r="C73" t="s">
        <v>211</v>
      </c>
    </row>
    <row r="74" spans="1:3" x14ac:dyDescent="0.25">
      <c r="A74" s="21" t="s">
        <v>129</v>
      </c>
      <c r="B74">
        <v>73</v>
      </c>
      <c r="C74" t="s">
        <v>211</v>
      </c>
    </row>
    <row r="75" spans="1:3" x14ac:dyDescent="0.25">
      <c r="A75" s="21" t="s">
        <v>130</v>
      </c>
      <c r="B75">
        <v>74</v>
      </c>
      <c r="C75" t="s">
        <v>211</v>
      </c>
    </row>
    <row r="76" spans="1:3" x14ac:dyDescent="0.25">
      <c r="A76" s="2" t="s">
        <v>134</v>
      </c>
      <c r="B76">
        <v>75</v>
      </c>
      <c r="C76" t="s">
        <v>211</v>
      </c>
    </row>
    <row r="77" spans="1:3" x14ac:dyDescent="0.25">
      <c r="A77" s="2" t="s">
        <v>135</v>
      </c>
      <c r="B77">
        <v>76</v>
      </c>
      <c r="C77" t="s">
        <v>211</v>
      </c>
    </row>
    <row r="78" spans="1:3" x14ac:dyDescent="0.25">
      <c r="A78" s="2" t="s">
        <v>138</v>
      </c>
      <c r="B78">
        <v>77</v>
      </c>
      <c r="C78" t="s">
        <v>211</v>
      </c>
    </row>
    <row r="79" spans="1:3" x14ac:dyDescent="0.25">
      <c r="A79" s="2" t="s">
        <v>85</v>
      </c>
      <c r="B79">
        <v>78</v>
      </c>
      <c r="C79" t="s">
        <v>211</v>
      </c>
    </row>
    <row r="80" spans="1:3" x14ac:dyDescent="0.25">
      <c r="A80" s="2" t="s">
        <v>87</v>
      </c>
      <c r="B80">
        <v>79</v>
      </c>
      <c r="C80" t="s">
        <v>211</v>
      </c>
    </row>
    <row r="81" spans="1:3" x14ac:dyDescent="0.25">
      <c r="A81" s="21" t="s">
        <v>141</v>
      </c>
      <c r="B81">
        <v>80</v>
      </c>
      <c r="C81" t="s">
        <v>211</v>
      </c>
    </row>
    <row r="82" spans="1:3" x14ac:dyDescent="0.25">
      <c r="A82" s="21" t="s">
        <v>142</v>
      </c>
      <c r="B82">
        <v>81</v>
      </c>
      <c r="C82" t="s">
        <v>211</v>
      </c>
    </row>
    <row r="83" spans="1:3" x14ac:dyDescent="0.25">
      <c r="A83" s="21" t="s">
        <v>143</v>
      </c>
      <c r="B83">
        <v>82</v>
      </c>
      <c r="C83" t="s">
        <v>211</v>
      </c>
    </row>
    <row r="84" spans="1:3" x14ac:dyDescent="0.25">
      <c r="A84" s="21" t="s">
        <v>144</v>
      </c>
      <c r="B84">
        <v>83</v>
      </c>
      <c r="C84" t="s">
        <v>211</v>
      </c>
    </row>
    <row r="85" spans="1:3" x14ac:dyDescent="0.25">
      <c r="A85" s="21" t="s">
        <v>145</v>
      </c>
      <c r="B85">
        <v>84</v>
      </c>
      <c r="C85" t="s">
        <v>211</v>
      </c>
    </row>
    <row r="86" spans="1:3" x14ac:dyDescent="0.25">
      <c r="A86" s="2" t="s">
        <v>62</v>
      </c>
      <c r="B86">
        <v>85</v>
      </c>
      <c r="C86" t="s">
        <v>211</v>
      </c>
    </row>
    <row r="87" spans="1:3" x14ac:dyDescent="0.25">
      <c r="A87" s="2" t="s">
        <v>64</v>
      </c>
      <c r="B87">
        <v>86</v>
      </c>
      <c r="C87" t="s">
        <v>211</v>
      </c>
    </row>
    <row r="88" spans="1:3" x14ac:dyDescent="0.25">
      <c r="A88" s="2" t="s">
        <v>66</v>
      </c>
      <c r="B88">
        <v>87</v>
      </c>
      <c r="C88" t="s">
        <v>211</v>
      </c>
    </row>
    <row r="89" spans="1:3" x14ac:dyDescent="0.25">
      <c r="A89" s="2" t="s">
        <v>67</v>
      </c>
      <c r="B89">
        <v>88</v>
      </c>
      <c r="C89" t="s">
        <v>211</v>
      </c>
    </row>
    <row r="90" spans="1:3" x14ac:dyDescent="0.25">
      <c r="A90" s="2" t="s">
        <v>69</v>
      </c>
      <c r="B90">
        <v>89</v>
      </c>
      <c r="C90" t="s">
        <v>211</v>
      </c>
    </row>
    <row r="91" spans="1:3" x14ac:dyDescent="0.25">
      <c r="A91" s="2" t="s">
        <v>70</v>
      </c>
      <c r="B91">
        <v>90</v>
      </c>
      <c r="C91" t="s">
        <v>211</v>
      </c>
    </row>
    <row r="92" spans="1:3" x14ac:dyDescent="0.25">
      <c r="A92" s="2" t="s">
        <v>73</v>
      </c>
      <c r="B92">
        <v>91</v>
      </c>
      <c r="C92" t="s">
        <v>211</v>
      </c>
    </row>
    <row r="93" spans="1:3" x14ac:dyDescent="0.25">
      <c r="A93" s="2" t="s">
        <v>151</v>
      </c>
      <c r="B93">
        <v>92</v>
      </c>
      <c r="C93" t="s">
        <v>211</v>
      </c>
    </row>
    <row r="94" spans="1:3" x14ac:dyDescent="0.25">
      <c r="A94" s="2" t="s">
        <v>155</v>
      </c>
      <c r="B94">
        <v>93</v>
      </c>
      <c r="C94" t="s">
        <v>211</v>
      </c>
    </row>
    <row r="95" spans="1:3" x14ac:dyDescent="0.25">
      <c r="A95" s="2" t="s">
        <v>156</v>
      </c>
      <c r="B95">
        <v>94</v>
      </c>
      <c r="C95" t="s">
        <v>211</v>
      </c>
    </row>
    <row r="96" spans="1:3" x14ac:dyDescent="0.25">
      <c r="A96" s="2" t="s">
        <v>157</v>
      </c>
      <c r="B96">
        <v>95</v>
      </c>
      <c r="C96" t="s">
        <v>211</v>
      </c>
    </row>
    <row r="97" spans="1:3" x14ac:dyDescent="0.25">
      <c r="A97" s="2" t="s">
        <v>158</v>
      </c>
      <c r="B97">
        <v>96</v>
      </c>
      <c r="C97" t="s">
        <v>211</v>
      </c>
    </row>
    <row r="98" spans="1:3" x14ac:dyDescent="0.25">
      <c r="A98" s="2" t="s">
        <v>161</v>
      </c>
      <c r="B98">
        <v>97</v>
      </c>
      <c r="C98" t="s">
        <v>211</v>
      </c>
    </row>
    <row r="99" spans="1:3" x14ac:dyDescent="0.25">
      <c r="A99" s="2" t="s">
        <v>162</v>
      </c>
      <c r="B99">
        <v>98</v>
      </c>
      <c r="C99" t="s">
        <v>211</v>
      </c>
    </row>
    <row r="100" spans="1:3" x14ac:dyDescent="0.25">
      <c r="A100" s="2" t="s">
        <v>109</v>
      </c>
      <c r="B100">
        <v>99</v>
      </c>
      <c r="C100" t="s">
        <v>211</v>
      </c>
    </row>
    <row r="101" spans="1:3" x14ac:dyDescent="0.25">
      <c r="A101" s="2" t="s">
        <v>113</v>
      </c>
      <c r="B101">
        <v>100</v>
      </c>
      <c r="C101" t="s">
        <v>211</v>
      </c>
    </row>
    <row r="102" spans="1:3" x14ac:dyDescent="0.25">
      <c r="A102" s="2" t="s">
        <v>114</v>
      </c>
      <c r="B102">
        <v>101</v>
      </c>
      <c r="C102" t="s">
        <v>211</v>
      </c>
    </row>
    <row r="103" spans="1:3" x14ac:dyDescent="0.25">
      <c r="A103" s="2" t="s">
        <v>115</v>
      </c>
      <c r="B103">
        <v>102</v>
      </c>
      <c r="C103" t="s">
        <v>211</v>
      </c>
    </row>
    <row r="104" spans="1:3" x14ac:dyDescent="0.25">
      <c r="A104" s="2" t="s">
        <v>117</v>
      </c>
      <c r="B104">
        <v>103</v>
      </c>
      <c r="C104" t="s">
        <v>211</v>
      </c>
    </row>
    <row r="105" spans="1:3" x14ac:dyDescent="0.25">
      <c r="A105" s="2" t="s">
        <v>118</v>
      </c>
      <c r="B105">
        <v>104</v>
      </c>
      <c r="C105" t="s">
        <v>211</v>
      </c>
    </row>
    <row r="106" spans="1:3" x14ac:dyDescent="0.25">
      <c r="A106" s="2" t="s">
        <v>122</v>
      </c>
      <c r="B106">
        <v>105</v>
      </c>
      <c r="C106" t="s">
        <v>211</v>
      </c>
    </row>
    <row r="107" spans="1:3" x14ac:dyDescent="0.25">
      <c r="A107" s="2" t="s">
        <v>94</v>
      </c>
      <c r="B107">
        <v>106</v>
      </c>
      <c r="C107" t="s">
        <v>211</v>
      </c>
    </row>
    <row r="108" spans="1:3" x14ac:dyDescent="0.25">
      <c r="A108" s="2" t="s">
        <v>97</v>
      </c>
      <c r="B108">
        <v>107</v>
      </c>
      <c r="C108" t="s">
        <v>211</v>
      </c>
    </row>
    <row r="109" spans="1:3" x14ac:dyDescent="0.25">
      <c r="A109" s="2" t="s">
        <v>98</v>
      </c>
      <c r="B109">
        <v>108</v>
      </c>
      <c r="C109" t="s">
        <v>211</v>
      </c>
    </row>
    <row r="110" spans="1:3" x14ac:dyDescent="0.25">
      <c r="A110" s="2" t="s">
        <v>99</v>
      </c>
      <c r="B110">
        <v>109</v>
      </c>
      <c r="C110" t="s">
        <v>211</v>
      </c>
    </row>
    <row r="111" spans="1:3" x14ac:dyDescent="0.25">
      <c r="A111" s="2" t="s">
        <v>100</v>
      </c>
      <c r="B111">
        <v>110</v>
      </c>
      <c r="C111" t="s">
        <v>211</v>
      </c>
    </row>
    <row r="112" spans="1:3" x14ac:dyDescent="0.25">
      <c r="A112" s="2" t="s">
        <v>101</v>
      </c>
      <c r="B112">
        <v>111</v>
      </c>
      <c r="C112" t="s">
        <v>211</v>
      </c>
    </row>
    <row r="113" spans="1:3" x14ac:dyDescent="0.25">
      <c r="A113" s="2" t="s">
        <v>104</v>
      </c>
      <c r="B113">
        <v>112</v>
      </c>
      <c r="C113" t="s">
        <v>211</v>
      </c>
    </row>
    <row r="114" spans="1:3" x14ac:dyDescent="0.25">
      <c r="A114" s="2" t="s">
        <v>47</v>
      </c>
      <c r="B114">
        <v>113</v>
      </c>
      <c r="C114" t="s">
        <v>211</v>
      </c>
    </row>
    <row r="115" spans="1:3" x14ac:dyDescent="0.25">
      <c r="A115" s="2" t="s">
        <v>49</v>
      </c>
      <c r="B115">
        <v>114</v>
      </c>
      <c r="C115" t="s">
        <v>211</v>
      </c>
    </row>
    <row r="116" spans="1:3" x14ac:dyDescent="0.25">
      <c r="A116" s="2" t="s">
        <v>52</v>
      </c>
      <c r="B116">
        <v>115</v>
      </c>
      <c r="C116" t="s">
        <v>211</v>
      </c>
    </row>
    <row r="117" spans="1:3" x14ac:dyDescent="0.25">
      <c r="A117" s="2" t="s">
        <v>55</v>
      </c>
      <c r="B117">
        <v>116</v>
      </c>
      <c r="C117" t="s">
        <v>211</v>
      </c>
    </row>
    <row r="118" spans="1:3" x14ac:dyDescent="0.25">
      <c r="A118" s="2" t="s">
        <v>56</v>
      </c>
      <c r="B118">
        <v>117</v>
      </c>
      <c r="C118" t="s">
        <v>211</v>
      </c>
    </row>
    <row r="119" spans="1:3" x14ac:dyDescent="0.25">
      <c r="A119" s="2" t="s">
        <v>58</v>
      </c>
      <c r="B119">
        <v>118</v>
      </c>
      <c r="C119" t="s">
        <v>211</v>
      </c>
    </row>
    <row r="120" spans="1:3" x14ac:dyDescent="0.25">
      <c r="A120" s="2" t="s">
        <v>61</v>
      </c>
      <c r="B120">
        <v>119</v>
      </c>
      <c r="C120" t="s">
        <v>211</v>
      </c>
    </row>
    <row r="121" spans="1:3" x14ac:dyDescent="0.25">
      <c r="A121" s="2" t="s">
        <v>165</v>
      </c>
      <c r="B121">
        <v>120</v>
      </c>
      <c r="C121" t="s">
        <v>211</v>
      </c>
    </row>
    <row r="122" spans="1:3" x14ac:dyDescent="0.25">
      <c r="A122" s="2" t="s">
        <v>166</v>
      </c>
      <c r="B122">
        <v>121</v>
      </c>
      <c r="C122" t="s">
        <v>211</v>
      </c>
    </row>
    <row r="123" spans="1:3" x14ac:dyDescent="0.25">
      <c r="A123" s="2" t="s">
        <v>169</v>
      </c>
      <c r="B123">
        <v>122</v>
      </c>
      <c r="C123" t="s">
        <v>211</v>
      </c>
    </row>
    <row r="124" spans="1:3" x14ac:dyDescent="0.25">
      <c r="A124" s="2" t="s">
        <v>172</v>
      </c>
      <c r="B124">
        <v>123</v>
      </c>
      <c r="C124" t="s">
        <v>211</v>
      </c>
    </row>
    <row r="125" spans="1:3" x14ac:dyDescent="0.25">
      <c r="A125" s="2" t="s">
        <v>173</v>
      </c>
      <c r="B125">
        <v>124</v>
      </c>
      <c r="C125" t="s">
        <v>211</v>
      </c>
    </row>
    <row r="126" spans="1:3" x14ac:dyDescent="0.25">
      <c r="A126" s="2" t="s">
        <v>174</v>
      </c>
      <c r="B126">
        <v>125</v>
      </c>
      <c r="C126" t="s">
        <v>211</v>
      </c>
    </row>
    <row r="127" spans="1:3" x14ac:dyDescent="0.25">
      <c r="A127" s="2" t="s">
        <v>176</v>
      </c>
      <c r="B127">
        <v>126</v>
      </c>
      <c r="C127" t="s">
        <v>211</v>
      </c>
    </row>
    <row r="128" spans="1:3" x14ac:dyDescent="0.25">
      <c r="A128" s="2" t="s">
        <v>178</v>
      </c>
      <c r="B128">
        <v>127</v>
      </c>
      <c r="C128" t="s">
        <v>211</v>
      </c>
    </row>
    <row r="129" spans="1:3" x14ac:dyDescent="0.25">
      <c r="A129" s="2" t="s">
        <v>179</v>
      </c>
      <c r="B129">
        <v>128</v>
      </c>
      <c r="C129" t="s">
        <v>211</v>
      </c>
    </row>
    <row r="130" spans="1:3" x14ac:dyDescent="0.25">
      <c r="A130" s="2" t="s">
        <v>180</v>
      </c>
      <c r="B130">
        <v>129</v>
      </c>
      <c r="C130" t="s">
        <v>211</v>
      </c>
    </row>
    <row r="131" spans="1:3" x14ac:dyDescent="0.25">
      <c r="A131" s="2" t="s">
        <v>181</v>
      </c>
      <c r="B131">
        <v>130</v>
      </c>
      <c r="C131" t="s">
        <v>211</v>
      </c>
    </row>
    <row r="132" spans="1:3" x14ac:dyDescent="0.25">
      <c r="A132" s="2" t="s">
        <v>189</v>
      </c>
      <c r="B132">
        <v>131</v>
      </c>
      <c r="C132" t="s">
        <v>211</v>
      </c>
    </row>
    <row r="133" spans="1:3" x14ac:dyDescent="0.25">
      <c r="A133" s="2" t="s">
        <v>190</v>
      </c>
      <c r="B133">
        <v>132</v>
      </c>
      <c r="C133" t="s">
        <v>211</v>
      </c>
    </row>
    <row r="134" spans="1:3" x14ac:dyDescent="0.25">
      <c r="A134" s="2" t="s">
        <v>191</v>
      </c>
      <c r="B134">
        <v>133</v>
      </c>
      <c r="C134" t="s">
        <v>211</v>
      </c>
    </row>
    <row r="135" spans="1:3" x14ac:dyDescent="0.25">
      <c r="A135" s="2" t="s">
        <v>192</v>
      </c>
      <c r="B135">
        <v>134</v>
      </c>
      <c r="C135" t="s">
        <v>211</v>
      </c>
    </row>
    <row r="136" spans="1:3" x14ac:dyDescent="0.25">
      <c r="A136" s="2" t="s">
        <v>196</v>
      </c>
      <c r="B136">
        <v>135</v>
      </c>
      <c r="C136" t="s">
        <v>211</v>
      </c>
    </row>
    <row r="137" spans="1:3" x14ac:dyDescent="0.25">
      <c r="A137" s="2" t="s">
        <v>197</v>
      </c>
      <c r="B137">
        <v>136</v>
      </c>
      <c r="C137" t="s">
        <v>211</v>
      </c>
    </row>
    <row r="138" spans="1:3" x14ac:dyDescent="0.25">
      <c r="A138" s="2" t="s">
        <v>198</v>
      </c>
      <c r="B138">
        <v>137</v>
      </c>
      <c r="C138" t="s">
        <v>211</v>
      </c>
    </row>
    <row r="139" spans="1:3" x14ac:dyDescent="0.25">
      <c r="A139" s="2" t="s">
        <v>200</v>
      </c>
      <c r="B139">
        <v>138</v>
      </c>
      <c r="C139" t="s">
        <v>211</v>
      </c>
    </row>
    <row r="140" spans="1:3" x14ac:dyDescent="0.25">
      <c r="A140" s="2" t="s">
        <v>203</v>
      </c>
      <c r="B140">
        <v>139</v>
      </c>
      <c r="C140" t="s">
        <v>211</v>
      </c>
    </row>
    <row r="141" spans="1:3" x14ac:dyDescent="0.25">
      <c r="A141" s="2" t="s">
        <v>206</v>
      </c>
      <c r="B141">
        <v>140</v>
      </c>
      <c r="C14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Aharon Fleury</dc:creator>
  <cp:lastModifiedBy>Brian Timmer</cp:lastModifiedBy>
  <dcterms:created xsi:type="dcterms:W3CDTF">2017-02-16T05:44:15Z</dcterms:created>
  <dcterms:modified xsi:type="dcterms:W3CDTF">2019-06-23T15:23:01Z</dcterms:modified>
</cp:coreProperties>
</file>