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istb\Documents\physics\"/>
    </mc:Choice>
  </mc:AlternateContent>
  <bookViews>
    <workbookView xWindow="0" yWindow="0" windowWidth="16815" windowHeight="7905" activeTab="1"/>
  </bookViews>
  <sheets>
    <sheet name="Crystal one (Smaller)" sheetId="1" r:id="rId1"/>
    <sheet name=" Crystal two (Larger)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1" l="1"/>
  <c r="A11" i="1"/>
  <c r="G8" i="1"/>
  <c r="C9" i="1"/>
  <c r="G7" i="1"/>
  <c r="C8" i="1"/>
  <c r="F2" i="1"/>
  <c r="F3" i="1"/>
  <c r="F4" i="1"/>
  <c r="F5" i="1"/>
  <c r="F6" i="1"/>
  <c r="F1" i="1"/>
  <c r="B2" i="1"/>
  <c r="B3" i="1"/>
  <c r="B4" i="1"/>
  <c r="B5" i="1"/>
  <c r="B6" i="1"/>
  <c r="B7" i="1"/>
  <c r="B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Increasing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6185395049917824E-2"/>
                  <c:y val="-0.144304837608435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8.213466774597096E-2"/>
                  <c:y val="-9.37861114418095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'Crystal one (Smaller)'!$A$1:$A$7</c:f>
              <c:numCache>
                <c:formatCode>General</c:formatCode>
                <c:ptCount val="7"/>
                <c:pt idx="0">
                  <c:v>592</c:v>
                </c:pt>
                <c:pt idx="1">
                  <c:v>864</c:v>
                </c:pt>
                <c:pt idx="2">
                  <c:v>1136</c:v>
                </c:pt>
                <c:pt idx="3">
                  <c:v>1376</c:v>
                </c:pt>
                <c:pt idx="4">
                  <c:v>1616</c:v>
                </c:pt>
                <c:pt idx="5">
                  <c:v>1888</c:v>
                </c:pt>
                <c:pt idx="6">
                  <c:v>2176</c:v>
                </c:pt>
              </c:numCache>
            </c:numRef>
          </c:xVal>
          <c:yVal>
            <c:numRef>
              <c:f>'Crystal one (Smaller)'!$C$1:$C$7</c:f>
              <c:numCache>
                <c:formatCode>General</c:formatCode>
                <c:ptCount val="7"/>
                <c:pt idx="0">
                  <c:v>15.21</c:v>
                </c:pt>
                <c:pt idx="1">
                  <c:v>26.7</c:v>
                </c:pt>
                <c:pt idx="2">
                  <c:v>37.700000000000003</c:v>
                </c:pt>
                <c:pt idx="3">
                  <c:v>47.8</c:v>
                </c:pt>
                <c:pt idx="4">
                  <c:v>57.7</c:v>
                </c:pt>
                <c:pt idx="5">
                  <c:v>68.3</c:v>
                </c:pt>
                <c:pt idx="6">
                  <c:v>78</c:v>
                </c:pt>
              </c:numCache>
            </c:numRef>
          </c:yVal>
          <c:smooth val="0"/>
        </c:ser>
        <c:ser>
          <c:idx val="1"/>
          <c:order val="1"/>
          <c:tx>
            <c:v>decreasing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9191983712316333"/>
                  <c:y val="-0.299818411035471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5214413618858389"/>
                  <c:y val="-0.263733606630739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'Crystal one (Smaller)'!$E$1:$E$6</c:f>
              <c:numCache>
                <c:formatCode>General</c:formatCode>
                <c:ptCount val="6"/>
                <c:pt idx="0">
                  <c:v>1632</c:v>
                </c:pt>
                <c:pt idx="1">
                  <c:v>1328</c:v>
                </c:pt>
                <c:pt idx="2">
                  <c:v>1056</c:v>
                </c:pt>
                <c:pt idx="3">
                  <c:v>816</c:v>
                </c:pt>
                <c:pt idx="4">
                  <c:v>572</c:v>
                </c:pt>
                <c:pt idx="5">
                  <c:v>384</c:v>
                </c:pt>
              </c:numCache>
            </c:numRef>
          </c:xVal>
          <c:yVal>
            <c:numRef>
              <c:f>'Crystal one (Smaller)'!$G$1:$G$6</c:f>
              <c:numCache>
                <c:formatCode>General</c:formatCode>
                <c:ptCount val="6"/>
                <c:pt idx="0">
                  <c:v>58.4</c:v>
                </c:pt>
                <c:pt idx="1">
                  <c:v>46.9</c:v>
                </c:pt>
                <c:pt idx="2">
                  <c:v>34.5</c:v>
                </c:pt>
                <c:pt idx="3">
                  <c:v>24.3</c:v>
                </c:pt>
                <c:pt idx="4">
                  <c:v>14.8</c:v>
                </c:pt>
                <c:pt idx="5">
                  <c:v>5.7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354632"/>
        <c:axId val="223353064"/>
      </c:scatterChart>
      <c:valAx>
        <c:axId val="223354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353064"/>
        <c:crosses val="autoZero"/>
        <c:crossBetween val="midCat"/>
      </c:valAx>
      <c:valAx>
        <c:axId val="22335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354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index vs</a:t>
            </a:r>
            <a:r>
              <a:rPr lang="en-US" baseline="0"/>
              <a:t> voltage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series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634507874015748"/>
                  <c:y val="-0.339636920384951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'Crystal one (Smaller)'!$H$1:$H$6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xVal>
          <c:yVal>
            <c:numRef>
              <c:f>'Crystal one (Smaller)'!$G$1:$G$6</c:f>
              <c:numCache>
                <c:formatCode>General</c:formatCode>
                <c:ptCount val="6"/>
                <c:pt idx="0">
                  <c:v>58.4</c:v>
                </c:pt>
                <c:pt idx="1">
                  <c:v>46.9</c:v>
                </c:pt>
                <c:pt idx="2">
                  <c:v>34.5</c:v>
                </c:pt>
                <c:pt idx="3">
                  <c:v>24.3</c:v>
                </c:pt>
                <c:pt idx="4">
                  <c:v>14.8</c:v>
                </c:pt>
                <c:pt idx="5">
                  <c:v>5.7</c:v>
                </c:pt>
              </c:numCache>
            </c:numRef>
          </c:yVal>
          <c:smooth val="0"/>
        </c:ser>
        <c:ser>
          <c:idx val="3"/>
          <c:order val="3"/>
          <c:tx>
            <c:v>series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588648293963254"/>
                  <c:y val="-0.168316200058326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'Crystal one (Smaller)'!$D$1:$D$7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'Crystal one (Smaller)'!$C$1:$C$7</c:f>
              <c:numCache>
                <c:formatCode>General</c:formatCode>
                <c:ptCount val="7"/>
                <c:pt idx="0">
                  <c:v>15.21</c:v>
                </c:pt>
                <c:pt idx="1">
                  <c:v>26.7</c:v>
                </c:pt>
                <c:pt idx="2">
                  <c:v>37.700000000000003</c:v>
                </c:pt>
                <c:pt idx="3">
                  <c:v>47.8</c:v>
                </c:pt>
                <c:pt idx="4">
                  <c:v>57.7</c:v>
                </c:pt>
                <c:pt idx="5">
                  <c:v>68.3</c:v>
                </c:pt>
                <c:pt idx="6">
                  <c:v>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355808"/>
        <c:axId val="60235463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'Crystal one (Smaller)'!$C$1:$C$7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15.21</c:v>
                      </c:pt>
                      <c:pt idx="1">
                        <c:v>26.7</c:v>
                      </c:pt>
                      <c:pt idx="2">
                        <c:v>37.700000000000003</c:v>
                      </c:pt>
                      <c:pt idx="3">
                        <c:v>47.8</c:v>
                      </c:pt>
                      <c:pt idx="4">
                        <c:v>57.7</c:v>
                      </c:pt>
                      <c:pt idx="5">
                        <c:v>68.3</c:v>
                      </c:pt>
                      <c:pt idx="6">
                        <c:v>78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'Crystal one (Smaller)'!$D$1:$D$7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tx>
                  <c:v>series 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'Crystal one (Smaller)'!$G$1:$G$6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58.4</c:v>
                      </c:pt>
                      <c:pt idx="1">
                        <c:v>46.9</c:v>
                      </c:pt>
                      <c:pt idx="2">
                        <c:v>34.5</c:v>
                      </c:pt>
                      <c:pt idx="3">
                        <c:v>24.3</c:v>
                      </c:pt>
                      <c:pt idx="4">
                        <c:v>14.8</c:v>
                      </c:pt>
                      <c:pt idx="5">
                        <c:v>5.7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'Crystal one (Smaller)'!$H$1:$H$7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60235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354632"/>
        <c:crosses val="autoZero"/>
        <c:crossBetween val="midCat"/>
      </c:valAx>
      <c:valAx>
        <c:axId val="60235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35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Index vs. Voltage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3655883639545054"/>
                  <c:y val="-0.176342592592592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 Crystal two (Larger)'!$A$1:$A$7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 Crystal two (Larger)'!$C$1:$C$7</c:f>
              <c:numCache>
                <c:formatCode>General</c:formatCode>
                <c:ptCount val="7"/>
                <c:pt idx="0">
                  <c:v>13.7</c:v>
                </c:pt>
                <c:pt idx="1">
                  <c:v>23.1</c:v>
                </c:pt>
                <c:pt idx="2">
                  <c:v>34.9</c:v>
                </c:pt>
                <c:pt idx="3">
                  <c:v>43.6</c:v>
                </c:pt>
                <c:pt idx="4">
                  <c:v>53.6</c:v>
                </c:pt>
                <c:pt idx="5">
                  <c:v>62.5</c:v>
                </c:pt>
                <c:pt idx="6">
                  <c:v>71.900000000000006</c:v>
                </c:pt>
              </c:numCache>
            </c:numRef>
          </c:yVal>
          <c:smooth val="0"/>
        </c:ser>
        <c:ser>
          <c:idx val="1"/>
          <c:order val="1"/>
          <c:tx>
            <c:v>Series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7349431321084862"/>
                  <c:y val="-0.303425925925925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 Crystal two (Larger)'!$E$1:$E$7</c:f>
              <c:numCache>
                <c:formatCode>General</c:formatCode>
                <c:ptCount val="7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-1</c:v>
                </c:pt>
              </c:numCache>
            </c:numRef>
          </c:xVal>
          <c:yVal>
            <c:numRef>
              <c:f>' Crystal two (Larger)'!$G$1:$G$7</c:f>
              <c:numCache>
                <c:formatCode>General</c:formatCode>
                <c:ptCount val="7"/>
                <c:pt idx="0">
                  <c:v>58.5</c:v>
                </c:pt>
                <c:pt idx="1">
                  <c:v>46.9</c:v>
                </c:pt>
                <c:pt idx="2">
                  <c:v>36.6</c:v>
                </c:pt>
                <c:pt idx="3">
                  <c:v>26.5</c:v>
                </c:pt>
                <c:pt idx="4">
                  <c:v>18</c:v>
                </c:pt>
                <c:pt idx="5">
                  <c:v>9.5</c:v>
                </c:pt>
                <c:pt idx="6">
                  <c:v>2.2999999999999998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944872"/>
        <c:axId val="601709480"/>
      </c:scatterChart>
      <c:valAx>
        <c:axId val="604944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709480"/>
        <c:crosses val="autoZero"/>
        <c:crossBetween val="midCat"/>
      </c:valAx>
      <c:valAx>
        <c:axId val="60170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944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DAC</a:t>
            </a:r>
            <a:r>
              <a:rPr lang="en-US" baseline="0"/>
              <a:t> vs Voltage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218328958880138"/>
                  <c:y val="-0.180972222222222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 Crystal two (Larger)'!$B$1:$B$7</c:f>
              <c:numCache>
                <c:formatCode>General</c:formatCode>
                <c:ptCount val="7"/>
                <c:pt idx="0">
                  <c:v>560</c:v>
                </c:pt>
                <c:pt idx="1">
                  <c:v>816</c:v>
                </c:pt>
                <c:pt idx="2">
                  <c:v>1072</c:v>
                </c:pt>
                <c:pt idx="3">
                  <c:v>1280</c:v>
                </c:pt>
                <c:pt idx="4">
                  <c:v>1520</c:v>
                </c:pt>
                <c:pt idx="5">
                  <c:v>1744</c:v>
                </c:pt>
                <c:pt idx="6">
                  <c:v>1984</c:v>
                </c:pt>
              </c:numCache>
            </c:numRef>
          </c:xVal>
          <c:yVal>
            <c:numRef>
              <c:f>' Crystal two (Larger)'!$C$1:$C$7</c:f>
              <c:numCache>
                <c:formatCode>General</c:formatCode>
                <c:ptCount val="7"/>
                <c:pt idx="0">
                  <c:v>13.7</c:v>
                </c:pt>
                <c:pt idx="1">
                  <c:v>23.1</c:v>
                </c:pt>
                <c:pt idx="2">
                  <c:v>34.9</c:v>
                </c:pt>
                <c:pt idx="3">
                  <c:v>43.6</c:v>
                </c:pt>
                <c:pt idx="4">
                  <c:v>53.6</c:v>
                </c:pt>
                <c:pt idx="5">
                  <c:v>62.5</c:v>
                </c:pt>
                <c:pt idx="6">
                  <c:v>71.900000000000006</c:v>
                </c:pt>
              </c:numCache>
            </c:numRef>
          </c:yVal>
          <c:smooth val="0"/>
        </c:ser>
        <c:ser>
          <c:idx val="1"/>
          <c:order val="1"/>
          <c:tx>
            <c:v>Series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8019794400699911"/>
                  <c:y val="-0.271562773403324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 Crystal two (Larger)'!$F$1:$F$7</c:f>
              <c:numCache>
                <c:formatCode>General</c:formatCode>
                <c:ptCount val="7"/>
                <c:pt idx="0">
                  <c:v>1632</c:v>
                </c:pt>
                <c:pt idx="1">
                  <c:v>1344</c:v>
                </c:pt>
                <c:pt idx="2">
                  <c:v>1104</c:v>
                </c:pt>
                <c:pt idx="3">
                  <c:v>864</c:v>
                </c:pt>
                <c:pt idx="4">
                  <c:v>656</c:v>
                </c:pt>
                <c:pt idx="5">
                  <c:v>432</c:v>
                </c:pt>
                <c:pt idx="6">
                  <c:v>144</c:v>
                </c:pt>
              </c:numCache>
            </c:numRef>
          </c:xVal>
          <c:yVal>
            <c:numRef>
              <c:f>' Crystal two (Larger)'!$G$1:$G$7</c:f>
              <c:numCache>
                <c:formatCode>General</c:formatCode>
                <c:ptCount val="7"/>
                <c:pt idx="0">
                  <c:v>58.5</c:v>
                </c:pt>
                <c:pt idx="1">
                  <c:v>46.9</c:v>
                </c:pt>
                <c:pt idx="2">
                  <c:v>36.6</c:v>
                </c:pt>
                <c:pt idx="3">
                  <c:v>26.5</c:v>
                </c:pt>
                <c:pt idx="4">
                  <c:v>18</c:v>
                </c:pt>
                <c:pt idx="5">
                  <c:v>9.5</c:v>
                </c:pt>
                <c:pt idx="6">
                  <c:v>2.2999999999999998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708696"/>
        <c:axId val="604946832"/>
      </c:scatterChart>
      <c:valAx>
        <c:axId val="601708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946832"/>
        <c:crosses val="autoZero"/>
        <c:crossBetween val="midCat"/>
      </c:valAx>
      <c:valAx>
        <c:axId val="60494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708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133349</xdr:colOff>
      <xdr:row>5</xdr:row>
      <xdr:rowOff>76200</xdr:rowOff>
    </xdr:from>
    <xdr:to>
      <xdr:col>20</xdr:col>
      <xdr:colOff>352424</xdr:colOff>
      <xdr:row>23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471487</xdr:colOff>
      <xdr:row>8</xdr:row>
      <xdr:rowOff>28575</xdr:rowOff>
    </xdr:from>
    <xdr:to>
      <xdr:col>11</xdr:col>
      <xdr:colOff>166687</xdr:colOff>
      <xdr:row>22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4762</xdr:rowOff>
    </xdr:from>
    <xdr:to>
      <xdr:col>7</xdr:col>
      <xdr:colOff>304800</xdr:colOff>
      <xdr:row>21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433387</xdr:colOff>
      <xdr:row>6</xdr:row>
      <xdr:rowOff>185737</xdr:rowOff>
    </xdr:from>
    <xdr:to>
      <xdr:col>15</xdr:col>
      <xdr:colOff>128587</xdr:colOff>
      <xdr:row>21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A13" sqref="A13"/>
    </sheetView>
  </sheetViews>
  <sheetFormatPr defaultRowHeight="15" x14ac:dyDescent="0.25"/>
  <sheetData>
    <row r="1" spans="1:8" x14ac:dyDescent="0.25">
      <c r="A1">
        <v>592</v>
      </c>
      <c r="B1">
        <f>(5/4096)*A1</f>
        <v>0.72265625</v>
      </c>
      <c r="C1">
        <v>15.21</v>
      </c>
      <c r="D1">
        <v>1</v>
      </c>
      <c r="E1">
        <v>1632</v>
      </c>
      <c r="F1">
        <f>(5/4096)*E1</f>
        <v>1.9921875</v>
      </c>
      <c r="G1">
        <v>58.4</v>
      </c>
      <c r="H1">
        <v>5</v>
      </c>
    </row>
    <row r="2" spans="1:8" x14ac:dyDescent="0.25">
      <c r="A2">
        <v>864</v>
      </c>
      <c r="B2">
        <f t="shared" ref="B2:B7" si="0">(5/4096)*A2</f>
        <v>1.0546875</v>
      </c>
      <c r="C2">
        <v>26.7</v>
      </c>
      <c r="D2">
        <v>2</v>
      </c>
      <c r="E2">
        <v>1328</v>
      </c>
      <c r="F2">
        <f t="shared" ref="F2:F6" si="1">(5/4096)*E2</f>
        <v>1.62109375</v>
      </c>
      <c r="G2">
        <v>46.9</v>
      </c>
      <c r="H2">
        <v>4</v>
      </c>
    </row>
    <row r="3" spans="1:8" x14ac:dyDescent="0.25">
      <c r="A3">
        <v>1136</v>
      </c>
      <c r="B3">
        <f t="shared" si="0"/>
        <v>1.38671875</v>
      </c>
      <c r="C3">
        <v>37.700000000000003</v>
      </c>
      <c r="D3">
        <v>3</v>
      </c>
      <c r="E3">
        <v>1056</v>
      </c>
      <c r="F3">
        <f t="shared" si="1"/>
        <v>1.2890625</v>
      </c>
      <c r="G3">
        <v>34.5</v>
      </c>
      <c r="H3">
        <v>3</v>
      </c>
    </row>
    <row r="4" spans="1:8" x14ac:dyDescent="0.25">
      <c r="A4">
        <v>1376</v>
      </c>
      <c r="B4">
        <f t="shared" si="0"/>
        <v>1.6796875</v>
      </c>
      <c r="C4">
        <v>47.8</v>
      </c>
      <c r="D4">
        <v>4</v>
      </c>
      <c r="E4">
        <v>816</v>
      </c>
      <c r="F4">
        <f t="shared" si="1"/>
        <v>0.99609375</v>
      </c>
      <c r="G4">
        <v>24.3</v>
      </c>
      <c r="H4">
        <v>2</v>
      </c>
    </row>
    <row r="5" spans="1:8" x14ac:dyDescent="0.25">
      <c r="A5">
        <v>1616</v>
      </c>
      <c r="B5">
        <f t="shared" si="0"/>
        <v>1.97265625</v>
      </c>
      <c r="C5">
        <v>57.7</v>
      </c>
      <c r="D5">
        <v>5</v>
      </c>
      <c r="E5">
        <v>572</v>
      </c>
      <c r="F5">
        <f t="shared" si="1"/>
        <v>0.6982421875</v>
      </c>
      <c r="G5">
        <v>14.8</v>
      </c>
      <c r="H5">
        <v>1</v>
      </c>
    </row>
    <row r="6" spans="1:8" x14ac:dyDescent="0.25">
      <c r="A6">
        <v>1888</v>
      </c>
      <c r="B6">
        <f t="shared" si="0"/>
        <v>2.3046875</v>
      </c>
      <c r="C6">
        <v>68.3</v>
      </c>
      <c r="D6">
        <v>6</v>
      </c>
      <c r="E6">
        <v>384</v>
      </c>
      <c r="F6">
        <f t="shared" si="1"/>
        <v>0.46875</v>
      </c>
      <c r="G6">
        <v>5.7</v>
      </c>
      <c r="H6">
        <v>0</v>
      </c>
    </row>
    <row r="7" spans="1:8" x14ac:dyDescent="0.25">
      <c r="A7">
        <v>2176</v>
      </c>
      <c r="B7">
        <f t="shared" si="0"/>
        <v>2.65625</v>
      </c>
      <c r="C7">
        <v>78</v>
      </c>
      <c r="D7">
        <v>7</v>
      </c>
      <c r="G7">
        <f>SLOPE(G1:G6,E1:E6)</f>
        <v>4.2241515256646954E-2</v>
      </c>
    </row>
    <row r="8" spans="1:8" x14ac:dyDescent="0.25">
      <c r="C8">
        <f>SLOPE(C1:C7,A1:A7)</f>
        <v>4.0027851791782518E-2</v>
      </c>
      <c r="G8">
        <f>RSQ(G1:G6,E1:E6)</f>
        <v>0.99915888065802694</v>
      </c>
    </row>
    <row r="9" spans="1:8" x14ac:dyDescent="0.25">
      <c r="C9">
        <f>RSQ(C1:C7,A1:A7)</f>
        <v>0.99888726809509232</v>
      </c>
    </row>
    <row r="11" spans="1:8" x14ac:dyDescent="0.25">
      <c r="A11">
        <f>10.413/0.632</f>
        <v>16.476265822784811</v>
      </c>
    </row>
    <row r="12" spans="1:8" x14ac:dyDescent="0.25">
      <c r="A12">
        <f>100/6.1</f>
        <v>16.393442622950822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G24" sqref="G24"/>
    </sheetView>
  </sheetViews>
  <sheetFormatPr defaultRowHeight="15" x14ac:dyDescent="0.25"/>
  <sheetData>
    <row r="1" spans="1:7" x14ac:dyDescent="0.25">
      <c r="A1">
        <v>1</v>
      </c>
      <c r="B1">
        <v>560</v>
      </c>
      <c r="C1">
        <v>13.7</v>
      </c>
      <c r="E1">
        <v>5</v>
      </c>
      <c r="F1">
        <v>1632</v>
      </c>
      <c r="G1">
        <v>58.5</v>
      </c>
    </row>
    <row r="2" spans="1:7" x14ac:dyDescent="0.25">
      <c r="A2">
        <v>2</v>
      </c>
      <c r="B2">
        <v>816</v>
      </c>
      <c r="C2">
        <v>23.1</v>
      </c>
      <c r="E2">
        <v>4</v>
      </c>
      <c r="F2">
        <v>1344</v>
      </c>
      <c r="G2">
        <v>46.9</v>
      </c>
    </row>
    <row r="3" spans="1:7" x14ac:dyDescent="0.25">
      <c r="A3">
        <v>3</v>
      </c>
      <c r="B3">
        <v>1072</v>
      </c>
      <c r="C3">
        <v>34.9</v>
      </c>
      <c r="E3">
        <v>3</v>
      </c>
      <c r="F3">
        <v>1104</v>
      </c>
      <c r="G3">
        <v>36.6</v>
      </c>
    </row>
    <row r="4" spans="1:7" x14ac:dyDescent="0.25">
      <c r="A4">
        <v>4</v>
      </c>
      <c r="B4">
        <v>1280</v>
      </c>
      <c r="C4">
        <v>43.6</v>
      </c>
      <c r="E4">
        <v>2</v>
      </c>
      <c r="F4">
        <v>864</v>
      </c>
      <c r="G4">
        <v>26.5</v>
      </c>
    </row>
    <row r="5" spans="1:7" x14ac:dyDescent="0.25">
      <c r="A5">
        <v>5</v>
      </c>
      <c r="B5">
        <v>1520</v>
      </c>
      <c r="C5">
        <v>53.6</v>
      </c>
      <c r="E5">
        <v>1</v>
      </c>
      <c r="F5">
        <v>656</v>
      </c>
      <c r="G5">
        <v>18</v>
      </c>
    </row>
    <row r="6" spans="1:7" x14ac:dyDescent="0.25">
      <c r="A6">
        <v>6</v>
      </c>
      <c r="B6">
        <v>1744</v>
      </c>
      <c r="C6">
        <v>62.5</v>
      </c>
      <c r="E6">
        <v>0</v>
      </c>
      <c r="F6">
        <v>432</v>
      </c>
      <c r="G6">
        <v>9.5</v>
      </c>
    </row>
    <row r="7" spans="1:7" x14ac:dyDescent="0.25">
      <c r="A7">
        <v>7</v>
      </c>
      <c r="B7">
        <v>1984</v>
      </c>
      <c r="C7">
        <v>71.900000000000006</v>
      </c>
      <c r="E7">
        <v>-1</v>
      </c>
      <c r="F7">
        <v>144</v>
      </c>
      <c r="G7">
        <v>2.2999999999999998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Crystal one (Smaller)</vt:lpstr>
      <vt:lpstr> Crystal two (Larger)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Berea College</dc:creator>
  <cp:lastModifiedBy>Berea College</cp:lastModifiedBy>
  <dcterms:created xsi:type="dcterms:W3CDTF">2018-05-31T19:04:24Z</dcterms:created>
  <dcterms:modified xsi:type="dcterms:W3CDTF">2018-05-31T19:56:46Z</dcterms:modified>
</cp:coreProperties>
</file>