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rian/Documents/Development/Source/GotParser/Data/"/>
    </mc:Choice>
  </mc:AlternateContent>
  <bookViews>
    <workbookView xWindow="23080" yWindow="1340" windowWidth="26240" windowHeight="26400" tabRatio="500"/>
  </bookViews>
  <sheets>
    <sheet name="By Episode" sheetId="4" r:id="rId1"/>
    <sheet name="7.1" sheetId="6" r:id="rId2"/>
    <sheet name="7.2" sheetId="5" r:id="rId3"/>
    <sheet name="7.3" sheetId="3" r:id="rId4"/>
    <sheet name="7.4" sheetId="1" r:id="rId5"/>
    <sheet name="7.5" sheetId="7" r:id="rId6"/>
    <sheet name="7.6" sheetId="8" r:id="rId7"/>
    <sheet name="Status" sheetId="2" r:id="rId8"/>
  </sheets>
  <definedNames>
    <definedName name="All_7.1">'7.1'!$B$3:$R$199</definedName>
    <definedName name="All_7.2">'7.2'!$B$3:$R$199</definedName>
    <definedName name="All_7.3">'7.3'!$B$3:$R$199</definedName>
    <definedName name="All_7.4">'7.4'!$B$3:$R$199</definedName>
    <definedName name="All_7.5">'7.5'!$B$3:$R$199</definedName>
    <definedName name="All_7.6">'7.6'!$B$3:$R$200</definedName>
    <definedName name="Status">Status!$A$3:$D$210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4" l="1"/>
  <c r="L43" i="4"/>
  <c r="A44" i="4"/>
  <c r="L44" i="4"/>
  <c r="A45" i="4"/>
  <c r="L45" i="4"/>
  <c r="A46" i="4"/>
  <c r="L46" i="4"/>
  <c r="A47" i="4"/>
  <c r="L47" i="4"/>
  <c r="A48" i="4"/>
  <c r="L48" i="4"/>
  <c r="A49" i="4"/>
  <c r="L49" i="4"/>
  <c r="A50" i="4"/>
  <c r="L50" i="4"/>
  <c r="A51" i="4"/>
  <c r="L51" i="4"/>
  <c r="A52" i="4"/>
  <c r="L52" i="4"/>
  <c r="A53" i="4"/>
  <c r="L53" i="4"/>
  <c r="A54" i="4"/>
  <c r="L54" i="4"/>
  <c r="A55" i="4"/>
  <c r="L55" i="4"/>
  <c r="A56" i="4"/>
  <c r="L56" i="4"/>
  <c r="A57" i="4"/>
  <c r="L57" i="4"/>
  <c r="A58" i="4"/>
  <c r="L58" i="4"/>
  <c r="A59" i="4"/>
  <c r="L59" i="4"/>
  <c r="A60" i="4"/>
  <c r="L60" i="4"/>
  <c r="A61" i="4"/>
  <c r="L61" i="4"/>
  <c r="A62" i="4"/>
  <c r="L62" i="4"/>
  <c r="A63" i="4"/>
  <c r="L63" i="4"/>
  <c r="A64" i="4"/>
  <c r="L64" i="4"/>
  <c r="A65" i="4"/>
  <c r="L65" i="4"/>
  <c r="A66" i="4"/>
  <c r="L66" i="4"/>
  <c r="A67" i="4"/>
  <c r="L67" i="4"/>
  <c r="A68" i="4"/>
  <c r="L68" i="4"/>
  <c r="A69" i="4"/>
  <c r="L69" i="4"/>
  <c r="A70" i="4"/>
  <c r="L70" i="4"/>
  <c r="A71" i="4"/>
  <c r="L71" i="4"/>
  <c r="A72" i="4"/>
  <c r="L72" i="4"/>
  <c r="A73" i="4"/>
  <c r="L73" i="4"/>
  <c r="A74" i="4"/>
  <c r="L74" i="4"/>
  <c r="A75" i="4"/>
  <c r="L75" i="4"/>
  <c r="A76" i="4"/>
  <c r="L76" i="4"/>
  <c r="A77" i="4"/>
  <c r="L77" i="4"/>
  <c r="A78" i="4"/>
  <c r="L78" i="4"/>
  <c r="A79" i="4"/>
  <c r="L79" i="4"/>
  <c r="A80" i="4"/>
  <c r="L80" i="4"/>
  <c r="A81" i="4"/>
  <c r="L81" i="4"/>
  <c r="A82" i="4"/>
  <c r="L82" i="4"/>
  <c r="A83" i="4"/>
  <c r="L83" i="4"/>
  <c r="A84" i="4"/>
  <c r="L84" i="4"/>
  <c r="A85" i="4"/>
  <c r="L85" i="4"/>
  <c r="A86" i="4"/>
  <c r="L86" i="4"/>
  <c r="A87" i="4"/>
  <c r="L87" i="4"/>
  <c r="A88" i="4"/>
  <c r="L88" i="4"/>
  <c r="A89" i="4"/>
  <c r="L89" i="4"/>
  <c r="A90" i="4"/>
  <c r="L90" i="4"/>
  <c r="A91" i="4"/>
  <c r="L91" i="4"/>
  <c r="A92" i="4"/>
  <c r="L92" i="4"/>
  <c r="A93" i="4"/>
  <c r="L93" i="4"/>
  <c r="A94" i="4"/>
  <c r="L94" i="4"/>
  <c r="A95" i="4"/>
  <c r="L95" i="4"/>
  <c r="A96" i="4"/>
  <c r="L96" i="4"/>
  <c r="A97" i="4"/>
  <c r="L97" i="4"/>
  <c r="A98" i="4"/>
  <c r="L98" i="4"/>
  <c r="A99" i="4"/>
  <c r="L99" i="4"/>
  <c r="A100" i="4"/>
  <c r="L100" i="4"/>
  <c r="A101" i="4"/>
  <c r="L101" i="4"/>
  <c r="A102" i="4"/>
  <c r="L102" i="4"/>
  <c r="A103" i="4"/>
  <c r="L103" i="4"/>
  <c r="A104" i="4"/>
  <c r="L104" i="4"/>
  <c r="A105" i="4"/>
  <c r="L105" i="4"/>
  <c r="A106" i="4"/>
  <c r="L106" i="4"/>
  <c r="A107" i="4"/>
  <c r="L107" i="4"/>
  <c r="A108" i="4"/>
  <c r="L108" i="4"/>
  <c r="A109" i="4"/>
  <c r="L109" i="4"/>
  <c r="A110" i="4"/>
  <c r="L110" i="4"/>
  <c r="A111" i="4"/>
  <c r="L111" i="4"/>
  <c r="A112" i="4"/>
  <c r="L112" i="4"/>
  <c r="A113" i="4"/>
  <c r="L113" i="4"/>
  <c r="A114" i="4"/>
  <c r="L114" i="4"/>
  <c r="A115" i="4"/>
  <c r="L115" i="4"/>
  <c r="A116" i="4"/>
  <c r="L116" i="4"/>
  <c r="A117" i="4"/>
  <c r="L117" i="4"/>
  <c r="A118" i="4"/>
  <c r="L118" i="4"/>
  <c r="A119" i="4"/>
  <c r="L119" i="4"/>
  <c r="A120" i="4"/>
  <c r="L120" i="4"/>
  <c r="A121" i="4"/>
  <c r="L121" i="4"/>
  <c r="A122" i="4"/>
  <c r="L122" i="4"/>
  <c r="A123" i="4"/>
  <c r="L123" i="4"/>
  <c r="A124" i="4"/>
  <c r="L124" i="4"/>
  <c r="A125" i="4"/>
  <c r="L125" i="4"/>
  <c r="A126" i="4"/>
  <c r="L126" i="4"/>
  <c r="A127" i="4"/>
  <c r="L127" i="4"/>
  <c r="A128" i="4"/>
  <c r="L128" i="4"/>
  <c r="A129" i="4"/>
  <c r="L129" i="4"/>
  <c r="A130" i="4"/>
  <c r="L130" i="4"/>
  <c r="A131" i="4"/>
  <c r="L131" i="4"/>
  <c r="A132" i="4"/>
  <c r="L132" i="4"/>
  <c r="A133" i="4"/>
  <c r="L133" i="4"/>
  <c r="A134" i="4"/>
  <c r="L134" i="4"/>
  <c r="A135" i="4"/>
  <c r="L135" i="4"/>
  <c r="A136" i="4"/>
  <c r="L136" i="4"/>
  <c r="A137" i="4"/>
  <c r="L137" i="4"/>
  <c r="A138" i="4"/>
  <c r="L138" i="4"/>
  <c r="A139" i="4"/>
  <c r="L139" i="4"/>
  <c r="A140" i="4"/>
  <c r="L140" i="4"/>
  <c r="A141" i="4"/>
  <c r="L141" i="4"/>
  <c r="A142" i="4"/>
  <c r="L142" i="4"/>
  <c r="A143" i="4"/>
  <c r="L143" i="4"/>
  <c r="A144" i="4"/>
  <c r="L144" i="4"/>
  <c r="A145" i="4"/>
  <c r="L145" i="4"/>
  <c r="A146" i="4"/>
  <c r="L146" i="4"/>
  <c r="A147" i="4"/>
  <c r="L147" i="4"/>
  <c r="A148" i="4"/>
  <c r="L148" i="4"/>
  <c r="A149" i="4"/>
  <c r="L149" i="4"/>
  <c r="A150" i="4"/>
  <c r="L150" i="4"/>
  <c r="A151" i="4"/>
  <c r="L151" i="4"/>
  <c r="A152" i="4"/>
  <c r="L152" i="4"/>
  <c r="A153" i="4"/>
  <c r="L153" i="4"/>
  <c r="A154" i="4"/>
  <c r="L154" i="4"/>
  <c r="A155" i="4"/>
  <c r="L155" i="4"/>
  <c r="A156" i="4"/>
  <c r="L156" i="4"/>
  <c r="A157" i="4"/>
  <c r="L157" i="4"/>
  <c r="A158" i="4"/>
  <c r="L158" i="4"/>
  <c r="A159" i="4"/>
  <c r="L159" i="4"/>
  <c r="A160" i="4"/>
  <c r="L160" i="4"/>
  <c r="A161" i="4"/>
  <c r="L161" i="4"/>
  <c r="A162" i="4"/>
  <c r="L162" i="4"/>
  <c r="A163" i="4"/>
  <c r="L163" i="4"/>
  <c r="A164" i="4"/>
  <c r="L164" i="4"/>
  <c r="A165" i="4"/>
  <c r="L165" i="4"/>
  <c r="A166" i="4"/>
  <c r="L166" i="4"/>
  <c r="A167" i="4"/>
  <c r="L167" i="4"/>
  <c r="A168" i="4"/>
  <c r="L168" i="4"/>
  <c r="A169" i="4"/>
  <c r="L169" i="4"/>
  <c r="A170" i="4"/>
  <c r="L170" i="4"/>
  <c r="A171" i="4"/>
  <c r="L171" i="4"/>
  <c r="A172" i="4"/>
  <c r="L172" i="4"/>
  <c r="A173" i="4"/>
  <c r="L173" i="4"/>
  <c r="A174" i="4"/>
  <c r="L174" i="4"/>
  <c r="A175" i="4"/>
  <c r="L175" i="4"/>
  <c r="A176" i="4"/>
  <c r="L176" i="4"/>
  <c r="A177" i="4"/>
  <c r="L177" i="4"/>
  <c r="A178" i="4"/>
  <c r="L178" i="4"/>
  <c r="A179" i="4"/>
  <c r="L179" i="4"/>
  <c r="A180" i="4"/>
  <c r="L180" i="4"/>
  <c r="A181" i="4"/>
  <c r="L181" i="4"/>
  <c r="A182" i="4"/>
  <c r="L182" i="4"/>
  <c r="A183" i="4"/>
  <c r="L183" i="4"/>
  <c r="A184" i="4"/>
  <c r="L184" i="4"/>
  <c r="A185" i="4"/>
  <c r="L185" i="4"/>
  <c r="A186" i="4"/>
  <c r="L186" i="4"/>
  <c r="A187" i="4"/>
  <c r="L187" i="4"/>
  <c r="A188" i="4"/>
  <c r="L188" i="4"/>
  <c r="A189" i="4"/>
  <c r="L189" i="4"/>
  <c r="A190" i="4"/>
  <c r="L190" i="4"/>
  <c r="A191" i="4"/>
  <c r="L191" i="4"/>
  <c r="A192" i="4"/>
  <c r="L192" i="4"/>
  <c r="A193" i="4"/>
  <c r="L193" i="4"/>
  <c r="A194" i="4"/>
  <c r="L194" i="4"/>
  <c r="A195" i="4"/>
  <c r="L195" i="4"/>
  <c r="A196" i="4"/>
  <c r="L196" i="4"/>
  <c r="A197" i="4"/>
  <c r="L197" i="4"/>
  <c r="A198" i="4"/>
  <c r="L198" i="4"/>
  <c r="A199" i="4"/>
  <c r="L199" i="4"/>
  <c r="A4" i="4"/>
  <c r="L4" i="4"/>
  <c r="A5" i="4"/>
  <c r="L5" i="4"/>
  <c r="A6" i="4"/>
  <c r="L6" i="4"/>
  <c r="A7" i="4"/>
  <c r="L7" i="4"/>
  <c r="A8" i="4"/>
  <c r="L8" i="4"/>
  <c r="A9" i="4"/>
  <c r="L9" i="4"/>
  <c r="A10" i="4"/>
  <c r="L10" i="4"/>
  <c r="A11" i="4"/>
  <c r="L11" i="4"/>
  <c r="A12" i="4"/>
  <c r="L12" i="4"/>
  <c r="A13" i="4"/>
  <c r="L13" i="4"/>
  <c r="A14" i="4"/>
  <c r="L14" i="4"/>
  <c r="A15" i="4"/>
  <c r="L15" i="4"/>
  <c r="A16" i="4"/>
  <c r="L16" i="4"/>
  <c r="A17" i="4"/>
  <c r="L17" i="4"/>
  <c r="A18" i="4"/>
  <c r="L18" i="4"/>
  <c r="A19" i="4"/>
  <c r="L19" i="4"/>
  <c r="A20" i="4"/>
  <c r="L20" i="4"/>
  <c r="A21" i="4"/>
  <c r="L21" i="4"/>
  <c r="A22" i="4"/>
  <c r="L22" i="4"/>
  <c r="A23" i="4"/>
  <c r="L23" i="4"/>
  <c r="A24" i="4"/>
  <c r="L24" i="4"/>
  <c r="A25" i="4"/>
  <c r="L25" i="4"/>
  <c r="A26" i="4"/>
  <c r="L26" i="4"/>
  <c r="A27" i="4"/>
  <c r="L27" i="4"/>
  <c r="A28" i="4"/>
  <c r="L28" i="4"/>
  <c r="A29" i="4"/>
  <c r="L29" i="4"/>
  <c r="A30" i="4"/>
  <c r="L30" i="4"/>
  <c r="A31" i="4"/>
  <c r="L31" i="4"/>
  <c r="A32" i="4"/>
  <c r="L32" i="4"/>
  <c r="A33" i="4"/>
  <c r="L33" i="4"/>
  <c r="A34" i="4"/>
  <c r="L34" i="4"/>
  <c r="A35" i="4"/>
  <c r="L35" i="4"/>
  <c r="A36" i="4"/>
  <c r="L36" i="4"/>
  <c r="A37" i="4"/>
  <c r="L37" i="4"/>
  <c r="A38" i="4"/>
  <c r="L38" i="4"/>
  <c r="A39" i="4"/>
  <c r="L39" i="4"/>
  <c r="A40" i="4"/>
  <c r="L40" i="4"/>
  <c r="A41" i="4"/>
  <c r="L41" i="4"/>
  <c r="A42" i="4"/>
  <c r="L42" i="4"/>
  <c r="A3" i="4"/>
  <c r="L3" i="4"/>
  <c r="B79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94" i="4"/>
  <c r="D94" i="4"/>
  <c r="E94" i="4"/>
  <c r="F94" i="4"/>
  <c r="G94" i="4"/>
  <c r="C95" i="4"/>
  <c r="D95" i="4"/>
  <c r="E95" i="4"/>
  <c r="F95" i="4"/>
  <c r="G95" i="4"/>
  <c r="C96" i="4"/>
  <c r="D96" i="4"/>
  <c r="E96" i="4"/>
  <c r="F96" i="4"/>
  <c r="G96" i="4"/>
  <c r="C97" i="4"/>
  <c r="D97" i="4"/>
  <c r="E97" i="4"/>
  <c r="F97" i="4"/>
  <c r="G97" i="4"/>
  <c r="C98" i="4"/>
  <c r="D98" i="4"/>
  <c r="E98" i="4"/>
  <c r="F98" i="4"/>
  <c r="G98" i="4"/>
  <c r="C99" i="4"/>
  <c r="D99" i="4"/>
  <c r="E99" i="4"/>
  <c r="F99" i="4"/>
  <c r="G99" i="4"/>
  <c r="C100" i="4"/>
  <c r="D100" i="4"/>
  <c r="E100" i="4"/>
  <c r="F100" i="4"/>
  <c r="G100" i="4"/>
  <c r="C101" i="4"/>
  <c r="D101" i="4"/>
  <c r="E101" i="4"/>
  <c r="F101" i="4"/>
  <c r="G101" i="4"/>
  <c r="C102" i="4"/>
  <c r="D102" i="4"/>
  <c r="E102" i="4"/>
  <c r="F102" i="4"/>
  <c r="G102" i="4"/>
  <c r="C103" i="4"/>
  <c r="D103" i="4"/>
  <c r="E103" i="4"/>
  <c r="F103" i="4"/>
  <c r="G103" i="4"/>
  <c r="C104" i="4"/>
  <c r="D104" i="4"/>
  <c r="E104" i="4"/>
  <c r="F104" i="4"/>
  <c r="G104" i="4"/>
  <c r="C105" i="4"/>
  <c r="D105" i="4"/>
  <c r="E105" i="4"/>
  <c r="F105" i="4"/>
  <c r="G105" i="4"/>
  <c r="C106" i="4"/>
  <c r="D106" i="4"/>
  <c r="E106" i="4"/>
  <c r="F106" i="4"/>
  <c r="G106" i="4"/>
  <c r="C107" i="4"/>
  <c r="D107" i="4"/>
  <c r="E107" i="4"/>
  <c r="F107" i="4"/>
  <c r="G107" i="4"/>
  <c r="C108" i="4"/>
  <c r="D108" i="4"/>
  <c r="E108" i="4"/>
  <c r="F108" i="4"/>
  <c r="G108" i="4"/>
  <c r="C109" i="4"/>
  <c r="D109" i="4"/>
  <c r="E109" i="4"/>
  <c r="F109" i="4"/>
  <c r="G109" i="4"/>
  <c r="C110" i="4"/>
  <c r="D110" i="4"/>
  <c r="E110" i="4"/>
  <c r="F110" i="4"/>
  <c r="G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G114" i="4"/>
  <c r="C115" i="4"/>
  <c r="D115" i="4"/>
  <c r="E115" i="4"/>
  <c r="F115" i="4"/>
  <c r="G115" i="4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G142" i="4"/>
  <c r="C143" i="4"/>
  <c r="D143" i="4"/>
  <c r="E143" i="4"/>
  <c r="F143" i="4"/>
  <c r="G143" i="4"/>
  <c r="C144" i="4"/>
  <c r="D144" i="4"/>
  <c r="E144" i="4"/>
  <c r="F144" i="4"/>
  <c r="G144" i="4"/>
  <c r="C145" i="4"/>
  <c r="D145" i="4"/>
  <c r="E145" i="4"/>
  <c r="F145" i="4"/>
  <c r="G145" i="4"/>
  <c r="C146" i="4"/>
  <c r="D146" i="4"/>
  <c r="E146" i="4"/>
  <c r="F146" i="4"/>
  <c r="G146" i="4"/>
  <c r="C147" i="4"/>
  <c r="D147" i="4"/>
  <c r="E147" i="4"/>
  <c r="F147" i="4"/>
  <c r="G147" i="4"/>
  <c r="C148" i="4"/>
  <c r="D148" i="4"/>
  <c r="E148" i="4"/>
  <c r="F148" i="4"/>
  <c r="G148" i="4"/>
  <c r="C149" i="4"/>
  <c r="D149" i="4"/>
  <c r="E149" i="4"/>
  <c r="F149" i="4"/>
  <c r="G149" i="4"/>
  <c r="C150" i="4"/>
  <c r="D150" i="4"/>
  <c r="E150" i="4"/>
  <c r="F150" i="4"/>
  <c r="G150" i="4"/>
  <c r="C151" i="4"/>
  <c r="D151" i="4"/>
  <c r="E151" i="4"/>
  <c r="F151" i="4"/>
  <c r="G151" i="4"/>
  <c r="C152" i="4"/>
  <c r="D152" i="4"/>
  <c r="E152" i="4"/>
  <c r="F152" i="4"/>
  <c r="G152" i="4"/>
  <c r="C153" i="4"/>
  <c r="D153" i="4"/>
  <c r="E153" i="4"/>
  <c r="F153" i="4"/>
  <c r="G153" i="4"/>
  <c r="C154" i="4"/>
  <c r="D154" i="4"/>
  <c r="E154" i="4"/>
  <c r="F154" i="4"/>
  <c r="G154" i="4"/>
  <c r="C155" i="4"/>
  <c r="D155" i="4"/>
  <c r="E155" i="4"/>
  <c r="F155" i="4"/>
  <c r="G155" i="4"/>
  <c r="C156" i="4"/>
  <c r="D156" i="4"/>
  <c r="E156" i="4"/>
  <c r="F156" i="4"/>
  <c r="G156" i="4"/>
  <c r="C157" i="4"/>
  <c r="D157" i="4"/>
  <c r="E157" i="4"/>
  <c r="F157" i="4"/>
  <c r="G157" i="4"/>
  <c r="C158" i="4"/>
  <c r="D158" i="4"/>
  <c r="E158" i="4"/>
  <c r="F158" i="4"/>
  <c r="G158" i="4"/>
  <c r="C159" i="4"/>
  <c r="D159" i="4"/>
  <c r="E159" i="4"/>
  <c r="F159" i="4"/>
  <c r="G159" i="4"/>
  <c r="C160" i="4"/>
  <c r="D160" i="4"/>
  <c r="E160" i="4"/>
  <c r="F160" i="4"/>
  <c r="G160" i="4"/>
  <c r="C161" i="4"/>
  <c r="D161" i="4"/>
  <c r="E161" i="4"/>
  <c r="F161" i="4"/>
  <c r="G161" i="4"/>
  <c r="C162" i="4"/>
  <c r="D162" i="4"/>
  <c r="E162" i="4"/>
  <c r="F162" i="4"/>
  <c r="G162" i="4"/>
  <c r="C163" i="4"/>
  <c r="D163" i="4"/>
  <c r="E163" i="4"/>
  <c r="F163" i="4"/>
  <c r="G163" i="4"/>
  <c r="C164" i="4"/>
  <c r="D164" i="4"/>
  <c r="E164" i="4"/>
  <c r="F164" i="4"/>
  <c r="G164" i="4"/>
  <c r="C165" i="4"/>
  <c r="D165" i="4"/>
  <c r="E165" i="4"/>
  <c r="F165" i="4"/>
  <c r="G165" i="4"/>
  <c r="C166" i="4"/>
  <c r="D166" i="4"/>
  <c r="E166" i="4"/>
  <c r="F166" i="4"/>
  <c r="G166" i="4"/>
  <c r="C167" i="4"/>
  <c r="D167" i="4"/>
  <c r="E167" i="4"/>
  <c r="F167" i="4"/>
  <c r="G167" i="4"/>
  <c r="C168" i="4"/>
  <c r="D168" i="4"/>
  <c r="E168" i="4"/>
  <c r="F168" i="4"/>
  <c r="G168" i="4"/>
  <c r="C169" i="4"/>
  <c r="D169" i="4"/>
  <c r="E169" i="4"/>
  <c r="F169" i="4"/>
  <c r="G169" i="4"/>
  <c r="C170" i="4"/>
  <c r="D170" i="4"/>
  <c r="E170" i="4"/>
  <c r="F170" i="4"/>
  <c r="G170" i="4"/>
  <c r="C171" i="4"/>
  <c r="D171" i="4"/>
  <c r="E171" i="4"/>
  <c r="F171" i="4"/>
  <c r="G171" i="4"/>
  <c r="C172" i="4"/>
  <c r="D172" i="4"/>
  <c r="E172" i="4"/>
  <c r="F172" i="4"/>
  <c r="G172" i="4"/>
  <c r="C173" i="4"/>
  <c r="D173" i="4"/>
  <c r="E173" i="4"/>
  <c r="F173" i="4"/>
  <c r="G173" i="4"/>
  <c r="C174" i="4"/>
  <c r="D174" i="4"/>
  <c r="E174" i="4"/>
  <c r="F174" i="4"/>
  <c r="G174" i="4"/>
  <c r="C175" i="4"/>
  <c r="D175" i="4"/>
  <c r="E175" i="4"/>
  <c r="F175" i="4"/>
  <c r="G175" i="4"/>
  <c r="C176" i="4"/>
  <c r="D176" i="4"/>
  <c r="E176" i="4"/>
  <c r="F176" i="4"/>
  <c r="G176" i="4"/>
  <c r="C177" i="4"/>
  <c r="D177" i="4"/>
  <c r="E177" i="4"/>
  <c r="F177" i="4"/>
  <c r="G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E180" i="4"/>
  <c r="F180" i="4"/>
  <c r="G180" i="4"/>
  <c r="C181" i="4"/>
  <c r="D181" i="4"/>
  <c r="E181" i="4"/>
  <c r="F181" i="4"/>
  <c r="G181" i="4"/>
  <c r="C182" i="4"/>
  <c r="D182" i="4"/>
  <c r="E182" i="4"/>
  <c r="F182" i="4"/>
  <c r="G182" i="4"/>
  <c r="C183" i="4"/>
  <c r="D183" i="4"/>
  <c r="E183" i="4"/>
  <c r="F183" i="4"/>
  <c r="G183" i="4"/>
  <c r="C184" i="4"/>
  <c r="D184" i="4"/>
  <c r="E184" i="4"/>
  <c r="F184" i="4"/>
  <c r="G184" i="4"/>
  <c r="C185" i="4"/>
  <c r="D185" i="4"/>
  <c r="E185" i="4"/>
  <c r="F185" i="4"/>
  <c r="G185" i="4"/>
  <c r="C186" i="4"/>
  <c r="D186" i="4"/>
  <c r="E186" i="4"/>
  <c r="F186" i="4"/>
  <c r="G186" i="4"/>
  <c r="C187" i="4"/>
  <c r="D187" i="4"/>
  <c r="E187" i="4"/>
  <c r="F187" i="4"/>
  <c r="G187" i="4"/>
  <c r="C188" i="4"/>
  <c r="D188" i="4"/>
  <c r="E188" i="4"/>
  <c r="F188" i="4"/>
  <c r="G188" i="4"/>
  <c r="C189" i="4"/>
  <c r="D189" i="4"/>
  <c r="E189" i="4"/>
  <c r="F189" i="4"/>
  <c r="G189" i="4"/>
  <c r="C190" i="4"/>
  <c r="D190" i="4"/>
  <c r="E190" i="4"/>
  <c r="F190" i="4"/>
  <c r="G190" i="4"/>
  <c r="C191" i="4"/>
  <c r="D191" i="4"/>
  <c r="E191" i="4"/>
  <c r="F191" i="4"/>
  <c r="G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3" i="4"/>
  <c r="D3" i="4"/>
  <c r="E3" i="4"/>
  <c r="F3" i="4"/>
  <c r="G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3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4" i="4"/>
  <c r="K4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3" i="4"/>
  <c r="K82" i="4"/>
</calcChain>
</file>

<file path=xl/sharedStrings.xml><?xml version="1.0" encoding="utf-8"?>
<sst xmlns="http://schemas.openxmlformats.org/spreadsheetml/2006/main" count="2730" uniqueCount="415">
  <si>
    <t>Tyrion Lannister</t>
  </si>
  <si>
    <t>Peter Dinklage</t>
  </si>
  <si>
    <t>Jon Snow</t>
  </si>
  <si>
    <t>Kit Harington (and others)</t>
  </si>
  <si>
    <t>Daenerys Targaryen</t>
  </si>
  <si>
    <t>Emilia Clarke</t>
  </si>
  <si>
    <t>Cersei Lannister</t>
  </si>
  <si>
    <t>Lena Headey (and others)</t>
  </si>
  <si>
    <t>Sansa Stark</t>
  </si>
  <si>
    <t>Sophie Turner</t>
  </si>
  <si>
    <t>Arya Stark</t>
  </si>
  <si>
    <t>Maisie Williams (and others)</t>
  </si>
  <si>
    <t>Jaime Lannister</t>
  </si>
  <si>
    <t>Nikolaj Coster-Waldau</t>
  </si>
  <si>
    <t>Samwell Tarly</t>
  </si>
  <si>
    <t>John Bradley</t>
  </si>
  <si>
    <t>Theon Greyjoy</t>
  </si>
  <si>
    <t>Alfie Allen</t>
  </si>
  <si>
    <t>Jorah Mormont</t>
  </si>
  <si>
    <t>Iain Glen</t>
  </si>
  <si>
    <t>Petyr 'Littlefinger' Baelish</t>
  </si>
  <si>
    <t>Aidan Gillen</t>
  </si>
  <si>
    <t>Eddard 'Ned' Stark</t>
  </si>
  <si>
    <t>Sean Bean (and others)</t>
  </si>
  <si>
    <t>Davos Seaworth</t>
  </si>
  <si>
    <t>Liam Cunningham</t>
  </si>
  <si>
    <t>Bran Stark</t>
  </si>
  <si>
    <t>Isaac Hempstead Wright</t>
  </si>
  <si>
    <t>Brienne of Tarth</t>
  </si>
  <si>
    <t>Gwendoline Christie</t>
  </si>
  <si>
    <t>Lord Varys</t>
  </si>
  <si>
    <t>Conleth Hill</t>
  </si>
  <si>
    <t>Catelyn Stark</t>
  </si>
  <si>
    <t>Michelle Fairley</t>
  </si>
  <si>
    <t>Sandor 'The Hound' Clegane</t>
  </si>
  <si>
    <t>Rory McCann</t>
  </si>
  <si>
    <t>Tywin Lannister</t>
  </si>
  <si>
    <t>Charles Dance</t>
  </si>
  <si>
    <t>Margaery Tyrell</t>
  </si>
  <si>
    <t>Natalie Dormer</t>
  </si>
  <si>
    <t>Robb Stark</t>
  </si>
  <si>
    <t>Richard Madden</t>
  </si>
  <si>
    <t>Stannis Baratheon</t>
  </si>
  <si>
    <t>Stephen Dillane</t>
  </si>
  <si>
    <t>Joffrey Baratheon</t>
  </si>
  <si>
    <t>Jack Gleeson</t>
  </si>
  <si>
    <t>Bronn</t>
  </si>
  <si>
    <t>Jerome Flynn</t>
  </si>
  <si>
    <t>Melisandre</t>
  </si>
  <si>
    <t>Carice van Houten</t>
  </si>
  <si>
    <t>Ramsay Bolton</t>
  </si>
  <si>
    <t>Iwan Rheon</t>
  </si>
  <si>
    <t>Missandei</t>
  </si>
  <si>
    <t>Nathalie Emmanuel</t>
  </si>
  <si>
    <t>Gilly</t>
  </si>
  <si>
    <t>Hannah Murray</t>
  </si>
  <si>
    <t>Ygritte</t>
  </si>
  <si>
    <t>Rose Leslie</t>
  </si>
  <si>
    <t>Shae</t>
  </si>
  <si>
    <t>Sibel Kekilli</t>
  </si>
  <si>
    <t>Daario Naharis</t>
  </si>
  <si>
    <t>Ed Skrein</t>
  </si>
  <si>
    <t>Olenna Tyrell</t>
  </si>
  <si>
    <t>Diana Rigg</t>
  </si>
  <si>
    <t>Podrick Payne</t>
  </si>
  <si>
    <t>Daniel Portman</t>
  </si>
  <si>
    <t>Tommen Baratheon</t>
  </si>
  <si>
    <t>Callum Wharry</t>
  </si>
  <si>
    <t>Tormund Giantsbane</t>
  </si>
  <si>
    <t>Kristofer Hivju</t>
  </si>
  <si>
    <t>Grey Worm</t>
  </si>
  <si>
    <t>Jacob Anderson</t>
  </si>
  <si>
    <t>High Sparrow</t>
  </si>
  <si>
    <t>Jonathan Pryce</t>
  </si>
  <si>
    <t>Barristan Selmy</t>
  </si>
  <si>
    <t>Ian McElhinney</t>
  </si>
  <si>
    <t>Grand Maester Pycelle</t>
  </si>
  <si>
    <t>Julian Glover</t>
  </si>
  <si>
    <t>Yara Greyjoy</t>
  </si>
  <si>
    <t>Gemma Whelan</t>
  </si>
  <si>
    <t>Loras Tyrell</t>
  </si>
  <si>
    <t>Finn Jones</t>
  </si>
  <si>
    <t>Talisa Maegyr</t>
  </si>
  <si>
    <t>Oona Chaplin</t>
  </si>
  <si>
    <t>Robert Baratheon</t>
  </si>
  <si>
    <t>Mark Addy</t>
  </si>
  <si>
    <t>Roose Bolton</t>
  </si>
  <si>
    <t>Michael McElhatton</t>
  </si>
  <si>
    <t>Osha</t>
  </si>
  <si>
    <t>Natalia Tena</t>
  </si>
  <si>
    <t>Hodor</t>
  </si>
  <si>
    <t>Kristian Nairn (and others)</t>
  </si>
  <si>
    <t>Eddison Tollett</t>
  </si>
  <si>
    <t>Ben Crompton</t>
  </si>
  <si>
    <t>Meera Reed</t>
  </si>
  <si>
    <t>Ellie Kendrick</t>
  </si>
  <si>
    <t>Gendry</t>
  </si>
  <si>
    <t>Joe Dempsie</t>
  </si>
  <si>
    <t>Oberyn Martell</t>
  </si>
  <si>
    <t>Pedro Pascal</t>
  </si>
  <si>
    <t>Jaqen H'ghar</t>
  </si>
  <si>
    <t>Tom Wlaschiha (and others) (and others)</t>
  </si>
  <si>
    <t>Alliser Thorne</t>
  </si>
  <si>
    <t>Owen Teale</t>
  </si>
  <si>
    <t>Khal Drogo</t>
  </si>
  <si>
    <t>Jason Momoa</t>
  </si>
  <si>
    <t>Ellaria Sand</t>
  </si>
  <si>
    <t>Indira Varma</t>
  </si>
  <si>
    <t>Renly Baratheon</t>
  </si>
  <si>
    <t>Gethin Anthony</t>
  </si>
  <si>
    <t>Maester Luwin</t>
  </si>
  <si>
    <t>Donald Sumpter</t>
  </si>
  <si>
    <t>Qyburn</t>
  </si>
  <si>
    <t>Anton Lesser</t>
  </si>
  <si>
    <t>Ros</t>
  </si>
  <si>
    <t>EsmÃ© Bianco</t>
  </si>
  <si>
    <t>Grenn</t>
  </si>
  <si>
    <t>Mark Stanley</t>
  </si>
  <si>
    <t>Mance Rayder</t>
  </si>
  <si>
    <t>CiarÃ¡n Hinds</t>
  </si>
  <si>
    <t>Jeor Mormont</t>
  </si>
  <si>
    <t>James Cosmo</t>
  </si>
  <si>
    <t>Viserys Targaryen</t>
  </si>
  <si>
    <t>Harry Lloyd</t>
  </si>
  <si>
    <t>Gregor 'The Mountain' Clegane</t>
  </si>
  <si>
    <t>Conan Stevens</t>
  </si>
  <si>
    <t>Jojen Reed</t>
  </si>
  <si>
    <t>Thomas Brodie-Sangster</t>
  </si>
  <si>
    <t>Lancel Lannister</t>
  </si>
  <si>
    <t>Eugene Simon</t>
  </si>
  <si>
    <t>Maester Aemon</t>
  </si>
  <si>
    <t>Peter Vaughan</t>
  </si>
  <si>
    <t>Thoros of Myr</t>
  </si>
  <si>
    <t>Paul Kaye</t>
  </si>
  <si>
    <t>Shireen Baratheon</t>
  </si>
  <si>
    <t>Kerry Ingram</t>
  </si>
  <si>
    <t>Edmure Tully</t>
  </si>
  <si>
    <t>Tobias Menzies</t>
  </si>
  <si>
    <t>Lysa Arryn</t>
  </si>
  <si>
    <t>Kate Dickie</t>
  </si>
  <si>
    <t>Meryn Trant</t>
  </si>
  <si>
    <t>Ian Beattie</t>
  </si>
  <si>
    <t>Brynden 'Blackfish' Tully</t>
  </si>
  <si>
    <t>Clive Russell</t>
  </si>
  <si>
    <t>Walder Frey</t>
  </si>
  <si>
    <t>David Bradley</t>
  </si>
  <si>
    <t>Hot Pie</t>
  </si>
  <si>
    <t>Ben Hawkey</t>
  </si>
  <si>
    <t>Euron Greyjoy</t>
  </si>
  <si>
    <t>Pilou AsbÃ¦k</t>
  </si>
  <si>
    <t>Janos Slynt</t>
  </si>
  <si>
    <t>Dominic Carter</t>
  </si>
  <si>
    <t>Beric Dondarrion</t>
  </si>
  <si>
    <t>David Michael Scott</t>
  </si>
  <si>
    <t>Locke</t>
  </si>
  <si>
    <t>Noah Taylor</t>
  </si>
  <si>
    <t>Myranda</t>
  </si>
  <si>
    <t>Charlotte Hope</t>
  </si>
  <si>
    <t>Rodrik Cassel</t>
  </si>
  <si>
    <t>Ron Donachie</t>
  </si>
  <si>
    <t>The Waif</t>
  </si>
  <si>
    <t>Faye Marsay (and others) (and others)</t>
  </si>
  <si>
    <t>Rast</t>
  </si>
  <si>
    <t>Luke Barnes</t>
  </si>
  <si>
    <t>Rickon Stark</t>
  </si>
  <si>
    <t>Art Parkinson</t>
  </si>
  <si>
    <t>Septa Unella</t>
  </si>
  <si>
    <t>Hannah Waddingham</t>
  </si>
  <si>
    <t>Olly</t>
  </si>
  <si>
    <t>Brenock O'Connor</t>
  </si>
  <si>
    <t>Doreah</t>
  </si>
  <si>
    <t>Roxanne McKee</t>
  </si>
  <si>
    <t>Balon Greyjoy</t>
  </si>
  <si>
    <t>Patrick Malahide</t>
  </si>
  <si>
    <t>Benjen Stark</t>
  </si>
  <si>
    <t>Joseph Mawle (and others)</t>
  </si>
  <si>
    <t>Pypar</t>
  </si>
  <si>
    <t>Josef Altin</t>
  </si>
  <si>
    <t>Yoren</t>
  </si>
  <si>
    <t>Francis Magee</t>
  </si>
  <si>
    <t>Myrcella Baratheon</t>
  </si>
  <si>
    <t>Aimee Richardson</t>
  </si>
  <si>
    <t>Hizdahr zo Loraq</t>
  </si>
  <si>
    <t>Joel Fry</t>
  </si>
  <si>
    <t>Tyene Sand</t>
  </si>
  <si>
    <t>Rosabell Laurenti Sellers</t>
  </si>
  <si>
    <t>Mace Tyrell</t>
  </si>
  <si>
    <t>Roger Ashton-Griffiths</t>
  </si>
  <si>
    <t>Robin Arryn</t>
  </si>
  <si>
    <t>Lino Facioli</t>
  </si>
  <si>
    <t>Karl Tanner</t>
  </si>
  <si>
    <t>Burn Gorman</t>
  </si>
  <si>
    <t>Selyse Baratheon</t>
  </si>
  <si>
    <t>Sarah MacKeever</t>
  </si>
  <si>
    <t>Xaro Xhoan Daxos</t>
  </si>
  <si>
    <t>Nonso Anozie</t>
  </si>
  <si>
    <t>Irri</t>
  </si>
  <si>
    <t>Amrita Acharia</t>
  </si>
  <si>
    <t>Kevan Lannister</t>
  </si>
  <si>
    <t>Ian Gelder</t>
  </si>
  <si>
    <t>Lady Crane</t>
  </si>
  <si>
    <t>Essie Davis</t>
  </si>
  <si>
    <t>Qhorin Halfhand</t>
  </si>
  <si>
    <t>Simon Armstrong</t>
  </si>
  <si>
    <t>Orell</t>
  </si>
  <si>
    <t>Mackenzie Crook</t>
  </si>
  <si>
    <t>Rakharo</t>
  </si>
  <si>
    <t>Elyes Gabel</t>
  </si>
  <si>
    <t>Olyvar</t>
  </si>
  <si>
    <t>Will Tudor</t>
  </si>
  <si>
    <t>Alton Lannister</t>
  </si>
  <si>
    <t>Karl Davies</t>
  </si>
  <si>
    <t>Randyll Tarly</t>
  </si>
  <si>
    <t>James Faulkner</t>
  </si>
  <si>
    <t>Three-Eyed Raven</t>
  </si>
  <si>
    <t>Struan Rodger (and others)</t>
  </si>
  <si>
    <t>Yezzan zo Qaggaz</t>
  </si>
  <si>
    <t>Enzo Cilenti</t>
  </si>
  <si>
    <t>Nymeria Sand</t>
  </si>
  <si>
    <t>Jessica Henwick</t>
  </si>
  <si>
    <t>Obara Sand</t>
  </si>
  <si>
    <t>Keisha Castle-Hughes</t>
  </si>
  <si>
    <t>Doran Martell</t>
  </si>
  <si>
    <t>Alexander Siddig</t>
  </si>
  <si>
    <t>Mirri Maz Duur</t>
  </si>
  <si>
    <t>Mia Soteriou</t>
  </si>
  <si>
    <t>Wun Wun</t>
  </si>
  <si>
    <t>Ian Whyte</t>
  </si>
  <si>
    <t>Syrio Forel</t>
  </si>
  <si>
    <t>Miltos Yerolemou</t>
  </si>
  <si>
    <t>Yohn Royce</t>
  </si>
  <si>
    <t>Rupert Vansittart</t>
  </si>
  <si>
    <t>Archmaester Ebrose</t>
  </si>
  <si>
    <t>Jim Broadbent</t>
  </si>
  <si>
    <t>Razdal mo Eraz</t>
  </si>
  <si>
    <t>George Georgiou</t>
  </si>
  <si>
    <t>Tycho Nestoris</t>
  </si>
  <si>
    <t>Mark Gatiss</t>
  </si>
  <si>
    <t>Craster</t>
  </si>
  <si>
    <t>Robert Pugh</t>
  </si>
  <si>
    <t>Brother Ray</t>
  </si>
  <si>
    <t>Ian McShane</t>
  </si>
  <si>
    <t>Matthos Seaworth</t>
  </si>
  <si>
    <t>Kerr Logan</t>
  </si>
  <si>
    <t>Salladhor Saan</t>
  </si>
  <si>
    <t>Lucian Msamati</t>
  </si>
  <si>
    <t>Jory Cassel</t>
  </si>
  <si>
    <t>Jamie Sives</t>
  </si>
  <si>
    <t>Othell Yarwyck</t>
  </si>
  <si>
    <t>Brian Fortune</t>
  </si>
  <si>
    <t>Will</t>
  </si>
  <si>
    <t>Bronson Webb</t>
  </si>
  <si>
    <t>The Night King</t>
  </si>
  <si>
    <t>Richard Brake</t>
  </si>
  <si>
    <t>Septa Mordane</t>
  </si>
  <si>
    <t>Susan Brown</t>
  </si>
  <si>
    <t>Polliver</t>
  </si>
  <si>
    <t>Andy Kellegher</t>
  </si>
  <si>
    <t>Kraznys mo Nakloz</t>
  </si>
  <si>
    <t>Dan Hildebrand</t>
  </si>
  <si>
    <t>Spice King</t>
  </si>
  <si>
    <t>Nicholas Blane</t>
  </si>
  <si>
    <t>Styr</t>
  </si>
  <si>
    <t>Yuri Kolokolnikov</t>
  </si>
  <si>
    <t>Lyanna Mormont</t>
  </si>
  <si>
    <t>Bella Ramsey</t>
  </si>
  <si>
    <t>Dagmer Cleftjaw</t>
  </si>
  <si>
    <t>Ralph Ineson</t>
  </si>
  <si>
    <t>Khal Moro</t>
  </si>
  <si>
    <t>Joseph Naufahu</t>
  </si>
  <si>
    <t>Rickard Karstark</t>
  </si>
  <si>
    <t>Steve Blount</t>
  </si>
  <si>
    <t>Rattleshirt</t>
  </si>
  <si>
    <t>Edward Dogliani</t>
  </si>
  <si>
    <t>Karsi</t>
  </si>
  <si>
    <t>Birgitte Hjort SÃ¸rensen</t>
  </si>
  <si>
    <t>Qotho</t>
  </si>
  <si>
    <t>Dar Salim</t>
  </si>
  <si>
    <t>Armeca</t>
  </si>
  <si>
    <t>Sahara Knite</t>
  </si>
  <si>
    <t>Anguy</t>
  </si>
  <si>
    <t>Philip McGinley</t>
  </si>
  <si>
    <t>Greatjon Umber</t>
  </si>
  <si>
    <t>Clive Mantle</t>
  </si>
  <si>
    <t>Vala</t>
  </si>
  <si>
    <t>Meena Rayann</t>
  </si>
  <si>
    <t>Shagga</t>
  </si>
  <si>
    <t>Mark Lewis Jones</t>
  </si>
  <si>
    <t>Ser Dontos Hollard</t>
  </si>
  <si>
    <t>Tony Way</t>
  </si>
  <si>
    <t>Walder Rivers</t>
  </si>
  <si>
    <t>Bryan McCaugherty</t>
  </si>
  <si>
    <t>Harald Karstark</t>
  </si>
  <si>
    <t>Paul Rattray</t>
  </si>
  <si>
    <t>Mossador</t>
  </si>
  <si>
    <t>Reece Noi</t>
  </si>
  <si>
    <t>Pyat Pree</t>
  </si>
  <si>
    <t>Ian Hanmore</t>
  </si>
  <si>
    <t>Lothar Frey</t>
  </si>
  <si>
    <t>Tom Brooke</t>
  </si>
  <si>
    <t>Leaf</t>
  </si>
  <si>
    <t>Octavia Selena Alexandru</t>
  </si>
  <si>
    <t>Walda Bolton</t>
  </si>
  <si>
    <t>Elizabeth Webster</t>
  </si>
  <si>
    <t>Malko</t>
  </si>
  <si>
    <t>Adewale Akinnuoye-Agbaje</t>
  </si>
  <si>
    <t>Trystane Martell</t>
  </si>
  <si>
    <t>Toby Sebastian</t>
  </si>
  <si>
    <t>Areo Hotah</t>
  </si>
  <si>
    <t>Deobia Oparei</t>
  </si>
  <si>
    <t>Aeron Greyjoy</t>
  </si>
  <si>
    <t>Michael Feast</t>
  </si>
  <si>
    <t>Robett Glover</t>
  </si>
  <si>
    <t>Tim McInnerny</t>
  </si>
  <si>
    <t>Loboda</t>
  </si>
  <si>
    <t>Zachary Baharov</t>
  </si>
  <si>
    <t>Melessa Tarly</t>
  </si>
  <si>
    <t>Samantha Spiro</t>
  </si>
  <si>
    <t>Amory Lorch</t>
  </si>
  <si>
    <t>Fintan McKeown</t>
  </si>
  <si>
    <t>Illyrio Mopatis</t>
  </si>
  <si>
    <t>Roger Allam</t>
  </si>
  <si>
    <t>Smalljon Umber</t>
  </si>
  <si>
    <t>Dean S. Jagger</t>
  </si>
  <si>
    <t>Bowen Marsh</t>
  </si>
  <si>
    <t>Kovarro</t>
  </si>
  <si>
    <t>Steven Cole</t>
  </si>
  <si>
    <t>Maester Cressen</t>
  </si>
  <si>
    <t>Oliver Ford Davies</t>
  </si>
  <si>
    <t>Dickon Tarly</t>
  </si>
  <si>
    <t>Freddie Stroma</t>
  </si>
  <si>
    <t>Marei</t>
  </si>
  <si>
    <t>Josephine Gillan</t>
  </si>
  <si>
    <t>Hallyne</t>
  </si>
  <si>
    <t>Roy Dotrice</t>
  </si>
  <si>
    <t>Vardis Egen</t>
  </si>
  <si>
    <t>Brendan McCormack</t>
  </si>
  <si>
    <t>Marillion</t>
  </si>
  <si>
    <t>Emun Elliott</t>
  </si>
  <si>
    <t>Mero</t>
  </si>
  <si>
    <t>Mark Killeen</t>
  </si>
  <si>
    <t>Arthur Dayne</t>
  </si>
  <si>
    <t>Luke Roberts</t>
  </si>
  <si>
    <t>Izembaro</t>
  </si>
  <si>
    <t>Richard E. Grant</t>
  </si>
  <si>
    <t>Lommy Greenhands</t>
  </si>
  <si>
    <t>Eros Vlahos</t>
  </si>
  <si>
    <t>Old Nan</t>
  </si>
  <si>
    <t>Margaret John</t>
  </si>
  <si>
    <t>Joyeuse Erenford</t>
  </si>
  <si>
    <t>Kelly Long</t>
  </si>
  <si>
    <t>Mord</t>
  </si>
  <si>
    <t>Ciaran Bermingham</t>
  </si>
  <si>
    <t>Waymar Royce</t>
  </si>
  <si>
    <t>Rob Ostlere</t>
  </si>
  <si>
    <t>Kinvara</t>
  </si>
  <si>
    <t>Ania Bukstein</t>
  </si>
  <si>
    <t>Talla Tarly</t>
  </si>
  <si>
    <t>Rebecca Benson</t>
  </si>
  <si>
    <t>Lem Lemoncloak</t>
  </si>
  <si>
    <t>JÃ³hannes Haukur JÃ³hannesson</t>
  </si>
  <si>
    <t>Daisy</t>
  </si>
  <si>
    <t>Maisie Dee</t>
  </si>
  <si>
    <t>Gared</t>
  </si>
  <si>
    <t>Dermot Keaney</t>
  </si>
  <si>
    <t>Lyanna Stark</t>
  </si>
  <si>
    <t>Cordelia Hill (and others)</t>
  </si>
  <si>
    <t>Ilyn Payne</t>
  </si>
  <si>
    <t>Wilko Johnson</t>
  </si>
  <si>
    <t>Roslin Frey</t>
  </si>
  <si>
    <t>Alexandra Dowling</t>
  </si>
  <si>
    <t>Ternesio Terys</t>
  </si>
  <si>
    <t>Gary Oliver</t>
  </si>
  <si>
    <t>Quaithe</t>
  </si>
  <si>
    <t>Laura Pradelska</t>
  </si>
  <si>
    <t>Hugh of the Vale</t>
  </si>
  <si>
    <t>Jefferson Hall</t>
  </si>
  <si>
    <t>Rorge</t>
  </si>
  <si>
    <t>Andy Beckwith</t>
  </si>
  <si>
    <t>Tickler</t>
  </si>
  <si>
    <t>Anthony Morris</t>
  </si>
  <si>
    <t>Lollys Stokeworth</t>
  </si>
  <si>
    <t>Elizabeth Cadwallader</t>
  </si>
  <si>
    <t>Howland Reed</t>
  </si>
  <si>
    <t>Leo Woodruff</t>
  </si>
  <si>
    <t>Mhaegen</t>
  </si>
  <si>
    <t>Antonia Christophers</t>
  </si>
  <si>
    <t>Biter</t>
  </si>
  <si>
    <t>Gerard Jordan</t>
  </si>
  <si>
    <t>Lhara</t>
  </si>
  <si>
    <t>Sarine Sofair</t>
  </si>
  <si>
    <t>Tobho Mott</t>
  </si>
  <si>
    <t>Andrew Wilde</t>
  </si>
  <si>
    <t>Season 1</t>
  </si>
  <si>
    <t>Season 2</t>
  </si>
  <si>
    <t>Season 3</t>
  </si>
  <si>
    <t>Season 4</t>
  </si>
  <si>
    <t>Season 5</t>
  </si>
  <si>
    <t>Season 6</t>
  </si>
  <si>
    <t>Season 7</t>
  </si>
  <si>
    <t>Total</t>
  </si>
  <si>
    <t>Order</t>
  </si>
  <si>
    <t>Character</t>
  </si>
  <si>
    <t>Actor</t>
  </si>
  <si>
    <t>Episodes</t>
  </si>
  <si>
    <t>Screen Time</t>
  </si>
  <si>
    <t>Death</t>
  </si>
  <si>
    <t>Season</t>
  </si>
  <si>
    <t>Episode</t>
  </si>
  <si>
    <t>Delta</t>
  </si>
  <si>
    <t>Screen Time / Episode</t>
  </si>
  <si>
    <t>Status</t>
  </si>
  <si>
    <t>Maisie Williams (and others) (and others)</t>
  </si>
  <si>
    <t>Maester Wolkan</t>
  </si>
  <si>
    <t>Richard Rycroft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</si>
</sst>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showZeros="0"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6" x14ac:dyDescent="0.2"/>
  <cols>
    <col min="1" max="1" width="26.5" bestFit="1" customWidth="1"/>
    <col min="2" max="2" width="5.33203125" hidden="1" customWidth="1"/>
    <col min="3" max="7" width="6.33203125" customWidth="1"/>
    <col min="8" max="8" width="8.33203125" hidden="1" customWidth="1"/>
    <col min="9" max="9" width="8.83203125" customWidth="1"/>
    <col min="10" max="10" width="6.1640625" hidden="1" customWidth="1"/>
    <col min="11" max="11" width="7.33203125" customWidth="1"/>
    <col min="12" max="12" width="8.1640625" bestFit="1" customWidth="1"/>
  </cols>
  <sheetData>
    <row r="1" spans="1:12" x14ac:dyDescent="0.2">
      <c r="A1" s="13">
        <v>7.6</v>
      </c>
      <c r="B1" s="13"/>
      <c r="C1" s="11" t="s">
        <v>410</v>
      </c>
      <c r="D1" s="11"/>
      <c r="E1" s="11"/>
      <c r="F1" s="11"/>
      <c r="G1" s="11"/>
    </row>
    <row r="2" spans="1:12" x14ac:dyDescent="0.2">
      <c r="A2" s="6" t="s">
        <v>402</v>
      </c>
      <c r="B2" s="6">
        <v>7.1</v>
      </c>
      <c r="C2" s="7">
        <v>7.2</v>
      </c>
      <c r="D2" s="7">
        <v>7.3</v>
      </c>
      <c r="E2" s="7">
        <v>7.4</v>
      </c>
      <c r="F2" s="7">
        <v>7.5</v>
      </c>
      <c r="G2" s="7">
        <v>7.6</v>
      </c>
      <c r="H2" s="8" t="s">
        <v>400</v>
      </c>
      <c r="I2" s="8" t="s">
        <v>400</v>
      </c>
      <c r="J2" s="7" t="s">
        <v>409</v>
      </c>
      <c r="K2" s="8" t="s">
        <v>409</v>
      </c>
      <c r="L2" s="10" t="s">
        <v>411</v>
      </c>
    </row>
    <row r="3" spans="1:12" x14ac:dyDescent="0.2">
      <c r="A3" s="3" t="str">
        <f ca="1">INDIRECT($A$1&amp;"!B"&amp;ROWS(A$1:A3))</f>
        <v>Jon Snow</v>
      </c>
      <c r="B3" s="3"/>
      <c r="C3" s="4">
        <f t="shared" ref="C3:F3" ca="1" si="0">_xlfn.IFNA((VLOOKUP($A3,INDIRECT("All_"&amp;C$2),17,FALSE)-VLOOKUP($A3,INDIRECT("All_"&amp;B$2),17,FALSE))/60/24,"")</f>
        <v>3.8194444444444443E-3</v>
      </c>
      <c r="D3" s="4">
        <f t="shared" ca="1" si="0"/>
        <v>7.6388888888888886E-3</v>
      </c>
      <c r="E3" s="4">
        <f t="shared" ca="1" si="0"/>
        <v>5.208333333333333E-3</v>
      </c>
      <c r="F3" s="4">
        <f t="shared" ca="1" si="0"/>
        <v>6.4236111111111117E-3</v>
      </c>
      <c r="G3" s="4">
        <f ca="1">_xlfn.IFNA((VLOOKUP($A3,INDIRECT("All_"&amp;G$2),17,FALSE)-VLOOKUP($A3,INDIRECT("All_"&amp;F$2),17,FALSE))/60/24,"")</f>
        <v>1.3194444444444444E-2</v>
      </c>
      <c r="H3">
        <f ca="1">VLOOKUP($A3,INDIRECT("All_"&amp;$A$1),17,FALSE)</f>
        <v>326</v>
      </c>
      <c r="I3" s="5" t="str">
        <f ca="1">CONCATENATE(TEXT(INT(H3),"0"),":",TEXT((H3-TRUNC(H3))*60,"00"))</f>
        <v>326:00</v>
      </c>
      <c r="L3" s="9" t="str">
        <f ca="1">VLOOKUP($A3,Status,2,FALSE)</f>
        <v>Alive</v>
      </c>
    </row>
    <row r="4" spans="1:12" x14ac:dyDescent="0.2">
      <c r="A4" s="3" t="str">
        <f ca="1">INDIRECT($A$1&amp;"!B"&amp;ROWS(A$1:A4))</f>
        <v>Tyrion Lannister</v>
      </c>
      <c r="B4" s="3"/>
      <c r="C4" s="4">
        <f t="shared" ref="C4:G4" ca="1" si="1">_xlfn.IFNA((VLOOKUP($A4,INDIRECT("All_"&amp;C$2),17,FALSE)-VLOOKUP($A4,INDIRECT("All_"&amp;B$2),17,FALSE))/60/24,"")</f>
        <v>2.0833333333333333E-3</v>
      </c>
      <c r="D4" s="4">
        <f t="shared" ca="1" si="1"/>
        <v>6.7708333333333336E-3</v>
      </c>
      <c r="E4" s="4">
        <f t="shared" ca="1" si="1"/>
        <v>8.6805555555555551E-4</v>
      </c>
      <c r="F4" s="4">
        <f t="shared" ca="1" si="1"/>
        <v>5.7291666666666671E-3</v>
      </c>
      <c r="G4" s="4">
        <f t="shared" ca="1" si="1"/>
        <v>3.9930555555555561E-3</v>
      </c>
      <c r="H4">
        <f t="shared" ref="H4:H67" ca="1" si="2">VLOOKUP($A4,INDIRECT("All_"&amp;$A$1),17,FALSE)</f>
        <v>324.5</v>
      </c>
      <c r="I4" s="5" t="str">
        <f t="shared" ref="I4:I67" ca="1" si="3">CONCATENATE(TEXT(INT(H4),"0"),":",TEXT((H4-TRUNC(H4))*60,"00"))</f>
        <v>324:30</v>
      </c>
      <c r="J4">
        <f ca="1">H3-H4</f>
        <v>1.5</v>
      </c>
      <c r="K4" s="5" t="str">
        <f ca="1">IF(L4="Alive",CONCATENATE(TEXT(INT(J4),"0"),":",TEXT((J4-TRUNC(J4))*60,"00")),"")</f>
        <v>1:30</v>
      </c>
      <c r="L4" s="9" t="str">
        <f ca="1">VLOOKUP($A4,Status,2,FALSE)</f>
        <v>Alive</v>
      </c>
    </row>
    <row r="5" spans="1:12" x14ac:dyDescent="0.2">
      <c r="A5" s="3" t="str">
        <f ca="1">INDIRECT($A$1&amp;"!B"&amp;ROWS(A$1:A5))</f>
        <v>Daenerys Targaryen</v>
      </c>
      <c r="B5" s="3"/>
      <c r="C5" s="4">
        <f t="shared" ref="C5:G5" ca="1" si="4">_xlfn.IFNA((VLOOKUP($A5,INDIRECT("All_"&amp;C$2),17,FALSE)-VLOOKUP($A5,INDIRECT("All_"&amp;B$2),17,FALSE))/60/24,"")</f>
        <v>4.6874999999999998E-3</v>
      </c>
      <c r="D5" s="4">
        <f t="shared" ca="1" si="4"/>
        <v>7.1180555555555554E-3</v>
      </c>
      <c r="E5" s="4">
        <f t="shared" ca="1" si="4"/>
        <v>4.8611111111111112E-3</v>
      </c>
      <c r="F5" s="4">
        <f t="shared" ca="1" si="4"/>
        <v>4.8611111111111112E-3</v>
      </c>
      <c r="G5" s="4">
        <f t="shared" ca="1" si="4"/>
        <v>7.2916666666666659E-3</v>
      </c>
      <c r="H5">
        <f t="shared" ca="1" si="2"/>
        <v>268</v>
      </c>
      <c r="I5" s="5" t="str">
        <f t="shared" ca="1" si="3"/>
        <v>268:00</v>
      </c>
      <c r="J5">
        <f t="shared" ref="J5:J68" ca="1" si="5">H4-H5</f>
        <v>56.5</v>
      </c>
      <c r="K5" s="5" t="str">
        <f t="shared" ref="K5:K68" ca="1" si="6">IF(L5="Alive",CONCATENATE(TEXT(INT(J5),"0"),":",TEXT((J5-TRUNC(J5))*60,"00")),"")</f>
        <v>56:30</v>
      </c>
      <c r="L5" s="9" t="str">
        <f ca="1">VLOOKUP($A5,Status,2,FALSE)</f>
        <v>Alive</v>
      </c>
    </row>
    <row r="6" spans="1:12" x14ac:dyDescent="0.2">
      <c r="A6" s="3" t="str">
        <f ca="1">INDIRECT($A$1&amp;"!B"&amp;ROWS(A$1:A6))</f>
        <v>Sansa Stark</v>
      </c>
      <c r="B6" s="3"/>
      <c r="C6" s="4">
        <f t="shared" ref="C6:G6" ca="1" si="7">_xlfn.IFNA((VLOOKUP($A6,INDIRECT("All_"&amp;C$2),17,FALSE)-VLOOKUP($A6,INDIRECT("All_"&amp;B$2),17,FALSE))/60/24,"")</f>
        <v>1.3888888888888889E-3</v>
      </c>
      <c r="D6" s="4">
        <f t="shared" ca="1" si="7"/>
        <v>4.340277777777778E-3</v>
      </c>
      <c r="E6" s="4">
        <f t="shared" ca="1" si="7"/>
        <v>2.9513888888888888E-3</v>
      </c>
      <c r="F6" s="4">
        <f t="shared" ca="1" si="7"/>
        <v>1.3888888888888889E-3</v>
      </c>
      <c r="G6" s="4">
        <f t="shared" ca="1" si="7"/>
        <v>7.9861111111111122E-3</v>
      </c>
      <c r="H6">
        <f t="shared" ca="1" si="2"/>
        <v>231.5</v>
      </c>
      <c r="I6" s="5" t="str">
        <f t="shared" ca="1" si="3"/>
        <v>231:30</v>
      </c>
      <c r="J6">
        <f t="shared" ca="1" si="5"/>
        <v>36.5</v>
      </c>
      <c r="K6" s="5" t="str">
        <f t="shared" ca="1" si="6"/>
        <v>36:30</v>
      </c>
      <c r="L6" s="9" t="str">
        <f ca="1">VLOOKUP($A6,Status,2,FALSE)</f>
        <v>Alive</v>
      </c>
    </row>
    <row r="7" spans="1:12" x14ac:dyDescent="0.2">
      <c r="A7" s="3" t="str">
        <f ca="1">INDIRECT($A$1&amp;"!B"&amp;ROWS(A$1:A7))</f>
        <v>Cersei Lannister</v>
      </c>
      <c r="B7" s="3"/>
      <c r="C7" s="4">
        <f t="shared" ref="C7:G7" ca="1" si="8">_xlfn.IFNA((VLOOKUP($A7,INDIRECT("All_"&amp;C$2),17,FALSE)-VLOOKUP($A7,INDIRECT("All_"&amp;B$2),17,FALSE))/60/24,"")</f>
        <v>1.736111111111111E-3</v>
      </c>
      <c r="D7" s="4">
        <f t="shared" ca="1" si="8"/>
        <v>5.5555555555555558E-3</v>
      </c>
      <c r="E7" s="4">
        <f t="shared" ca="1" si="8"/>
        <v>1.0416666666666667E-3</v>
      </c>
      <c r="F7" s="4">
        <f t="shared" ca="1" si="8"/>
        <v>2.9513888888888888E-3</v>
      </c>
      <c r="G7" s="4">
        <f t="shared" ca="1" si="8"/>
        <v>0</v>
      </c>
      <c r="H7">
        <f t="shared" ca="1" si="2"/>
        <v>223.75</v>
      </c>
      <c r="I7" s="5" t="str">
        <f t="shared" ca="1" si="3"/>
        <v>223:45</v>
      </c>
      <c r="J7">
        <f t="shared" ca="1" si="5"/>
        <v>7.75</v>
      </c>
      <c r="K7" s="5" t="str">
        <f t="shared" ca="1" si="6"/>
        <v>7:45</v>
      </c>
      <c r="L7" s="9" t="str">
        <f ca="1">VLOOKUP($A7,Status,2,FALSE)</f>
        <v>Alive</v>
      </c>
    </row>
    <row r="8" spans="1:12" x14ac:dyDescent="0.2">
      <c r="A8" s="3" t="str">
        <f ca="1">INDIRECT($A$1&amp;"!B"&amp;ROWS(A$1:A8))</f>
        <v>Arya Stark</v>
      </c>
      <c r="B8" s="3"/>
      <c r="C8" s="4">
        <f t="shared" ref="C8:G8" ca="1" si="9">_xlfn.IFNA((VLOOKUP($A8,INDIRECT("All_"&amp;C$2),17,FALSE)-VLOOKUP($A8,INDIRECT("All_"&amp;B$2),17,FALSE))/60/24,"")</f>
        <v>4.1666666666666666E-3</v>
      </c>
      <c r="D8" s="4">
        <f t="shared" ca="1" si="9"/>
        <v>0</v>
      </c>
      <c r="E8" s="4">
        <f t="shared" ca="1" si="9"/>
        <v>5.7291666666666671E-3</v>
      </c>
      <c r="F8" s="4">
        <f t="shared" ca="1" si="9"/>
        <v>2.6041666666666665E-3</v>
      </c>
      <c r="G8" s="4">
        <f t="shared" ca="1" si="9"/>
        <v>4.8611111111111112E-3</v>
      </c>
      <c r="H8">
        <f t="shared" ca="1" si="2"/>
        <v>221</v>
      </c>
      <c r="I8" s="5" t="str">
        <f t="shared" ca="1" si="3"/>
        <v>221:00</v>
      </c>
      <c r="J8">
        <f t="shared" ca="1" si="5"/>
        <v>2.75</v>
      </c>
      <c r="K8" s="5" t="str">
        <f t="shared" ca="1" si="6"/>
        <v>2:45</v>
      </c>
      <c r="L8" s="9" t="str">
        <f ca="1">VLOOKUP($A8,Status,2,FALSE)</f>
        <v>Alive</v>
      </c>
    </row>
    <row r="9" spans="1:12" x14ac:dyDescent="0.2">
      <c r="A9" s="3" t="str">
        <f ca="1">INDIRECT($A$1&amp;"!B"&amp;ROWS(A$1:A9))</f>
        <v>Jaime Lannister</v>
      </c>
      <c r="B9" s="3"/>
      <c r="C9" s="4">
        <f t="shared" ref="C9:G9" ca="1" si="10">_xlfn.IFNA((VLOOKUP($A9,INDIRECT("All_"&amp;C$2),17,FALSE)-VLOOKUP($A9,INDIRECT("All_"&amp;B$2),17,FALSE))/60/24,"")</f>
        <v>1.736111111111111E-3</v>
      </c>
      <c r="D9" s="4">
        <f t="shared" ca="1" si="10"/>
        <v>4.1666666666666666E-3</v>
      </c>
      <c r="E9" s="4">
        <f t="shared" ca="1" si="10"/>
        <v>3.645833333333333E-3</v>
      </c>
      <c r="F9" s="4">
        <f t="shared" ca="1" si="10"/>
        <v>5.0347222222222225E-3</v>
      </c>
      <c r="G9" s="4">
        <f t="shared" ca="1" si="10"/>
        <v>0</v>
      </c>
      <c r="H9">
        <f t="shared" ca="1" si="2"/>
        <v>189.5</v>
      </c>
      <c r="I9" s="5" t="str">
        <f t="shared" ca="1" si="3"/>
        <v>189:30</v>
      </c>
      <c r="J9">
        <f t="shared" ca="1" si="5"/>
        <v>31.5</v>
      </c>
      <c r="K9" s="5" t="str">
        <f t="shared" ca="1" si="6"/>
        <v>31:30</v>
      </c>
      <c r="L9" s="9" t="str">
        <f ca="1">VLOOKUP($A9,Status,2,FALSE)</f>
        <v>Alive</v>
      </c>
    </row>
    <row r="10" spans="1:12" x14ac:dyDescent="0.2">
      <c r="A10" s="3" t="str">
        <f ca="1">INDIRECT($A$1&amp;"!B"&amp;ROWS(A$1:A10))</f>
        <v>Samwell Tarly</v>
      </c>
      <c r="B10" s="3"/>
      <c r="C10" s="4">
        <f t="shared" ref="C10:G10" ca="1" si="11">_xlfn.IFNA((VLOOKUP($A10,INDIRECT("All_"&amp;C$2),17,FALSE)-VLOOKUP($A10,INDIRECT("All_"&amp;B$2),17,FALSE))/60/24,"")</f>
        <v>3.645833333333333E-3</v>
      </c>
      <c r="D10" s="4">
        <f t="shared" ca="1" si="11"/>
        <v>2.0833333333333333E-3</v>
      </c>
      <c r="E10" s="4">
        <f t="shared" ca="1" si="11"/>
        <v>0</v>
      </c>
      <c r="F10" s="4">
        <f t="shared" ca="1" si="11"/>
        <v>3.2986111111111111E-3</v>
      </c>
      <c r="G10" s="4">
        <f t="shared" ca="1" si="11"/>
        <v>0</v>
      </c>
      <c r="H10">
        <f t="shared" ca="1" si="2"/>
        <v>142.5</v>
      </c>
      <c r="I10" s="5" t="str">
        <f t="shared" ca="1" si="3"/>
        <v>142:30</v>
      </c>
      <c r="J10">
        <f t="shared" ca="1" si="5"/>
        <v>47</v>
      </c>
      <c r="K10" s="5" t="str">
        <f t="shared" ca="1" si="6"/>
        <v>47:00</v>
      </c>
      <c r="L10" s="9" t="str">
        <f ca="1">VLOOKUP($A10,Status,2,FALSE)</f>
        <v>Alive</v>
      </c>
    </row>
    <row r="11" spans="1:12" x14ac:dyDescent="0.2">
      <c r="A11" s="3" t="str">
        <f ca="1">INDIRECT($A$1&amp;"!B"&amp;ROWS(A$1:A11))</f>
        <v>Jorah Mormont</v>
      </c>
      <c r="B11" s="3"/>
      <c r="C11" s="4">
        <f t="shared" ref="C11:G11" ca="1" si="12">_xlfn.IFNA((VLOOKUP($A11,INDIRECT("All_"&amp;C$2),17,FALSE)-VLOOKUP($A11,INDIRECT("All_"&amp;B$2),17,FALSE))/60/24,"")</f>
        <v>3.2986111111111111E-3</v>
      </c>
      <c r="D11" s="4">
        <f t="shared" ca="1" si="12"/>
        <v>1.3888888888888889E-3</v>
      </c>
      <c r="E11" s="4">
        <f t="shared" ca="1" si="12"/>
        <v>0</v>
      </c>
      <c r="F11" s="4">
        <f t="shared" ca="1" si="12"/>
        <v>2.9513888888888888E-3</v>
      </c>
      <c r="G11" s="4">
        <f t="shared" ca="1" si="12"/>
        <v>7.6388888888888886E-3</v>
      </c>
      <c r="H11">
        <f t="shared" ca="1" si="2"/>
        <v>140</v>
      </c>
      <c r="I11" s="5" t="str">
        <f t="shared" ca="1" si="3"/>
        <v>140:00</v>
      </c>
      <c r="J11">
        <f t="shared" ca="1" si="5"/>
        <v>2.5</v>
      </c>
      <c r="K11" s="5" t="str">
        <f t="shared" ca="1" si="6"/>
        <v>2:30</v>
      </c>
      <c r="L11" s="9" t="str">
        <f ca="1">VLOOKUP($A11,Status,2,FALSE)</f>
        <v>Alive</v>
      </c>
    </row>
    <row r="12" spans="1:12" x14ac:dyDescent="0.2">
      <c r="A12" s="3" t="str">
        <f ca="1">INDIRECT($A$1&amp;"!B"&amp;ROWS(A$1:A12))</f>
        <v>Theon Greyjoy</v>
      </c>
      <c r="B12" s="3"/>
      <c r="C12" s="4">
        <f t="shared" ref="C12:G12" ca="1" si="13">_xlfn.IFNA((VLOOKUP($A12,INDIRECT("All_"&amp;C$2),17,FALSE)-VLOOKUP($A12,INDIRECT("All_"&amp;B$2),17,FALSE))/60/24,"")</f>
        <v>2.4305555555555556E-3</v>
      </c>
      <c r="D12" s="4">
        <f t="shared" ca="1" si="13"/>
        <v>3.4722222222222224E-4</v>
      </c>
      <c r="E12" s="4">
        <f t="shared" ca="1" si="13"/>
        <v>8.6805555555555551E-4</v>
      </c>
      <c r="F12" s="4">
        <f t="shared" ca="1" si="13"/>
        <v>0</v>
      </c>
      <c r="G12" s="4">
        <f t="shared" ca="1" si="13"/>
        <v>0</v>
      </c>
      <c r="H12">
        <f t="shared" ca="1" si="2"/>
        <v>129</v>
      </c>
      <c r="I12" s="5" t="str">
        <f t="shared" ca="1" si="3"/>
        <v>129:00</v>
      </c>
      <c r="J12">
        <f t="shared" ca="1" si="5"/>
        <v>11</v>
      </c>
      <c r="K12" s="5" t="str">
        <f t="shared" ca="1" si="6"/>
        <v>11:00</v>
      </c>
      <c r="L12" s="9" t="str">
        <f ca="1">VLOOKUP($A12,Status,2,FALSE)</f>
        <v>Alive</v>
      </c>
    </row>
    <row r="13" spans="1:12" x14ac:dyDescent="0.2">
      <c r="A13" s="3" t="str">
        <f ca="1">INDIRECT($A$1&amp;"!B"&amp;ROWS(A$1:A13))</f>
        <v>Petyr 'Littlefinger' Baelish</v>
      </c>
      <c r="B13" s="3"/>
      <c r="C13" s="4">
        <f t="shared" ref="C13:G13" ca="1" si="14">_xlfn.IFNA((VLOOKUP($A13,INDIRECT("All_"&amp;C$2),17,FALSE)-VLOOKUP($A13,INDIRECT("All_"&amp;B$2),17,FALSE))/60/24,"")</f>
        <v>1.3888888888888889E-3</v>
      </c>
      <c r="D13" s="4">
        <f t="shared" ca="1" si="14"/>
        <v>1.736111111111111E-3</v>
      </c>
      <c r="E13" s="4">
        <f t="shared" ca="1" si="14"/>
        <v>1.736111111111111E-3</v>
      </c>
      <c r="F13" s="4">
        <f t="shared" ca="1" si="14"/>
        <v>8.6805555555555551E-4</v>
      </c>
      <c r="G13" s="4">
        <f t="shared" ca="1" si="14"/>
        <v>1.3888888888888889E-3</v>
      </c>
      <c r="H13">
        <f t="shared" ca="1" si="2"/>
        <v>113.75</v>
      </c>
      <c r="I13" s="5" t="str">
        <f t="shared" ca="1" si="3"/>
        <v>113:45</v>
      </c>
      <c r="J13">
        <f t="shared" ca="1" si="5"/>
        <v>15.25</v>
      </c>
      <c r="K13" s="5" t="str">
        <f t="shared" ca="1" si="6"/>
        <v>15:15</v>
      </c>
      <c r="L13" s="9" t="str">
        <f ca="1">VLOOKUP($A13,Status,2,FALSE)</f>
        <v>Alive</v>
      </c>
    </row>
    <row r="14" spans="1:12" x14ac:dyDescent="0.2">
      <c r="A14" s="3" t="str">
        <f ca="1">INDIRECT($A$1&amp;"!B"&amp;ROWS(A$1:A14))</f>
        <v>Davos Seaworth</v>
      </c>
      <c r="B14" s="3"/>
      <c r="C14" s="4">
        <f t="shared" ref="C14:G14" ca="1" si="15">_xlfn.IFNA((VLOOKUP($A14,INDIRECT("All_"&amp;C$2),17,FALSE)-VLOOKUP($A14,INDIRECT("All_"&amp;B$2),17,FALSE))/60/24,"")</f>
        <v>5.2083333333333333E-4</v>
      </c>
      <c r="D14" s="4">
        <f t="shared" ca="1" si="15"/>
        <v>4.1666666666666666E-3</v>
      </c>
      <c r="E14" s="4">
        <f t="shared" ca="1" si="15"/>
        <v>1.5624999999999999E-3</v>
      </c>
      <c r="F14" s="4">
        <f t="shared" ca="1" si="15"/>
        <v>5.7291666666666671E-3</v>
      </c>
      <c r="G14" s="4">
        <f t="shared" ca="1" si="15"/>
        <v>1.7361111111111112E-4</v>
      </c>
      <c r="H14">
        <f t="shared" ca="1" si="2"/>
        <v>107.75</v>
      </c>
      <c r="I14" s="5" t="str">
        <f t="shared" ca="1" si="3"/>
        <v>107:45</v>
      </c>
      <c r="J14">
        <f t="shared" ca="1" si="5"/>
        <v>6</v>
      </c>
      <c r="K14" s="5" t="str">
        <f t="shared" ca="1" si="6"/>
        <v>6:00</v>
      </c>
      <c r="L14" s="9" t="str">
        <f ca="1">VLOOKUP($A14,Status,2,FALSE)</f>
        <v>Alive</v>
      </c>
    </row>
    <row r="15" spans="1:12" x14ac:dyDescent="0.2">
      <c r="A15" s="3" t="str">
        <f ca="1">INDIRECT($A$1&amp;"!B"&amp;ROWS(A$1:A15))</f>
        <v>Eddard 'Ned' Stark</v>
      </c>
      <c r="B15" s="3"/>
      <c r="C15" s="4">
        <f t="shared" ref="C15:G15" ca="1" si="16">_xlfn.IFNA((VLOOKUP($A15,INDIRECT("All_"&amp;C$2),17,FALSE)-VLOOKUP($A15,INDIRECT("All_"&amp;B$2),17,FALSE))/60/24,"")</f>
        <v>0</v>
      </c>
      <c r="D15" s="4">
        <f t="shared" ca="1" si="16"/>
        <v>0</v>
      </c>
      <c r="E15" s="4">
        <f t="shared" ca="1" si="16"/>
        <v>0</v>
      </c>
      <c r="F15" s="4">
        <f t="shared" ca="1" si="16"/>
        <v>0</v>
      </c>
      <c r="G15" s="4">
        <f t="shared" ca="1" si="16"/>
        <v>0</v>
      </c>
      <c r="H15">
        <f t="shared" ca="1" si="2"/>
        <v>99.75</v>
      </c>
      <c r="I15" s="5" t="str">
        <f t="shared" ca="1" si="3"/>
        <v>99:45</v>
      </c>
      <c r="J15">
        <f t="shared" ca="1" si="5"/>
        <v>8</v>
      </c>
      <c r="K15" s="5" t="str">
        <f t="shared" ca="1" si="6"/>
        <v/>
      </c>
      <c r="L15" s="9" t="str">
        <f ca="1">VLOOKUP($A15,Status,2,FALSE)</f>
        <v>Dead</v>
      </c>
    </row>
    <row r="16" spans="1:12" x14ac:dyDescent="0.2">
      <c r="A16" s="3" t="str">
        <f ca="1">INDIRECT($A$1&amp;"!B"&amp;ROWS(A$1:A16))</f>
        <v>Brienne of Tarth</v>
      </c>
      <c r="B16" s="3"/>
      <c r="C16" s="4">
        <f t="shared" ref="C16:G16" ca="1" si="17">_xlfn.IFNA((VLOOKUP($A16,INDIRECT("All_"&amp;C$2),17,FALSE)-VLOOKUP($A16,INDIRECT("All_"&amp;B$2),17,FALSE))/60/24,"")</f>
        <v>3.4722222222222224E-4</v>
      </c>
      <c r="D16" s="4">
        <f t="shared" ca="1" si="17"/>
        <v>0</v>
      </c>
      <c r="E16" s="4">
        <f t="shared" ca="1" si="17"/>
        <v>1.9097222222222222E-3</v>
      </c>
      <c r="F16" s="4">
        <f t="shared" ca="1" si="17"/>
        <v>0</v>
      </c>
      <c r="G16" s="4">
        <f t="shared" ca="1" si="17"/>
        <v>8.6805555555555551E-4</v>
      </c>
      <c r="H16">
        <f t="shared" ca="1" si="2"/>
        <v>95.25</v>
      </c>
      <c r="I16" s="5" t="str">
        <f t="shared" ca="1" si="3"/>
        <v>95:15</v>
      </c>
      <c r="J16">
        <f t="shared" ca="1" si="5"/>
        <v>4.5</v>
      </c>
      <c r="K16" s="5" t="str">
        <f t="shared" ca="1" si="6"/>
        <v>4:30</v>
      </c>
      <c r="L16" s="9" t="str">
        <f ca="1">VLOOKUP($A16,Status,2,FALSE)</f>
        <v>Alive</v>
      </c>
    </row>
    <row r="17" spans="1:12" x14ac:dyDescent="0.2">
      <c r="A17" s="3" t="str">
        <f ca="1">INDIRECT($A$1&amp;"!B"&amp;ROWS(A$1:A17))</f>
        <v>Bran Stark</v>
      </c>
      <c r="B17" s="3"/>
      <c r="C17" s="4">
        <f t="shared" ref="C17:G17" ca="1" si="18">_xlfn.IFNA((VLOOKUP($A17,INDIRECT("All_"&amp;C$2),17,FALSE)-VLOOKUP($A17,INDIRECT("All_"&amp;B$2),17,FALSE))/60/24,"")</f>
        <v>0</v>
      </c>
      <c r="D17" s="4">
        <f t="shared" ca="1" si="18"/>
        <v>2.2569444444444447E-3</v>
      </c>
      <c r="E17" s="4">
        <f t="shared" ca="1" si="18"/>
        <v>2.9513888888888888E-3</v>
      </c>
      <c r="F17" s="4">
        <f t="shared" ca="1" si="18"/>
        <v>1.7361111111111112E-4</v>
      </c>
      <c r="G17" s="4">
        <f t="shared" ca="1" si="18"/>
        <v>0</v>
      </c>
      <c r="H17">
        <f t="shared" ca="1" si="2"/>
        <v>94.75</v>
      </c>
      <c r="I17" s="5" t="str">
        <f t="shared" ca="1" si="3"/>
        <v>94:45</v>
      </c>
      <c r="J17">
        <f t="shared" ca="1" si="5"/>
        <v>0.5</v>
      </c>
      <c r="K17" s="5" t="str">
        <f t="shared" ca="1" si="6"/>
        <v>0:30</v>
      </c>
      <c r="L17" s="9" t="str">
        <f ca="1">VLOOKUP($A17,Status,2,FALSE)</f>
        <v>Alive</v>
      </c>
    </row>
    <row r="18" spans="1:12" x14ac:dyDescent="0.2">
      <c r="A18" s="3" t="str">
        <f ca="1">INDIRECT($A$1&amp;"!B"&amp;ROWS(A$1:A18))</f>
        <v>Lord Varys</v>
      </c>
      <c r="B18" s="3"/>
      <c r="C18" s="4">
        <f t="shared" ref="C18:G18" ca="1" si="19">_xlfn.IFNA((VLOOKUP($A18,INDIRECT("All_"&amp;C$2),17,FALSE)-VLOOKUP($A18,INDIRECT("All_"&amp;B$2),17,FALSE))/60/24,"")</f>
        <v>2.4305555555555556E-3</v>
      </c>
      <c r="D18" s="4">
        <f t="shared" ca="1" si="19"/>
        <v>1.736111111111111E-3</v>
      </c>
      <c r="E18" s="4">
        <f t="shared" ca="1" si="19"/>
        <v>3.4722222222222224E-4</v>
      </c>
      <c r="F18" s="4">
        <f t="shared" ca="1" si="19"/>
        <v>1.5624999999999999E-3</v>
      </c>
      <c r="G18" s="4">
        <f t="shared" ca="1" si="19"/>
        <v>0</v>
      </c>
      <c r="H18">
        <f t="shared" ca="1" si="2"/>
        <v>92.25</v>
      </c>
      <c r="I18" s="5" t="str">
        <f t="shared" ca="1" si="3"/>
        <v>92:15</v>
      </c>
      <c r="J18">
        <f t="shared" ca="1" si="5"/>
        <v>2.5</v>
      </c>
      <c r="K18" s="5" t="str">
        <f t="shared" ca="1" si="6"/>
        <v>2:30</v>
      </c>
      <c r="L18" s="9" t="str">
        <f ca="1">VLOOKUP($A18,Status,2,FALSE)</f>
        <v>Alive</v>
      </c>
    </row>
    <row r="19" spans="1:12" x14ac:dyDescent="0.2">
      <c r="A19" s="3" t="str">
        <f ca="1">INDIRECT($A$1&amp;"!B"&amp;ROWS(A$1:A19))</f>
        <v>Sandor 'The Hound' Clegane</v>
      </c>
      <c r="B19" s="3"/>
      <c r="C19" s="4">
        <f t="shared" ref="C19:G19" ca="1" si="20">_xlfn.IFNA((VLOOKUP($A19,INDIRECT("All_"&amp;C$2),17,FALSE)-VLOOKUP($A19,INDIRECT("All_"&amp;B$2),17,FALSE))/60/24,"")</f>
        <v>0</v>
      </c>
      <c r="D19" s="4">
        <f t="shared" ca="1" si="20"/>
        <v>0</v>
      </c>
      <c r="E19" s="4">
        <f t="shared" ca="1" si="20"/>
        <v>0</v>
      </c>
      <c r="F19" s="4">
        <f t="shared" ca="1" si="20"/>
        <v>8.6805555555555551E-4</v>
      </c>
      <c r="G19" s="4">
        <f t="shared" ca="1" si="20"/>
        <v>6.7708333333333336E-3</v>
      </c>
      <c r="H19">
        <f t="shared" ca="1" si="2"/>
        <v>90.75</v>
      </c>
      <c r="I19" s="5" t="str">
        <f t="shared" ca="1" si="3"/>
        <v>90:45</v>
      </c>
      <c r="J19">
        <f t="shared" ca="1" si="5"/>
        <v>1.5</v>
      </c>
      <c r="K19" s="5" t="str">
        <f t="shared" ca="1" si="6"/>
        <v>1:30</v>
      </c>
      <c r="L19" s="9" t="str">
        <f ca="1">VLOOKUP($A19,Status,2,FALSE)</f>
        <v>Alive</v>
      </c>
    </row>
    <row r="20" spans="1:12" x14ac:dyDescent="0.2">
      <c r="A20" s="3" t="str">
        <f ca="1">INDIRECT($A$1&amp;"!B"&amp;ROWS(A$1:A20))</f>
        <v>Catelyn Stark</v>
      </c>
      <c r="B20" s="3"/>
      <c r="C20" s="4">
        <f t="shared" ref="C20:G20" ca="1" si="21">_xlfn.IFNA((VLOOKUP($A20,INDIRECT("All_"&amp;C$2),17,FALSE)-VLOOKUP($A20,INDIRECT("All_"&amp;B$2),17,FALSE))/60/24,"")</f>
        <v>0</v>
      </c>
      <c r="D20" s="4">
        <f t="shared" ca="1" si="21"/>
        <v>0</v>
      </c>
      <c r="E20" s="4">
        <f t="shared" ca="1" si="21"/>
        <v>0</v>
      </c>
      <c r="F20" s="4">
        <f t="shared" ca="1" si="21"/>
        <v>0</v>
      </c>
      <c r="G20" s="4">
        <f t="shared" ca="1" si="21"/>
        <v>0</v>
      </c>
      <c r="H20">
        <f t="shared" ca="1" si="2"/>
        <v>82.75</v>
      </c>
      <c r="I20" s="5" t="str">
        <f t="shared" ca="1" si="3"/>
        <v>82:45</v>
      </c>
      <c r="J20">
        <f t="shared" ca="1" si="5"/>
        <v>8</v>
      </c>
      <c r="K20" s="5" t="str">
        <f t="shared" ca="1" si="6"/>
        <v/>
      </c>
      <c r="L20" s="9" t="str">
        <f ca="1">VLOOKUP($A20,Status,2,FALSE)</f>
        <v>Dead</v>
      </c>
    </row>
    <row r="21" spans="1:12" x14ac:dyDescent="0.2">
      <c r="A21" s="3" t="str">
        <f ca="1">INDIRECT($A$1&amp;"!B"&amp;ROWS(A$1:A21))</f>
        <v>Tywin Lannister</v>
      </c>
      <c r="B21" s="3"/>
      <c r="C21" s="4">
        <f t="shared" ref="C21:G21" ca="1" si="22">_xlfn.IFNA((VLOOKUP($A21,INDIRECT("All_"&amp;C$2),17,FALSE)-VLOOKUP($A21,INDIRECT("All_"&amp;B$2),17,FALSE))/60/24,"")</f>
        <v>0</v>
      </c>
      <c r="D21" s="4">
        <f t="shared" ca="1" si="22"/>
        <v>0</v>
      </c>
      <c r="E21" s="4">
        <f t="shared" ca="1" si="22"/>
        <v>0</v>
      </c>
      <c r="F21" s="4">
        <f t="shared" ca="1" si="22"/>
        <v>0</v>
      </c>
      <c r="G21" s="4">
        <f t="shared" ca="1" si="22"/>
        <v>0</v>
      </c>
      <c r="H21">
        <f t="shared" ca="1" si="2"/>
        <v>78.25</v>
      </c>
      <c r="I21" s="5" t="str">
        <f t="shared" ca="1" si="3"/>
        <v>78:15</v>
      </c>
      <c r="J21">
        <f t="shared" ca="1" si="5"/>
        <v>4.5</v>
      </c>
      <c r="K21" s="5" t="str">
        <f t="shared" ca="1" si="6"/>
        <v/>
      </c>
      <c r="L21" s="9" t="str">
        <f ca="1">VLOOKUP($A21,Status,2,FALSE)</f>
        <v>Dead</v>
      </c>
    </row>
    <row r="22" spans="1:12" x14ac:dyDescent="0.2">
      <c r="A22" s="3" t="str">
        <f ca="1">INDIRECT($A$1&amp;"!B"&amp;ROWS(A$1:A22))</f>
        <v>Margaery Tyrell</v>
      </c>
      <c r="B22" s="3"/>
      <c r="C22" s="4">
        <f t="shared" ref="C22:G22" ca="1" si="23">_xlfn.IFNA((VLOOKUP($A22,INDIRECT("All_"&amp;C$2),17,FALSE)-VLOOKUP($A22,INDIRECT("All_"&amp;B$2),17,FALSE))/60/24,"")</f>
        <v>0</v>
      </c>
      <c r="D22" s="4">
        <f t="shared" ca="1" si="23"/>
        <v>0</v>
      </c>
      <c r="E22" s="4">
        <f t="shared" ca="1" si="23"/>
        <v>0</v>
      </c>
      <c r="F22" s="4">
        <f t="shared" ca="1" si="23"/>
        <v>0</v>
      </c>
      <c r="G22" s="4">
        <f t="shared" ca="1" si="23"/>
        <v>0</v>
      </c>
      <c r="H22">
        <f t="shared" ca="1" si="2"/>
        <v>78</v>
      </c>
      <c r="I22" s="5" t="str">
        <f t="shared" ca="1" si="3"/>
        <v>78:00</v>
      </c>
      <c r="J22">
        <f t="shared" ca="1" si="5"/>
        <v>0.25</v>
      </c>
      <c r="K22" s="5" t="str">
        <f t="shared" ca="1" si="6"/>
        <v/>
      </c>
      <c r="L22" s="9" t="str">
        <f ca="1">VLOOKUP($A22,Status,2,FALSE)</f>
        <v>Dead</v>
      </c>
    </row>
    <row r="23" spans="1:12" x14ac:dyDescent="0.2">
      <c r="A23" s="3" t="str">
        <f ca="1">INDIRECT($A$1&amp;"!B"&amp;ROWS(A$1:A23))</f>
        <v>Robb Stark</v>
      </c>
      <c r="B23" s="3"/>
      <c r="C23" s="4">
        <f t="shared" ref="C23:G23" ca="1" si="24">_xlfn.IFNA((VLOOKUP($A23,INDIRECT("All_"&amp;C$2),17,FALSE)-VLOOKUP($A23,INDIRECT("All_"&amp;B$2),17,FALSE))/60/24,"")</f>
        <v>0</v>
      </c>
      <c r="D23" s="4">
        <f t="shared" ca="1" si="24"/>
        <v>0</v>
      </c>
      <c r="E23" s="4">
        <f t="shared" ca="1" si="24"/>
        <v>0</v>
      </c>
      <c r="F23" s="4">
        <f t="shared" ca="1" si="24"/>
        <v>0</v>
      </c>
      <c r="G23" s="4">
        <f t="shared" ca="1" si="24"/>
        <v>0</v>
      </c>
      <c r="H23">
        <f t="shared" ca="1" si="2"/>
        <v>77.75</v>
      </c>
      <c r="I23" s="5" t="str">
        <f t="shared" ca="1" si="3"/>
        <v>77:45</v>
      </c>
      <c r="J23">
        <f t="shared" ca="1" si="5"/>
        <v>0.25</v>
      </c>
      <c r="K23" s="5" t="str">
        <f t="shared" ca="1" si="6"/>
        <v/>
      </c>
      <c r="L23" s="9" t="str">
        <f ca="1">VLOOKUP($A23,Status,2,FALSE)</f>
        <v>Dead</v>
      </c>
    </row>
    <row r="24" spans="1:12" x14ac:dyDescent="0.2">
      <c r="A24" s="3" t="str">
        <f ca="1">INDIRECT($A$1&amp;"!B"&amp;ROWS(A$1:A24))</f>
        <v>Stannis Baratheon</v>
      </c>
      <c r="B24" s="3"/>
      <c r="C24" s="4">
        <f t="shared" ref="C24:G24" ca="1" si="25">_xlfn.IFNA((VLOOKUP($A24,INDIRECT("All_"&amp;C$2),17,FALSE)-VLOOKUP($A24,INDIRECT("All_"&amp;B$2),17,FALSE))/60/24,"")</f>
        <v>0</v>
      </c>
      <c r="D24" s="4">
        <f t="shared" ca="1" si="25"/>
        <v>0</v>
      </c>
      <c r="E24" s="4">
        <f t="shared" ca="1" si="25"/>
        <v>0</v>
      </c>
      <c r="F24" s="4">
        <f t="shared" ca="1" si="25"/>
        <v>0</v>
      </c>
      <c r="G24" s="4">
        <f t="shared" ca="1" si="25"/>
        <v>0</v>
      </c>
      <c r="H24">
        <f t="shared" ca="1" si="2"/>
        <v>73.25</v>
      </c>
      <c r="I24" s="5" t="str">
        <f t="shared" ca="1" si="3"/>
        <v>73:15</v>
      </c>
      <c r="J24">
        <f t="shared" ca="1" si="5"/>
        <v>4.5</v>
      </c>
      <c r="K24" s="5" t="str">
        <f t="shared" ca="1" si="6"/>
        <v/>
      </c>
      <c r="L24" s="9" t="str">
        <f ca="1">VLOOKUP($A24,Status,2,FALSE)</f>
        <v>Dead</v>
      </c>
    </row>
    <row r="25" spans="1:12" x14ac:dyDescent="0.2">
      <c r="A25" s="3" t="str">
        <f ca="1">INDIRECT($A$1&amp;"!B"&amp;ROWS(A$1:A25))</f>
        <v>Bronn</v>
      </c>
      <c r="B25" s="3"/>
      <c r="C25" s="4">
        <f t="shared" ref="C25:G25" ca="1" si="26">_xlfn.IFNA((VLOOKUP($A25,INDIRECT("All_"&amp;C$2),17,FALSE)-VLOOKUP($A25,INDIRECT("All_"&amp;B$2),17,FALSE))/60/24,"")</f>
        <v>0</v>
      </c>
      <c r="D25" s="4">
        <f t="shared" ca="1" si="26"/>
        <v>1.7361111111111112E-4</v>
      </c>
      <c r="E25" s="4">
        <f t="shared" ca="1" si="26"/>
        <v>3.645833333333333E-3</v>
      </c>
      <c r="F25" s="4">
        <f t="shared" ca="1" si="26"/>
        <v>1.3888888888888889E-3</v>
      </c>
      <c r="G25" s="4">
        <f t="shared" ca="1" si="26"/>
        <v>0</v>
      </c>
      <c r="H25">
        <f t="shared" ca="1" si="2"/>
        <v>71.5</v>
      </c>
      <c r="I25" s="5" t="str">
        <f t="shared" ca="1" si="3"/>
        <v>71:30</v>
      </c>
      <c r="J25">
        <f t="shared" ca="1" si="5"/>
        <v>1.75</v>
      </c>
      <c r="K25" s="5" t="str">
        <f t="shared" ca="1" si="6"/>
        <v>1:45</v>
      </c>
      <c r="L25" s="9" t="str">
        <f ca="1">VLOOKUP($A25,Status,2,FALSE)</f>
        <v>Alive</v>
      </c>
    </row>
    <row r="26" spans="1:12" x14ac:dyDescent="0.2">
      <c r="A26" s="3" t="str">
        <f ca="1">INDIRECT($A$1&amp;"!B"&amp;ROWS(A$1:A26))</f>
        <v>Joffrey Baratheon</v>
      </c>
      <c r="B26" s="3"/>
      <c r="C26" s="4">
        <f t="shared" ref="C26:G26" ca="1" si="27">_xlfn.IFNA((VLOOKUP($A26,INDIRECT("All_"&amp;C$2),17,FALSE)-VLOOKUP($A26,INDIRECT("All_"&amp;B$2),17,FALSE))/60/24,"")</f>
        <v>0</v>
      </c>
      <c r="D26" s="4">
        <f t="shared" ca="1" si="27"/>
        <v>0</v>
      </c>
      <c r="E26" s="4">
        <f t="shared" ca="1" si="27"/>
        <v>0</v>
      </c>
      <c r="F26" s="4">
        <f t="shared" ca="1" si="27"/>
        <v>0</v>
      </c>
      <c r="G26" s="4">
        <f t="shared" ca="1" si="27"/>
        <v>0</v>
      </c>
      <c r="H26">
        <f t="shared" ca="1" si="2"/>
        <v>70.25</v>
      </c>
      <c r="I26" s="5" t="str">
        <f t="shared" ca="1" si="3"/>
        <v>70:15</v>
      </c>
      <c r="J26">
        <f t="shared" ca="1" si="5"/>
        <v>1.25</v>
      </c>
      <c r="K26" s="5" t="str">
        <f t="shared" ca="1" si="6"/>
        <v/>
      </c>
      <c r="L26" s="9" t="str">
        <f ca="1">VLOOKUP($A26,Status,2,FALSE)</f>
        <v>Dead</v>
      </c>
    </row>
    <row r="27" spans="1:12" x14ac:dyDescent="0.2">
      <c r="A27" s="3" t="str">
        <f ca="1">INDIRECT($A$1&amp;"!B"&amp;ROWS(A$1:A27))</f>
        <v>Melisandre</v>
      </c>
      <c r="B27" s="3"/>
      <c r="C27" s="4">
        <f t="shared" ref="C27:G27" ca="1" si="28">_xlfn.IFNA((VLOOKUP($A27,INDIRECT("All_"&amp;C$2),17,FALSE)-VLOOKUP($A27,INDIRECT("All_"&amp;B$2),17,FALSE))/60/24,"")</f>
        <v>8.6805555555555551E-4</v>
      </c>
      <c r="D27" s="4">
        <f t="shared" ca="1" si="28"/>
        <v>1.2152777777777778E-3</v>
      </c>
      <c r="E27" s="4">
        <f t="shared" ca="1" si="28"/>
        <v>0</v>
      </c>
      <c r="F27" s="4">
        <f t="shared" ca="1" si="28"/>
        <v>0</v>
      </c>
      <c r="G27" s="4">
        <f t="shared" ca="1" si="28"/>
        <v>0</v>
      </c>
      <c r="H27">
        <f t="shared" ca="1" si="2"/>
        <v>68.75</v>
      </c>
      <c r="I27" s="5" t="str">
        <f t="shared" ca="1" si="3"/>
        <v>68:45</v>
      </c>
      <c r="J27">
        <f t="shared" ca="1" si="5"/>
        <v>1.5</v>
      </c>
      <c r="K27" s="5" t="str">
        <f t="shared" ca="1" si="6"/>
        <v>1:30</v>
      </c>
      <c r="L27" s="9" t="str">
        <f ca="1">VLOOKUP($A27,Status,2,FALSE)</f>
        <v>Alive</v>
      </c>
    </row>
    <row r="28" spans="1:12" x14ac:dyDescent="0.2">
      <c r="A28" s="3" t="str">
        <f ca="1">INDIRECT($A$1&amp;"!B"&amp;ROWS(A$1:A28))</f>
        <v>Ramsay Bolton</v>
      </c>
      <c r="B28" s="3"/>
      <c r="C28" s="4">
        <f t="shared" ref="C28:G28" ca="1" si="29">_xlfn.IFNA((VLOOKUP($A28,INDIRECT("All_"&amp;C$2),17,FALSE)-VLOOKUP($A28,INDIRECT("All_"&amp;B$2),17,FALSE))/60/24,"")</f>
        <v>0</v>
      </c>
      <c r="D28" s="4">
        <f t="shared" ca="1" si="29"/>
        <v>0</v>
      </c>
      <c r="E28" s="4">
        <f t="shared" ca="1" si="29"/>
        <v>0</v>
      </c>
      <c r="F28" s="4">
        <f t="shared" ca="1" si="29"/>
        <v>0</v>
      </c>
      <c r="G28" s="4">
        <f t="shared" ca="1" si="29"/>
        <v>0</v>
      </c>
      <c r="H28">
        <f t="shared" ca="1" si="2"/>
        <v>66</v>
      </c>
      <c r="I28" s="5" t="str">
        <f t="shared" ca="1" si="3"/>
        <v>66:00</v>
      </c>
      <c r="J28">
        <f t="shared" ca="1" si="5"/>
        <v>2.75</v>
      </c>
      <c r="K28" s="5" t="str">
        <f t="shared" ca="1" si="6"/>
        <v/>
      </c>
      <c r="L28" s="9" t="str">
        <f ca="1">VLOOKUP($A28,Status,2,FALSE)</f>
        <v>Dead</v>
      </c>
    </row>
    <row r="29" spans="1:12" x14ac:dyDescent="0.2">
      <c r="A29" s="3" t="str">
        <f ca="1">INDIRECT($A$1&amp;"!B"&amp;ROWS(A$1:A29))</f>
        <v>Missandei</v>
      </c>
      <c r="B29" s="3"/>
      <c r="C29" s="4">
        <f t="shared" ref="C29:G29" ca="1" si="30">_xlfn.IFNA((VLOOKUP($A29,INDIRECT("All_"&amp;C$2),17,FALSE)-VLOOKUP($A29,INDIRECT("All_"&amp;B$2),17,FALSE))/60/24,"")</f>
        <v>3.8194444444444443E-3</v>
      </c>
      <c r="D29" s="4">
        <f t="shared" ca="1" si="30"/>
        <v>2.9513888888888888E-3</v>
      </c>
      <c r="E29" s="4">
        <f t="shared" ca="1" si="30"/>
        <v>2.0833333333333333E-3</v>
      </c>
      <c r="F29" s="4">
        <f t="shared" ca="1" si="30"/>
        <v>0</v>
      </c>
      <c r="G29" s="4">
        <f t="shared" ca="1" si="30"/>
        <v>0</v>
      </c>
      <c r="H29">
        <f t="shared" ca="1" si="2"/>
        <v>60.25</v>
      </c>
      <c r="I29" s="5" t="str">
        <f t="shared" ca="1" si="3"/>
        <v>60:15</v>
      </c>
      <c r="J29">
        <f t="shared" ca="1" si="5"/>
        <v>5.75</v>
      </c>
      <c r="K29" s="5" t="str">
        <f t="shared" ca="1" si="6"/>
        <v>5:45</v>
      </c>
      <c r="L29" s="9" t="str">
        <f ca="1">VLOOKUP($A29,Status,2,FALSE)</f>
        <v>Alive</v>
      </c>
    </row>
    <row r="30" spans="1:12" x14ac:dyDescent="0.2">
      <c r="A30" s="3" t="str">
        <f ca="1">INDIRECT($A$1&amp;"!B"&amp;ROWS(A$1:A30))</f>
        <v>Gilly</v>
      </c>
      <c r="B30" s="3"/>
      <c r="C30" s="4">
        <f t="shared" ref="C30:G30" ca="1" si="31">_xlfn.IFNA((VLOOKUP($A30,INDIRECT("All_"&amp;C$2),17,FALSE)-VLOOKUP($A30,INDIRECT("All_"&amp;B$2),17,FALSE))/60/24,"")</f>
        <v>0</v>
      </c>
      <c r="D30" s="4">
        <f t="shared" ca="1" si="31"/>
        <v>0</v>
      </c>
      <c r="E30" s="4">
        <f t="shared" ca="1" si="31"/>
        <v>0</v>
      </c>
      <c r="F30" s="4">
        <f t="shared" ca="1" si="31"/>
        <v>1.0416666666666667E-3</v>
      </c>
      <c r="G30" s="4">
        <f t="shared" ca="1" si="31"/>
        <v>0</v>
      </c>
      <c r="H30">
        <f t="shared" ca="1" si="2"/>
        <v>55.5</v>
      </c>
      <c r="I30" s="5" t="str">
        <f t="shared" ca="1" si="3"/>
        <v>55:30</v>
      </c>
      <c r="J30">
        <f t="shared" ca="1" si="5"/>
        <v>4.75</v>
      </c>
      <c r="K30" s="5" t="str">
        <f t="shared" ca="1" si="6"/>
        <v>4:45</v>
      </c>
      <c r="L30" s="9" t="str">
        <f ca="1">VLOOKUP($A30,Status,2,FALSE)</f>
        <v>Alive</v>
      </c>
    </row>
    <row r="31" spans="1:12" x14ac:dyDescent="0.2">
      <c r="A31" s="3" t="str">
        <f ca="1">INDIRECT($A$1&amp;"!B"&amp;ROWS(A$1:A31))</f>
        <v>Tormund Giantsbane</v>
      </c>
      <c r="B31" s="3"/>
      <c r="C31" s="4">
        <f t="shared" ref="C31:G31" ca="1" si="32">_xlfn.IFNA((VLOOKUP($A31,INDIRECT("All_"&amp;C$2),17,FALSE)-VLOOKUP($A31,INDIRECT("All_"&amp;B$2),17,FALSE))/60/24,"")</f>
        <v>0</v>
      </c>
      <c r="D31" s="4">
        <f t="shared" ca="1" si="32"/>
        <v>0</v>
      </c>
      <c r="E31" s="4">
        <f t="shared" ca="1" si="32"/>
        <v>0</v>
      </c>
      <c r="F31" s="4">
        <f t="shared" ca="1" si="32"/>
        <v>1.736111111111111E-3</v>
      </c>
      <c r="G31" s="4">
        <f t="shared" ca="1" si="32"/>
        <v>6.5972222222222222E-3</v>
      </c>
      <c r="H31">
        <f t="shared" ca="1" si="2"/>
        <v>55</v>
      </c>
      <c r="I31" s="5" t="str">
        <f t="shared" ca="1" si="3"/>
        <v>55:00</v>
      </c>
      <c r="J31">
        <f t="shared" ca="1" si="5"/>
        <v>0.5</v>
      </c>
      <c r="K31" s="5" t="str">
        <f t="shared" ca="1" si="6"/>
        <v>0:30</v>
      </c>
      <c r="L31" s="9" t="str">
        <f ca="1">VLOOKUP($A31,Status,2,FALSE)</f>
        <v>Alive</v>
      </c>
    </row>
    <row r="32" spans="1:12" x14ac:dyDescent="0.2">
      <c r="A32" s="3" t="str">
        <f ca="1">INDIRECT($A$1&amp;"!B"&amp;ROWS(A$1:A32))</f>
        <v>Ygritte</v>
      </c>
      <c r="B32" s="3"/>
      <c r="C32" s="4">
        <f t="shared" ref="C32:G32" ca="1" si="33">_xlfn.IFNA((VLOOKUP($A32,INDIRECT("All_"&amp;C$2),17,FALSE)-VLOOKUP($A32,INDIRECT("All_"&amp;B$2),17,FALSE))/60/24,"")</f>
        <v>0</v>
      </c>
      <c r="D32" s="4">
        <f t="shared" ca="1" si="33"/>
        <v>0</v>
      </c>
      <c r="E32" s="4">
        <f t="shared" ca="1" si="33"/>
        <v>0</v>
      </c>
      <c r="F32" s="4">
        <f t="shared" ca="1" si="33"/>
        <v>0</v>
      </c>
      <c r="G32" s="4">
        <f t="shared" ca="1" si="33"/>
        <v>0</v>
      </c>
      <c r="H32">
        <f t="shared" ca="1" si="2"/>
        <v>51</v>
      </c>
      <c r="I32" s="5" t="str">
        <f t="shared" ca="1" si="3"/>
        <v>51:00</v>
      </c>
      <c r="J32">
        <f t="shared" ca="1" si="5"/>
        <v>4</v>
      </c>
      <c r="K32" s="5" t="str">
        <f t="shared" ca="1" si="6"/>
        <v/>
      </c>
      <c r="L32" s="9" t="str">
        <f ca="1">VLOOKUP($A32,Status,2,FALSE)</f>
        <v>Dead</v>
      </c>
    </row>
    <row r="33" spans="1:12" x14ac:dyDescent="0.2">
      <c r="A33" s="3" t="str">
        <f ca="1">INDIRECT($A$1&amp;"!B"&amp;ROWS(A$1:A33))</f>
        <v>Shae</v>
      </c>
      <c r="B33" s="3"/>
      <c r="C33" s="4">
        <f t="shared" ref="C33:G33" ca="1" si="34">_xlfn.IFNA((VLOOKUP($A33,INDIRECT("All_"&amp;C$2),17,FALSE)-VLOOKUP($A33,INDIRECT("All_"&amp;B$2),17,FALSE))/60/24,"")</f>
        <v>0</v>
      </c>
      <c r="D33" s="4">
        <f t="shared" ca="1" si="34"/>
        <v>0</v>
      </c>
      <c r="E33" s="4">
        <f t="shared" ca="1" si="34"/>
        <v>0</v>
      </c>
      <c r="F33" s="4">
        <f t="shared" ca="1" si="34"/>
        <v>0</v>
      </c>
      <c r="G33" s="4">
        <f t="shared" ca="1" si="34"/>
        <v>0</v>
      </c>
      <c r="H33">
        <f t="shared" ca="1" si="2"/>
        <v>47.25</v>
      </c>
      <c r="I33" s="5" t="str">
        <f t="shared" ca="1" si="3"/>
        <v>47:15</v>
      </c>
      <c r="J33">
        <f t="shared" ca="1" si="5"/>
        <v>3.75</v>
      </c>
      <c r="K33" s="5" t="str">
        <f t="shared" ca="1" si="6"/>
        <v/>
      </c>
      <c r="L33" s="9" t="str">
        <f ca="1">VLOOKUP($A33,Status,2,FALSE)</f>
        <v>Dead</v>
      </c>
    </row>
    <row r="34" spans="1:12" x14ac:dyDescent="0.2">
      <c r="A34" s="3" t="str">
        <f ca="1">INDIRECT($A$1&amp;"!B"&amp;ROWS(A$1:A34))</f>
        <v>Daario Naharis</v>
      </c>
      <c r="B34" s="3"/>
      <c r="C34" s="4">
        <f t="shared" ref="C34:G34" ca="1" si="35">_xlfn.IFNA((VLOOKUP($A34,INDIRECT("All_"&amp;C$2),17,FALSE)-VLOOKUP($A34,INDIRECT("All_"&amp;B$2),17,FALSE))/60/24,"")</f>
        <v>0</v>
      </c>
      <c r="D34" s="4">
        <f t="shared" ca="1" si="35"/>
        <v>0</v>
      </c>
      <c r="E34" s="4">
        <f t="shared" ca="1" si="35"/>
        <v>0</v>
      </c>
      <c r="F34" s="4">
        <f t="shared" ca="1" si="35"/>
        <v>0</v>
      </c>
      <c r="G34" s="4">
        <f t="shared" ca="1" si="35"/>
        <v>0</v>
      </c>
      <c r="H34">
        <f t="shared" ca="1" si="2"/>
        <v>46</v>
      </c>
      <c r="I34" s="5" t="str">
        <f t="shared" ca="1" si="3"/>
        <v>46:00</v>
      </c>
      <c r="J34">
        <f t="shared" ca="1" si="5"/>
        <v>1.25</v>
      </c>
      <c r="K34" s="5" t="str">
        <f t="shared" ca="1" si="6"/>
        <v>1:15</v>
      </c>
      <c r="L34" s="9" t="str">
        <f ca="1">VLOOKUP($A34,Status,2,FALSE)</f>
        <v>Alive</v>
      </c>
    </row>
    <row r="35" spans="1:12" x14ac:dyDescent="0.2">
      <c r="A35" s="3" t="str">
        <f ca="1">INDIRECT($A$1&amp;"!B"&amp;ROWS(A$1:A35))</f>
        <v>Olenna Tyrell</v>
      </c>
      <c r="B35" s="3"/>
      <c r="C35" s="4">
        <f t="shared" ref="C35:G35" ca="1" si="36">_xlfn.IFNA((VLOOKUP($A35,INDIRECT("All_"&amp;C$2),17,FALSE)-VLOOKUP($A35,INDIRECT("All_"&amp;B$2),17,FALSE))/60/24,"")</f>
        <v>1.2152777777777778E-3</v>
      </c>
      <c r="D35" s="4">
        <f t="shared" ca="1" si="36"/>
        <v>2.7777777777777779E-3</v>
      </c>
      <c r="E35" s="4">
        <f t="shared" ca="1" si="36"/>
        <v>0</v>
      </c>
      <c r="F35" s="4">
        <f t="shared" ca="1" si="36"/>
        <v>0</v>
      </c>
      <c r="G35" s="4">
        <f t="shared" ca="1" si="36"/>
        <v>0</v>
      </c>
      <c r="H35">
        <f t="shared" ca="1" si="2"/>
        <v>44</v>
      </c>
      <c r="I35" s="5" t="str">
        <f t="shared" ca="1" si="3"/>
        <v>44:00</v>
      </c>
      <c r="J35">
        <f t="shared" ca="1" si="5"/>
        <v>2</v>
      </c>
      <c r="K35" s="5" t="str">
        <f t="shared" ca="1" si="6"/>
        <v/>
      </c>
      <c r="L35" s="9" t="str">
        <f ca="1">VLOOKUP($A35,Status,2,FALSE)</f>
        <v>Dead</v>
      </c>
    </row>
    <row r="36" spans="1:12" x14ac:dyDescent="0.2">
      <c r="A36" s="3" t="str">
        <f ca="1">INDIRECT($A$1&amp;"!B"&amp;ROWS(A$1:A36))</f>
        <v>Podrick Payne</v>
      </c>
      <c r="B36" s="3"/>
      <c r="C36" s="4">
        <f t="shared" ref="C36:G36" ca="1" si="37">_xlfn.IFNA((VLOOKUP($A36,INDIRECT("All_"&amp;C$2),17,FALSE)-VLOOKUP($A36,INDIRECT("All_"&amp;B$2),17,FALSE))/60/24,"")</f>
        <v>0</v>
      </c>
      <c r="D36" s="4">
        <f t="shared" ca="1" si="37"/>
        <v>0</v>
      </c>
      <c r="E36" s="4">
        <f t="shared" ca="1" si="37"/>
        <v>1.2152777777777778E-3</v>
      </c>
      <c r="F36" s="4">
        <f t="shared" ca="1" si="37"/>
        <v>0</v>
      </c>
      <c r="G36" s="4">
        <f t="shared" ca="1" si="37"/>
        <v>0</v>
      </c>
      <c r="H36">
        <f t="shared" ca="1" si="2"/>
        <v>43.5</v>
      </c>
      <c r="I36" s="5" t="str">
        <f t="shared" ca="1" si="3"/>
        <v>43:30</v>
      </c>
      <c r="J36">
        <f t="shared" ca="1" si="5"/>
        <v>0.5</v>
      </c>
      <c r="K36" s="5" t="str">
        <f t="shared" ca="1" si="6"/>
        <v>0:30</v>
      </c>
      <c r="L36" s="9" t="str">
        <f ca="1">VLOOKUP($A36,Status,2,FALSE)</f>
        <v>Alive</v>
      </c>
    </row>
    <row r="37" spans="1:12" x14ac:dyDescent="0.2">
      <c r="A37" s="3" t="str">
        <f ca="1">INDIRECT($A$1&amp;"!B"&amp;ROWS(A$1:A37))</f>
        <v>Tommen Baratheon</v>
      </c>
      <c r="B37" s="3"/>
      <c r="C37" s="4">
        <f t="shared" ref="C37:G37" ca="1" si="38">_xlfn.IFNA((VLOOKUP($A37,INDIRECT("All_"&amp;C$2),17,FALSE)-VLOOKUP($A37,INDIRECT("All_"&amp;B$2),17,FALSE))/60/24,"")</f>
        <v>0</v>
      </c>
      <c r="D37" s="4">
        <f t="shared" ca="1" si="38"/>
        <v>0</v>
      </c>
      <c r="E37" s="4">
        <f t="shared" ca="1" si="38"/>
        <v>0</v>
      </c>
      <c r="F37" s="4">
        <f t="shared" ca="1" si="38"/>
        <v>0</v>
      </c>
      <c r="G37" s="4">
        <f t="shared" ca="1" si="38"/>
        <v>0</v>
      </c>
      <c r="H37">
        <f t="shared" ca="1" si="2"/>
        <v>43.25</v>
      </c>
      <c r="I37" s="5" t="str">
        <f t="shared" ca="1" si="3"/>
        <v>43:15</v>
      </c>
      <c r="J37">
        <f t="shared" ca="1" si="5"/>
        <v>0.25</v>
      </c>
      <c r="K37" s="5" t="str">
        <f t="shared" ca="1" si="6"/>
        <v/>
      </c>
      <c r="L37" s="9" t="str">
        <f ca="1">VLOOKUP($A37,Status,2,FALSE)</f>
        <v>Dead</v>
      </c>
    </row>
    <row r="38" spans="1:12" x14ac:dyDescent="0.2">
      <c r="A38" s="3" t="str">
        <f ca="1">INDIRECT($A$1&amp;"!B"&amp;ROWS(A$1:A38))</f>
        <v>Grey Worm</v>
      </c>
      <c r="B38" s="3"/>
      <c r="C38" s="4">
        <f t="shared" ref="C38:G38" ca="1" si="39">_xlfn.IFNA((VLOOKUP($A38,INDIRECT("All_"&amp;C$2),17,FALSE)-VLOOKUP($A38,INDIRECT("All_"&amp;B$2),17,FALSE))/60/24,"")</f>
        <v>4.5138888888888893E-3</v>
      </c>
      <c r="D38" s="4">
        <f t="shared" ca="1" si="39"/>
        <v>1.2152777777777778E-3</v>
      </c>
      <c r="E38" s="4">
        <f t="shared" ca="1" si="39"/>
        <v>0</v>
      </c>
      <c r="F38" s="4">
        <f t="shared" ca="1" si="39"/>
        <v>0</v>
      </c>
      <c r="G38" s="4">
        <f t="shared" ca="1" si="39"/>
        <v>0</v>
      </c>
      <c r="H38">
        <f t="shared" ca="1" si="2"/>
        <v>42.25</v>
      </c>
      <c r="I38" s="5" t="str">
        <f t="shared" ca="1" si="3"/>
        <v>42:15</v>
      </c>
      <c r="J38">
        <f t="shared" ca="1" si="5"/>
        <v>1</v>
      </c>
      <c r="K38" s="5" t="str">
        <f t="shared" ca="1" si="6"/>
        <v>1:00</v>
      </c>
      <c r="L38" s="9" t="str">
        <f ca="1">VLOOKUP($A38,Status,2,FALSE)</f>
        <v>Alive</v>
      </c>
    </row>
    <row r="39" spans="1:12" x14ac:dyDescent="0.2">
      <c r="A39" s="3" t="str">
        <f ca="1">INDIRECT($A$1&amp;"!B"&amp;ROWS(A$1:A39))</f>
        <v>Gendry</v>
      </c>
      <c r="B39" s="3"/>
      <c r="C39" s="4">
        <f t="shared" ref="C39:G39" ca="1" si="40">_xlfn.IFNA((VLOOKUP($A39,INDIRECT("All_"&amp;C$2),17,FALSE)-VLOOKUP($A39,INDIRECT("All_"&amp;B$2),17,FALSE))/60/24,"")</f>
        <v>0</v>
      </c>
      <c r="D39" s="4">
        <f t="shared" ca="1" si="40"/>
        <v>0</v>
      </c>
      <c r="E39" s="4">
        <f t="shared" ca="1" si="40"/>
        <v>0</v>
      </c>
      <c r="F39" s="4">
        <f t="shared" ca="1" si="40"/>
        <v>4.1666666666666666E-3</v>
      </c>
      <c r="G39" s="4">
        <f t="shared" ca="1" si="40"/>
        <v>3.1249999999999997E-3</v>
      </c>
      <c r="H39">
        <f t="shared" ca="1" si="2"/>
        <v>39.25</v>
      </c>
      <c r="I39" s="5" t="str">
        <f t="shared" ca="1" si="3"/>
        <v>39:15</v>
      </c>
      <c r="J39">
        <f t="shared" ca="1" si="5"/>
        <v>3</v>
      </c>
      <c r="K39" s="5" t="str">
        <f t="shared" ca="1" si="6"/>
        <v>3:00</v>
      </c>
      <c r="L39" s="9" t="str">
        <f ca="1">VLOOKUP($A39,Status,2,FALSE)</f>
        <v>Alive</v>
      </c>
    </row>
    <row r="40" spans="1:12" x14ac:dyDescent="0.2">
      <c r="A40" s="3" t="str">
        <f ca="1">INDIRECT($A$1&amp;"!B"&amp;ROWS(A$1:A40))</f>
        <v>High Sparrow</v>
      </c>
      <c r="B40" s="3"/>
      <c r="C40" s="4">
        <f t="shared" ref="C40:G40" ca="1" si="41">_xlfn.IFNA((VLOOKUP($A40,INDIRECT("All_"&amp;C$2),17,FALSE)-VLOOKUP($A40,INDIRECT("All_"&amp;B$2),17,FALSE))/60/24,"")</f>
        <v>0</v>
      </c>
      <c r="D40" s="4">
        <f t="shared" ca="1" si="41"/>
        <v>0</v>
      </c>
      <c r="E40" s="4">
        <f t="shared" ca="1" si="41"/>
        <v>0</v>
      </c>
      <c r="F40" s="4">
        <f t="shared" ca="1" si="41"/>
        <v>0</v>
      </c>
      <c r="G40" s="4">
        <f t="shared" ca="1" si="41"/>
        <v>0</v>
      </c>
      <c r="H40">
        <f t="shared" ca="1" si="2"/>
        <v>37.5</v>
      </c>
      <c r="I40" s="5" t="str">
        <f t="shared" ca="1" si="3"/>
        <v>37:30</v>
      </c>
      <c r="J40">
        <f t="shared" ca="1" si="5"/>
        <v>1.75</v>
      </c>
      <c r="K40" s="5" t="str">
        <f t="shared" ca="1" si="6"/>
        <v/>
      </c>
      <c r="L40" s="9" t="str">
        <f ca="1">VLOOKUP($A40,Status,2,FALSE)</f>
        <v>Dead</v>
      </c>
    </row>
    <row r="41" spans="1:12" x14ac:dyDescent="0.2">
      <c r="A41" s="3" t="str">
        <f ca="1">INDIRECT($A$1&amp;"!B"&amp;ROWS(A$1:A41))</f>
        <v>Barristan Selmy</v>
      </c>
      <c r="B41" s="3"/>
      <c r="C41" s="4">
        <f t="shared" ref="C41:G41" ca="1" si="42">_xlfn.IFNA((VLOOKUP($A41,INDIRECT("All_"&amp;C$2),17,FALSE)-VLOOKUP($A41,INDIRECT("All_"&amp;B$2),17,FALSE))/60/24,"")</f>
        <v>0</v>
      </c>
      <c r="D41" s="4">
        <f t="shared" ca="1" si="42"/>
        <v>0</v>
      </c>
      <c r="E41" s="4">
        <f t="shared" ca="1" si="42"/>
        <v>0</v>
      </c>
      <c r="F41" s="4">
        <f t="shared" ca="1" si="42"/>
        <v>0</v>
      </c>
      <c r="G41" s="4">
        <f t="shared" ca="1" si="42"/>
        <v>0</v>
      </c>
      <c r="H41">
        <f t="shared" ca="1" si="2"/>
        <v>37.25</v>
      </c>
      <c r="I41" s="5" t="str">
        <f t="shared" ca="1" si="3"/>
        <v>37:15</v>
      </c>
      <c r="J41">
        <f t="shared" ca="1" si="5"/>
        <v>0.25</v>
      </c>
      <c r="K41" s="5" t="str">
        <f t="shared" ca="1" si="6"/>
        <v/>
      </c>
      <c r="L41" s="9" t="str">
        <f ca="1">VLOOKUP($A41,Status,2,FALSE)</f>
        <v>Dead</v>
      </c>
    </row>
    <row r="42" spans="1:12" x14ac:dyDescent="0.2">
      <c r="A42" s="3" t="str">
        <f ca="1">INDIRECT($A$1&amp;"!B"&amp;ROWS(A$1:A42))</f>
        <v>Grand Maester Pycelle</v>
      </c>
      <c r="B42" s="3"/>
      <c r="C42" s="4">
        <f t="shared" ref="C42:G42" ca="1" si="43">_xlfn.IFNA((VLOOKUP($A42,INDIRECT("All_"&amp;C$2),17,FALSE)-VLOOKUP($A42,INDIRECT("All_"&amp;B$2),17,FALSE))/60/24,"")</f>
        <v>0</v>
      </c>
      <c r="D42" s="4">
        <f t="shared" ca="1" si="43"/>
        <v>0</v>
      </c>
      <c r="E42" s="4">
        <f t="shared" ca="1" si="43"/>
        <v>0</v>
      </c>
      <c r="F42" s="4">
        <f t="shared" ca="1" si="43"/>
        <v>0</v>
      </c>
      <c r="G42" s="4">
        <f t="shared" ca="1" si="43"/>
        <v>0</v>
      </c>
      <c r="H42">
        <f t="shared" ca="1" si="2"/>
        <v>35.25</v>
      </c>
      <c r="I42" s="5" t="str">
        <f t="shared" ca="1" si="3"/>
        <v>35:15</v>
      </c>
      <c r="J42">
        <f t="shared" ca="1" si="5"/>
        <v>2</v>
      </c>
      <c r="K42" s="5" t="str">
        <f t="shared" ca="1" si="6"/>
        <v/>
      </c>
      <c r="L42" s="9" t="str">
        <f ca="1">VLOOKUP($A42,Status,2,FALSE)</f>
        <v>Dead</v>
      </c>
    </row>
    <row r="43" spans="1:12" x14ac:dyDescent="0.2">
      <c r="A43" s="3" t="str">
        <f ca="1">INDIRECT($A$1&amp;"!B"&amp;ROWS(A$1:A43))</f>
        <v>Yara Greyjoy</v>
      </c>
      <c r="B43" s="3"/>
      <c r="C43" s="4">
        <f t="shared" ref="C43:G43" ca="1" si="44">_xlfn.IFNA((VLOOKUP($A43,INDIRECT("All_"&amp;C$2),17,FALSE)-VLOOKUP($A43,INDIRECT("All_"&amp;B$2),17,FALSE))/60/24,"")</f>
        <v>2.9513888888888888E-3</v>
      </c>
      <c r="D43" s="4">
        <f t="shared" ca="1" si="44"/>
        <v>6.9444444444444447E-4</v>
      </c>
      <c r="E43" s="4">
        <f t="shared" ca="1" si="44"/>
        <v>0</v>
      </c>
      <c r="F43" s="4">
        <f t="shared" ca="1" si="44"/>
        <v>0</v>
      </c>
      <c r="G43" s="4">
        <f t="shared" ca="1" si="44"/>
        <v>0</v>
      </c>
      <c r="H43">
        <f t="shared" ca="1" si="2"/>
        <v>32.25</v>
      </c>
      <c r="I43" s="5" t="str">
        <f t="shared" ca="1" si="3"/>
        <v>32:15</v>
      </c>
      <c r="J43">
        <f t="shared" ca="1" si="5"/>
        <v>3</v>
      </c>
      <c r="K43" s="5" t="str">
        <f t="shared" ca="1" si="6"/>
        <v>3:00</v>
      </c>
      <c r="L43" s="9" t="str">
        <f ca="1">VLOOKUP($A43,Status,2,FALSE)</f>
        <v>Alive</v>
      </c>
    </row>
    <row r="44" spans="1:12" x14ac:dyDescent="0.2">
      <c r="A44" s="3" t="str">
        <f ca="1">INDIRECT($A$1&amp;"!B"&amp;ROWS(A$1:A44))</f>
        <v>Loras Tyrell</v>
      </c>
      <c r="B44" s="3"/>
      <c r="C44" s="4">
        <f t="shared" ref="C44:G44" ca="1" si="45">_xlfn.IFNA((VLOOKUP($A44,INDIRECT("All_"&amp;C$2),17,FALSE)-VLOOKUP($A44,INDIRECT("All_"&amp;B$2),17,FALSE))/60/24,"")</f>
        <v>0</v>
      </c>
      <c r="D44" s="4">
        <f t="shared" ca="1" si="45"/>
        <v>0</v>
      </c>
      <c r="E44" s="4">
        <f t="shared" ca="1" si="45"/>
        <v>0</v>
      </c>
      <c r="F44" s="4">
        <f t="shared" ca="1" si="45"/>
        <v>0</v>
      </c>
      <c r="G44" s="4">
        <f t="shared" ca="1" si="45"/>
        <v>0</v>
      </c>
      <c r="H44">
        <f t="shared" ca="1" si="2"/>
        <v>32</v>
      </c>
      <c r="I44" s="5" t="str">
        <f t="shared" ca="1" si="3"/>
        <v>32:00</v>
      </c>
      <c r="J44">
        <f t="shared" ca="1" si="5"/>
        <v>0.25</v>
      </c>
      <c r="K44" s="5" t="str">
        <f t="shared" ca="1" si="6"/>
        <v/>
      </c>
      <c r="L44" s="9" t="str">
        <f ca="1">VLOOKUP($A44,Status,2,FALSE)</f>
        <v>Dead</v>
      </c>
    </row>
    <row r="45" spans="1:12" x14ac:dyDescent="0.2">
      <c r="A45" s="3" t="str">
        <f ca="1">INDIRECT($A$1&amp;"!B"&amp;ROWS(A$1:A45))</f>
        <v>Talisa Maegyr</v>
      </c>
      <c r="B45" s="3"/>
      <c r="C45" s="4">
        <f t="shared" ref="C45:G45" ca="1" si="46">_xlfn.IFNA((VLOOKUP($A45,INDIRECT("All_"&amp;C$2),17,FALSE)-VLOOKUP($A45,INDIRECT("All_"&amp;B$2),17,FALSE))/60/24,"")</f>
        <v>0</v>
      </c>
      <c r="D45" s="4">
        <f t="shared" ca="1" si="46"/>
        <v>0</v>
      </c>
      <c r="E45" s="4">
        <f t="shared" ca="1" si="46"/>
        <v>0</v>
      </c>
      <c r="F45" s="4">
        <f t="shared" ca="1" si="46"/>
        <v>0</v>
      </c>
      <c r="G45" s="4">
        <f t="shared" ca="1" si="46"/>
        <v>0</v>
      </c>
      <c r="H45">
        <f t="shared" ca="1" si="2"/>
        <v>30.75</v>
      </c>
      <c r="I45" s="5" t="str">
        <f t="shared" ca="1" si="3"/>
        <v>30:45</v>
      </c>
      <c r="J45">
        <f t="shared" ca="1" si="5"/>
        <v>1.25</v>
      </c>
      <c r="K45" s="5" t="str">
        <f t="shared" ca="1" si="6"/>
        <v/>
      </c>
      <c r="L45" s="9" t="str">
        <f ca="1">VLOOKUP($A45,Status,2,FALSE)</f>
        <v>Dead</v>
      </c>
    </row>
    <row r="46" spans="1:12" x14ac:dyDescent="0.2">
      <c r="A46" s="3" t="str">
        <f ca="1">INDIRECT($A$1&amp;"!B"&amp;ROWS(A$1:A46))</f>
        <v>Robert Baratheon</v>
      </c>
      <c r="B46" s="3"/>
      <c r="C46" s="4">
        <f t="shared" ref="C46:G46" ca="1" si="47">_xlfn.IFNA((VLOOKUP($A46,INDIRECT("All_"&amp;C$2),17,FALSE)-VLOOKUP($A46,INDIRECT("All_"&amp;B$2),17,FALSE))/60/24,"")</f>
        <v>0</v>
      </c>
      <c r="D46" s="4">
        <f t="shared" ca="1" si="47"/>
        <v>0</v>
      </c>
      <c r="E46" s="4">
        <f t="shared" ca="1" si="47"/>
        <v>0</v>
      </c>
      <c r="F46" s="4">
        <f t="shared" ca="1" si="47"/>
        <v>0</v>
      </c>
      <c r="G46" s="4">
        <f t="shared" ca="1" si="47"/>
        <v>0</v>
      </c>
      <c r="H46">
        <f t="shared" ca="1" si="2"/>
        <v>30.5</v>
      </c>
      <c r="I46" s="5" t="str">
        <f t="shared" ca="1" si="3"/>
        <v>30:30</v>
      </c>
      <c r="J46">
        <f t="shared" ca="1" si="5"/>
        <v>0.25</v>
      </c>
      <c r="K46" s="5" t="str">
        <f t="shared" ca="1" si="6"/>
        <v/>
      </c>
      <c r="L46" s="9" t="str">
        <f ca="1">VLOOKUP($A46,Status,2,FALSE)</f>
        <v>Dead</v>
      </c>
    </row>
    <row r="47" spans="1:12" x14ac:dyDescent="0.2">
      <c r="A47" s="3" t="str">
        <f ca="1">INDIRECT($A$1&amp;"!B"&amp;ROWS(A$1:A47))</f>
        <v>Roose Bolton</v>
      </c>
      <c r="B47" s="3"/>
      <c r="C47" s="4">
        <f t="shared" ref="C47:G47" ca="1" si="48">_xlfn.IFNA((VLOOKUP($A47,INDIRECT("All_"&amp;C$2),17,FALSE)-VLOOKUP($A47,INDIRECT("All_"&amp;B$2),17,FALSE))/60/24,"")</f>
        <v>0</v>
      </c>
      <c r="D47" s="4">
        <f t="shared" ca="1" si="48"/>
        <v>0</v>
      </c>
      <c r="E47" s="4">
        <f t="shared" ca="1" si="48"/>
        <v>0</v>
      </c>
      <c r="F47" s="4">
        <f t="shared" ca="1" si="48"/>
        <v>0</v>
      </c>
      <c r="G47" s="4">
        <f t="shared" ca="1" si="48"/>
        <v>0</v>
      </c>
      <c r="H47">
        <f t="shared" ca="1" si="2"/>
        <v>30.25</v>
      </c>
      <c r="I47" s="5" t="str">
        <f t="shared" ca="1" si="3"/>
        <v>30:15</v>
      </c>
      <c r="J47">
        <f t="shared" ca="1" si="5"/>
        <v>0.25</v>
      </c>
      <c r="K47" s="5" t="str">
        <f t="shared" ca="1" si="6"/>
        <v/>
      </c>
      <c r="L47" s="9" t="str">
        <f ca="1">VLOOKUP($A47,Status,2,FALSE)</f>
        <v>Dead</v>
      </c>
    </row>
    <row r="48" spans="1:12" x14ac:dyDescent="0.2">
      <c r="A48" s="3" t="str">
        <f ca="1">INDIRECT($A$1&amp;"!B"&amp;ROWS(A$1:A48))</f>
        <v>Osha</v>
      </c>
      <c r="B48" s="3"/>
      <c r="C48" s="4">
        <f t="shared" ref="C48:G48" ca="1" si="49">_xlfn.IFNA((VLOOKUP($A48,INDIRECT("All_"&amp;C$2),17,FALSE)-VLOOKUP($A48,INDIRECT("All_"&amp;B$2),17,FALSE))/60/24,"")</f>
        <v>0</v>
      </c>
      <c r="D48" s="4">
        <f t="shared" ca="1" si="49"/>
        <v>0</v>
      </c>
      <c r="E48" s="4">
        <f t="shared" ca="1" si="49"/>
        <v>0</v>
      </c>
      <c r="F48" s="4">
        <f t="shared" ca="1" si="49"/>
        <v>0</v>
      </c>
      <c r="G48" s="4">
        <f t="shared" ca="1" si="49"/>
        <v>0</v>
      </c>
      <c r="H48">
        <f t="shared" ca="1" si="2"/>
        <v>29.75</v>
      </c>
      <c r="I48" s="5" t="str">
        <f t="shared" ca="1" si="3"/>
        <v>29:45</v>
      </c>
      <c r="J48">
        <f t="shared" ca="1" si="5"/>
        <v>0.5</v>
      </c>
      <c r="K48" s="5" t="str">
        <f t="shared" ca="1" si="6"/>
        <v/>
      </c>
      <c r="L48" s="9" t="str">
        <f ca="1">VLOOKUP($A48,Status,2,FALSE)</f>
        <v>Dead</v>
      </c>
    </row>
    <row r="49" spans="1:12" x14ac:dyDescent="0.2">
      <c r="A49" s="3" t="str">
        <f ca="1">INDIRECT($A$1&amp;"!B"&amp;ROWS(A$1:A49))</f>
        <v>Hodor</v>
      </c>
      <c r="B49" s="3"/>
      <c r="C49" s="4">
        <f t="shared" ref="C49:G49" ca="1" si="50">_xlfn.IFNA((VLOOKUP($A49,INDIRECT("All_"&amp;C$2),17,FALSE)-VLOOKUP($A49,INDIRECT("All_"&amp;B$2),17,FALSE))/60/24,"")</f>
        <v>0</v>
      </c>
      <c r="D49" s="4">
        <f t="shared" ca="1" si="50"/>
        <v>0</v>
      </c>
      <c r="E49" s="4">
        <f t="shared" ca="1" si="50"/>
        <v>0</v>
      </c>
      <c r="F49" s="4">
        <f t="shared" ca="1" si="50"/>
        <v>0</v>
      </c>
      <c r="G49" s="4">
        <f t="shared" ca="1" si="50"/>
        <v>0</v>
      </c>
      <c r="H49">
        <f t="shared" ca="1" si="2"/>
        <v>29.5</v>
      </c>
      <c r="I49" s="5" t="str">
        <f t="shared" ca="1" si="3"/>
        <v>29:30</v>
      </c>
      <c r="J49">
        <f t="shared" ca="1" si="5"/>
        <v>0.25</v>
      </c>
      <c r="K49" s="5" t="str">
        <f t="shared" ca="1" si="6"/>
        <v/>
      </c>
      <c r="L49" s="9" t="str">
        <f ca="1">VLOOKUP($A49,Status,2,FALSE)</f>
        <v>Dead</v>
      </c>
    </row>
    <row r="50" spans="1:12" x14ac:dyDescent="0.2">
      <c r="A50" s="3" t="str">
        <f ca="1">INDIRECT($A$1&amp;"!B"&amp;ROWS(A$1:A50))</f>
        <v>Eddison Tollett</v>
      </c>
      <c r="B50" s="3"/>
      <c r="C50" s="4">
        <f t="shared" ref="C50:G50" ca="1" si="51">_xlfn.IFNA((VLOOKUP($A50,INDIRECT("All_"&amp;C$2),17,FALSE)-VLOOKUP($A50,INDIRECT("All_"&amp;B$2),17,FALSE))/60/24,"")</f>
        <v>0</v>
      </c>
      <c r="D50" s="4">
        <f t="shared" ca="1" si="51"/>
        <v>0</v>
      </c>
      <c r="E50" s="4">
        <f t="shared" ca="1" si="51"/>
        <v>0</v>
      </c>
      <c r="F50" s="4">
        <f t="shared" ca="1" si="51"/>
        <v>0</v>
      </c>
      <c r="G50" s="4">
        <f t="shared" ca="1" si="51"/>
        <v>0</v>
      </c>
      <c r="H50">
        <f t="shared" ca="1" si="2"/>
        <v>29.25</v>
      </c>
      <c r="I50" s="5" t="str">
        <f t="shared" ca="1" si="3"/>
        <v>29:15</v>
      </c>
      <c r="J50">
        <f t="shared" ca="1" si="5"/>
        <v>0.25</v>
      </c>
      <c r="K50" s="5" t="str">
        <f t="shared" ca="1" si="6"/>
        <v>0:15</v>
      </c>
      <c r="L50" s="9" t="str">
        <f ca="1">VLOOKUP($A50,Status,2,FALSE)</f>
        <v>Alive</v>
      </c>
    </row>
    <row r="51" spans="1:12" x14ac:dyDescent="0.2">
      <c r="A51" s="3" t="str">
        <f ca="1">INDIRECT($A$1&amp;"!B"&amp;ROWS(A$1:A51))</f>
        <v>Meera Reed</v>
      </c>
      <c r="B51" s="3"/>
      <c r="C51" s="4">
        <f t="shared" ref="C51:G51" ca="1" si="52">_xlfn.IFNA((VLOOKUP($A51,INDIRECT("All_"&amp;C$2),17,FALSE)-VLOOKUP($A51,INDIRECT("All_"&amp;B$2),17,FALSE))/60/24,"")</f>
        <v>0</v>
      </c>
      <c r="D51" s="4">
        <f t="shared" ca="1" si="52"/>
        <v>3.4722222222222224E-4</v>
      </c>
      <c r="E51" s="4">
        <f t="shared" ca="1" si="52"/>
        <v>6.9444444444444447E-4</v>
      </c>
      <c r="F51" s="4">
        <f t="shared" ca="1" si="52"/>
        <v>0</v>
      </c>
      <c r="G51" s="4">
        <f t="shared" ca="1" si="52"/>
        <v>0</v>
      </c>
      <c r="H51">
        <f t="shared" ca="1" si="2"/>
        <v>29.25</v>
      </c>
      <c r="I51" s="5" t="str">
        <f t="shared" ca="1" si="3"/>
        <v>29:15</v>
      </c>
      <c r="J51">
        <f t="shared" ca="1" si="5"/>
        <v>0</v>
      </c>
      <c r="K51" s="5" t="str">
        <f t="shared" ca="1" si="6"/>
        <v>0:00</v>
      </c>
      <c r="L51" s="9" t="str">
        <f ca="1">VLOOKUP($A51,Status,2,FALSE)</f>
        <v>Alive</v>
      </c>
    </row>
    <row r="52" spans="1:12" x14ac:dyDescent="0.2">
      <c r="A52" s="3" t="str">
        <f ca="1">INDIRECT($A$1&amp;"!B"&amp;ROWS(A$1:A52))</f>
        <v>Oberyn Martell</v>
      </c>
      <c r="B52" s="3"/>
      <c r="C52" s="4">
        <f t="shared" ref="C52:G52" ca="1" si="53">_xlfn.IFNA((VLOOKUP($A52,INDIRECT("All_"&amp;C$2),17,FALSE)-VLOOKUP($A52,INDIRECT("All_"&amp;B$2),17,FALSE))/60/24,"")</f>
        <v>0</v>
      </c>
      <c r="D52" s="4">
        <f t="shared" ca="1" si="53"/>
        <v>0</v>
      </c>
      <c r="E52" s="4">
        <f t="shared" ca="1" si="53"/>
        <v>0</v>
      </c>
      <c r="F52" s="4">
        <f t="shared" ca="1" si="53"/>
        <v>0</v>
      </c>
      <c r="G52" s="4">
        <f t="shared" ca="1" si="53"/>
        <v>0</v>
      </c>
      <c r="H52">
        <f t="shared" ca="1" si="2"/>
        <v>28.5</v>
      </c>
      <c r="I52" s="5" t="str">
        <f t="shared" ca="1" si="3"/>
        <v>28:30</v>
      </c>
      <c r="J52">
        <f t="shared" ca="1" si="5"/>
        <v>0.75</v>
      </c>
      <c r="K52" s="5" t="str">
        <f t="shared" ca="1" si="6"/>
        <v/>
      </c>
      <c r="L52" s="9" t="str">
        <f ca="1">VLOOKUP($A52,Status,2,FALSE)</f>
        <v>Dead</v>
      </c>
    </row>
    <row r="53" spans="1:12" x14ac:dyDescent="0.2">
      <c r="A53" s="3" t="str">
        <f ca="1">INDIRECT($A$1&amp;"!B"&amp;ROWS(A$1:A53))</f>
        <v>Jaqen H'ghar</v>
      </c>
      <c r="B53" s="3"/>
      <c r="C53" s="4">
        <f t="shared" ref="C53:G53" ca="1" si="54">_xlfn.IFNA((VLOOKUP($A53,INDIRECT("All_"&amp;C$2),17,FALSE)-VLOOKUP($A53,INDIRECT("All_"&amp;B$2),17,FALSE))/60/24,"")</f>
        <v>0</v>
      </c>
      <c r="D53" s="4">
        <f t="shared" ca="1" si="54"/>
        <v>0</v>
      </c>
      <c r="E53" s="4">
        <f t="shared" ca="1" si="54"/>
        <v>0</v>
      </c>
      <c r="F53" s="4">
        <f t="shared" ca="1" si="54"/>
        <v>0</v>
      </c>
      <c r="G53" s="4">
        <f t="shared" ca="1" si="54"/>
        <v>0</v>
      </c>
      <c r="H53">
        <f t="shared" ca="1" si="2"/>
        <v>26.5</v>
      </c>
      <c r="I53" s="5" t="str">
        <f t="shared" ca="1" si="3"/>
        <v>26:30</v>
      </c>
      <c r="J53">
        <f t="shared" ca="1" si="5"/>
        <v>2</v>
      </c>
      <c r="K53" s="5" t="str">
        <f t="shared" ca="1" si="6"/>
        <v>2:00</v>
      </c>
      <c r="L53" s="9" t="str">
        <f ca="1">VLOOKUP($A53,Status,2,FALSE)</f>
        <v>Alive</v>
      </c>
    </row>
    <row r="54" spans="1:12" x14ac:dyDescent="0.2">
      <c r="A54" s="3" t="str">
        <f ca="1">INDIRECT($A$1&amp;"!B"&amp;ROWS(A$1:A54))</f>
        <v>Thoros of Myr</v>
      </c>
      <c r="B54" s="3"/>
      <c r="C54" s="4">
        <f t="shared" ref="C54:G54" ca="1" si="55">_xlfn.IFNA((VLOOKUP($A54,INDIRECT("All_"&amp;C$2),17,FALSE)-VLOOKUP($A54,INDIRECT("All_"&amp;B$2),17,FALSE))/60/24,"")</f>
        <v>0</v>
      </c>
      <c r="D54" s="4">
        <f t="shared" ca="1" si="55"/>
        <v>0</v>
      </c>
      <c r="E54" s="4">
        <f t="shared" ca="1" si="55"/>
        <v>0</v>
      </c>
      <c r="F54" s="4">
        <f t="shared" ca="1" si="55"/>
        <v>8.6805555555555551E-4</v>
      </c>
      <c r="G54" s="4">
        <f t="shared" ca="1" si="55"/>
        <v>4.5138888888888893E-3</v>
      </c>
      <c r="H54">
        <f t="shared" ca="1" si="2"/>
        <v>26.25</v>
      </c>
      <c r="I54" s="5" t="str">
        <f t="shared" ca="1" si="3"/>
        <v>26:15</v>
      </c>
      <c r="J54">
        <f t="shared" ca="1" si="5"/>
        <v>0.25</v>
      </c>
      <c r="K54" s="5" t="str">
        <f t="shared" ca="1" si="6"/>
        <v/>
      </c>
      <c r="L54" s="9" t="str">
        <f ca="1">VLOOKUP($A54,Status,2,FALSE)</f>
        <v>Dead</v>
      </c>
    </row>
    <row r="55" spans="1:12" x14ac:dyDescent="0.2">
      <c r="A55" s="3" t="str">
        <f ca="1">INDIRECT($A$1&amp;"!B"&amp;ROWS(A$1:A55))</f>
        <v>Alliser Thorne</v>
      </c>
      <c r="B55" s="3"/>
      <c r="C55" s="4">
        <f t="shared" ref="C55:G55" ca="1" si="56">_xlfn.IFNA((VLOOKUP($A55,INDIRECT("All_"&amp;C$2),17,FALSE)-VLOOKUP($A55,INDIRECT("All_"&amp;B$2),17,FALSE))/60/24,"")</f>
        <v>0</v>
      </c>
      <c r="D55" s="4">
        <f t="shared" ca="1" si="56"/>
        <v>0</v>
      </c>
      <c r="E55" s="4">
        <f t="shared" ca="1" si="56"/>
        <v>0</v>
      </c>
      <c r="F55" s="4">
        <f t="shared" ca="1" si="56"/>
        <v>0</v>
      </c>
      <c r="G55" s="4">
        <f t="shared" ca="1" si="56"/>
        <v>0</v>
      </c>
      <c r="H55">
        <f t="shared" ca="1" si="2"/>
        <v>26</v>
      </c>
      <c r="I55" s="5" t="str">
        <f t="shared" ca="1" si="3"/>
        <v>26:00</v>
      </c>
      <c r="J55">
        <f t="shared" ca="1" si="5"/>
        <v>0.25</v>
      </c>
      <c r="K55" s="5" t="str">
        <f t="shared" ca="1" si="6"/>
        <v/>
      </c>
      <c r="L55" s="9" t="str">
        <f ca="1">VLOOKUP($A55,Status,2,FALSE)</f>
        <v>Dead</v>
      </c>
    </row>
    <row r="56" spans="1:12" x14ac:dyDescent="0.2">
      <c r="A56" s="3" t="str">
        <f ca="1">INDIRECT($A$1&amp;"!B"&amp;ROWS(A$1:A56))</f>
        <v>Khal Drogo</v>
      </c>
      <c r="B56" s="3"/>
      <c r="C56" s="4">
        <f t="shared" ref="C56:G56" ca="1" si="57">_xlfn.IFNA((VLOOKUP($A56,INDIRECT("All_"&amp;C$2),17,FALSE)-VLOOKUP($A56,INDIRECT("All_"&amp;B$2),17,FALSE))/60/24,"")</f>
        <v>0</v>
      </c>
      <c r="D56" s="4">
        <f t="shared" ca="1" si="57"/>
        <v>0</v>
      </c>
      <c r="E56" s="4">
        <f t="shared" ca="1" si="57"/>
        <v>0</v>
      </c>
      <c r="F56" s="4">
        <f t="shared" ca="1" si="57"/>
        <v>0</v>
      </c>
      <c r="G56" s="4">
        <f t="shared" ca="1" si="57"/>
        <v>0</v>
      </c>
      <c r="H56">
        <f t="shared" ca="1" si="2"/>
        <v>25</v>
      </c>
      <c r="I56" s="5" t="str">
        <f t="shared" ca="1" si="3"/>
        <v>25:00</v>
      </c>
      <c r="J56">
        <f t="shared" ca="1" si="5"/>
        <v>1</v>
      </c>
      <c r="K56" s="5" t="str">
        <f t="shared" ca="1" si="6"/>
        <v/>
      </c>
      <c r="L56" s="9" t="str">
        <f ca="1">VLOOKUP($A56,Status,2,FALSE)</f>
        <v>Dead</v>
      </c>
    </row>
    <row r="57" spans="1:12" x14ac:dyDescent="0.2">
      <c r="A57" s="3" t="str">
        <f ca="1">INDIRECT($A$1&amp;"!B"&amp;ROWS(A$1:A57))</f>
        <v>Beric Dondarrion</v>
      </c>
      <c r="B57" s="3"/>
      <c r="C57" s="4">
        <f t="shared" ref="C57:G57" ca="1" si="58">_xlfn.IFNA((VLOOKUP($A57,INDIRECT("All_"&amp;C$2),17,FALSE)-VLOOKUP($A57,INDIRECT("All_"&amp;B$2),17,FALSE))/60/24,"")</f>
        <v>0</v>
      </c>
      <c r="D57" s="4">
        <f t="shared" ca="1" si="58"/>
        <v>0</v>
      </c>
      <c r="E57" s="4">
        <f t="shared" ca="1" si="58"/>
        <v>0</v>
      </c>
      <c r="F57" s="4">
        <f t="shared" ca="1" si="58"/>
        <v>8.6805555555555551E-4</v>
      </c>
      <c r="G57" s="4">
        <f t="shared" ca="1" si="58"/>
        <v>6.7708333333333336E-3</v>
      </c>
      <c r="H57">
        <f t="shared" ca="1" si="2"/>
        <v>24.5</v>
      </c>
      <c r="I57" s="5" t="str">
        <f t="shared" ca="1" si="3"/>
        <v>24:30</v>
      </c>
      <c r="J57">
        <f t="shared" ca="1" si="5"/>
        <v>0.5</v>
      </c>
      <c r="K57" s="5" t="str">
        <f t="shared" ca="1" si="6"/>
        <v>0:30</v>
      </c>
      <c r="L57" s="9" t="str">
        <f ca="1">VLOOKUP($A57,Status,2,FALSE)</f>
        <v>Alive</v>
      </c>
    </row>
    <row r="58" spans="1:12" x14ac:dyDescent="0.2">
      <c r="A58" s="3" t="str">
        <f ca="1">INDIRECT($A$1&amp;"!B"&amp;ROWS(A$1:A58))</f>
        <v>Ellaria Sand</v>
      </c>
      <c r="B58" s="3"/>
      <c r="C58" s="4">
        <f t="shared" ref="C58:G58" ca="1" si="59">_xlfn.IFNA((VLOOKUP($A58,INDIRECT("All_"&amp;C$2),17,FALSE)-VLOOKUP($A58,INDIRECT("All_"&amp;B$2),17,FALSE))/60/24,"")</f>
        <v>1.9097222222222222E-3</v>
      </c>
      <c r="D58" s="4">
        <f t="shared" ca="1" si="59"/>
        <v>2.0833333333333333E-3</v>
      </c>
      <c r="E58" s="4">
        <f t="shared" ca="1" si="59"/>
        <v>0</v>
      </c>
      <c r="F58" s="4">
        <f t="shared" ca="1" si="59"/>
        <v>0</v>
      </c>
      <c r="G58" s="4">
        <f t="shared" ca="1" si="59"/>
        <v>0</v>
      </c>
      <c r="H58">
        <f t="shared" ca="1" si="2"/>
        <v>24.25</v>
      </c>
      <c r="I58" s="5" t="str">
        <f t="shared" ca="1" si="3"/>
        <v>24:15</v>
      </c>
      <c r="J58">
        <f t="shared" ca="1" si="5"/>
        <v>0.25</v>
      </c>
      <c r="K58" s="5" t="str">
        <f t="shared" ca="1" si="6"/>
        <v>0:15</v>
      </c>
      <c r="L58" s="9" t="str">
        <f ca="1">VLOOKUP($A58,Status,2,FALSE)</f>
        <v>Alive</v>
      </c>
    </row>
    <row r="59" spans="1:12" x14ac:dyDescent="0.2">
      <c r="A59" s="3" t="str">
        <f ca="1">INDIRECT($A$1&amp;"!B"&amp;ROWS(A$1:A59))</f>
        <v>Renly Baratheon</v>
      </c>
      <c r="B59" s="3"/>
      <c r="C59" s="4">
        <f t="shared" ref="C59:G59" ca="1" si="60">_xlfn.IFNA((VLOOKUP($A59,INDIRECT("All_"&amp;C$2),17,FALSE)-VLOOKUP($A59,INDIRECT("All_"&amp;B$2),17,FALSE))/60/24,"")</f>
        <v>0</v>
      </c>
      <c r="D59" s="4">
        <f t="shared" ca="1" si="60"/>
        <v>0</v>
      </c>
      <c r="E59" s="4">
        <f t="shared" ca="1" si="60"/>
        <v>0</v>
      </c>
      <c r="F59" s="4">
        <f t="shared" ca="1" si="60"/>
        <v>0</v>
      </c>
      <c r="G59" s="4">
        <f t="shared" ca="1" si="60"/>
        <v>0</v>
      </c>
      <c r="H59">
        <f t="shared" ca="1" si="2"/>
        <v>24</v>
      </c>
      <c r="I59" s="5" t="str">
        <f t="shared" ca="1" si="3"/>
        <v>24:00</v>
      </c>
      <c r="J59">
        <f t="shared" ca="1" si="5"/>
        <v>0.25</v>
      </c>
      <c r="K59" s="5" t="str">
        <f t="shared" ca="1" si="6"/>
        <v/>
      </c>
      <c r="L59" s="9" t="str">
        <f ca="1">VLOOKUP($A59,Status,2,FALSE)</f>
        <v>Dead</v>
      </c>
    </row>
    <row r="60" spans="1:12" x14ac:dyDescent="0.2">
      <c r="A60" s="3" t="str">
        <f ca="1">INDIRECT($A$1&amp;"!B"&amp;ROWS(A$1:A60))</f>
        <v>Maester Luwin</v>
      </c>
      <c r="B60" s="3"/>
      <c r="C60" s="4">
        <f t="shared" ref="C60:G60" ca="1" si="61">_xlfn.IFNA((VLOOKUP($A60,INDIRECT("All_"&amp;C$2),17,FALSE)-VLOOKUP($A60,INDIRECT("All_"&amp;B$2),17,FALSE))/60/24,"")</f>
        <v>0</v>
      </c>
      <c r="D60" s="4">
        <f t="shared" ca="1" si="61"/>
        <v>0</v>
      </c>
      <c r="E60" s="4">
        <f t="shared" ca="1" si="61"/>
        <v>0</v>
      </c>
      <c r="F60" s="4">
        <f t="shared" ca="1" si="61"/>
        <v>0</v>
      </c>
      <c r="G60" s="4">
        <f t="shared" ca="1" si="61"/>
        <v>0</v>
      </c>
      <c r="H60">
        <f t="shared" ca="1" si="2"/>
        <v>23.5</v>
      </c>
      <c r="I60" s="5" t="str">
        <f t="shared" ca="1" si="3"/>
        <v>23:30</v>
      </c>
      <c r="J60">
        <f t="shared" ca="1" si="5"/>
        <v>0.5</v>
      </c>
      <c r="K60" s="5" t="str">
        <f t="shared" ca="1" si="6"/>
        <v/>
      </c>
      <c r="L60" s="9" t="str">
        <f ca="1">VLOOKUP($A60,Status,2,FALSE)</f>
        <v>Dead</v>
      </c>
    </row>
    <row r="61" spans="1:12" x14ac:dyDescent="0.2">
      <c r="A61" s="3" t="str">
        <f ca="1">INDIRECT($A$1&amp;"!B"&amp;ROWS(A$1:A61))</f>
        <v>Qyburn</v>
      </c>
      <c r="B61" s="3"/>
      <c r="C61" s="4">
        <f t="shared" ref="C61:G61" ca="1" si="62">_xlfn.IFNA((VLOOKUP($A61,INDIRECT("All_"&amp;C$2),17,FALSE)-VLOOKUP($A61,INDIRECT("All_"&amp;B$2),17,FALSE))/60/24,"")</f>
        <v>1.2152777777777778E-3</v>
      </c>
      <c r="D61" s="4">
        <f t="shared" ca="1" si="62"/>
        <v>1.0416666666666667E-3</v>
      </c>
      <c r="E61" s="4">
        <f t="shared" ca="1" si="62"/>
        <v>0</v>
      </c>
      <c r="F61" s="4">
        <f t="shared" ca="1" si="62"/>
        <v>1.7361111111111112E-4</v>
      </c>
      <c r="G61" s="4">
        <f t="shared" ca="1" si="62"/>
        <v>0</v>
      </c>
      <c r="H61">
        <f t="shared" ca="1" si="2"/>
        <v>22.75</v>
      </c>
      <c r="I61" s="5" t="str">
        <f t="shared" ca="1" si="3"/>
        <v>22:45</v>
      </c>
      <c r="J61">
        <f t="shared" ca="1" si="5"/>
        <v>0.75</v>
      </c>
      <c r="K61" s="5" t="str">
        <f t="shared" ca="1" si="6"/>
        <v>0:45</v>
      </c>
      <c r="L61" s="9" t="str">
        <f ca="1">VLOOKUP($A61,Status,2,FALSE)</f>
        <v>Alive</v>
      </c>
    </row>
    <row r="62" spans="1:12" x14ac:dyDescent="0.2">
      <c r="A62" s="3" t="str">
        <f ca="1">INDIRECT($A$1&amp;"!B"&amp;ROWS(A$1:A62))</f>
        <v>Ros</v>
      </c>
      <c r="B62" s="3"/>
      <c r="C62" s="4">
        <f t="shared" ref="C62:G62" ca="1" si="63">_xlfn.IFNA((VLOOKUP($A62,INDIRECT("All_"&amp;C$2),17,FALSE)-VLOOKUP($A62,INDIRECT("All_"&amp;B$2),17,FALSE))/60/24,"")</f>
        <v>0</v>
      </c>
      <c r="D62" s="4">
        <f t="shared" ca="1" si="63"/>
        <v>0</v>
      </c>
      <c r="E62" s="4">
        <f t="shared" ca="1" si="63"/>
        <v>0</v>
      </c>
      <c r="F62" s="4">
        <f t="shared" ca="1" si="63"/>
        <v>0</v>
      </c>
      <c r="G62" s="4">
        <f t="shared" ca="1" si="63"/>
        <v>0</v>
      </c>
      <c r="H62">
        <f t="shared" ca="1" si="2"/>
        <v>21.75</v>
      </c>
      <c r="I62" s="5" t="str">
        <f t="shared" ca="1" si="3"/>
        <v>21:45</v>
      </c>
      <c r="J62">
        <f t="shared" ca="1" si="5"/>
        <v>1</v>
      </c>
      <c r="K62" s="5" t="str">
        <f t="shared" ca="1" si="6"/>
        <v/>
      </c>
      <c r="L62" s="9" t="str">
        <f ca="1">VLOOKUP($A62,Status,2,FALSE)</f>
        <v>Dead</v>
      </c>
    </row>
    <row r="63" spans="1:12" x14ac:dyDescent="0.2">
      <c r="A63" s="3" t="str">
        <f ca="1">INDIRECT($A$1&amp;"!B"&amp;ROWS(A$1:A63))</f>
        <v>Grenn</v>
      </c>
      <c r="B63" s="3"/>
      <c r="C63" s="4">
        <f t="shared" ref="C63:G63" ca="1" si="64">_xlfn.IFNA((VLOOKUP($A63,INDIRECT("All_"&amp;C$2),17,FALSE)-VLOOKUP($A63,INDIRECT("All_"&amp;B$2),17,FALSE))/60/24,"")</f>
        <v>0</v>
      </c>
      <c r="D63" s="4">
        <f t="shared" ca="1" si="64"/>
        <v>0</v>
      </c>
      <c r="E63" s="4">
        <f t="shared" ca="1" si="64"/>
        <v>0</v>
      </c>
      <c r="F63" s="4">
        <f t="shared" ca="1" si="64"/>
        <v>0</v>
      </c>
      <c r="G63" s="4">
        <f t="shared" ca="1" si="64"/>
        <v>0</v>
      </c>
      <c r="H63">
        <f t="shared" ca="1" si="2"/>
        <v>21.25</v>
      </c>
      <c r="I63" s="5" t="str">
        <f t="shared" ca="1" si="3"/>
        <v>21:15</v>
      </c>
      <c r="J63">
        <f t="shared" ca="1" si="5"/>
        <v>0.5</v>
      </c>
      <c r="K63" s="5" t="str">
        <f t="shared" ca="1" si="6"/>
        <v/>
      </c>
      <c r="L63" s="9" t="str">
        <f ca="1">VLOOKUP($A63,Status,2,FALSE)</f>
        <v>Dead</v>
      </c>
    </row>
    <row r="64" spans="1:12" x14ac:dyDescent="0.2">
      <c r="A64" s="3" t="str">
        <f ca="1">INDIRECT($A$1&amp;"!B"&amp;ROWS(A$1:A64))</f>
        <v>Jeor Mormont</v>
      </c>
      <c r="B64" s="3"/>
      <c r="C64" s="4">
        <f t="shared" ref="C64:G64" ca="1" si="65">_xlfn.IFNA((VLOOKUP($A64,INDIRECT("All_"&amp;C$2),17,FALSE)-VLOOKUP($A64,INDIRECT("All_"&amp;B$2),17,FALSE))/60/24,"")</f>
        <v>0</v>
      </c>
      <c r="D64" s="4">
        <f t="shared" ca="1" si="65"/>
        <v>0</v>
      </c>
      <c r="E64" s="4">
        <f t="shared" ca="1" si="65"/>
        <v>0</v>
      </c>
      <c r="F64" s="4">
        <f t="shared" ca="1" si="65"/>
        <v>0</v>
      </c>
      <c r="G64" s="4">
        <f t="shared" ca="1" si="65"/>
        <v>0</v>
      </c>
      <c r="H64">
        <f t="shared" ca="1" si="2"/>
        <v>21</v>
      </c>
      <c r="I64" s="5" t="str">
        <f t="shared" ca="1" si="3"/>
        <v>21:00</v>
      </c>
      <c r="J64">
        <f t="shared" ca="1" si="5"/>
        <v>0.25</v>
      </c>
      <c r="K64" s="5" t="str">
        <f t="shared" ca="1" si="6"/>
        <v/>
      </c>
      <c r="L64" s="9" t="str">
        <f ca="1">VLOOKUP($A64,Status,2,FALSE)</f>
        <v>Dead</v>
      </c>
    </row>
    <row r="65" spans="1:12" x14ac:dyDescent="0.2">
      <c r="A65" s="3" t="str">
        <f ca="1">INDIRECT($A$1&amp;"!B"&amp;ROWS(A$1:A65))</f>
        <v>Mance Rayder</v>
      </c>
      <c r="B65" s="3"/>
      <c r="C65" s="4">
        <f t="shared" ref="C65:G65" ca="1" si="66">_xlfn.IFNA((VLOOKUP($A65,INDIRECT("All_"&amp;C$2),17,FALSE)-VLOOKUP($A65,INDIRECT("All_"&amp;B$2),17,FALSE))/60/24,"")</f>
        <v>0</v>
      </c>
      <c r="D65" s="4">
        <f t="shared" ca="1" si="66"/>
        <v>0</v>
      </c>
      <c r="E65" s="4">
        <f t="shared" ca="1" si="66"/>
        <v>0</v>
      </c>
      <c r="F65" s="4">
        <f t="shared" ca="1" si="66"/>
        <v>0</v>
      </c>
      <c r="G65" s="4">
        <f t="shared" ca="1" si="66"/>
        <v>0</v>
      </c>
      <c r="H65">
        <f t="shared" ca="1" si="2"/>
        <v>21</v>
      </c>
      <c r="I65" s="5" t="str">
        <f t="shared" ca="1" si="3"/>
        <v>21:00</v>
      </c>
      <c r="J65">
        <f t="shared" ca="1" si="5"/>
        <v>0</v>
      </c>
      <c r="K65" s="5" t="str">
        <f t="shared" ca="1" si="6"/>
        <v/>
      </c>
      <c r="L65" s="9" t="str">
        <f ca="1">VLOOKUP($A65,Status,2,FALSE)</f>
        <v>Dead</v>
      </c>
    </row>
    <row r="66" spans="1:12" x14ac:dyDescent="0.2">
      <c r="A66" s="3" t="str">
        <f ca="1">INDIRECT($A$1&amp;"!B"&amp;ROWS(A$1:A66))</f>
        <v>Viserys Targaryen</v>
      </c>
      <c r="B66" s="3"/>
      <c r="C66" s="4">
        <f t="shared" ref="C66:G66" ca="1" si="67">_xlfn.IFNA((VLOOKUP($A66,INDIRECT("All_"&amp;C$2),17,FALSE)-VLOOKUP($A66,INDIRECT("All_"&amp;B$2),17,FALSE))/60/24,"")</f>
        <v>0</v>
      </c>
      <c r="D66" s="4">
        <f t="shared" ca="1" si="67"/>
        <v>0</v>
      </c>
      <c r="E66" s="4">
        <f t="shared" ca="1" si="67"/>
        <v>0</v>
      </c>
      <c r="F66" s="4">
        <f t="shared" ca="1" si="67"/>
        <v>0</v>
      </c>
      <c r="G66" s="4">
        <f t="shared" ca="1" si="67"/>
        <v>0</v>
      </c>
      <c r="H66">
        <f t="shared" ca="1" si="2"/>
        <v>20.5</v>
      </c>
      <c r="I66" s="5" t="str">
        <f t="shared" ca="1" si="3"/>
        <v>20:30</v>
      </c>
      <c r="J66">
        <f t="shared" ca="1" si="5"/>
        <v>0.5</v>
      </c>
      <c r="K66" s="5" t="str">
        <f t="shared" ca="1" si="6"/>
        <v/>
      </c>
      <c r="L66" s="9" t="str">
        <f ca="1">VLOOKUP($A66,Status,2,FALSE)</f>
        <v>Dead</v>
      </c>
    </row>
    <row r="67" spans="1:12" x14ac:dyDescent="0.2">
      <c r="A67" s="3" t="str">
        <f ca="1">INDIRECT($A$1&amp;"!B"&amp;ROWS(A$1:A67))</f>
        <v>Gregor 'The Mountain' Clegane</v>
      </c>
      <c r="B67" s="3"/>
      <c r="C67" s="4">
        <f t="shared" ref="C67:G67" ca="1" si="68">_xlfn.IFNA((VLOOKUP($A67,INDIRECT("All_"&amp;C$2),17,FALSE)-VLOOKUP($A67,INDIRECT("All_"&amp;B$2),17,FALSE))/60/24,"")</f>
        <v>1.7361111111111112E-4</v>
      </c>
      <c r="D67" s="4">
        <f t="shared" ca="1" si="68"/>
        <v>3.4722222222222224E-4</v>
      </c>
      <c r="E67" s="4">
        <f t="shared" ca="1" si="68"/>
        <v>0</v>
      </c>
      <c r="F67" s="4">
        <f t="shared" ca="1" si="68"/>
        <v>0</v>
      </c>
      <c r="G67" s="4">
        <f t="shared" ca="1" si="68"/>
        <v>0</v>
      </c>
      <c r="H67">
        <f t="shared" ca="1" si="2"/>
        <v>20.25</v>
      </c>
      <c r="I67" s="5" t="str">
        <f t="shared" ca="1" si="3"/>
        <v>20:15</v>
      </c>
      <c r="J67">
        <f t="shared" ca="1" si="5"/>
        <v>0.25</v>
      </c>
      <c r="K67" s="5" t="str">
        <f t="shared" ca="1" si="6"/>
        <v>0:15</v>
      </c>
      <c r="L67" s="9" t="str">
        <f ca="1">VLOOKUP($A67,Status,2,FALSE)</f>
        <v>Alive</v>
      </c>
    </row>
    <row r="68" spans="1:12" x14ac:dyDescent="0.2">
      <c r="A68" s="3" t="str">
        <f ca="1">INDIRECT($A$1&amp;"!B"&amp;ROWS(A$1:A68))</f>
        <v>Jojen Reed</v>
      </c>
      <c r="B68" s="3"/>
      <c r="C68" s="4">
        <f t="shared" ref="C68:G68" ca="1" si="69">_xlfn.IFNA((VLOOKUP($A68,INDIRECT("All_"&amp;C$2),17,FALSE)-VLOOKUP($A68,INDIRECT("All_"&amp;B$2),17,FALSE))/60/24,"")</f>
        <v>0</v>
      </c>
      <c r="D68" s="4">
        <f t="shared" ca="1" si="69"/>
        <v>0</v>
      </c>
      <c r="E68" s="4">
        <f t="shared" ca="1" si="69"/>
        <v>0</v>
      </c>
      <c r="F68" s="4">
        <f t="shared" ca="1" si="69"/>
        <v>0</v>
      </c>
      <c r="G68" s="4">
        <f t="shared" ca="1" si="69"/>
        <v>0</v>
      </c>
      <c r="H68">
        <f t="shared" ref="H68:H131" ca="1" si="70">VLOOKUP($A68,INDIRECT("All_"&amp;$A$1),17,FALSE)</f>
        <v>19</v>
      </c>
      <c r="I68" s="5" t="str">
        <f t="shared" ref="I68:I131" ca="1" si="71">CONCATENATE(TEXT(INT(H68),"0"),":",TEXT((H68-TRUNC(H68))*60,"00"))</f>
        <v>19:00</v>
      </c>
      <c r="J68">
        <f t="shared" ca="1" si="5"/>
        <v>1.25</v>
      </c>
      <c r="K68" s="5" t="str">
        <f t="shared" ca="1" si="6"/>
        <v/>
      </c>
      <c r="L68" s="9" t="str">
        <f ca="1">VLOOKUP($A68,Status,2,FALSE)</f>
        <v>Dead</v>
      </c>
    </row>
    <row r="69" spans="1:12" x14ac:dyDescent="0.2">
      <c r="A69" s="3" t="str">
        <f ca="1">INDIRECT($A$1&amp;"!B"&amp;ROWS(A$1:A69))</f>
        <v>Lancel Lannister</v>
      </c>
      <c r="B69" s="3"/>
      <c r="C69" s="4">
        <f t="shared" ref="C69:G69" ca="1" si="72">_xlfn.IFNA((VLOOKUP($A69,INDIRECT("All_"&amp;C$2),17,FALSE)-VLOOKUP($A69,INDIRECT("All_"&amp;B$2),17,FALSE))/60/24,"")</f>
        <v>0</v>
      </c>
      <c r="D69" s="4">
        <f t="shared" ca="1" si="72"/>
        <v>0</v>
      </c>
      <c r="E69" s="4">
        <f t="shared" ca="1" si="72"/>
        <v>0</v>
      </c>
      <c r="F69" s="4">
        <f t="shared" ca="1" si="72"/>
        <v>0</v>
      </c>
      <c r="G69" s="4">
        <f t="shared" ca="1" si="72"/>
        <v>0</v>
      </c>
      <c r="H69">
        <f t="shared" ca="1" si="70"/>
        <v>19</v>
      </c>
      <c r="I69" s="5" t="str">
        <f t="shared" ca="1" si="71"/>
        <v>19:00</v>
      </c>
      <c r="J69">
        <f t="shared" ref="J69:J132" ca="1" si="73">H68-H69</f>
        <v>0</v>
      </c>
      <c r="K69" s="5" t="str">
        <f t="shared" ref="K69:K132" ca="1" si="74">IF(L69="Alive",CONCATENATE(TEXT(INT(J69),"0"),":",TEXT((J69-TRUNC(J69))*60,"00")),"")</f>
        <v/>
      </c>
      <c r="L69" s="9" t="str">
        <f ca="1">VLOOKUP($A69,Status,2,FALSE)</f>
        <v>Dead</v>
      </c>
    </row>
    <row r="70" spans="1:12" x14ac:dyDescent="0.2">
      <c r="A70" s="3" t="str">
        <f ca="1">INDIRECT($A$1&amp;"!B"&amp;ROWS(A$1:A70))</f>
        <v>Maester Aemon</v>
      </c>
      <c r="B70" s="3"/>
      <c r="C70" s="4">
        <f t="shared" ref="C70:G70" ca="1" si="75">_xlfn.IFNA((VLOOKUP($A70,INDIRECT("All_"&amp;C$2),17,FALSE)-VLOOKUP($A70,INDIRECT("All_"&amp;B$2),17,FALSE))/60/24,"")</f>
        <v>0</v>
      </c>
      <c r="D70" s="4">
        <f t="shared" ca="1" si="75"/>
        <v>0</v>
      </c>
      <c r="E70" s="4">
        <f t="shared" ca="1" si="75"/>
        <v>0</v>
      </c>
      <c r="F70" s="4">
        <f t="shared" ca="1" si="75"/>
        <v>0</v>
      </c>
      <c r="G70" s="4">
        <f t="shared" ca="1" si="75"/>
        <v>0</v>
      </c>
      <c r="H70">
        <f t="shared" ca="1" si="70"/>
        <v>19</v>
      </c>
      <c r="I70" s="5" t="str">
        <f t="shared" ca="1" si="71"/>
        <v>19:00</v>
      </c>
      <c r="J70">
        <f t="shared" ca="1" si="73"/>
        <v>0</v>
      </c>
      <c r="K70" s="5" t="str">
        <f t="shared" ca="1" si="74"/>
        <v/>
      </c>
      <c r="L70" s="9" t="str">
        <f ca="1">VLOOKUP($A70,Status,2,FALSE)</f>
        <v>Dead</v>
      </c>
    </row>
    <row r="71" spans="1:12" x14ac:dyDescent="0.2">
      <c r="A71" s="3" t="str">
        <f ca="1">INDIRECT($A$1&amp;"!B"&amp;ROWS(A$1:A71))</f>
        <v>Shireen Baratheon</v>
      </c>
      <c r="B71" s="3"/>
      <c r="C71" s="4">
        <f t="shared" ref="C71:G71" ca="1" si="76">_xlfn.IFNA((VLOOKUP($A71,INDIRECT("All_"&amp;C$2),17,FALSE)-VLOOKUP($A71,INDIRECT("All_"&amp;B$2),17,FALSE))/60/24,"")</f>
        <v>0</v>
      </c>
      <c r="D71" s="4">
        <f t="shared" ca="1" si="76"/>
        <v>0</v>
      </c>
      <c r="E71" s="4">
        <f t="shared" ca="1" si="76"/>
        <v>0</v>
      </c>
      <c r="F71" s="4">
        <f t="shared" ca="1" si="76"/>
        <v>0</v>
      </c>
      <c r="G71" s="4">
        <f t="shared" ca="1" si="76"/>
        <v>0</v>
      </c>
      <c r="H71">
        <f t="shared" ca="1" si="70"/>
        <v>18.25</v>
      </c>
      <c r="I71" s="5" t="str">
        <f t="shared" ca="1" si="71"/>
        <v>18:15</v>
      </c>
      <c r="J71">
        <f t="shared" ca="1" si="73"/>
        <v>0.75</v>
      </c>
      <c r="K71" s="5" t="str">
        <f t="shared" ca="1" si="74"/>
        <v/>
      </c>
      <c r="L71" s="9" t="str">
        <f ca="1">VLOOKUP($A71,Status,2,FALSE)</f>
        <v>Dead</v>
      </c>
    </row>
    <row r="72" spans="1:12" x14ac:dyDescent="0.2">
      <c r="A72" s="3" t="str">
        <f ca="1">INDIRECT($A$1&amp;"!B"&amp;ROWS(A$1:A72))</f>
        <v>Edmure Tully</v>
      </c>
      <c r="B72" s="3"/>
      <c r="C72" s="4">
        <f t="shared" ref="C72:G72" ca="1" si="77">_xlfn.IFNA((VLOOKUP($A72,INDIRECT("All_"&amp;C$2),17,FALSE)-VLOOKUP($A72,INDIRECT("All_"&amp;B$2),17,FALSE))/60/24,"")</f>
        <v>0</v>
      </c>
      <c r="D72" s="4">
        <f t="shared" ca="1" si="77"/>
        <v>0</v>
      </c>
      <c r="E72" s="4">
        <f t="shared" ca="1" si="77"/>
        <v>0</v>
      </c>
      <c r="F72" s="4">
        <f t="shared" ca="1" si="77"/>
        <v>0</v>
      </c>
      <c r="G72" s="4">
        <f t="shared" ca="1" si="77"/>
        <v>0</v>
      </c>
      <c r="H72">
        <f t="shared" ca="1" si="70"/>
        <v>17.75</v>
      </c>
      <c r="I72" s="5" t="str">
        <f t="shared" ca="1" si="71"/>
        <v>17:45</v>
      </c>
      <c r="J72">
        <f t="shared" ca="1" si="73"/>
        <v>0.5</v>
      </c>
      <c r="K72" s="5" t="str">
        <f t="shared" ca="1" si="74"/>
        <v>0:30</v>
      </c>
      <c r="L72" s="9" t="str">
        <f ca="1">VLOOKUP($A72,Status,2,FALSE)</f>
        <v>Alive</v>
      </c>
    </row>
    <row r="73" spans="1:12" x14ac:dyDescent="0.2">
      <c r="A73" s="3" t="str">
        <f ca="1">INDIRECT($A$1&amp;"!B"&amp;ROWS(A$1:A73))</f>
        <v>Lysa Arryn</v>
      </c>
      <c r="B73" s="3"/>
      <c r="C73" s="4">
        <f t="shared" ref="C73:G73" ca="1" si="78">_xlfn.IFNA((VLOOKUP($A73,INDIRECT("All_"&amp;C$2),17,FALSE)-VLOOKUP($A73,INDIRECT("All_"&amp;B$2),17,FALSE))/60/24,"")</f>
        <v>0</v>
      </c>
      <c r="D73" s="4">
        <f t="shared" ca="1" si="78"/>
        <v>0</v>
      </c>
      <c r="E73" s="4">
        <f t="shared" ca="1" si="78"/>
        <v>0</v>
      </c>
      <c r="F73" s="4">
        <f t="shared" ca="1" si="78"/>
        <v>0</v>
      </c>
      <c r="G73" s="4">
        <f t="shared" ca="1" si="78"/>
        <v>0</v>
      </c>
      <c r="H73">
        <f t="shared" ca="1" si="70"/>
        <v>16.5</v>
      </c>
      <c r="I73" s="5" t="str">
        <f t="shared" ca="1" si="71"/>
        <v>16:30</v>
      </c>
      <c r="J73">
        <f t="shared" ca="1" si="73"/>
        <v>1.25</v>
      </c>
      <c r="K73" s="5" t="str">
        <f t="shared" ca="1" si="74"/>
        <v/>
      </c>
      <c r="L73" s="9" t="str">
        <f ca="1">VLOOKUP($A73,Status,2,FALSE)</f>
        <v>Dead</v>
      </c>
    </row>
    <row r="74" spans="1:12" x14ac:dyDescent="0.2">
      <c r="A74" s="3" t="str">
        <f ca="1">INDIRECT($A$1&amp;"!B"&amp;ROWS(A$1:A74))</f>
        <v>Brynden 'Blackfish' Tully</v>
      </c>
      <c r="B74" s="3"/>
      <c r="C74" s="4">
        <f t="shared" ref="C74:G74" ca="1" si="79">_xlfn.IFNA((VLOOKUP($A74,INDIRECT("All_"&amp;C$2),17,FALSE)-VLOOKUP($A74,INDIRECT("All_"&amp;B$2),17,FALSE))/60/24,"")</f>
        <v>0</v>
      </c>
      <c r="D74" s="4">
        <f t="shared" ca="1" si="79"/>
        <v>0</v>
      </c>
      <c r="E74" s="4">
        <f t="shared" ca="1" si="79"/>
        <v>0</v>
      </c>
      <c r="F74" s="4">
        <f t="shared" ca="1" si="79"/>
        <v>0</v>
      </c>
      <c r="G74" s="4">
        <f t="shared" ca="1" si="79"/>
        <v>0</v>
      </c>
      <c r="H74">
        <f t="shared" ca="1" si="70"/>
        <v>16</v>
      </c>
      <c r="I74" s="5" t="str">
        <f t="shared" ca="1" si="71"/>
        <v>16:00</v>
      </c>
      <c r="J74">
        <f t="shared" ca="1" si="73"/>
        <v>0.5</v>
      </c>
      <c r="K74" s="5" t="str">
        <f t="shared" ca="1" si="74"/>
        <v/>
      </c>
      <c r="L74" s="9" t="str">
        <f ca="1">VLOOKUP($A74,Status,2,FALSE)</f>
        <v>Dead</v>
      </c>
    </row>
    <row r="75" spans="1:12" x14ac:dyDescent="0.2">
      <c r="A75" s="3" t="str">
        <f ca="1">INDIRECT($A$1&amp;"!B"&amp;ROWS(A$1:A75))</f>
        <v>Meryn Trant</v>
      </c>
      <c r="B75" s="3"/>
      <c r="C75" s="4">
        <f t="shared" ref="C75:G75" ca="1" si="80">_xlfn.IFNA((VLOOKUP($A75,INDIRECT("All_"&amp;C$2),17,FALSE)-VLOOKUP($A75,INDIRECT("All_"&amp;B$2),17,FALSE))/60/24,"")</f>
        <v>0</v>
      </c>
      <c r="D75" s="4">
        <f t="shared" ca="1" si="80"/>
        <v>0</v>
      </c>
      <c r="E75" s="4">
        <f t="shared" ca="1" si="80"/>
        <v>0</v>
      </c>
      <c r="F75" s="4">
        <f t="shared" ca="1" si="80"/>
        <v>0</v>
      </c>
      <c r="G75" s="4">
        <f t="shared" ca="1" si="80"/>
        <v>0</v>
      </c>
      <c r="H75">
        <f t="shared" ca="1" si="70"/>
        <v>16</v>
      </c>
      <c r="I75" s="5" t="str">
        <f t="shared" ca="1" si="71"/>
        <v>16:00</v>
      </c>
      <c r="J75">
        <f t="shared" ca="1" si="73"/>
        <v>0</v>
      </c>
      <c r="K75" s="5" t="str">
        <f t="shared" ca="1" si="74"/>
        <v/>
      </c>
      <c r="L75" s="9" t="str">
        <f ca="1">VLOOKUP($A75,Status,2,FALSE)</f>
        <v>Dead</v>
      </c>
    </row>
    <row r="76" spans="1:12" x14ac:dyDescent="0.2">
      <c r="A76" s="3" t="str">
        <f ca="1">INDIRECT($A$1&amp;"!B"&amp;ROWS(A$1:A76))</f>
        <v>Walder Frey</v>
      </c>
      <c r="B76" s="3"/>
      <c r="C76" s="4">
        <f t="shared" ref="C76:G76" ca="1" si="81">_xlfn.IFNA((VLOOKUP($A76,INDIRECT("All_"&amp;C$2),17,FALSE)-VLOOKUP($A76,INDIRECT("All_"&amp;B$2),17,FALSE))/60/24,"")</f>
        <v>0</v>
      </c>
      <c r="D76" s="4">
        <f t="shared" ca="1" si="81"/>
        <v>0</v>
      </c>
      <c r="E76" s="4">
        <f t="shared" ca="1" si="81"/>
        <v>0</v>
      </c>
      <c r="F76" s="4">
        <f t="shared" ca="1" si="81"/>
        <v>0</v>
      </c>
      <c r="G76" s="4">
        <f t="shared" ca="1" si="81"/>
        <v>0</v>
      </c>
      <c r="H76">
        <f t="shared" ca="1" si="70"/>
        <v>15.75</v>
      </c>
      <c r="I76" s="5" t="str">
        <f t="shared" ca="1" si="71"/>
        <v>15:45</v>
      </c>
      <c r="J76">
        <f t="shared" ca="1" si="73"/>
        <v>0.25</v>
      </c>
      <c r="K76" s="5" t="str">
        <f t="shared" ca="1" si="74"/>
        <v/>
      </c>
      <c r="L76" s="9" t="str">
        <f ca="1">VLOOKUP($A76,Status,2,FALSE)</f>
        <v>Dead</v>
      </c>
    </row>
    <row r="77" spans="1:12" x14ac:dyDescent="0.2">
      <c r="A77" s="3" t="str">
        <f ca="1">INDIRECT($A$1&amp;"!B"&amp;ROWS(A$1:A77))</f>
        <v>Hot Pie</v>
      </c>
      <c r="B77" s="3"/>
      <c r="C77" s="4">
        <f t="shared" ref="C77:G77" ca="1" si="82">_xlfn.IFNA((VLOOKUP($A77,INDIRECT("All_"&amp;C$2),17,FALSE)-VLOOKUP($A77,INDIRECT("All_"&amp;B$2),17,FALSE))/60/24,"")</f>
        <v>1.3888888888888889E-3</v>
      </c>
      <c r="D77" s="4">
        <f t="shared" ca="1" si="82"/>
        <v>0</v>
      </c>
      <c r="E77" s="4">
        <f t="shared" ca="1" si="82"/>
        <v>0</v>
      </c>
      <c r="F77" s="4">
        <f t="shared" ca="1" si="82"/>
        <v>0</v>
      </c>
      <c r="G77" s="4">
        <f t="shared" ca="1" si="82"/>
        <v>0</v>
      </c>
      <c r="H77">
        <f t="shared" ca="1" si="70"/>
        <v>14.75</v>
      </c>
      <c r="I77" s="5" t="str">
        <f t="shared" ca="1" si="71"/>
        <v>14:45</v>
      </c>
      <c r="J77">
        <f t="shared" ca="1" si="73"/>
        <v>1</v>
      </c>
      <c r="K77" s="5" t="str">
        <f t="shared" ca="1" si="74"/>
        <v>1:00</v>
      </c>
      <c r="L77" s="9" t="str">
        <f ca="1">VLOOKUP($A77,Status,2,FALSE)</f>
        <v>Alive</v>
      </c>
    </row>
    <row r="78" spans="1:12" x14ac:dyDescent="0.2">
      <c r="A78" s="3" t="str">
        <f ca="1">INDIRECT($A$1&amp;"!B"&amp;ROWS(A$1:A78))</f>
        <v>Euron Greyjoy</v>
      </c>
      <c r="B78" s="3"/>
      <c r="C78" s="4">
        <f t="shared" ref="C78:G78" ca="1" si="83">_xlfn.IFNA((VLOOKUP($A78,INDIRECT("All_"&amp;C$2),17,FALSE)-VLOOKUP($A78,INDIRECT("All_"&amp;B$2),17,FALSE))/60/24,"")</f>
        <v>1.5624999999999999E-3</v>
      </c>
      <c r="D78" s="4">
        <f t="shared" ca="1" si="83"/>
        <v>2.0833333333333333E-3</v>
      </c>
      <c r="E78" s="4">
        <f t="shared" ca="1" si="83"/>
        <v>0</v>
      </c>
      <c r="F78" s="4">
        <f t="shared" ca="1" si="83"/>
        <v>0</v>
      </c>
      <c r="G78" s="4">
        <f t="shared" ca="1" si="83"/>
        <v>0</v>
      </c>
      <c r="H78">
        <f t="shared" ca="1" si="70"/>
        <v>14.5</v>
      </c>
      <c r="I78" s="5" t="str">
        <f t="shared" ca="1" si="71"/>
        <v>14:30</v>
      </c>
      <c r="J78">
        <f t="shared" ca="1" si="73"/>
        <v>0.25</v>
      </c>
      <c r="K78" s="5" t="str">
        <f t="shared" ca="1" si="74"/>
        <v>0:15</v>
      </c>
      <c r="L78" s="9" t="str">
        <f ca="1">VLOOKUP($A78,Status,2,FALSE)</f>
        <v>Alive</v>
      </c>
    </row>
    <row r="79" spans="1:12" x14ac:dyDescent="0.2">
      <c r="A79" s="3" t="str">
        <f ca="1">INDIRECT($A$1&amp;"!B"&amp;ROWS(A$1:A79))</f>
        <v>Janos Slynt</v>
      </c>
      <c r="B79" s="3"/>
      <c r="C79" s="4">
        <f t="shared" ref="C79:G79" ca="1" si="84">_xlfn.IFNA((VLOOKUP($A79,INDIRECT("All_"&amp;C$2),17,FALSE)-VLOOKUP($A79,INDIRECT("All_"&amp;B$2),17,FALSE))/60/24,"")</f>
        <v>0</v>
      </c>
      <c r="D79" s="4">
        <f t="shared" ca="1" si="84"/>
        <v>0</v>
      </c>
      <c r="E79" s="4">
        <f t="shared" ca="1" si="84"/>
        <v>0</v>
      </c>
      <c r="F79" s="4">
        <f t="shared" ca="1" si="84"/>
        <v>0</v>
      </c>
      <c r="G79" s="4">
        <f t="shared" ca="1" si="84"/>
        <v>0</v>
      </c>
      <c r="H79">
        <f t="shared" ca="1" si="70"/>
        <v>14.25</v>
      </c>
      <c r="I79" s="5" t="str">
        <f t="shared" ca="1" si="71"/>
        <v>14:15</v>
      </c>
      <c r="J79">
        <f t="shared" ca="1" si="73"/>
        <v>0.25</v>
      </c>
      <c r="K79" s="5" t="str">
        <f t="shared" ca="1" si="74"/>
        <v/>
      </c>
      <c r="L79" s="9" t="str">
        <f ca="1">VLOOKUP($A79,Status,2,FALSE)</f>
        <v>Dead</v>
      </c>
    </row>
    <row r="80" spans="1:12" x14ac:dyDescent="0.2">
      <c r="A80" s="3" t="str">
        <f ca="1">INDIRECT($A$1&amp;"!B"&amp;ROWS(A$1:A80))</f>
        <v>Locke</v>
      </c>
      <c r="B80" s="3"/>
      <c r="C80" s="4">
        <f t="shared" ref="C80:G80" ca="1" si="85">_xlfn.IFNA((VLOOKUP($A80,INDIRECT("All_"&amp;C$2),17,FALSE)-VLOOKUP($A80,INDIRECT("All_"&amp;B$2),17,FALSE))/60/24,"")</f>
        <v>0</v>
      </c>
      <c r="D80" s="4">
        <f t="shared" ca="1" si="85"/>
        <v>0</v>
      </c>
      <c r="E80" s="4">
        <f t="shared" ca="1" si="85"/>
        <v>0</v>
      </c>
      <c r="F80" s="4">
        <f t="shared" ca="1" si="85"/>
        <v>0</v>
      </c>
      <c r="G80" s="4">
        <f t="shared" ca="1" si="85"/>
        <v>0</v>
      </c>
      <c r="H80">
        <f t="shared" ca="1" si="70"/>
        <v>13</v>
      </c>
      <c r="I80" s="5" t="str">
        <f t="shared" ca="1" si="71"/>
        <v>13:00</v>
      </c>
      <c r="J80">
        <f t="shared" ca="1" si="73"/>
        <v>1.25</v>
      </c>
      <c r="K80" s="5" t="str">
        <f t="shared" ca="1" si="74"/>
        <v/>
      </c>
      <c r="L80" s="9" t="str">
        <f ca="1">VLOOKUP($A80,Status,2,FALSE)</f>
        <v>Dead</v>
      </c>
    </row>
    <row r="81" spans="1:12" x14ac:dyDescent="0.2">
      <c r="A81" s="3" t="str">
        <f ca="1">INDIRECT($A$1&amp;"!B"&amp;ROWS(A$1:A81))</f>
        <v>Myranda</v>
      </c>
      <c r="B81" s="3"/>
      <c r="C81" s="4">
        <f t="shared" ref="C81:G81" ca="1" si="86">_xlfn.IFNA((VLOOKUP($A81,INDIRECT("All_"&amp;C$2),17,FALSE)-VLOOKUP($A81,INDIRECT("All_"&amp;B$2),17,FALSE))/60/24,"")</f>
        <v>0</v>
      </c>
      <c r="D81" s="4">
        <f t="shared" ca="1" si="86"/>
        <v>0</v>
      </c>
      <c r="E81" s="4">
        <f t="shared" ca="1" si="86"/>
        <v>0</v>
      </c>
      <c r="F81" s="4">
        <f t="shared" ca="1" si="86"/>
        <v>0</v>
      </c>
      <c r="G81" s="4">
        <f t="shared" ca="1" si="86"/>
        <v>0</v>
      </c>
      <c r="H81">
        <f t="shared" ca="1" si="70"/>
        <v>13</v>
      </c>
      <c r="I81" s="5" t="str">
        <f t="shared" ca="1" si="71"/>
        <v>13:00</v>
      </c>
      <c r="J81">
        <f t="shared" ca="1" si="73"/>
        <v>0</v>
      </c>
      <c r="K81" s="5" t="str">
        <f t="shared" ca="1" si="74"/>
        <v/>
      </c>
      <c r="L81" s="9" t="str">
        <f ca="1">VLOOKUP($A81,Status,2,FALSE)</f>
        <v>Dead</v>
      </c>
    </row>
    <row r="82" spans="1:12" x14ac:dyDescent="0.2">
      <c r="A82" s="3" t="str">
        <f ca="1">INDIRECT($A$1&amp;"!B"&amp;ROWS(A$1:A82))</f>
        <v>Benjen Stark</v>
      </c>
      <c r="B82" s="3"/>
      <c r="C82" s="4">
        <f t="shared" ref="C82:G82" ca="1" si="87">_xlfn.IFNA((VLOOKUP($A82,INDIRECT("All_"&amp;C$2),17,FALSE)-VLOOKUP($A82,INDIRECT("All_"&amp;B$2),17,FALSE))/60/24,"")</f>
        <v>0</v>
      </c>
      <c r="D82" s="4">
        <f t="shared" ca="1" si="87"/>
        <v>0</v>
      </c>
      <c r="E82" s="4">
        <f t="shared" ca="1" si="87"/>
        <v>0</v>
      </c>
      <c r="F82" s="4">
        <f t="shared" ca="1" si="87"/>
        <v>0</v>
      </c>
      <c r="G82" s="4">
        <f t="shared" ca="1" si="87"/>
        <v>5.2083333333333333E-4</v>
      </c>
      <c r="H82">
        <f t="shared" ca="1" si="70"/>
        <v>12.75</v>
      </c>
      <c r="I82" s="5" t="str">
        <f t="shared" ca="1" si="71"/>
        <v>12:45</v>
      </c>
      <c r="J82">
        <f t="shared" ca="1" si="73"/>
        <v>0.25</v>
      </c>
      <c r="K82" s="5" t="str">
        <f t="shared" ca="1" si="74"/>
        <v/>
      </c>
      <c r="L82" s="9" t="str">
        <f ca="1">VLOOKUP($A82,Status,2,FALSE)</f>
        <v>Dead</v>
      </c>
    </row>
    <row r="83" spans="1:12" x14ac:dyDescent="0.2">
      <c r="A83" s="3" t="str">
        <f ca="1">INDIRECT($A$1&amp;"!B"&amp;ROWS(A$1:A83))</f>
        <v>Rast</v>
      </c>
      <c r="B83" s="3"/>
      <c r="C83" s="4">
        <f t="shared" ref="C83:G83" ca="1" si="88">_xlfn.IFNA((VLOOKUP($A83,INDIRECT("All_"&amp;C$2),17,FALSE)-VLOOKUP($A83,INDIRECT("All_"&amp;B$2),17,FALSE))/60/24,"")</f>
        <v>0</v>
      </c>
      <c r="D83" s="4">
        <f t="shared" ca="1" si="88"/>
        <v>0</v>
      </c>
      <c r="E83" s="4">
        <f t="shared" ca="1" si="88"/>
        <v>0</v>
      </c>
      <c r="F83" s="4">
        <f t="shared" ca="1" si="88"/>
        <v>0</v>
      </c>
      <c r="G83" s="4">
        <f t="shared" ca="1" si="88"/>
        <v>0</v>
      </c>
      <c r="H83">
        <f t="shared" ca="1" si="70"/>
        <v>12.75</v>
      </c>
      <c r="I83" s="5" t="str">
        <f t="shared" ca="1" si="71"/>
        <v>12:45</v>
      </c>
      <c r="J83">
        <f t="shared" ca="1" si="73"/>
        <v>0</v>
      </c>
      <c r="K83" s="5" t="str">
        <f t="shared" ca="1" si="74"/>
        <v/>
      </c>
      <c r="L83" s="9" t="str">
        <f ca="1">VLOOKUP($A83,Status,2,FALSE)</f>
        <v>Dead</v>
      </c>
    </row>
    <row r="84" spans="1:12" x14ac:dyDescent="0.2">
      <c r="A84" s="3" t="str">
        <f ca="1">INDIRECT($A$1&amp;"!B"&amp;ROWS(A$1:A84))</f>
        <v>Rodrik Cassel</v>
      </c>
      <c r="B84" s="3"/>
      <c r="C84" s="4">
        <f t="shared" ref="C84:G84" ca="1" si="89">_xlfn.IFNA((VLOOKUP($A84,INDIRECT("All_"&amp;C$2),17,FALSE)-VLOOKUP($A84,INDIRECT("All_"&amp;B$2),17,FALSE))/60/24,"")</f>
        <v>0</v>
      </c>
      <c r="D84" s="4">
        <f t="shared" ca="1" si="89"/>
        <v>0</v>
      </c>
      <c r="E84" s="4">
        <f t="shared" ca="1" si="89"/>
        <v>0</v>
      </c>
      <c r="F84" s="4">
        <f t="shared" ca="1" si="89"/>
        <v>0</v>
      </c>
      <c r="G84" s="4">
        <f t="shared" ca="1" si="89"/>
        <v>0</v>
      </c>
      <c r="H84">
        <f t="shared" ca="1" si="70"/>
        <v>12.75</v>
      </c>
      <c r="I84" s="5" t="str">
        <f t="shared" ca="1" si="71"/>
        <v>12:45</v>
      </c>
      <c r="J84">
        <f t="shared" ca="1" si="73"/>
        <v>0</v>
      </c>
      <c r="K84" s="5" t="str">
        <f t="shared" ca="1" si="74"/>
        <v/>
      </c>
      <c r="L84" s="9" t="str">
        <f ca="1">VLOOKUP($A84,Status,2,FALSE)</f>
        <v>Dead</v>
      </c>
    </row>
    <row r="85" spans="1:12" x14ac:dyDescent="0.2">
      <c r="A85" s="3" t="str">
        <f ca="1">INDIRECT($A$1&amp;"!B"&amp;ROWS(A$1:A85))</f>
        <v>The Waif</v>
      </c>
      <c r="B85" s="3"/>
      <c r="C85" s="4">
        <f t="shared" ref="C85:G85" ca="1" si="90">_xlfn.IFNA((VLOOKUP($A85,INDIRECT("All_"&amp;C$2),17,FALSE)-VLOOKUP($A85,INDIRECT("All_"&amp;B$2),17,FALSE))/60/24,"")</f>
        <v>0</v>
      </c>
      <c r="D85" s="4">
        <f t="shared" ca="1" si="90"/>
        <v>0</v>
      </c>
      <c r="E85" s="4">
        <f t="shared" ca="1" si="90"/>
        <v>0</v>
      </c>
      <c r="F85" s="4">
        <f t="shared" ca="1" si="90"/>
        <v>0</v>
      </c>
      <c r="G85" s="4">
        <f t="shared" ca="1" si="90"/>
        <v>0</v>
      </c>
      <c r="H85">
        <f t="shared" ca="1" si="70"/>
        <v>12.75</v>
      </c>
      <c r="I85" s="5" t="str">
        <f t="shared" ca="1" si="71"/>
        <v>12:45</v>
      </c>
      <c r="J85">
        <f t="shared" ca="1" si="73"/>
        <v>0</v>
      </c>
      <c r="K85" s="5" t="str">
        <f t="shared" ca="1" si="74"/>
        <v/>
      </c>
      <c r="L85" s="9" t="str">
        <f ca="1">VLOOKUP($A85,Status,2,FALSE)</f>
        <v>Dead</v>
      </c>
    </row>
    <row r="86" spans="1:12" x14ac:dyDescent="0.2">
      <c r="A86" s="3" t="str">
        <f ca="1">INDIRECT($A$1&amp;"!B"&amp;ROWS(A$1:A86))</f>
        <v>Doreah</v>
      </c>
      <c r="B86" s="3"/>
      <c r="C86" s="4">
        <f t="shared" ref="C86:G86" ca="1" si="91">_xlfn.IFNA((VLOOKUP($A86,INDIRECT("All_"&amp;C$2),17,FALSE)-VLOOKUP($A86,INDIRECT("All_"&amp;B$2),17,FALSE))/60/24,"")</f>
        <v>0</v>
      </c>
      <c r="D86" s="4">
        <f t="shared" ca="1" si="91"/>
        <v>0</v>
      </c>
      <c r="E86" s="4">
        <f t="shared" ca="1" si="91"/>
        <v>0</v>
      </c>
      <c r="F86" s="4">
        <f t="shared" ca="1" si="91"/>
        <v>0</v>
      </c>
      <c r="G86" s="4">
        <f t="shared" ca="1" si="91"/>
        <v>0</v>
      </c>
      <c r="H86">
        <f t="shared" ca="1" si="70"/>
        <v>12.5</v>
      </c>
      <c r="I86" s="5" t="str">
        <f t="shared" ca="1" si="71"/>
        <v>12:30</v>
      </c>
      <c r="J86">
        <f t="shared" ca="1" si="73"/>
        <v>0.25</v>
      </c>
      <c r="K86" s="5" t="str">
        <f t="shared" ca="1" si="74"/>
        <v/>
      </c>
      <c r="L86" s="9" t="str">
        <f ca="1">VLOOKUP($A86,Status,2,FALSE)</f>
        <v>Dead</v>
      </c>
    </row>
    <row r="87" spans="1:12" x14ac:dyDescent="0.2">
      <c r="A87" s="3" t="str">
        <f ca="1">INDIRECT($A$1&amp;"!B"&amp;ROWS(A$1:A87))</f>
        <v>Olly</v>
      </c>
      <c r="B87" s="3"/>
      <c r="C87" s="4">
        <f t="shared" ref="C87:G87" ca="1" si="92">_xlfn.IFNA((VLOOKUP($A87,INDIRECT("All_"&amp;C$2),17,FALSE)-VLOOKUP($A87,INDIRECT("All_"&amp;B$2),17,FALSE))/60/24,"")</f>
        <v>0</v>
      </c>
      <c r="D87" s="4">
        <f t="shared" ca="1" si="92"/>
        <v>0</v>
      </c>
      <c r="E87" s="4">
        <f t="shared" ca="1" si="92"/>
        <v>0</v>
      </c>
      <c r="F87" s="4">
        <f t="shared" ca="1" si="92"/>
        <v>0</v>
      </c>
      <c r="G87" s="4">
        <f t="shared" ca="1" si="92"/>
        <v>0</v>
      </c>
      <c r="H87">
        <f t="shared" ca="1" si="70"/>
        <v>12.5</v>
      </c>
      <c r="I87" s="5" t="str">
        <f t="shared" ca="1" si="71"/>
        <v>12:30</v>
      </c>
      <c r="J87">
        <f t="shared" ca="1" si="73"/>
        <v>0</v>
      </c>
      <c r="K87" s="5" t="str">
        <f t="shared" ca="1" si="74"/>
        <v/>
      </c>
      <c r="L87" s="9" t="str">
        <f ca="1">VLOOKUP($A87,Status,2,FALSE)</f>
        <v>Dead</v>
      </c>
    </row>
    <row r="88" spans="1:12" x14ac:dyDescent="0.2">
      <c r="A88" s="3" t="str">
        <f ca="1">INDIRECT($A$1&amp;"!B"&amp;ROWS(A$1:A88))</f>
        <v>Rickon Stark</v>
      </c>
      <c r="B88" s="3"/>
      <c r="C88" s="4">
        <f t="shared" ref="C88:G88" ca="1" si="93">_xlfn.IFNA((VLOOKUP($A88,INDIRECT("All_"&amp;C$2),17,FALSE)-VLOOKUP($A88,INDIRECT("All_"&amp;B$2),17,FALSE))/60/24,"")</f>
        <v>0</v>
      </c>
      <c r="D88" s="4">
        <f t="shared" ca="1" si="93"/>
        <v>0</v>
      </c>
      <c r="E88" s="4">
        <f t="shared" ca="1" si="93"/>
        <v>0</v>
      </c>
      <c r="F88" s="4">
        <f t="shared" ca="1" si="93"/>
        <v>0</v>
      </c>
      <c r="G88" s="4">
        <f t="shared" ca="1" si="93"/>
        <v>0</v>
      </c>
      <c r="H88">
        <f t="shared" ca="1" si="70"/>
        <v>12.5</v>
      </c>
      <c r="I88" s="5" t="str">
        <f t="shared" ca="1" si="71"/>
        <v>12:30</v>
      </c>
      <c r="J88">
        <f t="shared" ca="1" si="73"/>
        <v>0</v>
      </c>
      <c r="K88" s="5" t="str">
        <f t="shared" ca="1" si="74"/>
        <v/>
      </c>
      <c r="L88" s="9" t="str">
        <f ca="1">VLOOKUP($A88,Status,2,FALSE)</f>
        <v>Dead</v>
      </c>
    </row>
    <row r="89" spans="1:12" x14ac:dyDescent="0.2">
      <c r="A89" s="3" t="str">
        <f ca="1">INDIRECT($A$1&amp;"!B"&amp;ROWS(A$1:A89))</f>
        <v>Septa Unella</v>
      </c>
      <c r="B89" s="3"/>
      <c r="C89" s="4">
        <f t="shared" ref="C89:G89" ca="1" si="94">_xlfn.IFNA((VLOOKUP($A89,INDIRECT("All_"&amp;C$2),17,FALSE)-VLOOKUP($A89,INDIRECT("All_"&amp;B$2),17,FALSE))/60/24,"")</f>
        <v>0</v>
      </c>
      <c r="D89" s="4">
        <f t="shared" ca="1" si="94"/>
        <v>0</v>
      </c>
      <c r="E89" s="4">
        <f t="shared" ca="1" si="94"/>
        <v>0</v>
      </c>
      <c r="F89" s="4">
        <f t="shared" ca="1" si="94"/>
        <v>0</v>
      </c>
      <c r="G89" s="4">
        <f t="shared" ca="1" si="94"/>
        <v>0</v>
      </c>
      <c r="H89">
        <f t="shared" ca="1" si="70"/>
        <v>12.5</v>
      </c>
      <c r="I89" s="5" t="str">
        <f t="shared" ca="1" si="71"/>
        <v>12:30</v>
      </c>
      <c r="J89">
        <f t="shared" ca="1" si="73"/>
        <v>0</v>
      </c>
      <c r="K89" s="5" t="str">
        <f t="shared" ca="1" si="74"/>
        <v>0:00</v>
      </c>
      <c r="L89" s="9" t="str">
        <f ca="1">VLOOKUP($A89,Status,2,FALSE)</f>
        <v>Alive</v>
      </c>
    </row>
    <row r="90" spans="1:12" x14ac:dyDescent="0.2">
      <c r="A90" s="3" t="str">
        <f ca="1">INDIRECT($A$1&amp;"!B"&amp;ROWS(A$1:A90))</f>
        <v>Balon Greyjoy</v>
      </c>
      <c r="B90" s="3"/>
      <c r="C90" s="4">
        <f t="shared" ref="C90:G90" ca="1" si="95">_xlfn.IFNA((VLOOKUP($A90,INDIRECT("All_"&amp;C$2),17,FALSE)-VLOOKUP($A90,INDIRECT("All_"&amp;B$2),17,FALSE))/60/24,"")</f>
        <v>0</v>
      </c>
      <c r="D90" s="4">
        <f t="shared" ca="1" si="95"/>
        <v>0</v>
      </c>
      <c r="E90" s="4">
        <f t="shared" ca="1" si="95"/>
        <v>0</v>
      </c>
      <c r="F90" s="4">
        <f t="shared" ca="1" si="95"/>
        <v>0</v>
      </c>
      <c r="G90" s="4">
        <f t="shared" ca="1" si="95"/>
        <v>0</v>
      </c>
      <c r="H90">
        <f t="shared" ca="1" si="70"/>
        <v>12.25</v>
      </c>
      <c r="I90" s="5" t="str">
        <f t="shared" ca="1" si="71"/>
        <v>12:15</v>
      </c>
      <c r="J90">
        <f t="shared" ca="1" si="73"/>
        <v>0.25</v>
      </c>
      <c r="K90" s="5" t="str">
        <f t="shared" ca="1" si="74"/>
        <v/>
      </c>
      <c r="L90" s="9" t="str">
        <f ca="1">VLOOKUP($A90,Status,2,FALSE)</f>
        <v>Dead</v>
      </c>
    </row>
    <row r="91" spans="1:12" x14ac:dyDescent="0.2">
      <c r="A91" s="3" t="str">
        <f ca="1">INDIRECT($A$1&amp;"!B"&amp;ROWS(A$1:A91))</f>
        <v>Pypar</v>
      </c>
      <c r="B91" s="3"/>
      <c r="C91" s="4">
        <f t="shared" ref="C91:G91" ca="1" si="96">_xlfn.IFNA((VLOOKUP($A91,INDIRECT("All_"&amp;C$2),17,FALSE)-VLOOKUP($A91,INDIRECT("All_"&amp;B$2),17,FALSE))/60/24,"")</f>
        <v>0</v>
      </c>
      <c r="D91" s="4">
        <f t="shared" ca="1" si="96"/>
        <v>0</v>
      </c>
      <c r="E91" s="4">
        <f t="shared" ca="1" si="96"/>
        <v>0</v>
      </c>
      <c r="F91" s="4">
        <f t="shared" ca="1" si="96"/>
        <v>0</v>
      </c>
      <c r="G91" s="4">
        <f t="shared" ca="1" si="96"/>
        <v>0</v>
      </c>
      <c r="H91">
        <f t="shared" ca="1" si="70"/>
        <v>12</v>
      </c>
      <c r="I91" s="5" t="str">
        <f t="shared" ca="1" si="71"/>
        <v>12:00</v>
      </c>
      <c r="J91">
        <f t="shared" ca="1" si="73"/>
        <v>0.25</v>
      </c>
      <c r="K91" s="5" t="str">
        <f t="shared" ca="1" si="74"/>
        <v/>
      </c>
      <c r="L91" s="9" t="str">
        <f ca="1">VLOOKUP($A91,Status,2,FALSE)</f>
        <v>Dead</v>
      </c>
    </row>
    <row r="92" spans="1:12" x14ac:dyDescent="0.2">
      <c r="A92" s="3" t="str">
        <f ca="1">INDIRECT($A$1&amp;"!B"&amp;ROWS(A$1:A92))</f>
        <v>Yoren</v>
      </c>
      <c r="B92" s="3"/>
      <c r="C92" s="4">
        <f t="shared" ref="C92:G92" ca="1" si="97">_xlfn.IFNA((VLOOKUP($A92,INDIRECT("All_"&amp;C$2),17,FALSE)-VLOOKUP($A92,INDIRECT("All_"&amp;B$2),17,FALSE))/60/24,"")</f>
        <v>0</v>
      </c>
      <c r="D92" s="4">
        <f t="shared" ca="1" si="97"/>
        <v>0</v>
      </c>
      <c r="E92" s="4">
        <f t="shared" ca="1" si="97"/>
        <v>0</v>
      </c>
      <c r="F92" s="4">
        <f t="shared" ca="1" si="97"/>
        <v>0</v>
      </c>
      <c r="G92" s="4">
        <f t="shared" ca="1" si="97"/>
        <v>0</v>
      </c>
      <c r="H92">
        <f t="shared" ca="1" si="70"/>
        <v>12</v>
      </c>
      <c r="I92" s="5" t="str">
        <f t="shared" ca="1" si="71"/>
        <v>12:00</v>
      </c>
      <c r="J92">
        <f t="shared" ca="1" si="73"/>
        <v>0</v>
      </c>
      <c r="K92" s="5" t="str">
        <f t="shared" ca="1" si="74"/>
        <v/>
      </c>
      <c r="L92" s="9" t="str">
        <f ca="1">VLOOKUP($A92,Status,2,FALSE)</f>
        <v>Dead</v>
      </c>
    </row>
    <row r="93" spans="1:12" x14ac:dyDescent="0.2">
      <c r="A93" s="3" t="str">
        <f ca="1">INDIRECT($A$1&amp;"!B"&amp;ROWS(A$1:A93))</f>
        <v>Hizdahr zo Loraq</v>
      </c>
      <c r="B93" s="3"/>
      <c r="C93" s="4">
        <f t="shared" ref="C93:G93" ca="1" si="98">_xlfn.IFNA((VLOOKUP($A93,INDIRECT("All_"&amp;C$2),17,FALSE)-VLOOKUP($A93,INDIRECT("All_"&amp;B$2),17,FALSE))/60/24,"")</f>
        <v>0</v>
      </c>
      <c r="D93" s="4">
        <f t="shared" ca="1" si="98"/>
        <v>0</v>
      </c>
      <c r="E93" s="4">
        <f t="shared" ca="1" si="98"/>
        <v>0</v>
      </c>
      <c r="F93" s="4">
        <f t="shared" ca="1" si="98"/>
        <v>0</v>
      </c>
      <c r="G93" s="4">
        <f t="shared" ca="1" si="98"/>
        <v>0</v>
      </c>
      <c r="H93">
        <f t="shared" ca="1" si="70"/>
        <v>11.75</v>
      </c>
      <c r="I93" s="5" t="str">
        <f t="shared" ca="1" si="71"/>
        <v>11:45</v>
      </c>
      <c r="J93">
        <f t="shared" ca="1" si="73"/>
        <v>0.25</v>
      </c>
      <c r="K93" s="5" t="str">
        <f t="shared" ca="1" si="74"/>
        <v/>
      </c>
      <c r="L93" s="9" t="str">
        <f ca="1">VLOOKUP($A93,Status,2,FALSE)</f>
        <v>Dead</v>
      </c>
    </row>
    <row r="94" spans="1:12" x14ac:dyDescent="0.2">
      <c r="A94" s="3" t="str">
        <f ca="1">INDIRECT($A$1&amp;"!B"&amp;ROWS(A$1:A94))</f>
        <v>Myrcella Baratheon</v>
      </c>
      <c r="B94" s="3"/>
      <c r="C94" s="4">
        <f t="shared" ref="C94:G94" ca="1" si="99">_xlfn.IFNA((VLOOKUP($A94,INDIRECT("All_"&amp;C$2),17,FALSE)-VLOOKUP($A94,INDIRECT("All_"&amp;B$2),17,FALSE))/60/24,"")</f>
        <v>0</v>
      </c>
      <c r="D94" s="4">
        <f t="shared" ca="1" si="99"/>
        <v>0</v>
      </c>
      <c r="E94" s="4">
        <f t="shared" ca="1" si="99"/>
        <v>0</v>
      </c>
      <c r="F94" s="4">
        <f t="shared" ca="1" si="99"/>
        <v>0</v>
      </c>
      <c r="G94" s="4">
        <f t="shared" ca="1" si="99"/>
        <v>0</v>
      </c>
      <c r="H94">
        <f t="shared" ca="1" si="70"/>
        <v>11.75</v>
      </c>
      <c r="I94" s="5" t="str">
        <f t="shared" ca="1" si="71"/>
        <v>11:45</v>
      </c>
      <c r="J94">
        <f t="shared" ca="1" si="73"/>
        <v>0</v>
      </c>
      <c r="K94" s="5" t="str">
        <f t="shared" ca="1" si="74"/>
        <v/>
      </c>
      <c r="L94" s="9" t="str">
        <f ca="1">VLOOKUP($A94,Status,2,FALSE)</f>
        <v>Dead</v>
      </c>
    </row>
    <row r="95" spans="1:12" x14ac:dyDescent="0.2">
      <c r="A95" s="3" t="str">
        <f ca="1">INDIRECT($A$1&amp;"!B"&amp;ROWS(A$1:A95))</f>
        <v>Mace Tyrell</v>
      </c>
      <c r="B95" s="3"/>
      <c r="C95" s="4">
        <f t="shared" ref="C95:G95" ca="1" si="100">_xlfn.IFNA((VLOOKUP($A95,INDIRECT("All_"&amp;C$2),17,FALSE)-VLOOKUP($A95,INDIRECT("All_"&amp;B$2),17,FALSE))/60/24,"")</f>
        <v>0</v>
      </c>
      <c r="D95" s="4">
        <f t="shared" ca="1" si="100"/>
        <v>0</v>
      </c>
      <c r="E95" s="4">
        <f t="shared" ca="1" si="100"/>
        <v>0</v>
      </c>
      <c r="F95" s="4">
        <f t="shared" ca="1" si="100"/>
        <v>0</v>
      </c>
      <c r="G95" s="4">
        <f t="shared" ca="1" si="100"/>
        <v>0</v>
      </c>
      <c r="H95">
        <f t="shared" ca="1" si="70"/>
        <v>11.5</v>
      </c>
      <c r="I95" s="5" t="str">
        <f t="shared" ca="1" si="71"/>
        <v>11:30</v>
      </c>
      <c r="J95">
        <f t="shared" ca="1" si="73"/>
        <v>0.25</v>
      </c>
      <c r="K95" s="5" t="str">
        <f t="shared" ca="1" si="74"/>
        <v/>
      </c>
      <c r="L95" s="9" t="str">
        <f ca="1">VLOOKUP($A95,Status,2,FALSE)</f>
        <v>Dead</v>
      </c>
    </row>
    <row r="96" spans="1:12" x14ac:dyDescent="0.2">
      <c r="A96" s="3" t="str">
        <f ca="1">INDIRECT($A$1&amp;"!B"&amp;ROWS(A$1:A96))</f>
        <v>Tyene Sand</v>
      </c>
      <c r="B96" s="3"/>
      <c r="C96" s="4">
        <f t="shared" ref="C96:G96" ca="1" si="101">_xlfn.IFNA((VLOOKUP($A96,INDIRECT("All_"&amp;C$2),17,FALSE)-VLOOKUP($A96,INDIRECT("All_"&amp;B$2),17,FALSE))/60/24,"")</f>
        <v>5.2083333333333333E-4</v>
      </c>
      <c r="D96" s="4">
        <f t="shared" ca="1" si="101"/>
        <v>1.5624999999999999E-3</v>
      </c>
      <c r="E96" s="4">
        <f t="shared" ca="1" si="101"/>
        <v>0</v>
      </c>
      <c r="F96" s="4">
        <f t="shared" ca="1" si="101"/>
        <v>0</v>
      </c>
      <c r="G96" s="4">
        <f t="shared" ca="1" si="101"/>
        <v>0</v>
      </c>
      <c r="H96">
        <f t="shared" ca="1" si="70"/>
        <v>11.5</v>
      </c>
      <c r="I96" s="5" t="str">
        <f t="shared" ca="1" si="71"/>
        <v>11:30</v>
      </c>
      <c r="J96">
        <f t="shared" ca="1" si="73"/>
        <v>0</v>
      </c>
      <c r="K96" s="5" t="str">
        <f t="shared" ca="1" si="74"/>
        <v>0:00</v>
      </c>
      <c r="L96" s="9" t="str">
        <f ca="1">VLOOKUP($A96,Status,2,FALSE)</f>
        <v>Alive</v>
      </c>
    </row>
    <row r="97" spans="1:12" x14ac:dyDescent="0.2">
      <c r="A97" s="3" t="str">
        <f ca="1">INDIRECT($A$1&amp;"!B"&amp;ROWS(A$1:A97))</f>
        <v>Karl Tanner</v>
      </c>
      <c r="B97" s="3"/>
      <c r="C97" s="4">
        <f t="shared" ref="C97:G97" ca="1" si="102">_xlfn.IFNA((VLOOKUP($A97,INDIRECT("All_"&amp;C$2),17,FALSE)-VLOOKUP($A97,INDIRECT("All_"&amp;B$2),17,FALSE))/60/24,"")</f>
        <v>0</v>
      </c>
      <c r="D97" s="4">
        <f t="shared" ca="1" si="102"/>
        <v>0</v>
      </c>
      <c r="E97" s="4">
        <f t="shared" ca="1" si="102"/>
        <v>0</v>
      </c>
      <c r="F97" s="4">
        <f t="shared" ca="1" si="102"/>
        <v>0</v>
      </c>
      <c r="G97" s="4">
        <f t="shared" ca="1" si="102"/>
        <v>0</v>
      </c>
      <c r="H97">
        <f t="shared" ca="1" si="70"/>
        <v>11.25</v>
      </c>
      <c r="I97" s="5" t="str">
        <f t="shared" ca="1" si="71"/>
        <v>11:15</v>
      </c>
      <c r="J97">
        <f t="shared" ca="1" si="73"/>
        <v>0.25</v>
      </c>
      <c r="K97" s="5" t="str">
        <f t="shared" ca="1" si="74"/>
        <v/>
      </c>
      <c r="L97" s="9" t="str">
        <f ca="1">VLOOKUP($A97,Status,2,FALSE)</f>
        <v>Dead</v>
      </c>
    </row>
    <row r="98" spans="1:12" x14ac:dyDescent="0.2">
      <c r="A98" s="3" t="str">
        <f ca="1">INDIRECT($A$1&amp;"!B"&amp;ROWS(A$1:A98))</f>
        <v>Robin Arryn</v>
      </c>
      <c r="B98" s="3"/>
      <c r="C98" s="4">
        <f t="shared" ref="C98:G98" ca="1" si="103">_xlfn.IFNA((VLOOKUP($A98,INDIRECT("All_"&amp;C$2),17,FALSE)-VLOOKUP($A98,INDIRECT("All_"&amp;B$2),17,FALSE))/60/24,"")</f>
        <v>0</v>
      </c>
      <c r="D98" s="4">
        <f t="shared" ca="1" si="103"/>
        <v>0</v>
      </c>
      <c r="E98" s="4">
        <f t="shared" ca="1" si="103"/>
        <v>0</v>
      </c>
      <c r="F98" s="4">
        <f t="shared" ca="1" si="103"/>
        <v>0</v>
      </c>
      <c r="G98" s="4">
        <f t="shared" ca="1" si="103"/>
        <v>0</v>
      </c>
      <c r="H98">
        <f t="shared" ca="1" si="70"/>
        <v>11.25</v>
      </c>
      <c r="I98" s="5" t="str">
        <f t="shared" ca="1" si="71"/>
        <v>11:15</v>
      </c>
      <c r="J98">
        <f t="shared" ca="1" si="73"/>
        <v>0</v>
      </c>
      <c r="K98" s="5" t="str">
        <f t="shared" ca="1" si="74"/>
        <v>0:00</v>
      </c>
      <c r="L98" s="9" t="str">
        <f ca="1">VLOOKUP($A98,Status,2,FALSE)</f>
        <v>Alive</v>
      </c>
    </row>
    <row r="99" spans="1:12" x14ac:dyDescent="0.2">
      <c r="A99" s="3" t="str">
        <f ca="1">INDIRECT($A$1&amp;"!B"&amp;ROWS(A$1:A99))</f>
        <v>Selyse Baratheon</v>
      </c>
      <c r="B99" s="3"/>
      <c r="C99" s="4">
        <f t="shared" ref="C99:G99" ca="1" si="104">_xlfn.IFNA((VLOOKUP($A99,INDIRECT("All_"&amp;C$2),17,FALSE)-VLOOKUP($A99,INDIRECT("All_"&amp;B$2),17,FALSE))/60/24,"")</f>
        <v>0</v>
      </c>
      <c r="D99" s="4">
        <f t="shared" ca="1" si="104"/>
        <v>0</v>
      </c>
      <c r="E99" s="4">
        <f t="shared" ca="1" si="104"/>
        <v>0</v>
      </c>
      <c r="F99" s="4">
        <f t="shared" ca="1" si="104"/>
        <v>0</v>
      </c>
      <c r="G99" s="4">
        <f t="shared" ca="1" si="104"/>
        <v>0</v>
      </c>
      <c r="H99">
        <f t="shared" ca="1" si="70"/>
        <v>11.25</v>
      </c>
      <c r="I99" s="5" t="str">
        <f t="shared" ca="1" si="71"/>
        <v>11:15</v>
      </c>
      <c r="J99">
        <f t="shared" ca="1" si="73"/>
        <v>0</v>
      </c>
      <c r="K99" s="5" t="str">
        <f t="shared" ca="1" si="74"/>
        <v/>
      </c>
      <c r="L99" s="9" t="str">
        <f ca="1">VLOOKUP($A99,Status,2,FALSE)</f>
        <v>Dead</v>
      </c>
    </row>
    <row r="100" spans="1:12" x14ac:dyDescent="0.2">
      <c r="A100" s="3" t="str">
        <f ca="1">INDIRECT($A$1&amp;"!B"&amp;ROWS(A$1:A100))</f>
        <v>Xaro Xhoan Daxos</v>
      </c>
      <c r="B100" s="3"/>
      <c r="C100" s="4">
        <f t="shared" ref="C100:G100" ca="1" si="105">_xlfn.IFNA((VLOOKUP($A100,INDIRECT("All_"&amp;C$2),17,FALSE)-VLOOKUP($A100,INDIRECT("All_"&amp;B$2),17,FALSE))/60/24,"")</f>
        <v>0</v>
      </c>
      <c r="D100" s="4">
        <f t="shared" ca="1" si="105"/>
        <v>0</v>
      </c>
      <c r="E100" s="4">
        <f t="shared" ca="1" si="105"/>
        <v>0</v>
      </c>
      <c r="F100" s="4">
        <f t="shared" ca="1" si="105"/>
        <v>0</v>
      </c>
      <c r="G100" s="4">
        <f t="shared" ca="1" si="105"/>
        <v>0</v>
      </c>
      <c r="H100">
        <f t="shared" ca="1" si="70"/>
        <v>10.5</v>
      </c>
      <c r="I100" s="5" t="str">
        <f t="shared" ca="1" si="71"/>
        <v>10:30</v>
      </c>
      <c r="J100">
        <f t="shared" ca="1" si="73"/>
        <v>0.75</v>
      </c>
      <c r="K100" s="5" t="str">
        <f t="shared" ca="1" si="74"/>
        <v/>
      </c>
      <c r="L100" s="9" t="str">
        <f ca="1">VLOOKUP($A100,Status,2,FALSE)</f>
        <v>Dead</v>
      </c>
    </row>
    <row r="101" spans="1:12" x14ac:dyDescent="0.2">
      <c r="A101" s="3" t="str">
        <f ca="1">INDIRECT($A$1&amp;"!B"&amp;ROWS(A$1:A101))</f>
        <v>Irri</v>
      </c>
      <c r="B101" s="3"/>
      <c r="C101" s="4">
        <f t="shared" ref="C101:G101" ca="1" si="106">_xlfn.IFNA((VLOOKUP($A101,INDIRECT("All_"&amp;C$2),17,FALSE)-VLOOKUP($A101,INDIRECT("All_"&amp;B$2),17,FALSE))/60/24,"")</f>
        <v>0</v>
      </c>
      <c r="D101" s="4">
        <f t="shared" ca="1" si="106"/>
        <v>0</v>
      </c>
      <c r="E101" s="4">
        <f t="shared" ca="1" si="106"/>
        <v>0</v>
      </c>
      <c r="F101" s="4">
        <f t="shared" ca="1" si="106"/>
        <v>0</v>
      </c>
      <c r="G101" s="4">
        <f t="shared" ca="1" si="106"/>
        <v>0</v>
      </c>
      <c r="H101">
        <f t="shared" ca="1" si="70"/>
        <v>10</v>
      </c>
      <c r="I101" s="5" t="str">
        <f t="shared" ca="1" si="71"/>
        <v>10:00</v>
      </c>
      <c r="J101">
        <f t="shared" ca="1" si="73"/>
        <v>0.5</v>
      </c>
      <c r="K101" s="5" t="str">
        <f t="shared" ca="1" si="74"/>
        <v/>
      </c>
      <c r="L101" s="9" t="str">
        <f ca="1">VLOOKUP($A101,Status,2,FALSE)</f>
        <v>Dead</v>
      </c>
    </row>
    <row r="102" spans="1:12" x14ac:dyDescent="0.2">
      <c r="A102" s="3" t="str">
        <f ca="1">INDIRECT($A$1&amp;"!B"&amp;ROWS(A$1:A102))</f>
        <v>Kevan Lannister</v>
      </c>
      <c r="B102" s="3"/>
      <c r="C102" s="4">
        <f t="shared" ref="C102:G102" ca="1" si="107">_xlfn.IFNA((VLOOKUP($A102,INDIRECT("All_"&amp;C$2),17,FALSE)-VLOOKUP($A102,INDIRECT("All_"&amp;B$2),17,FALSE))/60/24,"")</f>
        <v>0</v>
      </c>
      <c r="D102" s="4">
        <f t="shared" ca="1" si="107"/>
        <v>0</v>
      </c>
      <c r="E102" s="4">
        <f t="shared" ca="1" si="107"/>
        <v>0</v>
      </c>
      <c r="F102" s="4">
        <f t="shared" ca="1" si="107"/>
        <v>0</v>
      </c>
      <c r="G102" s="4">
        <f t="shared" ca="1" si="107"/>
        <v>0</v>
      </c>
      <c r="H102">
        <f t="shared" ca="1" si="70"/>
        <v>10</v>
      </c>
      <c r="I102" s="5" t="str">
        <f t="shared" ca="1" si="71"/>
        <v>10:00</v>
      </c>
      <c r="J102">
        <f t="shared" ca="1" si="73"/>
        <v>0</v>
      </c>
      <c r="K102" s="5" t="str">
        <f t="shared" ca="1" si="74"/>
        <v/>
      </c>
      <c r="L102" s="9" t="str">
        <f ca="1">VLOOKUP($A102,Status,2,FALSE)</f>
        <v>Dead</v>
      </c>
    </row>
    <row r="103" spans="1:12" x14ac:dyDescent="0.2">
      <c r="A103" s="3" t="str">
        <f ca="1">INDIRECT($A$1&amp;"!B"&amp;ROWS(A$1:A103))</f>
        <v>Lady Crane</v>
      </c>
      <c r="B103" s="3"/>
      <c r="C103" s="4">
        <f t="shared" ref="C103:G103" ca="1" si="108">_xlfn.IFNA((VLOOKUP($A103,INDIRECT("All_"&amp;C$2),17,FALSE)-VLOOKUP($A103,INDIRECT("All_"&amp;B$2),17,FALSE))/60/24,"")</f>
        <v>0</v>
      </c>
      <c r="D103" s="4">
        <f t="shared" ca="1" si="108"/>
        <v>0</v>
      </c>
      <c r="E103" s="4">
        <f t="shared" ca="1" si="108"/>
        <v>0</v>
      </c>
      <c r="F103" s="4">
        <f t="shared" ca="1" si="108"/>
        <v>0</v>
      </c>
      <c r="G103" s="4">
        <f t="shared" ca="1" si="108"/>
        <v>0</v>
      </c>
      <c r="H103">
        <f t="shared" ca="1" si="70"/>
        <v>10</v>
      </c>
      <c r="I103" s="5" t="str">
        <f t="shared" ca="1" si="71"/>
        <v>10:00</v>
      </c>
      <c r="J103">
        <f t="shared" ca="1" si="73"/>
        <v>0</v>
      </c>
      <c r="K103" s="5" t="str">
        <f t="shared" ca="1" si="74"/>
        <v/>
      </c>
      <c r="L103" s="9" t="str">
        <f ca="1">VLOOKUP($A103,Status,2,FALSE)</f>
        <v>Dead</v>
      </c>
    </row>
    <row r="104" spans="1:12" x14ac:dyDescent="0.2">
      <c r="A104" s="3" t="str">
        <f ca="1">INDIRECT($A$1&amp;"!B"&amp;ROWS(A$1:A104))</f>
        <v>Randyll Tarly</v>
      </c>
      <c r="B104" s="3"/>
      <c r="C104" s="4">
        <f t="shared" ref="C104:G104" ca="1" si="109">_xlfn.IFNA((VLOOKUP($A104,INDIRECT("All_"&amp;C$2),17,FALSE)-VLOOKUP($A104,INDIRECT("All_"&amp;B$2),17,FALSE))/60/24,"")</f>
        <v>1.9097222222222222E-3</v>
      </c>
      <c r="D104" s="4">
        <f t="shared" ca="1" si="109"/>
        <v>1.7361111111111112E-4</v>
      </c>
      <c r="E104" s="4">
        <f t="shared" ca="1" si="109"/>
        <v>6.9444444444444447E-4</v>
      </c>
      <c r="F104" s="4">
        <f t="shared" ca="1" si="109"/>
        <v>1.2152777777777778E-3</v>
      </c>
      <c r="G104" s="4">
        <f t="shared" ca="1" si="109"/>
        <v>0</v>
      </c>
      <c r="H104">
        <f t="shared" ca="1" si="70"/>
        <v>9.75</v>
      </c>
      <c r="I104" s="5" t="str">
        <f t="shared" ca="1" si="71"/>
        <v>9:45</v>
      </c>
      <c r="J104">
        <f t="shared" ca="1" si="73"/>
        <v>0.25</v>
      </c>
      <c r="K104" s="5" t="str">
        <f t="shared" ca="1" si="74"/>
        <v/>
      </c>
      <c r="L104" s="9" t="str">
        <f ca="1">VLOOKUP($A104,Status,2,FALSE)</f>
        <v>Dead</v>
      </c>
    </row>
    <row r="105" spans="1:12" x14ac:dyDescent="0.2">
      <c r="A105" s="3" t="str">
        <f ca="1">INDIRECT($A$1&amp;"!B"&amp;ROWS(A$1:A105))</f>
        <v>Qhorin Halfhand</v>
      </c>
      <c r="B105" s="3"/>
      <c r="C105" s="4">
        <f t="shared" ref="C105:G105" ca="1" si="110">_xlfn.IFNA((VLOOKUP($A105,INDIRECT("All_"&amp;C$2),17,FALSE)-VLOOKUP($A105,INDIRECT("All_"&amp;B$2),17,FALSE))/60/24,"")</f>
        <v>0</v>
      </c>
      <c r="D105" s="4">
        <f t="shared" ca="1" si="110"/>
        <v>0</v>
      </c>
      <c r="E105" s="4">
        <f t="shared" ca="1" si="110"/>
        <v>0</v>
      </c>
      <c r="F105" s="4">
        <f t="shared" ca="1" si="110"/>
        <v>0</v>
      </c>
      <c r="G105" s="4">
        <f t="shared" ca="1" si="110"/>
        <v>0</v>
      </c>
      <c r="H105">
        <f t="shared" ca="1" si="70"/>
        <v>9.5</v>
      </c>
      <c r="I105" s="5" t="str">
        <f t="shared" ca="1" si="71"/>
        <v>9:30</v>
      </c>
      <c r="J105">
        <f t="shared" ca="1" si="73"/>
        <v>0.25</v>
      </c>
      <c r="K105" s="5" t="str">
        <f t="shared" ca="1" si="74"/>
        <v/>
      </c>
      <c r="L105" s="9" t="str">
        <f ca="1">VLOOKUP($A105,Status,2,FALSE)</f>
        <v>Dead</v>
      </c>
    </row>
    <row r="106" spans="1:12" x14ac:dyDescent="0.2">
      <c r="A106" s="3" t="str">
        <f ca="1">INDIRECT($A$1&amp;"!B"&amp;ROWS(A$1:A106))</f>
        <v>Orell</v>
      </c>
      <c r="B106" s="3"/>
      <c r="C106" s="4">
        <f t="shared" ref="C106:G106" ca="1" si="111">_xlfn.IFNA((VLOOKUP($A106,INDIRECT("All_"&amp;C$2),17,FALSE)-VLOOKUP($A106,INDIRECT("All_"&amp;B$2),17,FALSE))/60/24,"")</f>
        <v>0</v>
      </c>
      <c r="D106" s="4">
        <f t="shared" ca="1" si="111"/>
        <v>0</v>
      </c>
      <c r="E106" s="4">
        <f t="shared" ca="1" si="111"/>
        <v>0</v>
      </c>
      <c r="F106" s="4">
        <f t="shared" ca="1" si="111"/>
        <v>0</v>
      </c>
      <c r="G106" s="4">
        <f t="shared" ca="1" si="111"/>
        <v>0</v>
      </c>
      <c r="H106">
        <f t="shared" ca="1" si="70"/>
        <v>9</v>
      </c>
      <c r="I106" s="5" t="str">
        <f t="shared" ca="1" si="71"/>
        <v>9:00</v>
      </c>
      <c r="J106">
        <f t="shared" ca="1" si="73"/>
        <v>0.5</v>
      </c>
      <c r="K106" s="5" t="str">
        <f t="shared" ca="1" si="74"/>
        <v>0:30</v>
      </c>
      <c r="L106" s="9" t="str">
        <f ca="1">VLOOKUP($A106,Status,2,FALSE)</f>
        <v>Alive</v>
      </c>
    </row>
    <row r="107" spans="1:12" x14ac:dyDescent="0.2">
      <c r="A107" s="3" t="str">
        <f ca="1">INDIRECT($A$1&amp;"!B"&amp;ROWS(A$1:A107))</f>
        <v>Archmaester Ebrose</v>
      </c>
      <c r="B107" s="3"/>
      <c r="C107" s="4">
        <f t="shared" ref="C107:G107" ca="1" si="112">_xlfn.IFNA((VLOOKUP($A107,INDIRECT("All_"&amp;C$2),17,FALSE)-VLOOKUP($A107,INDIRECT("All_"&amp;B$2),17,FALSE))/60/24,"")</f>
        <v>1.3888888888888889E-3</v>
      </c>
      <c r="D107" s="4">
        <f t="shared" ca="1" si="112"/>
        <v>1.5624999999999999E-3</v>
      </c>
      <c r="E107" s="4">
        <f t="shared" ca="1" si="112"/>
        <v>0</v>
      </c>
      <c r="F107" s="4">
        <f t="shared" ca="1" si="112"/>
        <v>1.2152777777777778E-3</v>
      </c>
      <c r="G107" s="4">
        <f t="shared" ca="1" si="112"/>
        <v>0</v>
      </c>
      <c r="H107">
        <f t="shared" ca="1" si="70"/>
        <v>8.75</v>
      </c>
      <c r="I107" s="5" t="str">
        <f t="shared" ca="1" si="71"/>
        <v>8:45</v>
      </c>
      <c r="J107">
        <f t="shared" ca="1" si="73"/>
        <v>0.25</v>
      </c>
      <c r="K107" s="5" t="str">
        <f t="shared" ca="1" si="74"/>
        <v>0:15</v>
      </c>
      <c r="L107" s="9" t="str">
        <f ca="1">VLOOKUP($A107,Status,2,FALSE)</f>
        <v>Alive</v>
      </c>
    </row>
    <row r="108" spans="1:12" x14ac:dyDescent="0.2">
      <c r="A108" s="3" t="str">
        <f ca="1">INDIRECT($A$1&amp;"!B"&amp;ROWS(A$1:A108))</f>
        <v>Rakharo</v>
      </c>
      <c r="B108" s="3"/>
      <c r="C108" s="4">
        <f t="shared" ref="C108:G108" ca="1" si="113">_xlfn.IFNA((VLOOKUP($A108,INDIRECT("All_"&amp;C$2),17,FALSE)-VLOOKUP($A108,INDIRECT("All_"&amp;B$2),17,FALSE))/60/24,"")</f>
        <v>0</v>
      </c>
      <c r="D108" s="4">
        <f t="shared" ca="1" si="113"/>
        <v>0</v>
      </c>
      <c r="E108" s="4">
        <f t="shared" ca="1" si="113"/>
        <v>0</v>
      </c>
      <c r="F108" s="4">
        <f t="shared" ca="1" si="113"/>
        <v>0</v>
      </c>
      <c r="G108" s="4">
        <f t="shared" ca="1" si="113"/>
        <v>0</v>
      </c>
      <c r="H108">
        <f t="shared" ca="1" si="70"/>
        <v>8.75</v>
      </c>
      <c r="I108" s="5" t="str">
        <f t="shared" ca="1" si="71"/>
        <v>8:45</v>
      </c>
      <c r="J108">
        <f t="shared" ca="1" si="73"/>
        <v>0</v>
      </c>
      <c r="K108" s="5" t="str">
        <f t="shared" ca="1" si="74"/>
        <v/>
      </c>
      <c r="L108" s="9" t="str">
        <f ca="1">VLOOKUP($A108,Status,2,FALSE)</f>
        <v>Dead</v>
      </c>
    </row>
    <row r="109" spans="1:12" x14ac:dyDescent="0.2">
      <c r="A109" s="3" t="str">
        <f ca="1">INDIRECT($A$1&amp;"!B"&amp;ROWS(A$1:A109))</f>
        <v>Alton Lannister</v>
      </c>
      <c r="B109" s="3"/>
      <c r="C109" s="4">
        <f t="shared" ref="C109:G109" ca="1" si="114">_xlfn.IFNA((VLOOKUP($A109,INDIRECT("All_"&amp;C$2),17,FALSE)-VLOOKUP($A109,INDIRECT("All_"&amp;B$2),17,FALSE))/60/24,"")</f>
        <v>0</v>
      </c>
      <c r="D109" s="4">
        <f t="shared" ca="1" si="114"/>
        <v>0</v>
      </c>
      <c r="E109" s="4">
        <f t="shared" ca="1" si="114"/>
        <v>0</v>
      </c>
      <c r="F109" s="4">
        <f t="shared" ca="1" si="114"/>
        <v>0</v>
      </c>
      <c r="G109" s="4">
        <f t="shared" ca="1" si="114"/>
        <v>0</v>
      </c>
      <c r="H109">
        <f t="shared" ca="1" si="70"/>
        <v>8.25</v>
      </c>
      <c r="I109" s="5" t="str">
        <f t="shared" ca="1" si="71"/>
        <v>8:15</v>
      </c>
      <c r="J109">
        <f t="shared" ca="1" si="73"/>
        <v>0.5</v>
      </c>
      <c r="K109" s="5" t="str">
        <f t="shared" ca="1" si="74"/>
        <v/>
      </c>
      <c r="L109" s="9" t="str">
        <f ca="1">VLOOKUP($A109,Status,2,FALSE)</f>
        <v>Dead</v>
      </c>
    </row>
    <row r="110" spans="1:12" x14ac:dyDescent="0.2">
      <c r="A110" s="3" t="str">
        <f ca="1">INDIRECT($A$1&amp;"!B"&amp;ROWS(A$1:A110))</f>
        <v>Olyvar</v>
      </c>
      <c r="B110" s="3"/>
      <c r="C110" s="4">
        <f t="shared" ref="C110:G110" ca="1" si="115">_xlfn.IFNA((VLOOKUP($A110,INDIRECT("All_"&amp;C$2),17,FALSE)-VLOOKUP($A110,INDIRECT("All_"&amp;B$2),17,FALSE))/60/24,"")</f>
        <v>0</v>
      </c>
      <c r="D110" s="4">
        <f t="shared" ca="1" si="115"/>
        <v>0</v>
      </c>
      <c r="E110" s="4">
        <f t="shared" ca="1" si="115"/>
        <v>0</v>
      </c>
      <c r="F110" s="4">
        <f t="shared" ca="1" si="115"/>
        <v>0</v>
      </c>
      <c r="G110" s="4">
        <f t="shared" ca="1" si="115"/>
        <v>0</v>
      </c>
      <c r="H110">
        <f t="shared" ca="1" si="70"/>
        <v>8.25</v>
      </c>
      <c r="I110" s="5" t="str">
        <f t="shared" ca="1" si="71"/>
        <v>8:15</v>
      </c>
      <c r="J110">
        <f t="shared" ca="1" si="73"/>
        <v>0</v>
      </c>
      <c r="K110" s="5" t="str">
        <f t="shared" ca="1" si="74"/>
        <v>0:00</v>
      </c>
      <c r="L110" s="9" t="str">
        <f ca="1">VLOOKUP($A110,Status,2,FALSE)</f>
        <v>Alive</v>
      </c>
    </row>
    <row r="111" spans="1:12" x14ac:dyDescent="0.2">
      <c r="A111" s="3" t="str">
        <f ca="1">INDIRECT($A$1&amp;"!B"&amp;ROWS(A$1:A111))</f>
        <v>Three-Eyed Raven</v>
      </c>
      <c r="B111" s="3"/>
      <c r="C111" s="4">
        <f t="shared" ref="C111:G111" ca="1" si="116">_xlfn.IFNA((VLOOKUP($A111,INDIRECT("All_"&amp;C$2),17,FALSE)-VLOOKUP($A111,INDIRECT("All_"&amp;B$2),17,FALSE))/60/24,"")</f>
        <v>0</v>
      </c>
      <c r="D111" s="4">
        <f t="shared" ca="1" si="116"/>
        <v>0</v>
      </c>
      <c r="E111" s="4">
        <f t="shared" ca="1" si="116"/>
        <v>0</v>
      </c>
      <c r="F111" s="4">
        <f t="shared" ca="1" si="116"/>
        <v>0</v>
      </c>
      <c r="G111" s="4">
        <f t="shared" ca="1" si="116"/>
        <v>0</v>
      </c>
      <c r="H111">
        <f t="shared" ca="1" si="70"/>
        <v>8</v>
      </c>
      <c r="I111" s="5" t="str">
        <f t="shared" ca="1" si="71"/>
        <v>8:00</v>
      </c>
      <c r="J111">
        <f t="shared" ca="1" si="73"/>
        <v>0.25</v>
      </c>
      <c r="K111" s="5" t="str">
        <f t="shared" ca="1" si="74"/>
        <v/>
      </c>
      <c r="L111" s="9" t="str">
        <f ca="1">VLOOKUP($A111,Status,2,FALSE)</f>
        <v>Dead</v>
      </c>
    </row>
    <row r="112" spans="1:12" x14ac:dyDescent="0.2">
      <c r="A112" s="3" t="str">
        <f ca="1">INDIRECT($A$1&amp;"!B"&amp;ROWS(A$1:A112))</f>
        <v>Nymeria Sand</v>
      </c>
      <c r="B112" s="3"/>
      <c r="C112" s="4">
        <f t="shared" ref="C112:G112" ca="1" si="117">_xlfn.IFNA((VLOOKUP($A112,INDIRECT("All_"&amp;C$2),17,FALSE)-VLOOKUP($A112,INDIRECT("All_"&amp;B$2),17,FALSE))/60/24,"")</f>
        <v>5.2083333333333333E-4</v>
      </c>
      <c r="D112" s="4">
        <f t="shared" ca="1" si="117"/>
        <v>0</v>
      </c>
      <c r="E112" s="4">
        <f t="shared" ca="1" si="117"/>
        <v>0</v>
      </c>
      <c r="F112" s="4">
        <f t="shared" ca="1" si="117"/>
        <v>0</v>
      </c>
      <c r="G112" s="4">
        <f t="shared" ca="1" si="117"/>
        <v>0</v>
      </c>
      <c r="H112">
        <f t="shared" ca="1" si="70"/>
        <v>7.75</v>
      </c>
      <c r="I112" s="5" t="str">
        <f t="shared" ca="1" si="71"/>
        <v>7:45</v>
      </c>
      <c r="J112">
        <f t="shared" ca="1" si="73"/>
        <v>0.25</v>
      </c>
      <c r="K112" s="5" t="str">
        <f t="shared" ca="1" si="74"/>
        <v/>
      </c>
      <c r="L112" s="9" t="str">
        <f ca="1">VLOOKUP($A112,Status,2,FALSE)</f>
        <v>Dead</v>
      </c>
    </row>
    <row r="113" spans="1:12" x14ac:dyDescent="0.2">
      <c r="A113" s="3" t="str">
        <f ca="1">INDIRECT($A$1&amp;"!B"&amp;ROWS(A$1:A113))</f>
        <v>Yezzan zo Qaggaz</v>
      </c>
      <c r="B113" s="3"/>
      <c r="C113" s="4">
        <f t="shared" ref="C113:G113" ca="1" si="118">_xlfn.IFNA((VLOOKUP($A113,INDIRECT("All_"&amp;C$2),17,FALSE)-VLOOKUP($A113,INDIRECT("All_"&amp;B$2),17,FALSE))/60/24,"")</f>
        <v>0</v>
      </c>
      <c r="D113" s="4">
        <f t="shared" ca="1" si="118"/>
        <v>0</v>
      </c>
      <c r="E113" s="4">
        <f t="shared" ca="1" si="118"/>
        <v>0</v>
      </c>
      <c r="F113" s="4">
        <f t="shared" ca="1" si="118"/>
        <v>0</v>
      </c>
      <c r="G113" s="4">
        <f t="shared" ca="1" si="118"/>
        <v>0</v>
      </c>
      <c r="H113">
        <f t="shared" ca="1" si="70"/>
        <v>7.75</v>
      </c>
      <c r="I113" s="5" t="str">
        <f t="shared" ca="1" si="71"/>
        <v>7:45</v>
      </c>
      <c r="J113">
        <f t="shared" ca="1" si="73"/>
        <v>0</v>
      </c>
      <c r="K113" s="5" t="str">
        <f t="shared" ca="1" si="74"/>
        <v>0:00</v>
      </c>
      <c r="L113" s="9" t="str">
        <f ca="1">VLOOKUP($A113,Status,2,FALSE)</f>
        <v>Alive</v>
      </c>
    </row>
    <row r="114" spans="1:12" x14ac:dyDescent="0.2">
      <c r="A114" s="3" t="str">
        <f ca="1">INDIRECT($A$1&amp;"!B"&amp;ROWS(A$1:A114))</f>
        <v>Doran Martell</v>
      </c>
      <c r="B114" s="3"/>
      <c r="C114" s="4">
        <f t="shared" ref="C114:G114" ca="1" si="119">_xlfn.IFNA((VLOOKUP($A114,INDIRECT("All_"&amp;C$2),17,FALSE)-VLOOKUP($A114,INDIRECT("All_"&amp;B$2),17,FALSE))/60/24,"")</f>
        <v>0</v>
      </c>
      <c r="D114" s="4">
        <f t="shared" ca="1" si="119"/>
        <v>0</v>
      </c>
      <c r="E114" s="4">
        <f t="shared" ca="1" si="119"/>
        <v>0</v>
      </c>
      <c r="F114" s="4">
        <f t="shared" ca="1" si="119"/>
        <v>0</v>
      </c>
      <c r="G114" s="4">
        <f t="shared" ca="1" si="119"/>
        <v>0</v>
      </c>
      <c r="H114">
        <f t="shared" ca="1" si="70"/>
        <v>7.5</v>
      </c>
      <c r="I114" s="5" t="str">
        <f t="shared" ca="1" si="71"/>
        <v>7:30</v>
      </c>
      <c r="J114">
        <f t="shared" ca="1" si="73"/>
        <v>0.25</v>
      </c>
      <c r="K114" s="5" t="str">
        <f t="shared" ca="1" si="74"/>
        <v/>
      </c>
      <c r="L114" s="9" t="str">
        <f ca="1">VLOOKUP($A114,Status,2,FALSE)</f>
        <v>Dead</v>
      </c>
    </row>
    <row r="115" spans="1:12" x14ac:dyDescent="0.2">
      <c r="A115" s="3" t="str">
        <f ca="1">INDIRECT($A$1&amp;"!B"&amp;ROWS(A$1:A115))</f>
        <v>Mirri Maz Duur</v>
      </c>
      <c r="B115" s="3"/>
      <c r="C115" s="4">
        <f t="shared" ref="C115:G115" ca="1" si="120">_xlfn.IFNA((VLOOKUP($A115,INDIRECT("All_"&amp;C$2),17,FALSE)-VLOOKUP($A115,INDIRECT("All_"&amp;B$2),17,FALSE))/60/24,"")</f>
        <v>0</v>
      </c>
      <c r="D115" s="4">
        <f t="shared" ca="1" si="120"/>
        <v>0</v>
      </c>
      <c r="E115" s="4">
        <f t="shared" ca="1" si="120"/>
        <v>0</v>
      </c>
      <c r="F115" s="4">
        <f t="shared" ca="1" si="120"/>
        <v>0</v>
      </c>
      <c r="G115" s="4">
        <f t="shared" ca="1" si="120"/>
        <v>0</v>
      </c>
      <c r="H115">
        <f t="shared" ca="1" si="70"/>
        <v>7.5</v>
      </c>
      <c r="I115" s="5" t="str">
        <f t="shared" ca="1" si="71"/>
        <v>7:30</v>
      </c>
      <c r="J115">
        <f t="shared" ca="1" si="73"/>
        <v>0</v>
      </c>
      <c r="K115" s="5" t="str">
        <f t="shared" ca="1" si="74"/>
        <v/>
      </c>
      <c r="L115" s="9" t="str">
        <f ca="1">VLOOKUP($A115,Status,2,FALSE)</f>
        <v>Dead</v>
      </c>
    </row>
    <row r="116" spans="1:12" x14ac:dyDescent="0.2">
      <c r="A116" s="3" t="str">
        <f ca="1">INDIRECT($A$1&amp;"!B"&amp;ROWS(A$1:A116))</f>
        <v>Obara Sand</v>
      </c>
      <c r="B116" s="3"/>
      <c r="C116" s="4">
        <f t="shared" ref="C116:G116" ca="1" si="121">_xlfn.IFNA((VLOOKUP($A116,INDIRECT("All_"&amp;C$2),17,FALSE)-VLOOKUP($A116,INDIRECT("All_"&amp;B$2),17,FALSE))/60/24,"")</f>
        <v>5.2083333333333333E-4</v>
      </c>
      <c r="D116" s="4">
        <f t="shared" ca="1" si="121"/>
        <v>0</v>
      </c>
      <c r="E116" s="4">
        <f t="shared" ca="1" si="121"/>
        <v>0</v>
      </c>
      <c r="F116" s="4">
        <f t="shared" ca="1" si="121"/>
        <v>0</v>
      </c>
      <c r="G116" s="4">
        <f t="shared" ca="1" si="121"/>
        <v>0</v>
      </c>
      <c r="H116">
        <f t="shared" ca="1" si="70"/>
        <v>7.5</v>
      </c>
      <c r="I116" s="5" t="str">
        <f t="shared" ca="1" si="71"/>
        <v>7:30</v>
      </c>
      <c r="J116">
        <f t="shared" ca="1" si="73"/>
        <v>0</v>
      </c>
      <c r="K116" s="5" t="str">
        <f t="shared" ca="1" si="74"/>
        <v/>
      </c>
      <c r="L116" s="9" t="str">
        <f ca="1">VLOOKUP($A116,Status,2,FALSE)</f>
        <v>Dead</v>
      </c>
    </row>
    <row r="117" spans="1:12" x14ac:dyDescent="0.2">
      <c r="A117" s="3" t="str">
        <f ca="1">INDIRECT($A$1&amp;"!B"&amp;ROWS(A$1:A117))</f>
        <v>Wun Wun</v>
      </c>
      <c r="B117" s="3"/>
      <c r="C117" s="4">
        <f t="shared" ref="C117:G117" ca="1" si="122">_xlfn.IFNA((VLOOKUP($A117,INDIRECT("All_"&amp;C$2),17,FALSE)-VLOOKUP($A117,INDIRECT("All_"&amp;B$2),17,FALSE))/60/24,"")</f>
        <v>0</v>
      </c>
      <c r="D117" s="4">
        <f t="shared" ca="1" si="122"/>
        <v>0</v>
      </c>
      <c r="E117" s="4">
        <f t="shared" ca="1" si="122"/>
        <v>0</v>
      </c>
      <c r="F117" s="4">
        <f t="shared" ca="1" si="122"/>
        <v>0</v>
      </c>
      <c r="G117" s="4">
        <f t="shared" ca="1" si="122"/>
        <v>0</v>
      </c>
      <c r="H117">
        <f t="shared" ca="1" si="70"/>
        <v>7.5</v>
      </c>
      <c r="I117" s="5" t="str">
        <f t="shared" ca="1" si="71"/>
        <v>7:30</v>
      </c>
      <c r="J117">
        <f t="shared" ca="1" si="73"/>
        <v>0</v>
      </c>
      <c r="K117" s="5" t="str">
        <f t="shared" ca="1" si="74"/>
        <v/>
      </c>
      <c r="L117" s="9" t="str">
        <f ca="1">VLOOKUP($A117,Status,2,FALSE)</f>
        <v>Dead</v>
      </c>
    </row>
    <row r="118" spans="1:12" x14ac:dyDescent="0.2">
      <c r="A118" s="3" t="str">
        <f ca="1">INDIRECT($A$1&amp;"!B"&amp;ROWS(A$1:A118))</f>
        <v>Yohn Royce</v>
      </c>
      <c r="B118" s="3"/>
      <c r="C118" s="4">
        <f t="shared" ref="C118:G118" ca="1" si="123">_xlfn.IFNA((VLOOKUP($A118,INDIRECT("All_"&amp;C$2),17,FALSE)-VLOOKUP($A118,INDIRECT("All_"&amp;B$2),17,FALSE))/60/24,"")</f>
        <v>3.4722222222222224E-4</v>
      </c>
      <c r="D118" s="4">
        <f t="shared" ca="1" si="123"/>
        <v>6.9444444444444447E-4</v>
      </c>
      <c r="E118" s="4">
        <f t="shared" ca="1" si="123"/>
        <v>0</v>
      </c>
      <c r="F118" s="4">
        <f t="shared" ca="1" si="123"/>
        <v>1.7361111111111112E-4</v>
      </c>
      <c r="G118" s="4">
        <f t="shared" ca="1" si="123"/>
        <v>0</v>
      </c>
      <c r="H118">
        <f t="shared" ca="1" si="70"/>
        <v>7.5</v>
      </c>
      <c r="I118" s="5" t="str">
        <f t="shared" ca="1" si="71"/>
        <v>7:30</v>
      </c>
      <c r="J118">
        <f t="shared" ca="1" si="73"/>
        <v>0</v>
      </c>
      <c r="K118" s="5" t="str">
        <f t="shared" ca="1" si="74"/>
        <v>0:00</v>
      </c>
      <c r="L118" s="9" t="str">
        <f ca="1">VLOOKUP($A118,Status,2,FALSE)</f>
        <v>Alive</v>
      </c>
    </row>
    <row r="119" spans="1:12" x14ac:dyDescent="0.2">
      <c r="A119" s="3" t="str">
        <f ca="1">INDIRECT($A$1&amp;"!B"&amp;ROWS(A$1:A119))</f>
        <v>Syrio Forel</v>
      </c>
      <c r="B119" s="3"/>
      <c r="C119" s="4">
        <f t="shared" ref="C119:G119" ca="1" si="124">_xlfn.IFNA((VLOOKUP($A119,INDIRECT("All_"&amp;C$2),17,FALSE)-VLOOKUP($A119,INDIRECT("All_"&amp;B$2),17,FALSE))/60/24,"")</f>
        <v>0</v>
      </c>
      <c r="D119" s="4">
        <f t="shared" ca="1" si="124"/>
        <v>0</v>
      </c>
      <c r="E119" s="4">
        <f t="shared" ca="1" si="124"/>
        <v>0</v>
      </c>
      <c r="F119" s="4">
        <f t="shared" ca="1" si="124"/>
        <v>0</v>
      </c>
      <c r="G119" s="4">
        <f t="shared" ca="1" si="124"/>
        <v>0</v>
      </c>
      <c r="H119">
        <f t="shared" ca="1" si="70"/>
        <v>7.25</v>
      </c>
      <c r="I119" s="5" t="str">
        <f t="shared" ca="1" si="71"/>
        <v>7:15</v>
      </c>
      <c r="J119">
        <f t="shared" ca="1" si="73"/>
        <v>0.25</v>
      </c>
      <c r="K119" s="5" t="str">
        <f t="shared" ca="1" si="74"/>
        <v>0:15</v>
      </c>
      <c r="L119" s="9" t="str">
        <f ca="1">VLOOKUP($A119,Status,2,FALSE)</f>
        <v>Alive</v>
      </c>
    </row>
    <row r="120" spans="1:12" x14ac:dyDescent="0.2">
      <c r="A120" s="3" t="str">
        <f ca="1">INDIRECT($A$1&amp;"!B"&amp;ROWS(A$1:A120))</f>
        <v>The Night King</v>
      </c>
      <c r="B120" s="3"/>
      <c r="C120" s="4">
        <f t="shared" ref="C120:G120" ca="1" si="125">_xlfn.IFNA((VLOOKUP($A120,INDIRECT("All_"&amp;C$2),17,FALSE)-VLOOKUP($A120,INDIRECT("All_"&amp;B$2),17,FALSE))/60/24,"")</f>
        <v>0</v>
      </c>
      <c r="D120" s="4">
        <f t="shared" ca="1" si="125"/>
        <v>0</v>
      </c>
      <c r="E120" s="4">
        <f t="shared" ca="1" si="125"/>
        <v>0</v>
      </c>
      <c r="F120" s="4">
        <f t="shared" ca="1" si="125"/>
        <v>0</v>
      </c>
      <c r="G120" s="4">
        <f t="shared" ca="1" si="125"/>
        <v>8.6805555555555551E-4</v>
      </c>
      <c r="H120">
        <f t="shared" ca="1" si="70"/>
        <v>7.25</v>
      </c>
      <c r="I120" s="5" t="str">
        <f t="shared" ca="1" si="71"/>
        <v>7:15</v>
      </c>
      <c r="J120">
        <f t="shared" ca="1" si="73"/>
        <v>0</v>
      </c>
      <c r="K120" s="5" t="str">
        <f t="shared" ca="1" si="74"/>
        <v>0:00</v>
      </c>
      <c r="L120" s="9" t="str">
        <f ca="1">VLOOKUP($A120,Status,2,FALSE)</f>
        <v>Alive</v>
      </c>
    </row>
    <row r="121" spans="1:12" x14ac:dyDescent="0.2">
      <c r="A121" s="3" t="str">
        <f ca="1">INDIRECT($A$1&amp;"!B"&amp;ROWS(A$1:A121))</f>
        <v>Razdal mo Eraz</v>
      </c>
      <c r="B121" s="3"/>
      <c r="C121" s="4">
        <f t="shared" ref="C121:G121" ca="1" si="126">_xlfn.IFNA((VLOOKUP($A121,INDIRECT("All_"&amp;C$2),17,FALSE)-VLOOKUP($A121,INDIRECT("All_"&amp;B$2),17,FALSE))/60/24,"")</f>
        <v>0</v>
      </c>
      <c r="D121" s="4">
        <f t="shared" ca="1" si="126"/>
        <v>0</v>
      </c>
      <c r="E121" s="4">
        <f t="shared" ca="1" si="126"/>
        <v>0</v>
      </c>
      <c r="F121" s="4">
        <f t="shared" ca="1" si="126"/>
        <v>0</v>
      </c>
      <c r="G121" s="4">
        <f t="shared" ca="1" si="126"/>
        <v>0</v>
      </c>
      <c r="H121">
        <f t="shared" ca="1" si="70"/>
        <v>6.75</v>
      </c>
      <c r="I121" s="5" t="str">
        <f t="shared" ca="1" si="71"/>
        <v>6:45</v>
      </c>
      <c r="J121">
        <f t="shared" ca="1" si="73"/>
        <v>0.5</v>
      </c>
      <c r="K121" s="5" t="str">
        <f t="shared" ca="1" si="74"/>
        <v/>
      </c>
      <c r="L121" s="9" t="str">
        <f ca="1">VLOOKUP($A121,Status,2,FALSE)</f>
        <v>Dead</v>
      </c>
    </row>
    <row r="122" spans="1:12" x14ac:dyDescent="0.2">
      <c r="A122" s="3" t="str">
        <f ca="1">INDIRECT($A$1&amp;"!B"&amp;ROWS(A$1:A122))</f>
        <v>Tycho Nestoris</v>
      </c>
      <c r="B122" s="3"/>
      <c r="C122" s="4">
        <f t="shared" ref="C122:G122" ca="1" si="127">_xlfn.IFNA((VLOOKUP($A122,INDIRECT("All_"&amp;C$2),17,FALSE)-VLOOKUP($A122,INDIRECT("All_"&amp;B$2),17,FALSE))/60/24,"")</f>
        <v>0</v>
      </c>
      <c r="D122" s="4">
        <f t="shared" ca="1" si="127"/>
        <v>1.3888888888888889E-3</v>
      </c>
      <c r="E122" s="4">
        <f t="shared" ca="1" si="127"/>
        <v>1.0416666666666667E-3</v>
      </c>
      <c r="F122" s="4">
        <f t="shared" ca="1" si="127"/>
        <v>0</v>
      </c>
      <c r="G122" s="4">
        <f t="shared" ca="1" si="127"/>
        <v>0</v>
      </c>
      <c r="H122">
        <f t="shared" ca="1" si="70"/>
        <v>6.75</v>
      </c>
      <c r="I122" s="5" t="str">
        <f t="shared" ca="1" si="71"/>
        <v>6:45</v>
      </c>
      <c r="J122">
        <f t="shared" ca="1" si="73"/>
        <v>0</v>
      </c>
      <c r="K122" s="5" t="str">
        <f t="shared" ca="1" si="74"/>
        <v>0:00</v>
      </c>
      <c r="L122" s="9" t="str">
        <f ca="1">VLOOKUP($A122,Status,2,FALSE)</f>
        <v>Alive</v>
      </c>
    </row>
    <row r="123" spans="1:12" x14ac:dyDescent="0.2">
      <c r="A123" s="3" t="str">
        <f ca="1">INDIRECT($A$1&amp;"!B"&amp;ROWS(A$1:A123))</f>
        <v>Brother Ray</v>
      </c>
      <c r="B123" s="3"/>
      <c r="C123" s="4">
        <f t="shared" ref="C123:G123" ca="1" si="128">_xlfn.IFNA((VLOOKUP($A123,INDIRECT("All_"&amp;C$2),17,FALSE)-VLOOKUP($A123,INDIRECT("All_"&amp;B$2),17,FALSE))/60/24,"")</f>
        <v>0</v>
      </c>
      <c r="D123" s="4">
        <f t="shared" ca="1" si="128"/>
        <v>0</v>
      </c>
      <c r="E123" s="4">
        <f t="shared" ca="1" si="128"/>
        <v>0</v>
      </c>
      <c r="F123" s="4">
        <f t="shared" ca="1" si="128"/>
        <v>0</v>
      </c>
      <c r="G123" s="4">
        <f t="shared" ca="1" si="128"/>
        <v>0</v>
      </c>
      <c r="H123">
        <f t="shared" ca="1" si="70"/>
        <v>6.5</v>
      </c>
      <c r="I123" s="5" t="str">
        <f t="shared" ca="1" si="71"/>
        <v>6:30</v>
      </c>
      <c r="J123">
        <f t="shared" ca="1" si="73"/>
        <v>0.25</v>
      </c>
      <c r="K123" s="5" t="str">
        <f t="shared" ca="1" si="74"/>
        <v/>
      </c>
      <c r="L123" s="9" t="str">
        <f ca="1">VLOOKUP($A123,Status,2,FALSE)</f>
        <v>Dead</v>
      </c>
    </row>
    <row r="124" spans="1:12" x14ac:dyDescent="0.2">
      <c r="A124" s="3" t="str">
        <f ca="1">INDIRECT($A$1&amp;"!B"&amp;ROWS(A$1:A124))</f>
        <v>Craster</v>
      </c>
      <c r="B124" s="3"/>
      <c r="C124" s="4">
        <f t="shared" ref="C124:G124" ca="1" si="129">_xlfn.IFNA((VLOOKUP($A124,INDIRECT("All_"&amp;C$2),17,FALSE)-VLOOKUP($A124,INDIRECT("All_"&amp;B$2),17,FALSE))/60/24,"")</f>
        <v>0</v>
      </c>
      <c r="D124" s="4">
        <f t="shared" ca="1" si="129"/>
        <v>0</v>
      </c>
      <c r="E124" s="4">
        <f t="shared" ca="1" si="129"/>
        <v>0</v>
      </c>
      <c r="F124" s="4">
        <f t="shared" ca="1" si="129"/>
        <v>0</v>
      </c>
      <c r="G124" s="4">
        <f t="shared" ca="1" si="129"/>
        <v>0</v>
      </c>
      <c r="H124">
        <f t="shared" ca="1" si="70"/>
        <v>6.5</v>
      </c>
      <c r="I124" s="5" t="str">
        <f t="shared" ca="1" si="71"/>
        <v>6:30</v>
      </c>
      <c r="J124">
        <f t="shared" ca="1" si="73"/>
        <v>0</v>
      </c>
      <c r="K124" s="5" t="str">
        <f t="shared" ca="1" si="74"/>
        <v/>
      </c>
      <c r="L124" s="9" t="str">
        <f ca="1">VLOOKUP($A124,Status,2,FALSE)</f>
        <v>Dead</v>
      </c>
    </row>
    <row r="125" spans="1:12" x14ac:dyDescent="0.2">
      <c r="A125" s="3" t="str">
        <f ca="1">INDIRECT($A$1&amp;"!B"&amp;ROWS(A$1:A125))</f>
        <v>Matthos Seaworth</v>
      </c>
      <c r="B125" s="3"/>
      <c r="C125" s="4">
        <f t="shared" ref="C125:G125" ca="1" si="130">_xlfn.IFNA((VLOOKUP($A125,INDIRECT("All_"&amp;C$2),17,FALSE)-VLOOKUP($A125,INDIRECT("All_"&amp;B$2),17,FALSE))/60/24,"")</f>
        <v>0</v>
      </c>
      <c r="D125" s="4">
        <f t="shared" ca="1" si="130"/>
        <v>0</v>
      </c>
      <c r="E125" s="4">
        <f t="shared" ca="1" si="130"/>
        <v>0</v>
      </c>
      <c r="F125" s="4">
        <f t="shared" ca="1" si="130"/>
        <v>0</v>
      </c>
      <c r="G125" s="4">
        <f t="shared" ca="1" si="130"/>
        <v>0</v>
      </c>
      <c r="H125">
        <f t="shared" ca="1" si="70"/>
        <v>6.5</v>
      </c>
      <c r="I125" s="5" t="str">
        <f t="shared" ca="1" si="71"/>
        <v>6:30</v>
      </c>
      <c r="J125">
        <f t="shared" ca="1" si="73"/>
        <v>0</v>
      </c>
      <c r="K125" s="5" t="str">
        <f t="shared" ca="1" si="74"/>
        <v/>
      </c>
      <c r="L125" s="9" t="str">
        <f ca="1">VLOOKUP($A125,Status,2,FALSE)</f>
        <v>Dead</v>
      </c>
    </row>
    <row r="126" spans="1:12" x14ac:dyDescent="0.2">
      <c r="A126" s="3" t="str">
        <f ca="1">INDIRECT($A$1&amp;"!B"&amp;ROWS(A$1:A126))</f>
        <v>Jory Cassel</v>
      </c>
      <c r="B126" s="3"/>
      <c r="C126" s="4">
        <f t="shared" ref="C126:G126" ca="1" si="131">_xlfn.IFNA((VLOOKUP($A126,INDIRECT("All_"&amp;C$2),17,FALSE)-VLOOKUP($A126,INDIRECT("All_"&amp;B$2),17,FALSE))/60/24,"")</f>
        <v>0</v>
      </c>
      <c r="D126" s="4">
        <f t="shared" ca="1" si="131"/>
        <v>0</v>
      </c>
      <c r="E126" s="4">
        <f t="shared" ca="1" si="131"/>
        <v>0</v>
      </c>
      <c r="F126" s="4">
        <f t="shared" ca="1" si="131"/>
        <v>0</v>
      </c>
      <c r="G126" s="4">
        <f t="shared" ca="1" si="131"/>
        <v>0</v>
      </c>
      <c r="H126">
        <f t="shared" ca="1" si="70"/>
        <v>6.25</v>
      </c>
      <c r="I126" s="5" t="str">
        <f t="shared" ca="1" si="71"/>
        <v>6:15</v>
      </c>
      <c r="J126">
        <f t="shared" ca="1" si="73"/>
        <v>0.25</v>
      </c>
      <c r="K126" s="5" t="str">
        <f t="shared" ca="1" si="74"/>
        <v/>
      </c>
      <c r="L126" s="9" t="str">
        <f ca="1">VLOOKUP($A126,Status,2,FALSE)</f>
        <v>Dead</v>
      </c>
    </row>
    <row r="127" spans="1:12" x14ac:dyDescent="0.2">
      <c r="A127" s="3" t="str">
        <f ca="1">INDIRECT($A$1&amp;"!B"&amp;ROWS(A$1:A127))</f>
        <v>Othell Yarwyck</v>
      </c>
      <c r="B127" s="3"/>
      <c r="C127" s="4">
        <f t="shared" ref="C127:G127" ca="1" si="132">_xlfn.IFNA((VLOOKUP($A127,INDIRECT("All_"&amp;C$2),17,FALSE)-VLOOKUP($A127,INDIRECT("All_"&amp;B$2),17,FALSE))/60/24,"")</f>
        <v>0</v>
      </c>
      <c r="D127" s="4">
        <f t="shared" ca="1" si="132"/>
        <v>0</v>
      </c>
      <c r="E127" s="4">
        <f t="shared" ca="1" si="132"/>
        <v>0</v>
      </c>
      <c r="F127" s="4">
        <f t="shared" ca="1" si="132"/>
        <v>0</v>
      </c>
      <c r="G127" s="4">
        <f t="shared" ca="1" si="132"/>
        <v>0</v>
      </c>
      <c r="H127">
        <f t="shared" ca="1" si="70"/>
        <v>6.25</v>
      </c>
      <c r="I127" s="5" t="str">
        <f t="shared" ca="1" si="71"/>
        <v>6:15</v>
      </c>
      <c r="J127">
        <f t="shared" ca="1" si="73"/>
        <v>0</v>
      </c>
      <c r="K127" s="5" t="str">
        <f t="shared" ca="1" si="74"/>
        <v/>
      </c>
      <c r="L127" s="9" t="str">
        <f ca="1">VLOOKUP($A127,Status,2,FALSE)</f>
        <v>Dead</v>
      </c>
    </row>
    <row r="128" spans="1:12" x14ac:dyDescent="0.2">
      <c r="A128" s="3" t="str">
        <f ca="1">INDIRECT($A$1&amp;"!B"&amp;ROWS(A$1:A128))</f>
        <v>Salladhor Saan</v>
      </c>
      <c r="B128" s="3"/>
      <c r="C128" s="4">
        <f t="shared" ref="C128:G128" ca="1" si="133">_xlfn.IFNA((VLOOKUP($A128,INDIRECT("All_"&amp;C$2),17,FALSE)-VLOOKUP($A128,INDIRECT("All_"&amp;B$2),17,FALSE))/60/24,"")</f>
        <v>0</v>
      </c>
      <c r="D128" s="4">
        <f t="shared" ca="1" si="133"/>
        <v>0</v>
      </c>
      <c r="E128" s="4">
        <f t="shared" ca="1" si="133"/>
        <v>0</v>
      </c>
      <c r="F128" s="4">
        <f t="shared" ca="1" si="133"/>
        <v>0</v>
      </c>
      <c r="G128" s="4">
        <f t="shared" ca="1" si="133"/>
        <v>0</v>
      </c>
      <c r="H128">
        <f t="shared" ca="1" si="70"/>
        <v>6.25</v>
      </c>
      <c r="I128" s="5" t="str">
        <f t="shared" ca="1" si="71"/>
        <v>6:15</v>
      </c>
      <c r="J128">
        <f t="shared" ca="1" si="73"/>
        <v>0</v>
      </c>
      <c r="K128" s="5" t="str">
        <f t="shared" ca="1" si="74"/>
        <v>0:00</v>
      </c>
      <c r="L128" s="9" t="str">
        <f ca="1">VLOOKUP($A128,Status,2,FALSE)</f>
        <v>Alive</v>
      </c>
    </row>
    <row r="129" spans="1:12" x14ac:dyDescent="0.2">
      <c r="A129" s="3" t="str">
        <f ca="1">INDIRECT($A$1&amp;"!B"&amp;ROWS(A$1:A129))</f>
        <v>Will</v>
      </c>
      <c r="B129" s="3"/>
      <c r="C129" s="4">
        <f t="shared" ref="C129:G129" ca="1" si="134">_xlfn.IFNA((VLOOKUP($A129,INDIRECT("All_"&amp;C$2),17,FALSE)-VLOOKUP($A129,INDIRECT("All_"&amp;B$2),17,FALSE))/60/24,"")</f>
        <v>0</v>
      </c>
      <c r="D129" s="4">
        <f t="shared" ca="1" si="134"/>
        <v>0</v>
      </c>
      <c r="E129" s="4">
        <f t="shared" ca="1" si="134"/>
        <v>0</v>
      </c>
      <c r="F129" s="4">
        <f t="shared" ca="1" si="134"/>
        <v>0</v>
      </c>
      <c r="G129" s="4">
        <f t="shared" ca="1" si="134"/>
        <v>0</v>
      </c>
      <c r="H129">
        <f t="shared" ca="1" si="70"/>
        <v>6.25</v>
      </c>
      <c r="I129" s="5" t="str">
        <f t="shared" ca="1" si="71"/>
        <v>6:15</v>
      </c>
      <c r="J129">
        <f t="shared" ca="1" si="73"/>
        <v>0</v>
      </c>
      <c r="K129" s="5" t="str">
        <f t="shared" ca="1" si="74"/>
        <v/>
      </c>
      <c r="L129" s="9" t="str">
        <f ca="1">VLOOKUP($A129,Status,2,FALSE)</f>
        <v>Dead</v>
      </c>
    </row>
    <row r="130" spans="1:12" x14ac:dyDescent="0.2">
      <c r="A130" s="3" t="str">
        <f ca="1">INDIRECT($A$1&amp;"!B"&amp;ROWS(A$1:A130))</f>
        <v>Polliver</v>
      </c>
      <c r="B130" s="3"/>
      <c r="C130" s="4">
        <f t="shared" ref="C130:G130" ca="1" si="135">_xlfn.IFNA((VLOOKUP($A130,INDIRECT("All_"&amp;C$2),17,FALSE)-VLOOKUP($A130,INDIRECT("All_"&amp;B$2),17,FALSE))/60/24,"")</f>
        <v>0</v>
      </c>
      <c r="D130" s="4">
        <f t="shared" ca="1" si="135"/>
        <v>0</v>
      </c>
      <c r="E130" s="4">
        <f t="shared" ca="1" si="135"/>
        <v>0</v>
      </c>
      <c r="F130" s="4">
        <f t="shared" ca="1" si="135"/>
        <v>0</v>
      </c>
      <c r="G130" s="4">
        <f t="shared" ca="1" si="135"/>
        <v>0</v>
      </c>
      <c r="H130">
        <f t="shared" ca="1" si="70"/>
        <v>6</v>
      </c>
      <c r="I130" s="5" t="str">
        <f t="shared" ca="1" si="71"/>
        <v>6:00</v>
      </c>
      <c r="J130">
        <f t="shared" ca="1" si="73"/>
        <v>0.25</v>
      </c>
      <c r="K130" s="5" t="str">
        <f t="shared" ca="1" si="74"/>
        <v/>
      </c>
      <c r="L130" s="9" t="str">
        <f ca="1">VLOOKUP($A130,Status,2,FALSE)</f>
        <v>Dead</v>
      </c>
    </row>
    <row r="131" spans="1:12" x14ac:dyDescent="0.2">
      <c r="A131" s="3" t="str">
        <f ca="1">INDIRECT($A$1&amp;"!B"&amp;ROWS(A$1:A131))</f>
        <v>Septa Mordane</v>
      </c>
      <c r="B131" s="3"/>
      <c r="C131" s="4">
        <f t="shared" ref="C131:G131" ca="1" si="136">_xlfn.IFNA((VLOOKUP($A131,INDIRECT("All_"&amp;C$2),17,FALSE)-VLOOKUP($A131,INDIRECT("All_"&amp;B$2),17,FALSE))/60/24,"")</f>
        <v>0</v>
      </c>
      <c r="D131" s="4">
        <f t="shared" ca="1" si="136"/>
        <v>0</v>
      </c>
      <c r="E131" s="4">
        <f t="shared" ca="1" si="136"/>
        <v>0</v>
      </c>
      <c r="F131" s="4">
        <f t="shared" ca="1" si="136"/>
        <v>0</v>
      </c>
      <c r="G131" s="4">
        <f t="shared" ca="1" si="136"/>
        <v>0</v>
      </c>
      <c r="H131">
        <f t="shared" ca="1" si="70"/>
        <v>6</v>
      </c>
      <c r="I131" s="5" t="str">
        <f t="shared" ca="1" si="71"/>
        <v>6:00</v>
      </c>
      <c r="J131">
        <f t="shared" ca="1" si="73"/>
        <v>0</v>
      </c>
      <c r="K131" s="5" t="str">
        <f t="shared" ca="1" si="74"/>
        <v/>
      </c>
      <c r="L131" s="9" t="str">
        <f ca="1">VLOOKUP($A131,Status,2,FALSE)</f>
        <v>Dead</v>
      </c>
    </row>
    <row r="132" spans="1:12" x14ac:dyDescent="0.2">
      <c r="A132" s="3" t="str">
        <f ca="1">INDIRECT($A$1&amp;"!B"&amp;ROWS(A$1:A132))</f>
        <v>Kraznys mo Nakloz</v>
      </c>
      <c r="B132" s="3"/>
      <c r="C132" s="4">
        <f t="shared" ref="C132:G132" ca="1" si="137">_xlfn.IFNA((VLOOKUP($A132,INDIRECT("All_"&amp;C$2),17,FALSE)-VLOOKUP($A132,INDIRECT("All_"&amp;B$2),17,FALSE))/60/24,"")</f>
        <v>0</v>
      </c>
      <c r="D132" s="4">
        <f t="shared" ca="1" si="137"/>
        <v>0</v>
      </c>
      <c r="E132" s="4">
        <f t="shared" ca="1" si="137"/>
        <v>0</v>
      </c>
      <c r="F132" s="4">
        <f t="shared" ca="1" si="137"/>
        <v>0</v>
      </c>
      <c r="G132" s="4">
        <f t="shared" ca="1" si="137"/>
        <v>0</v>
      </c>
      <c r="H132">
        <f t="shared" ref="H132:H195" ca="1" si="138">VLOOKUP($A132,INDIRECT("All_"&amp;$A$1),17,FALSE)</f>
        <v>5.75</v>
      </c>
      <c r="I132" s="5" t="str">
        <f t="shared" ref="I132:I195" ca="1" si="139">CONCATENATE(TEXT(INT(H132),"0"),":",TEXT((H132-TRUNC(H132))*60,"00"))</f>
        <v>5:45</v>
      </c>
      <c r="J132">
        <f t="shared" ca="1" si="73"/>
        <v>0.25</v>
      </c>
      <c r="K132" s="5" t="str">
        <f t="shared" ca="1" si="74"/>
        <v/>
      </c>
      <c r="L132" s="9" t="str">
        <f ca="1">VLOOKUP($A132,Status,2,FALSE)</f>
        <v>Dead</v>
      </c>
    </row>
    <row r="133" spans="1:12" x14ac:dyDescent="0.2">
      <c r="A133" s="3" t="str">
        <f ca="1">INDIRECT($A$1&amp;"!B"&amp;ROWS(A$1:A133))</f>
        <v>Spice King</v>
      </c>
      <c r="B133" s="3"/>
      <c r="C133" s="4">
        <f t="shared" ref="C133:G133" ca="1" si="140">_xlfn.IFNA((VLOOKUP($A133,INDIRECT("All_"&amp;C$2),17,FALSE)-VLOOKUP($A133,INDIRECT("All_"&amp;B$2),17,FALSE))/60/24,"")</f>
        <v>0</v>
      </c>
      <c r="D133" s="4">
        <f t="shared" ca="1" si="140"/>
        <v>0</v>
      </c>
      <c r="E133" s="4">
        <f t="shared" ca="1" si="140"/>
        <v>0</v>
      </c>
      <c r="F133" s="4">
        <f t="shared" ca="1" si="140"/>
        <v>0</v>
      </c>
      <c r="G133" s="4">
        <f t="shared" ca="1" si="140"/>
        <v>0</v>
      </c>
      <c r="H133">
        <f t="shared" ca="1" si="138"/>
        <v>5.5</v>
      </c>
      <c r="I133" s="5" t="str">
        <f t="shared" ca="1" si="139"/>
        <v>5:30</v>
      </c>
      <c r="J133">
        <f t="shared" ref="J133:J196" ca="1" si="141">H132-H133</f>
        <v>0.25</v>
      </c>
      <c r="K133" s="5" t="str">
        <f t="shared" ref="K133:K196" ca="1" si="142">IF(L133="Alive",CONCATENATE(TEXT(INT(J133),"0"),":",TEXT((J133-TRUNC(J133))*60,"00")),"")</f>
        <v/>
      </c>
      <c r="L133" s="9" t="str">
        <f ca="1">VLOOKUP($A133,Status,2,FALSE)</f>
        <v>Dead</v>
      </c>
    </row>
    <row r="134" spans="1:12" x14ac:dyDescent="0.2">
      <c r="A134" s="3" t="str">
        <f ca="1">INDIRECT($A$1&amp;"!B"&amp;ROWS(A$1:A134))</f>
        <v>Styr</v>
      </c>
      <c r="B134" s="3"/>
      <c r="C134" s="4">
        <f t="shared" ref="C134:G134" ca="1" si="143">_xlfn.IFNA((VLOOKUP($A134,INDIRECT("All_"&amp;C$2),17,FALSE)-VLOOKUP($A134,INDIRECT("All_"&amp;B$2),17,FALSE))/60/24,"")</f>
        <v>0</v>
      </c>
      <c r="D134" s="4">
        <f t="shared" ca="1" si="143"/>
        <v>0</v>
      </c>
      <c r="E134" s="4">
        <f t="shared" ca="1" si="143"/>
        <v>0</v>
      </c>
      <c r="F134" s="4">
        <f t="shared" ca="1" si="143"/>
        <v>0</v>
      </c>
      <c r="G134" s="4">
        <f t="shared" ca="1" si="143"/>
        <v>0</v>
      </c>
      <c r="H134">
        <f t="shared" ca="1" si="138"/>
        <v>5.5</v>
      </c>
      <c r="I134" s="5" t="str">
        <f t="shared" ca="1" si="139"/>
        <v>5:30</v>
      </c>
      <c r="J134">
        <f t="shared" ca="1" si="141"/>
        <v>0</v>
      </c>
      <c r="K134" s="5" t="str">
        <f t="shared" ca="1" si="142"/>
        <v/>
      </c>
      <c r="L134" s="9" t="str">
        <f ca="1">VLOOKUP($A134,Status,2,FALSE)</f>
        <v>Dead</v>
      </c>
    </row>
    <row r="135" spans="1:12" x14ac:dyDescent="0.2">
      <c r="A135" s="3" t="str">
        <f ca="1">INDIRECT($A$1&amp;"!B"&amp;ROWS(A$1:A135))</f>
        <v>Armeca</v>
      </c>
      <c r="B135" s="3"/>
      <c r="C135" s="4">
        <f t="shared" ref="C135:G135" ca="1" si="144">_xlfn.IFNA((VLOOKUP($A135,INDIRECT("All_"&amp;C$2),17,FALSE)-VLOOKUP($A135,INDIRECT("All_"&amp;B$2),17,FALSE))/60/24,"")</f>
        <v>0</v>
      </c>
      <c r="D135" s="4">
        <f t="shared" ca="1" si="144"/>
        <v>0</v>
      </c>
      <c r="E135" s="4">
        <f t="shared" ca="1" si="144"/>
        <v>0</v>
      </c>
      <c r="F135" s="4">
        <f t="shared" ca="1" si="144"/>
        <v>0</v>
      </c>
      <c r="G135" s="4">
        <f t="shared" ca="1" si="144"/>
        <v>0</v>
      </c>
      <c r="H135">
        <f t="shared" ca="1" si="138"/>
        <v>5.25</v>
      </c>
      <c r="I135" s="5" t="str">
        <f t="shared" ca="1" si="139"/>
        <v>5:15</v>
      </c>
      <c r="J135">
        <f t="shared" ca="1" si="141"/>
        <v>0.25</v>
      </c>
      <c r="K135" s="5" t="str">
        <f t="shared" ca="1" si="142"/>
        <v>0:15</v>
      </c>
      <c r="L135" s="9" t="str">
        <f ca="1">VLOOKUP($A135,Status,2,FALSE)</f>
        <v>Alive</v>
      </c>
    </row>
    <row r="136" spans="1:12" x14ac:dyDescent="0.2">
      <c r="A136" s="3" t="str">
        <f ca="1">INDIRECT($A$1&amp;"!B"&amp;ROWS(A$1:A136))</f>
        <v>Dagmer Cleftjaw</v>
      </c>
      <c r="B136" s="3"/>
      <c r="C136" s="4">
        <f t="shared" ref="C136:G136" ca="1" si="145">_xlfn.IFNA((VLOOKUP($A136,INDIRECT("All_"&amp;C$2),17,FALSE)-VLOOKUP($A136,INDIRECT("All_"&amp;B$2),17,FALSE))/60/24,"")</f>
        <v>0</v>
      </c>
      <c r="D136" s="4">
        <f t="shared" ca="1" si="145"/>
        <v>0</v>
      </c>
      <c r="E136" s="4">
        <f t="shared" ca="1" si="145"/>
        <v>0</v>
      </c>
      <c r="F136" s="4">
        <f t="shared" ca="1" si="145"/>
        <v>0</v>
      </c>
      <c r="G136" s="4">
        <f t="shared" ca="1" si="145"/>
        <v>0</v>
      </c>
      <c r="H136">
        <f t="shared" ca="1" si="138"/>
        <v>5.25</v>
      </c>
      <c r="I136" s="5" t="str">
        <f t="shared" ca="1" si="139"/>
        <v>5:15</v>
      </c>
      <c r="J136">
        <f t="shared" ca="1" si="141"/>
        <v>0</v>
      </c>
      <c r="K136" s="5" t="str">
        <f t="shared" ca="1" si="142"/>
        <v/>
      </c>
      <c r="L136" s="9" t="str">
        <f ca="1">VLOOKUP($A136,Status,2,FALSE)</f>
        <v>Dead</v>
      </c>
    </row>
    <row r="137" spans="1:12" x14ac:dyDescent="0.2">
      <c r="A137" s="3" t="str">
        <f ca="1">INDIRECT($A$1&amp;"!B"&amp;ROWS(A$1:A137))</f>
        <v>Karsi</v>
      </c>
      <c r="B137" s="3"/>
      <c r="C137" s="4">
        <f t="shared" ref="C137:G137" ca="1" si="146">_xlfn.IFNA((VLOOKUP($A137,INDIRECT("All_"&amp;C$2),17,FALSE)-VLOOKUP($A137,INDIRECT("All_"&amp;B$2),17,FALSE))/60/24,"")</f>
        <v>0</v>
      </c>
      <c r="D137" s="4">
        <f t="shared" ca="1" si="146"/>
        <v>0</v>
      </c>
      <c r="E137" s="4">
        <f t="shared" ca="1" si="146"/>
        <v>0</v>
      </c>
      <c r="F137" s="4">
        <f t="shared" ca="1" si="146"/>
        <v>0</v>
      </c>
      <c r="G137" s="4">
        <f t="shared" ca="1" si="146"/>
        <v>0</v>
      </c>
      <c r="H137">
        <f t="shared" ca="1" si="138"/>
        <v>5.25</v>
      </c>
      <c r="I137" s="5" t="str">
        <f t="shared" ca="1" si="139"/>
        <v>5:15</v>
      </c>
      <c r="J137">
        <f t="shared" ca="1" si="141"/>
        <v>0</v>
      </c>
      <c r="K137" s="5" t="str">
        <f t="shared" ca="1" si="142"/>
        <v/>
      </c>
      <c r="L137" s="9" t="str">
        <f ca="1">VLOOKUP($A137,Status,2,FALSE)</f>
        <v>Dead</v>
      </c>
    </row>
    <row r="138" spans="1:12" x14ac:dyDescent="0.2">
      <c r="A138" s="3" t="str">
        <f ca="1">INDIRECT($A$1&amp;"!B"&amp;ROWS(A$1:A138))</f>
        <v>Khal Moro</v>
      </c>
      <c r="B138" s="3"/>
      <c r="C138" s="4">
        <f t="shared" ref="C138:G138" ca="1" si="147">_xlfn.IFNA((VLOOKUP($A138,INDIRECT("All_"&amp;C$2),17,FALSE)-VLOOKUP($A138,INDIRECT("All_"&amp;B$2),17,FALSE))/60/24,"")</f>
        <v>0</v>
      </c>
      <c r="D138" s="4">
        <f t="shared" ca="1" si="147"/>
        <v>0</v>
      </c>
      <c r="E138" s="4">
        <f t="shared" ca="1" si="147"/>
        <v>0</v>
      </c>
      <c r="F138" s="4">
        <f t="shared" ca="1" si="147"/>
        <v>0</v>
      </c>
      <c r="G138" s="4">
        <f t="shared" ca="1" si="147"/>
        <v>0</v>
      </c>
      <c r="H138">
        <f t="shared" ca="1" si="138"/>
        <v>5.25</v>
      </c>
      <c r="I138" s="5" t="str">
        <f t="shared" ca="1" si="139"/>
        <v>5:15</v>
      </c>
      <c r="J138">
        <f t="shared" ca="1" si="141"/>
        <v>0</v>
      </c>
      <c r="K138" s="5" t="str">
        <f t="shared" ca="1" si="142"/>
        <v/>
      </c>
      <c r="L138" s="9" t="str">
        <f ca="1">VLOOKUP($A138,Status,2,FALSE)</f>
        <v>Dead</v>
      </c>
    </row>
    <row r="139" spans="1:12" x14ac:dyDescent="0.2">
      <c r="A139" s="3" t="str">
        <f ca="1">INDIRECT($A$1&amp;"!B"&amp;ROWS(A$1:A139))</f>
        <v>Lyanna Mormont</v>
      </c>
      <c r="B139" s="3"/>
      <c r="C139" s="4">
        <f t="shared" ref="C139:G139" ca="1" si="148">_xlfn.IFNA((VLOOKUP($A139,INDIRECT("All_"&amp;C$2),17,FALSE)-VLOOKUP($A139,INDIRECT("All_"&amp;B$2),17,FALSE))/60/24,"")</f>
        <v>1.7361111111111112E-4</v>
      </c>
      <c r="D139" s="4">
        <f t="shared" ca="1" si="148"/>
        <v>0</v>
      </c>
      <c r="E139" s="4">
        <f t="shared" ca="1" si="148"/>
        <v>0</v>
      </c>
      <c r="F139" s="4">
        <f t="shared" ca="1" si="148"/>
        <v>0</v>
      </c>
      <c r="G139" s="4">
        <f t="shared" ca="1" si="148"/>
        <v>0</v>
      </c>
      <c r="H139">
        <f t="shared" ca="1" si="138"/>
        <v>5.25</v>
      </c>
      <c r="I139" s="5" t="str">
        <f t="shared" ca="1" si="139"/>
        <v>5:15</v>
      </c>
      <c r="J139">
        <f t="shared" ca="1" si="141"/>
        <v>0</v>
      </c>
      <c r="K139" s="5" t="str">
        <f t="shared" ca="1" si="142"/>
        <v>0:00</v>
      </c>
      <c r="L139" s="9" t="str">
        <f ca="1">VLOOKUP($A139,Status,2,FALSE)</f>
        <v>Alive</v>
      </c>
    </row>
    <row r="140" spans="1:12" x14ac:dyDescent="0.2">
      <c r="A140" s="3" t="str">
        <f ca="1">INDIRECT($A$1&amp;"!B"&amp;ROWS(A$1:A140))</f>
        <v>Qotho</v>
      </c>
      <c r="B140" s="3"/>
      <c r="C140" s="4">
        <f t="shared" ref="C140:G140" ca="1" si="149">_xlfn.IFNA((VLOOKUP($A140,INDIRECT("All_"&amp;C$2),17,FALSE)-VLOOKUP($A140,INDIRECT("All_"&amp;B$2),17,FALSE))/60/24,"")</f>
        <v>0</v>
      </c>
      <c r="D140" s="4">
        <f t="shared" ca="1" si="149"/>
        <v>0</v>
      </c>
      <c r="E140" s="4">
        <f t="shared" ca="1" si="149"/>
        <v>0</v>
      </c>
      <c r="F140" s="4">
        <f t="shared" ca="1" si="149"/>
        <v>0</v>
      </c>
      <c r="G140" s="4">
        <f t="shared" ca="1" si="149"/>
        <v>0</v>
      </c>
      <c r="H140">
        <f t="shared" ca="1" si="138"/>
        <v>5.25</v>
      </c>
      <c r="I140" s="5" t="str">
        <f t="shared" ca="1" si="139"/>
        <v>5:15</v>
      </c>
      <c r="J140">
        <f t="shared" ca="1" si="141"/>
        <v>0</v>
      </c>
      <c r="K140" s="5" t="str">
        <f t="shared" ca="1" si="142"/>
        <v/>
      </c>
      <c r="L140" s="9" t="str">
        <f ca="1">VLOOKUP($A140,Status,2,FALSE)</f>
        <v>Dead</v>
      </c>
    </row>
    <row r="141" spans="1:12" x14ac:dyDescent="0.2">
      <c r="A141" s="3" t="str">
        <f ca="1">INDIRECT($A$1&amp;"!B"&amp;ROWS(A$1:A141))</f>
        <v>Rattleshirt</v>
      </c>
      <c r="B141" s="3"/>
      <c r="C141" s="4">
        <f t="shared" ref="C141:G141" ca="1" si="150">_xlfn.IFNA((VLOOKUP($A141,INDIRECT("All_"&amp;C$2),17,FALSE)-VLOOKUP($A141,INDIRECT("All_"&amp;B$2),17,FALSE))/60/24,"")</f>
        <v>0</v>
      </c>
      <c r="D141" s="4">
        <f t="shared" ca="1" si="150"/>
        <v>0</v>
      </c>
      <c r="E141" s="4">
        <f t="shared" ca="1" si="150"/>
        <v>0</v>
      </c>
      <c r="F141" s="4">
        <f t="shared" ca="1" si="150"/>
        <v>0</v>
      </c>
      <c r="G141" s="4">
        <f t="shared" ca="1" si="150"/>
        <v>0</v>
      </c>
      <c r="H141">
        <f t="shared" ca="1" si="138"/>
        <v>5.25</v>
      </c>
      <c r="I141" s="5" t="str">
        <f t="shared" ca="1" si="139"/>
        <v>5:15</v>
      </c>
      <c r="J141">
        <f t="shared" ca="1" si="141"/>
        <v>0</v>
      </c>
      <c r="K141" s="5" t="str">
        <f t="shared" ca="1" si="142"/>
        <v/>
      </c>
      <c r="L141" s="9" t="str">
        <f ca="1">VLOOKUP($A141,Status,2,FALSE)</f>
        <v>Dead</v>
      </c>
    </row>
    <row r="142" spans="1:12" x14ac:dyDescent="0.2">
      <c r="A142" s="3" t="str">
        <f ca="1">INDIRECT($A$1&amp;"!B"&amp;ROWS(A$1:A142))</f>
        <v>Rickard Karstark</v>
      </c>
      <c r="B142" s="3"/>
      <c r="C142" s="4">
        <f t="shared" ref="C142:G142" ca="1" si="151">_xlfn.IFNA((VLOOKUP($A142,INDIRECT("All_"&amp;C$2),17,FALSE)-VLOOKUP($A142,INDIRECT("All_"&amp;B$2),17,FALSE))/60/24,"")</f>
        <v>0</v>
      </c>
      <c r="D142" s="4">
        <f t="shared" ca="1" si="151"/>
        <v>0</v>
      </c>
      <c r="E142" s="4">
        <f t="shared" ca="1" si="151"/>
        <v>0</v>
      </c>
      <c r="F142" s="4">
        <f t="shared" ca="1" si="151"/>
        <v>0</v>
      </c>
      <c r="G142" s="4">
        <f t="shared" ca="1" si="151"/>
        <v>0</v>
      </c>
      <c r="H142">
        <f t="shared" ca="1" si="138"/>
        <v>5.25</v>
      </c>
      <c r="I142" s="5" t="str">
        <f t="shared" ca="1" si="139"/>
        <v>5:15</v>
      </c>
      <c r="J142">
        <f t="shared" ca="1" si="141"/>
        <v>0</v>
      </c>
      <c r="K142" s="5" t="str">
        <f t="shared" ca="1" si="142"/>
        <v/>
      </c>
      <c r="L142" s="9" t="str">
        <f ca="1">VLOOKUP($A142,Status,2,FALSE)</f>
        <v>Dead</v>
      </c>
    </row>
    <row r="143" spans="1:12" x14ac:dyDescent="0.2">
      <c r="A143" s="3" t="str">
        <f ca="1">INDIRECT($A$1&amp;"!B"&amp;ROWS(A$1:A143))</f>
        <v>Anguy</v>
      </c>
      <c r="B143" s="3"/>
      <c r="C143" s="4">
        <f t="shared" ref="C143:G143" ca="1" si="152">_xlfn.IFNA((VLOOKUP($A143,INDIRECT("All_"&amp;C$2),17,FALSE)-VLOOKUP($A143,INDIRECT("All_"&amp;B$2),17,FALSE))/60/24,"")</f>
        <v>0</v>
      </c>
      <c r="D143" s="4">
        <f t="shared" ca="1" si="152"/>
        <v>0</v>
      </c>
      <c r="E143" s="4">
        <f t="shared" ca="1" si="152"/>
        <v>0</v>
      </c>
      <c r="F143" s="4">
        <f t="shared" ca="1" si="152"/>
        <v>0</v>
      </c>
      <c r="G143" s="4">
        <f t="shared" ca="1" si="152"/>
        <v>0</v>
      </c>
      <c r="H143">
        <f t="shared" ca="1" si="138"/>
        <v>5</v>
      </c>
      <c r="I143" s="5" t="str">
        <f t="shared" ca="1" si="139"/>
        <v>5:00</v>
      </c>
      <c r="J143">
        <f t="shared" ca="1" si="141"/>
        <v>0.25</v>
      </c>
      <c r="K143" s="5" t="str">
        <f t="shared" ca="1" si="142"/>
        <v>0:15</v>
      </c>
      <c r="L143" s="9" t="str">
        <f ca="1">VLOOKUP($A143,Status,2,FALSE)</f>
        <v>Alive</v>
      </c>
    </row>
    <row r="144" spans="1:12" x14ac:dyDescent="0.2">
      <c r="A144" s="3" t="str">
        <f ca="1">INDIRECT($A$1&amp;"!B"&amp;ROWS(A$1:A144))</f>
        <v>Greatjon Umber</v>
      </c>
      <c r="B144" s="3"/>
      <c r="C144" s="4">
        <f t="shared" ref="C144:G144" ca="1" si="153">_xlfn.IFNA((VLOOKUP($A144,INDIRECT("All_"&amp;C$2),17,FALSE)-VLOOKUP($A144,INDIRECT("All_"&amp;B$2),17,FALSE))/60/24,"")</f>
        <v>0</v>
      </c>
      <c r="D144" s="4">
        <f t="shared" ca="1" si="153"/>
        <v>0</v>
      </c>
      <c r="E144" s="4">
        <f t="shared" ca="1" si="153"/>
        <v>0</v>
      </c>
      <c r="F144" s="4">
        <f t="shared" ca="1" si="153"/>
        <v>0</v>
      </c>
      <c r="G144" s="4">
        <f t="shared" ca="1" si="153"/>
        <v>0</v>
      </c>
      <c r="H144">
        <f t="shared" ca="1" si="138"/>
        <v>5</v>
      </c>
      <c r="I144" s="5" t="str">
        <f t="shared" ca="1" si="139"/>
        <v>5:00</v>
      </c>
      <c r="J144">
        <f t="shared" ca="1" si="141"/>
        <v>0</v>
      </c>
      <c r="K144" s="5" t="str">
        <f t="shared" ca="1" si="142"/>
        <v/>
      </c>
      <c r="L144" s="9" t="str">
        <f ca="1">VLOOKUP($A144,Status,2,FALSE)</f>
        <v>Dead</v>
      </c>
    </row>
    <row r="145" spans="1:12" x14ac:dyDescent="0.2">
      <c r="A145" s="3" t="str">
        <f ca="1">INDIRECT($A$1&amp;"!B"&amp;ROWS(A$1:A145))</f>
        <v>Shagga</v>
      </c>
      <c r="B145" s="3"/>
      <c r="C145" s="4">
        <f t="shared" ref="C145:G145" ca="1" si="154">_xlfn.IFNA((VLOOKUP($A145,INDIRECT("All_"&amp;C$2),17,FALSE)-VLOOKUP($A145,INDIRECT("All_"&amp;B$2),17,FALSE))/60/24,"")</f>
        <v>0</v>
      </c>
      <c r="D145" s="4">
        <f t="shared" ca="1" si="154"/>
        <v>0</v>
      </c>
      <c r="E145" s="4">
        <f t="shared" ca="1" si="154"/>
        <v>0</v>
      </c>
      <c r="F145" s="4">
        <f t="shared" ca="1" si="154"/>
        <v>0</v>
      </c>
      <c r="G145" s="4">
        <f t="shared" ca="1" si="154"/>
        <v>0</v>
      </c>
      <c r="H145">
        <f t="shared" ca="1" si="138"/>
        <v>5</v>
      </c>
      <c r="I145" s="5" t="str">
        <f t="shared" ca="1" si="139"/>
        <v>5:00</v>
      </c>
      <c r="J145">
        <f t="shared" ca="1" si="141"/>
        <v>0</v>
      </c>
      <c r="K145" s="5" t="str">
        <f t="shared" ca="1" si="142"/>
        <v>0:00</v>
      </c>
      <c r="L145" s="9" t="str">
        <f ca="1">VLOOKUP($A145,Status,2,FALSE)</f>
        <v>Alive</v>
      </c>
    </row>
    <row r="146" spans="1:12" x14ac:dyDescent="0.2">
      <c r="A146" s="3" t="str">
        <f ca="1">INDIRECT($A$1&amp;"!B"&amp;ROWS(A$1:A146))</f>
        <v>Vala</v>
      </c>
      <c r="B146" s="3"/>
      <c r="C146" s="4">
        <f t="shared" ref="C146:G146" ca="1" si="155">_xlfn.IFNA((VLOOKUP($A146,INDIRECT("All_"&amp;C$2),17,FALSE)-VLOOKUP($A146,INDIRECT("All_"&amp;B$2),17,FALSE))/60/24,"")</f>
        <v>0</v>
      </c>
      <c r="D146" s="4">
        <f t="shared" ca="1" si="155"/>
        <v>0</v>
      </c>
      <c r="E146" s="4">
        <f t="shared" ca="1" si="155"/>
        <v>0</v>
      </c>
      <c r="F146" s="4">
        <f t="shared" ca="1" si="155"/>
        <v>0</v>
      </c>
      <c r="G146" s="4">
        <f t="shared" ca="1" si="155"/>
        <v>0</v>
      </c>
      <c r="H146">
        <f t="shared" ca="1" si="138"/>
        <v>5</v>
      </c>
      <c r="I146" s="5" t="str">
        <f t="shared" ca="1" si="139"/>
        <v>5:00</v>
      </c>
      <c r="J146">
        <f t="shared" ca="1" si="141"/>
        <v>0</v>
      </c>
      <c r="K146" s="5" t="str">
        <f t="shared" ca="1" si="142"/>
        <v>0:00</v>
      </c>
      <c r="L146" s="9" t="str">
        <f ca="1">VLOOKUP($A146,Status,2,FALSE)</f>
        <v>Alive</v>
      </c>
    </row>
    <row r="147" spans="1:12" x14ac:dyDescent="0.2">
      <c r="A147" s="3" t="str">
        <f ca="1">INDIRECT($A$1&amp;"!B"&amp;ROWS(A$1:A147))</f>
        <v>Harald Karstark</v>
      </c>
      <c r="B147" s="3"/>
      <c r="C147" s="4">
        <f t="shared" ref="C147:G147" ca="1" si="156">_xlfn.IFNA((VLOOKUP($A147,INDIRECT("All_"&amp;C$2),17,FALSE)-VLOOKUP($A147,INDIRECT("All_"&amp;B$2),17,FALSE))/60/24,"")</f>
        <v>0</v>
      </c>
      <c r="D147" s="4">
        <f t="shared" ca="1" si="156"/>
        <v>0</v>
      </c>
      <c r="E147" s="4">
        <f t="shared" ca="1" si="156"/>
        <v>0</v>
      </c>
      <c r="F147" s="4">
        <f t="shared" ca="1" si="156"/>
        <v>0</v>
      </c>
      <c r="G147" s="4">
        <f t="shared" ca="1" si="156"/>
        <v>0</v>
      </c>
      <c r="H147">
        <f t="shared" ca="1" si="138"/>
        <v>4.75</v>
      </c>
      <c r="I147" s="5" t="str">
        <f t="shared" ca="1" si="139"/>
        <v>4:45</v>
      </c>
      <c r="J147">
        <f t="shared" ca="1" si="141"/>
        <v>0.25</v>
      </c>
      <c r="K147" s="5" t="str">
        <f t="shared" ca="1" si="142"/>
        <v/>
      </c>
      <c r="L147" s="9" t="str">
        <f ca="1">VLOOKUP($A147,Status,2,FALSE)</f>
        <v>Dead</v>
      </c>
    </row>
    <row r="148" spans="1:12" x14ac:dyDescent="0.2">
      <c r="A148" s="3" t="str">
        <f ca="1">INDIRECT($A$1&amp;"!B"&amp;ROWS(A$1:A148))</f>
        <v>Ser Dontos Hollard</v>
      </c>
      <c r="B148" s="3"/>
      <c r="C148" s="4">
        <f t="shared" ref="C148:G148" ca="1" si="157">_xlfn.IFNA((VLOOKUP($A148,INDIRECT("All_"&amp;C$2),17,FALSE)-VLOOKUP($A148,INDIRECT("All_"&amp;B$2),17,FALSE))/60/24,"")</f>
        <v>0</v>
      </c>
      <c r="D148" s="4">
        <f t="shared" ca="1" si="157"/>
        <v>0</v>
      </c>
      <c r="E148" s="4">
        <f t="shared" ca="1" si="157"/>
        <v>0</v>
      </c>
      <c r="F148" s="4">
        <f t="shared" ca="1" si="157"/>
        <v>0</v>
      </c>
      <c r="G148" s="4">
        <f t="shared" ca="1" si="157"/>
        <v>0</v>
      </c>
      <c r="H148">
        <f t="shared" ca="1" si="138"/>
        <v>4.75</v>
      </c>
      <c r="I148" s="5" t="str">
        <f t="shared" ca="1" si="139"/>
        <v>4:45</v>
      </c>
      <c r="J148">
        <f t="shared" ca="1" si="141"/>
        <v>0</v>
      </c>
      <c r="K148" s="5" t="str">
        <f t="shared" ca="1" si="142"/>
        <v/>
      </c>
      <c r="L148" s="9" t="str">
        <f ca="1">VLOOKUP($A148,Status,2,FALSE)</f>
        <v>Dead</v>
      </c>
    </row>
    <row r="149" spans="1:12" x14ac:dyDescent="0.2">
      <c r="A149" s="3" t="str">
        <f ca="1">INDIRECT($A$1&amp;"!B"&amp;ROWS(A$1:A149))</f>
        <v>Walder Rivers</v>
      </c>
      <c r="B149" s="3"/>
      <c r="C149" s="4">
        <f t="shared" ref="C149:G149" ca="1" si="158">_xlfn.IFNA((VLOOKUP($A149,INDIRECT("All_"&amp;C$2),17,FALSE)-VLOOKUP($A149,INDIRECT("All_"&amp;B$2),17,FALSE))/60/24,"")</f>
        <v>0</v>
      </c>
      <c r="D149" s="4">
        <f t="shared" ca="1" si="158"/>
        <v>0</v>
      </c>
      <c r="E149" s="4">
        <f t="shared" ca="1" si="158"/>
        <v>0</v>
      </c>
      <c r="F149" s="4">
        <f t="shared" ca="1" si="158"/>
        <v>0</v>
      </c>
      <c r="G149" s="4">
        <f t="shared" ca="1" si="158"/>
        <v>0</v>
      </c>
      <c r="H149">
        <f t="shared" ca="1" si="138"/>
        <v>4.75</v>
      </c>
      <c r="I149" s="5" t="str">
        <f t="shared" ca="1" si="139"/>
        <v>4:45</v>
      </c>
      <c r="J149">
        <f t="shared" ca="1" si="141"/>
        <v>0</v>
      </c>
      <c r="K149" s="5" t="str">
        <f t="shared" ca="1" si="142"/>
        <v/>
      </c>
      <c r="L149" s="9" t="str">
        <f ca="1">VLOOKUP($A149,Status,2,FALSE)</f>
        <v>Dead</v>
      </c>
    </row>
    <row r="150" spans="1:12" x14ac:dyDescent="0.2">
      <c r="A150" s="3" t="str">
        <f ca="1">INDIRECT($A$1&amp;"!B"&amp;ROWS(A$1:A150))</f>
        <v>Dickon Tarly</v>
      </c>
      <c r="B150" s="3"/>
      <c r="C150" s="4" t="str">
        <f t="shared" ref="C150:G150" ca="1" si="159">_xlfn.IFNA((VLOOKUP($A150,INDIRECT("All_"&amp;C$2),17,FALSE)-VLOOKUP($A150,INDIRECT("All_"&amp;B$2),17,FALSE))/60/24,"")</f>
        <v/>
      </c>
      <c r="D150" s="4">
        <f t="shared" ca="1" si="159"/>
        <v>1.7361111111111112E-4</v>
      </c>
      <c r="E150" s="4">
        <f t="shared" ca="1" si="159"/>
        <v>8.6805555555555551E-4</v>
      </c>
      <c r="F150" s="4">
        <f t="shared" ca="1" si="159"/>
        <v>8.6805555555555551E-4</v>
      </c>
      <c r="G150" s="4">
        <f t="shared" ca="1" si="159"/>
        <v>0</v>
      </c>
      <c r="H150">
        <f t="shared" ca="1" si="138"/>
        <v>4.5</v>
      </c>
      <c r="I150" s="5" t="str">
        <f t="shared" ca="1" si="139"/>
        <v>4:30</v>
      </c>
      <c r="J150">
        <f t="shared" ca="1" si="141"/>
        <v>0.25</v>
      </c>
      <c r="K150" s="5" t="str">
        <f t="shared" ca="1" si="142"/>
        <v/>
      </c>
      <c r="L150" s="9" t="str">
        <f ca="1">VLOOKUP($A150,Status,2,FALSE)</f>
        <v>Dead</v>
      </c>
    </row>
    <row r="151" spans="1:12" x14ac:dyDescent="0.2">
      <c r="A151" s="3" t="str">
        <f ca="1">INDIRECT($A$1&amp;"!B"&amp;ROWS(A$1:A151))</f>
        <v>Lothar Frey</v>
      </c>
      <c r="B151" s="3"/>
      <c r="C151" s="4">
        <f t="shared" ref="C151:G151" ca="1" si="160">_xlfn.IFNA((VLOOKUP($A151,INDIRECT("All_"&amp;C$2),17,FALSE)-VLOOKUP($A151,INDIRECT("All_"&amp;B$2),17,FALSE))/60/24,"")</f>
        <v>0</v>
      </c>
      <c r="D151" s="4">
        <f t="shared" ca="1" si="160"/>
        <v>0</v>
      </c>
      <c r="E151" s="4">
        <f t="shared" ca="1" si="160"/>
        <v>0</v>
      </c>
      <c r="F151" s="4">
        <f t="shared" ca="1" si="160"/>
        <v>0</v>
      </c>
      <c r="G151" s="4">
        <f t="shared" ca="1" si="160"/>
        <v>0</v>
      </c>
      <c r="H151">
        <f t="shared" ca="1" si="138"/>
        <v>4.5</v>
      </c>
      <c r="I151" s="5" t="str">
        <f t="shared" ca="1" si="139"/>
        <v>4:30</v>
      </c>
      <c r="J151">
        <f t="shared" ca="1" si="141"/>
        <v>0</v>
      </c>
      <c r="K151" s="5" t="str">
        <f t="shared" ca="1" si="142"/>
        <v/>
      </c>
      <c r="L151" s="9" t="str">
        <f ca="1">VLOOKUP($A151,Status,2,FALSE)</f>
        <v>Dead</v>
      </c>
    </row>
    <row r="152" spans="1:12" x14ac:dyDescent="0.2">
      <c r="A152" s="3" t="str">
        <f ca="1">INDIRECT($A$1&amp;"!B"&amp;ROWS(A$1:A152))</f>
        <v>Mossador</v>
      </c>
      <c r="B152" s="3"/>
      <c r="C152" s="4">
        <f t="shared" ref="C152:G152" ca="1" si="161">_xlfn.IFNA((VLOOKUP($A152,INDIRECT("All_"&amp;C$2),17,FALSE)-VLOOKUP($A152,INDIRECT("All_"&amp;B$2),17,FALSE))/60/24,"")</f>
        <v>0</v>
      </c>
      <c r="D152" s="4">
        <f t="shared" ca="1" si="161"/>
        <v>0</v>
      </c>
      <c r="E152" s="4">
        <f t="shared" ca="1" si="161"/>
        <v>0</v>
      </c>
      <c r="F152" s="4">
        <f t="shared" ca="1" si="161"/>
        <v>0</v>
      </c>
      <c r="G152" s="4">
        <f t="shared" ca="1" si="161"/>
        <v>0</v>
      </c>
      <c r="H152">
        <f t="shared" ca="1" si="138"/>
        <v>4.5</v>
      </c>
      <c r="I152" s="5" t="str">
        <f t="shared" ca="1" si="139"/>
        <v>4:30</v>
      </c>
      <c r="J152">
        <f t="shared" ca="1" si="141"/>
        <v>0</v>
      </c>
      <c r="K152" s="5" t="str">
        <f t="shared" ca="1" si="142"/>
        <v/>
      </c>
      <c r="L152" s="9" t="str">
        <f ca="1">VLOOKUP($A152,Status,2,FALSE)</f>
        <v>Dead</v>
      </c>
    </row>
    <row r="153" spans="1:12" x14ac:dyDescent="0.2">
      <c r="A153" s="3" t="str">
        <f ca="1">INDIRECT($A$1&amp;"!B"&amp;ROWS(A$1:A153))</f>
        <v>Pyat Pree</v>
      </c>
      <c r="B153" s="3"/>
      <c r="C153" s="4">
        <f t="shared" ref="C153:G153" ca="1" si="162">_xlfn.IFNA((VLOOKUP($A153,INDIRECT("All_"&amp;C$2),17,FALSE)-VLOOKUP($A153,INDIRECT("All_"&amp;B$2),17,FALSE))/60/24,"")</f>
        <v>0</v>
      </c>
      <c r="D153" s="4">
        <f t="shared" ca="1" si="162"/>
        <v>0</v>
      </c>
      <c r="E153" s="4">
        <f t="shared" ca="1" si="162"/>
        <v>0</v>
      </c>
      <c r="F153" s="4">
        <f t="shared" ca="1" si="162"/>
        <v>0</v>
      </c>
      <c r="G153" s="4">
        <f t="shared" ca="1" si="162"/>
        <v>0</v>
      </c>
      <c r="H153">
        <f t="shared" ca="1" si="138"/>
        <v>4.5</v>
      </c>
      <c r="I153" s="5" t="str">
        <f t="shared" ca="1" si="139"/>
        <v>4:30</v>
      </c>
      <c r="J153">
        <f t="shared" ca="1" si="141"/>
        <v>0</v>
      </c>
      <c r="K153" s="5" t="str">
        <f t="shared" ca="1" si="142"/>
        <v/>
      </c>
      <c r="L153" s="9" t="str">
        <f ca="1">VLOOKUP($A153,Status,2,FALSE)</f>
        <v>Dead</v>
      </c>
    </row>
    <row r="154" spans="1:12" x14ac:dyDescent="0.2">
      <c r="A154" s="3" t="str">
        <f ca="1">INDIRECT($A$1&amp;"!B"&amp;ROWS(A$1:A154))</f>
        <v>Leaf</v>
      </c>
      <c r="B154" s="3"/>
      <c r="C154" s="4">
        <f t="shared" ref="C154:G154" ca="1" si="163">_xlfn.IFNA((VLOOKUP($A154,INDIRECT("All_"&amp;C$2),17,FALSE)-VLOOKUP($A154,INDIRECT("All_"&amp;B$2),17,FALSE))/60/24,"")</f>
        <v>0</v>
      </c>
      <c r="D154" s="4">
        <f t="shared" ca="1" si="163"/>
        <v>0</v>
      </c>
      <c r="E154" s="4">
        <f t="shared" ca="1" si="163"/>
        <v>0</v>
      </c>
      <c r="F154" s="4">
        <f t="shared" ca="1" si="163"/>
        <v>0</v>
      </c>
      <c r="G154" s="4">
        <f t="shared" ca="1" si="163"/>
        <v>0</v>
      </c>
      <c r="H154">
        <f t="shared" ca="1" si="138"/>
        <v>4.25</v>
      </c>
      <c r="I154" s="5" t="str">
        <f t="shared" ca="1" si="139"/>
        <v>4:15</v>
      </c>
      <c r="J154">
        <f t="shared" ca="1" si="141"/>
        <v>0.25</v>
      </c>
      <c r="K154" s="5" t="str">
        <f t="shared" ca="1" si="142"/>
        <v/>
      </c>
      <c r="L154" s="9" t="str">
        <f ca="1">VLOOKUP($A154,Status,2,FALSE)</f>
        <v>Dead</v>
      </c>
    </row>
    <row r="155" spans="1:12" x14ac:dyDescent="0.2">
      <c r="A155" s="3" t="str">
        <f ca="1">INDIRECT($A$1&amp;"!B"&amp;ROWS(A$1:A155))</f>
        <v>Malko</v>
      </c>
      <c r="B155" s="3"/>
      <c r="C155" s="4">
        <f t="shared" ref="C155:G155" ca="1" si="164">_xlfn.IFNA((VLOOKUP($A155,INDIRECT("All_"&amp;C$2),17,FALSE)-VLOOKUP($A155,INDIRECT("All_"&amp;B$2),17,FALSE))/60/24,"")</f>
        <v>0</v>
      </c>
      <c r="D155" s="4">
        <f t="shared" ca="1" si="164"/>
        <v>0</v>
      </c>
      <c r="E155" s="4">
        <f t="shared" ca="1" si="164"/>
        <v>0</v>
      </c>
      <c r="F155" s="4">
        <f t="shared" ca="1" si="164"/>
        <v>0</v>
      </c>
      <c r="G155" s="4">
        <f t="shared" ca="1" si="164"/>
        <v>0</v>
      </c>
      <c r="H155">
        <f t="shared" ca="1" si="138"/>
        <v>4</v>
      </c>
      <c r="I155" s="5" t="str">
        <f t="shared" ca="1" si="139"/>
        <v>4:00</v>
      </c>
      <c r="J155">
        <f t="shared" ca="1" si="141"/>
        <v>0.25</v>
      </c>
      <c r="K155" s="5" t="str">
        <f t="shared" ca="1" si="142"/>
        <v>0:15</v>
      </c>
      <c r="L155" s="9" t="str">
        <f ca="1">VLOOKUP($A155,Status,2,FALSE)</f>
        <v>Alive</v>
      </c>
    </row>
    <row r="156" spans="1:12" x14ac:dyDescent="0.2">
      <c r="A156" s="3" t="str">
        <f ca="1">INDIRECT($A$1&amp;"!B"&amp;ROWS(A$1:A156))</f>
        <v>Walda Bolton</v>
      </c>
      <c r="B156" s="3"/>
      <c r="C156" s="4">
        <f t="shared" ref="C156:G156" ca="1" si="165">_xlfn.IFNA((VLOOKUP($A156,INDIRECT("All_"&amp;C$2),17,FALSE)-VLOOKUP($A156,INDIRECT("All_"&amp;B$2),17,FALSE))/60/24,"")</f>
        <v>0</v>
      </c>
      <c r="D156" s="4">
        <f t="shared" ca="1" si="165"/>
        <v>0</v>
      </c>
      <c r="E156" s="4">
        <f t="shared" ca="1" si="165"/>
        <v>0</v>
      </c>
      <c r="F156" s="4">
        <f t="shared" ca="1" si="165"/>
        <v>0</v>
      </c>
      <c r="G156" s="4">
        <f t="shared" ca="1" si="165"/>
        <v>0</v>
      </c>
      <c r="H156">
        <f t="shared" ca="1" si="138"/>
        <v>4</v>
      </c>
      <c r="I156" s="5" t="str">
        <f t="shared" ca="1" si="139"/>
        <v>4:00</v>
      </c>
      <c r="J156">
        <f t="shared" ca="1" si="141"/>
        <v>0</v>
      </c>
      <c r="K156" s="5" t="str">
        <f t="shared" ca="1" si="142"/>
        <v/>
      </c>
      <c r="L156" s="9" t="str">
        <f ca="1">VLOOKUP($A156,Status,2,FALSE)</f>
        <v>Dead</v>
      </c>
    </row>
    <row r="157" spans="1:12" x14ac:dyDescent="0.2">
      <c r="A157" s="3" t="str">
        <f ca="1">INDIRECT($A$1&amp;"!B"&amp;ROWS(A$1:A157))</f>
        <v>Aeron Greyjoy</v>
      </c>
      <c r="B157" s="3"/>
      <c r="C157" s="4">
        <f t="shared" ref="C157:G157" ca="1" si="166">_xlfn.IFNA((VLOOKUP($A157,INDIRECT("All_"&amp;C$2),17,FALSE)-VLOOKUP($A157,INDIRECT("All_"&amp;B$2),17,FALSE))/60/24,"")</f>
        <v>0</v>
      </c>
      <c r="D157" s="4">
        <f t="shared" ca="1" si="166"/>
        <v>0</v>
      </c>
      <c r="E157" s="4">
        <f t="shared" ca="1" si="166"/>
        <v>0</v>
      </c>
      <c r="F157" s="4">
        <f t="shared" ca="1" si="166"/>
        <v>0</v>
      </c>
      <c r="G157" s="4">
        <f t="shared" ca="1" si="166"/>
        <v>0</v>
      </c>
      <c r="H157">
        <f t="shared" ca="1" si="138"/>
        <v>3.75</v>
      </c>
      <c r="I157" s="5" t="str">
        <f t="shared" ca="1" si="139"/>
        <v>3:45</v>
      </c>
      <c r="J157">
        <f t="shared" ca="1" si="141"/>
        <v>0.25</v>
      </c>
      <c r="K157" s="5" t="str">
        <f t="shared" ca="1" si="142"/>
        <v>0:15</v>
      </c>
      <c r="L157" s="9" t="str">
        <f ca="1">VLOOKUP($A157,Status,2,FALSE)</f>
        <v>Alive</v>
      </c>
    </row>
    <row r="158" spans="1:12" x14ac:dyDescent="0.2">
      <c r="A158" s="3" t="str">
        <f ca="1">INDIRECT($A$1&amp;"!B"&amp;ROWS(A$1:A158))</f>
        <v>Areo Hotah</v>
      </c>
      <c r="B158" s="3"/>
      <c r="C158" s="4">
        <f t="shared" ref="C158:G158" ca="1" si="167">_xlfn.IFNA((VLOOKUP($A158,INDIRECT("All_"&amp;C$2),17,FALSE)-VLOOKUP($A158,INDIRECT("All_"&amp;B$2),17,FALSE))/60/24,"")</f>
        <v>0</v>
      </c>
      <c r="D158" s="4">
        <f t="shared" ca="1" si="167"/>
        <v>0</v>
      </c>
      <c r="E158" s="4">
        <f t="shared" ca="1" si="167"/>
        <v>0</v>
      </c>
      <c r="F158" s="4">
        <f t="shared" ca="1" si="167"/>
        <v>0</v>
      </c>
      <c r="G158" s="4">
        <f t="shared" ca="1" si="167"/>
        <v>0</v>
      </c>
      <c r="H158">
        <f t="shared" ca="1" si="138"/>
        <v>3.75</v>
      </c>
      <c r="I158" s="5" t="str">
        <f t="shared" ca="1" si="139"/>
        <v>3:45</v>
      </c>
      <c r="J158">
        <f t="shared" ca="1" si="141"/>
        <v>0</v>
      </c>
      <c r="K158" s="5" t="str">
        <f t="shared" ca="1" si="142"/>
        <v/>
      </c>
      <c r="L158" s="9" t="str">
        <f ca="1">VLOOKUP($A158,Status,2,FALSE)</f>
        <v>Dead</v>
      </c>
    </row>
    <row r="159" spans="1:12" x14ac:dyDescent="0.2">
      <c r="A159" s="3" t="str">
        <f ca="1">INDIRECT($A$1&amp;"!B"&amp;ROWS(A$1:A159))</f>
        <v>Loboda</v>
      </c>
      <c r="B159" s="3"/>
      <c r="C159" s="4">
        <f t="shared" ref="C159:G159" ca="1" si="168">_xlfn.IFNA((VLOOKUP($A159,INDIRECT("All_"&amp;C$2),17,FALSE)-VLOOKUP($A159,INDIRECT("All_"&amp;B$2),17,FALSE))/60/24,"")</f>
        <v>0</v>
      </c>
      <c r="D159" s="4">
        <f t="shared" ca="1" si="168"/>
        <v>0</v>
      </c>
      <c r="E159" s="4">
        <f t="shared" ca="1" si="168"/>
        <v>0</v>
      </c>
      <c r="F159" s="4">
        <f t="shared" ca="1" si="168"/>
        <v>0</v>
      </c>
      <c r="G159" s="4">
        <f t="shared" ca="1" si="168"/>
        <v>0</v>
      </c>
      <c r="H159">
        <f t="shared" ca="1" si="138"/>
        <v>3.75</v>
      </c>
      <c r="I159" s="5" t="str">
        <f t="shared" ca="1" si="139"/>
        <v>3:45</v>
      </c>
      <c r="J159">
        <f t="shared" ca="1" si="141"/>
        <v>0</v>
      </c>
      <c r="K159" s="5" t="str">
        <f t="shared" ca="1" si="142"/>
        <v/>
      </c>
      <c r="L159" s="9" t="str">
        <f ca="1">VLOOKUP($A159,Status,2,FALSE)</f>
        <v>Dead</v>
      </c>
    </row>
    <row r="160" spans="1:12" x14ac:dyDescent="0.2">
      <c r="A160" s="3" t="str">
        <f ca="1">INDIRECT($A$1&amp;"!B"&amp;ROWS(A$1:A160))</f>
        <v>Robett Glover</v>
      </c>
      <c r="B160" s="3"/>
      <c r="C160" s="4">
        <f t="shared" ref="C160:G160" ca="1" si="169">_xlfn.IFNA((VLOOKUP($A160,INDIRECT("All_"&amp;C$2),17,FALSE)-VLOOKUP($A160,INDIRECT("All_"&amp;B$2),17,FALSE))/60/24,"")</f>
        <v>5.2083333333333333E-4</v>
      </c>
      <c r="D160" s="4">
        <f t="shared" ca="1" si="169"/>
        <v>0</v>
      </c>
      <c r="E160" s="4">
        <f t="shared" ca="1" si="169"/>
        <v>0</v>
      </c>
      <c r="F160" s="4">
        <f t="shared" ca="1" si="169"/>
        <v>0</v>
      </c>
      <c r="G160" s="4">
        <f t="shared" ca="1" si="169"/>
        <v>0</v>
      </c>
      <c r="H160">
        <f t="shared" ca="1" si="138"/>
        <v>3.75</v>
      </c>
      <c r="I160" s="5" t="str">
        <f t="shared" ca="1" si="139"/>
        <v>3:45</v>
      </c>
      <c r="J160">
        <f t="shared" ca="1" si="141"/>
        <v>0</v>
      </c>
      <c r="K160" s="5" t="str">
        <f t="shared" ca="1" si="142"/>
        <v>0:00</v>
      </c>
      <c r="L160" s="9" t="str">
        <f ca="1">VLOOKUP($A160,Status,2,FALSE)</f>
        <v>Alive</v>
      </c>
    </row>
    <row r="161" spans="1:12" x14ac:dyDescent="0.2">
      <c r="A161" s="3" t="str">
        <f ca="1">INDIRECT($A$1&amp;"!B"&amp;ROWS(A$1:A161))</f>
        <v>Trystane Martell</v>
      </c>
      <c r="B161" s="3"/>
      <c r="C161" s="4">
        <f t="shared" ref="C161:G161" ca="1" si="170">_xlfn.IFNA((VLOOKUP($A161,INDIRECT("All_"&amp;C$2),17,FALSE)-VLOOKUP($A161,INDIRECT("All_"&amp;B$2),17,FALSE))/60/24,"")</f>
        <v>0</v>
      </c>
      <c r="D161" s="4">
        <f t="shared" ca="1" si="170"/>
        <v>0</v>
      </c>
      <c r="E161" s="4">
        <f t="shared" ca="1" si="170"/>
        <v>0</v>
      </c>
      <c r="F161" s="4">
        <f t="shared" ca="1" si="170"/>
        <v>0</v>
      </c>
      <c r="G161" s="4">
        <f t="shared" ca="1" si="170"/>
        <v>0</v>
      </c>
      <c r="H161">
        <f t="shared" ca="1" si="138"/>
        <v>3.75</v>
      </c>
      <c r="I161" s="5" t="str">
        <f t="shared" ca="1" si="139"/>
        <v>3:45</v>
      </c>
      <c r="J161">
        <f t="shared" ca="1" si="141"/>
        <v>0</v>
      </c>
      <c r="K161" s="5" t="str">
        <f t="shared" ca="1" si="142"/>
        <v/>
      </c>
      <c r="L161" s="9" t="str">
        <f ca="1">VLOOKUP($A161,Status,2,FALSE)</f>
        <v>Dead</v>
      </c>
    </row>
    <row r="162" spans="1:12" x14ac:dyDescent="0.2">
      <c r="A162" s="3" t="str">
        <f ca="1">INDIRECT($A$1&amp;"!B"&amp;ROWS(A$1:A162))</f>
        <v>Amory Lorch</v>
      </c>
      <c r="B162" s="3"/>
      <c r="C162" s="4">
        <f t="shared" ref="C162:G162" ca="1" si="171">_xlfn.IFNA((VLOOKUP($A162,INDIRECT("All_"&amp;C$2),17,FALSE)-VLOOKUP($A162,INDIRECT("All_"&amp;B$2),17,FALSE))/60/24,"")</f>
        <v>0</v>
      </c>
      <c r="D162" s="4">
        <f t="shared" ca="1" si="171"/>
        <v>0</v>
      </c>
      <c r="E162" s="4">
        <f t="shared" ca="1" si="171"/>
        <v>0</v>
      </c>
      <c r="F162" s="4">
        <f t="shared" ca="1" si="171"/>
        <v>0</v>
      </c>
      <c r="G162" s="4">
        <f t="shared" ca="1" si="171"/>
        <v>0</v>
      </c>
      <c r="H162">
        <f t="shared" ca="1" si="138"/>
        <v>3.5</v>
      </c>
      <c r="I162" s="5" t="str">
        <f t="shared" ca="1" si="139"/>
        <v>3:30</v>
      </c>
      <c r="J162">
        <f t="shared" ca="1" si="141"/>
        <v>0.25</v>
      </c>
      <c r="K162" s="5" t="str">
        <f t="shared" ca="1" si="142"/>
        <v/>
      </c>
      <c r="L162" s="9" t="str">
        <f ca="1">VLOOKUP($A162,Status,2,FALSE)</f>
        <v>Dead</v>
      </c>
    </row>
    <row r="163" spans="1:12" x14ac:dyDescent="0.2">
      <c r="A163" s="3" t="str">
        <f ca="1">INDIRECT($A$1&amp;"!B"&amp;ROWS(A$1:A163))</f>
        <v>Bowen Marsh</v>
      </c>
      <c r="B163" s="3"/>
      <c r="C163" s="4">
        <f t="shared" ref="C163:G163" ca="1" si="172">_xlfn.IFNA((VLOOKUP($A163,INDIRECT("All_"&amp;C$2),17,FALSE)-VLOOKUP($A163,INDIRECT("All_"&amp;B$2),17,FALSE))/60/24,"")</f>
        <v>0</v>
      </c>
      <c r="D163" s="4">
        <f t="shared" ca="1" si="172"/>
        <v>0</v>
      </c>
      <c r="E163" s="4">
        <f t="shared" ca="1" si="172"/>
        <v>0</v>
      </c>
      <c r="F163" s="4">
        <f t="shared" ca="1" si="172"/>
        <v>0</v>
      </c>
      <c r="G163" s="4">
        <f t="shared" ca="1" si="172"/>
        <v>0</v>
      </c>
      <c r="H163">
        <f t="shared" ca="1" si="138"/>
        <v>3.5</v>
      </c>
      <c r="I163" s="5" t="str">
        <f t="shared" ca="1" si="139"/>
        <v>3:30</v>
      </c>
      <c r="J163">
        <f t="shared" ca="1" si="141"/>
        <v>0</v>
      </c>
      <c r="K163" s="5" t="str">
        <f t="shared" ca="1" si="142"/>
        <v/>
      </c>
      <c r="L163" s="9" t="str">
        <f ca="1">VLOOKUP($A163,Status,2,FALSE)</f>
        <v>Dead</v>
      </c>
    </row>
    <row r="164" spans="1:12" x14ac:dyDescent="0.2">
      <c r="A164" s="3" t="str">
        <f ca="1">INDIRECT($A$1&amp;"!B"&amp;ROWS(A$1:A164))</f>
        <v>Illyrio Mopatis</v>
      </c>
      <c r="B164" s="3"/>
      <c r="C164" s="4">
        <f t="shared" ref="C164:G164" ca="1" si="173">_xlfn.IFNA((VLOOKUP($A164,INDIRECT("All_"&amp;C$2),17,FALSE)-VLOOKUP($A164,INDIRECT("All_"&amp;B$2),17,FALSE))/60/24,"")</f>
        <v>0</v>
      </c>
      <c r="D164" s="4">
        <f t="shared" ca="1" si="173"/>
        <v>0</v>
      </c>
      <c r="E164" s="4">
        <f t="shared" ca="1" si="173"/>
        <v>0</v>
      </c>
      <c r="F164" s="4">
        <f t="shared" ca="1" si="173"/>
        <v>0</v>
      </c>
      <c r="G164" s="4">
        <f t="shared" ca="1" si="173"/>
        <v>0</v>
      </c>
      <c r="H164">
        <f t="shared" ca="1" si="138"/>
        <v>3.5</v>
      </c>
      <c r="I164" s="5" t="str">
        <f t="shared" ca="1" si="139"/>
        <v>3:30</v>
      </c>
      <c r="J164">
        <f t="shared" ca="1" si="141"/>
        <v>0</v>
      </c>
      <c r="K164" s="5" t="str">
        <f t="shared" ca="1" si="142"/>
        <v>0:00</v>
      </c>
      <c r="L164" s="9" t="str">
        <f ca="1">VLOOKUP($A164,Status,2,FALSE)</f>
        <v>Alive</v>
      </c>
    </row>
    <row r="165" spans="1:12" x14ac:dyDescent="0.2">
      <c r="A165" s="3" t="str">
        <f ca="1">INDIRECT($A$1&amp;"!B"&amp;ROWS(A$1:A165))</f>
        <v>Melessa Tarly</v>
      </c>
      <c r="B165" s="3"/>
      <c r="C165" s="4">
        <f t="shared" ref="C165:G165" ca="1" si="174">_xlfn.IFNA((VLOOKUP($A165,INDIRECT("All_"&amp;C$2),17,FALSE)-VLOOKUP($A165,INDIRECT("All_"&amp;B$2),17,FALSE))/60/24,"")</f>
        <v>0</v>
      </c>
      <c r="D165" s="4">
        <f t="shared" ca="1" si="174"/>
        <v>0</v>
      </c>
      <c r="E165" s="4">
        <f t="shared" ca="1" si="174"/>
        <v>0</v>
      </c>
      <c r="F165" s="4">
        <f t="shared" ca="1" si="174"/>
        <v>0</v>
      </c>
      <c r="G165" s="4">
        <f t="shared" ca="1" si="174"/>
        <v>0</v>
      </c>
      <c r="H165">
        <f t="shared" ca="1" si="138"/>
        <v>3.5</v>
      </c>
      <c r="I165" s="5" t="str">
        <f t="shared" ca="1" si="139"/>
        <v>3:30</v>
      </c>
      <c r="J165">
        <f t="shared" ca="1" si="141"/>
        <v>0</v>
      </c>
      <c r="K165" s="5" t="str">
        <f t="shared" ca="1" si="142"/>
        <v>0:00</v>
      </c>
      <c r="L165" s="9" t="str">
        <f ca="1">VLOOKUP($A165,Status,2,FALSE)</f>
        <v>Alive</v>
      </c>
    </row>
    <row r="166" spans="1:12" x14ac:dyDescent="0.2">
      <c r="A166" s="3" t="str">
        <f ca="1">INDIRECT($A$1&amp;"!B"&amp;ROWS(A$1:A166))</f>
        <v>Smalljon Umber</v>
      </c>
      <c r="B166" s="3"/>
      <c r="C166" s="4">
        <f t="shared" ref="C166:G166" ca="1" si="175">_xlfn.IFNA((VLOOKUP($A166,INDIRECT("All_"&amp;C$2),17,FALSE)-VLOOKUP($A166,INDIRECT("All_"&amp;B$2),17,FALSE))/60/24,"")</f>
        <v>0</v>
      </c>
      <c r="D166" s="4">
        <f t="shared" ca="1" si="175"/>
        <v>0</v>
      </c>
      <c r="E166" s="4">
        <f t="shared" ca="1" si="175"/>
        <v>0</v>
      </c>
      <c r="F166" s="4">
        <f t="shared" ca="1" si="175"/>
        <v>0</v>
      </c>
      <c r="G166" s="4">
        <f t="shared" ca="1" si="175"/>
        <v>0</v>
      </c>
      <c r="H166">
        <f t="shared" ca="1" si="138"/>
        <v>3.5</v>
      </c>
      <c r="I166" s="5" t="str">
        <f t="shared" ca="1" si="139"/>
        <v>3:30</v>
      </c>
      <c r="J166">
        <f t="shared" ca="1" si="141"/>
        <v>0</v>
      </c>
      <c r="K166" s="5" t="str">
        <f t="shared" ca="1" si="142"/>
        <v/>
      </c>
      <c r="L166" s="9" t="str">
        <f ca="1">VLOOKUP($A166,Status,2,FALSE)</f>
        <v>Dead</v>
      </c>
    </row>
    <row r="167" spans="1:12" x14ac:dyDescent="0.2">
      <c r="A167" s="3" t="str">
        <f ca="1">INDIRECT($A$1&amp;"!B"&amp;ROWS(A$1:A167))</f>
        <v>Kovarro</v>
      </c>
      <c r="B167" s="3"/>
      <c r="C167" s="4">
        <f t="shared" ref="C167:G167" ca="1" si="176">_xlfn.IFNA((VLOOKUP($A167,INDIRECT("All_"&amp;C$2),17,FALSE)-VLOOKUP($A167,INDIRECT("All_"&amp;B$2),17,FALSE))/60/24,"")</f>
        <v>0</v>
      </c>
      <c r="D167" s="4">
        <f t="shared" ca="1" si="176"/>
        <v>0</v>
      </c>
      <c r="E167" s="4">
        <f t="shared" ca="1" si="176"/>
        <v>0</v>
      </c>
      <c r="F167" s="4">
        <f t="shared" ca="1" si="176"/>
        <v>0</v>
      </c>
      <c r="G167" s="4">
        <f t="shared" ca="1" si="176"/>
        <v>0</v>
      </c>
      <c r="H167">
        <f t="shared" ca="1" si="138"/>
        <v>3.25</v>
      </c>
      <c r="I167" s="5" t="str">
        <f t="shared" ca="1" si="139"/>
        <v>3:15</v>
      </c>
      <c r="J167">
        <f t="shared" ca="1" si="141"/>
        <v>0.25</v>
      </c>
      <c r="K167" s="5" t="str">
        <f t="shared" ca="1" si="142"/>
        <v>0:15</v>
      </c>
      <c r="L167" s="9" t="str">
        <f ca="1">VLOOKUP($A167,Status,2,FALSE)</f>
        <v>Alive</v>
      </c>
    </row>
    <row r="168" spans="1:12" x14ac:dyDescent="0.2">
      <c r="A168" s="3" t="str">
        <f ca="1">INDIRECT($A$1&amp;"!B"&amp;ROWS(A$1:A168))</f>
        <v>Maester Cressen</v>
      </c>
      <c r="B168" s="3"/>
      <c r="C168" s="4">
        <f t="shared" ref="C168:G168" ca="1" si="177">_xlfn.IFNA((VLOOKUP($A168,INDIRECT("All_"&amp;C$2),17,FALSE)-VLOOKUP($A168,INDIRECT("All_"&amp;B$2),17,FALSE))/60/24,"")</f>
        <v>0</v>
      </c>
      <c r="D168" s="4">
        <f t="shared" ca="1" si="177"/>
        <v>0</v>
      </c>
      <c r="E168" s="4">
        <f t="shared" ca="1" si="177"/>
        <v>0</v>
      </c>
      <c r="F168" s="4">
        <f t="shared" ca="1" si="177"/>
        <v>0</v>
      </c>
      <c r="G168" s="4">
        <f t="shared" ca="1" si="177"/>
        <v>0</v>
      </c>
      <c r="H168">
        <f t="shared" ca="1" si="138"/>
        <v>3.25</v>
      </c>
      <c r="I168" s="5" t="str">
        <f t="shared" ca="1" si="139"/>
        <v>3:15</v>
      </c>
      <c r="J168">
        <f t="shared" ca="1" si="141"/>
        <v>0</v>
      </c>
      <c r="K168" s="5" t="str">
        <f t="shared" ca="1" si="142"/>
        <v/>
      </c>
      <c r="L168" s="9" t="str">
        <f ca="1">VLOOKUP($A168,Status,2,FALSE)</f>
        <v>Dead</v>
      </c>
    </row>
    <row r="169" spans="1:12" x14ac:dyDescent="0.2">
      <c r="A169" s="3" t="str">
        <f ca="1">INDIRECT($A$1&amp;"!B"&amp;ROWS(A$1:A169))</f>
        <v>Marei</v>
      </c>
      <c r="B169" s="3"/>
      <c r="C169" s="4">
        <f t="shared" ref="C169:G169" ca="1" si="178">_xlfn.IFNA((VLOOKUP($A169,INDIRECT("All_"&amp;C$2),17,FALSE)-VLOOKUP($A169,INDIRECT("All_"&amp;B$2),17,FALSE))/60/24,"")</f>
        <v>0</v>
      </c>
      <c r="D169" s="4">
        <f t="shared" ca="1" si="178"/>
        <v>0</v>
      </c>
      <c r="E169" s="4">
        <f t="shared" ca="1" si="178"/>
        <v>0</v>
      </c>
      <c r="F169" s="4">
        <f t="shared" ca="1" si="178"/>
        <v>0</v>
      </c>
      <c r="G169" s="4">
        <f t="shared" ca="1" si="178"/>
        <v>0</v>
      </c>
      <c r="H169">
        <f t="shared" ca="1" si="138"/>
        <v>3.25</v>
      </c>
      <c r="I169" s="5" t="str">
        <f t="shared" ca="1" si="139"/>
        <v>3:15</v>
      </c>
      <c r="J169">
        <f t="shared" ca="1" si="141"/>
        <v>0</v>
      </c>
      <c r="K169" s="5" t="str">
        <f t="shared" ca="1" si="142"/>
        <v>0:00</v>
      </c>
      <c r="L169" s="9" t="str">
        <f ca="1">VLOOKUP($A169,Status,2,FALSE)</f>
        <v>Alive</v>
      </c>
    </row>
    <row r="170" spans="1:12" x14ac:dyDescent="0.2">
      <c r="A170" s="3" t="str">
        <f ca="1">INDIRECT($A$1&amp;"!B"&amp;ROWS(A$1:A170))</f>
        <v>Arthur Dayne</v>
      </c>
      <c r="B170" s="3"/>
      <c r="C170" s="4">
        <f t="shared" ref="C170:G170" ca="1" si="179">_xlfn.IFNA((VLOOKUP($A170,INDIRECT("All_"&amp;C$2),17,FALSE)-VLOOKUP($A170,INDIRECT("All_"&amp;B$2),17,FALSE))/60/24,"")</f>
        <v>0</v>
      </c>
      <c r="D170" s="4">
        <f t="shared" ca="1" si="179"/>
        <v>0</v>
      </c>
      <c r="E170" s="4">
        <f t="shared" ca="1" si="179"/>
        <v>0</v>
      </c>
      <c r="F170" s="4">
        <f t="shared" ca="1" si="179"/>
        <v>0</v>
      </c>
      <c r="G170" s="4">
        <f t="shared" ca="1" si="179"/>
        <v>0</v>
      </c>
      <c r="H170">
        <f t="shared" ca="1" si="138"/>
        <v>3</v>
      </c>
      <c r="I170" s="5" t="str">
        <f t="shared" ca="1" si="139"/>
        <v>3:00</v>
      </c>
      <c r="J170">
        <f t="shared" ca="1" si="141"/>
        <v>0.25</v>
      </c>
      <c r="K170" s="5" t="str">
        <f t="shared" ca="1" si="142"/>
        <v/>
      </c>
      <c r="L170" s="9" t="str">
        <f ca="1">VLOOKUP($A170,Status,2,FALSE)</f>
        <v>Dead</v>
      </c>
    </row>
    <row r="171" spans="1:12" x14ac:dyDescent="0.2">
      <c r="A171" s="3" t="str">
        <f ca="1">INDIRECT($A$1&amp;"!B"&amp;ROWS(A$1:A171))</f>
        <v>Hallyne</v>
      </c>
      <c r="B171" s="3"/>
      <c r="C171" s="4">
        <f t="shared" ref="C171:G171" ca="1" si="180">_xlfn.IFNA((VLOOKUP($A171,INDIRECT("All_"&amp;C$2),17,FALSE)-VLOOKUP($A171,INDIRECT("All_"&amp;B$2),17,FALSE))/60/24,"")</f>
        <v>0</v>
      </c>
      <c r="D171" s="4">
        <f t="shared" ca="1" si="180"/>
        <v>0</v>
      </c>
      <c r="E171" s="4">
        <f t="shared" ca="1" si="180"/>
        <v>0</v>
      </c>
      <c r="F171" s="4">
        <f t="shared" ca="1" si="180"/>
        <v>0</v>
      </c>
      <c r="G171" s="4">
        <f t="shared" ca="1" si="180"/>
        <v>0</v>
      </c>
      <c r="H171">
        <f t="shared" ca="1" si="138"/>
        <v>3</v>
      </c>
      <c r="I171" s="5" t="str">
        <f t="shared" ca="1" si="139"/>
        <v>3:00</v>
      </c>
      <c r="J171">
        <f t="shared" ca="1" si="141"/>
        <v>0</v>
      </c>
      <c r="K171" s="5" t="str">
        <f t="shared" ca="1" si="142"/>
        <v>0:00</v>
      </c>
      <c r="L171" s="9" t="str">
        <f ca="1">VLOOKUP($A171,Status,2,FALSE)</f>
        <v>Alive</v>
      </c>
    </row>
    <row r="172" spans="1:12" x14ac:dyDescent="0.2">
      <c r="A172" s="3" t="str">
        <f ca="1">INDIRECT($A$1&amp;"!B"&amp;ROWS(A$1:A172))</f>
        <v>Maester Wolkan</v>
      </c>
      <c r="B172" s="3"/>
      <c r="C172" s="4" t="str">
        <f t="shared" ref="C172:G172" ca="1" si="181">_xlfn.IFNA((VLOOKUP($A172,INDIRECT("All_"&amp;C$2),17,FALSE)-VLOOKUP($A172,INDIRECT("All_"&amp;B$2),17,FALSE))/60/24,"")</f>
        <v/>
      </c>
      <c r="D172" s="4" t="str">
        <f t="shared" ca="1" si="181"/>
        <v/>
      </c>
      <c r="E172" s="4" t="str">
        <f t="shared" ca="1" si="181"/>
        <v/>
      </c>
      <c r="F172" s="4" t="str">
        <f t="shared" ca="1" si="181"/>
        <v/>
      </c>
      <c r="G172" s="4" t="str">
        <f t="shared" ca="1" si="181"/>
        <v/>
      </c>
      <c r="H172">
        <f t="shared" ca="1" si="138"/>
        <v>3</v>
      </c>
      <c r="I172" s="5" t="str">
        <f t="shared" ca="1" si="139"/>
        <v>3:00</v>
      </c>
      <c r="J172">
        <f t="shared" ca="1" si="141"/>
        <v>0</v>
      </c>
      <c r="K172" s="5" t="str">
        <f t="shared" ca="1" si="142"/>
        <v>0:00</v>
      </c>
      <c r="L172" s="9" t="str">
        <f ca="1">VLOOKUP($A172,Status,2,FALSE)</f>
        <v>Alive</v>
      </c>
    </row>
    <row r="173" spans="1:12" x14ac:dyDescent="0.2">
      <c r="A173" s="3" t="str">
        <f ca="1">INDIRECT($A$1&amp;"!B"&amp;ROWS(A$1:A173))</f>
        <v>Marillion</v>
      </c>
      <c r="B173" s="3"/>
      <c r="C173" s="4">
        <f t="shared" ref="C173:G173" ca="1" si="182">_xlfn.IFNA((VLOOKUP($A173,INDIRECT("All_"&amp;C$2),17,FALSE)-VLOOKUP($A173,INDIRECT("All_"&amp;B$2),17,FALSE))/60/24,"")</f>
        <v>0</v>
      </c>
      <c r="D173" s="4">
        <f t="shared" ca="1" si="182"/>
        <v>0</v>
      </c>
      <c r="E173" s="4">
        <f t="shared" ca="1" si="182"/>
        <v>0</v>
      </c>
      <c r="F173" s="4">
        <f t="shared" ca="1" si="182"/>
        <v>0</v>
      </c>
      <c r="G173" s="4">
        <f t="shared" ca="1" si="182"/>
        <v>0</v>
      </c>
      <c r="H173">
        <f t="shared" ca="1" si="138"/>
        <v>3</v>
      </c>
      <c r="I173" s="5" t="str">
        <f t="shared" ca="1" si="139"/>
        <v>3:00</v>
      </c>
      <c r="J173">
        <f t="shared" ca="1" si="141"/>
        <v>0</v>
      </c>
      <c r="K173" s="5" t="str">
        <f t="shared" ca="1" si="142"/>
        <v>0:00</v>
      </c>
      <c r="L173" s="9" t="str">
        <f ca="1">VLOOKUP($A173,Status,2,FALSE)</f>
        <v>Alive</v>
      </c>
    </row>
    <row r="174" spans="1:12" x14ac:dyDescent="0.2">
      <c r="A174" s="3" t="str">
        <f ca="1">INDIRECT($A$1&amp;"!B"&amp;ROWS(A$1:A174))</f>
        <v>Mero</v>
      </c>
      <c r="B174" s="3"/>
      <c r="C174" s="4">
        <f t="shared" ref="C174:G174" ca="1" si="183">_xlfn.IFNA((VLOOKUP($A174,INDIRECT("All_"&amp;C$2),17,FALSE)-VLOOKUP($A174,INDIRECT("All_"&amp;B$2),17,FALSE))/60/24,"")</f>
        <v>0</v>
      </c>
      <c r="D174" s="4">
        <f t="shared" ca="1" si="183"/>
        <v>0</v>
      </c>
      <c r="E174" s="4">
        <f t="shared" ca="1" si="183"/>
        <v>0</v>
      </c>
      <c r="F174" s="4">
        <f t="shared" ca="1" si="183"/>
        <v>0</v>
      </c>
      <c r="G174" s="4">
        <f t="shared" ca="1" si="183"/>
        <v>0</v>
      </c>
      <c r="H174">
        <f t="shared" ca="1" si="138"/>
        <v>3</v>
      </c>
      <c r="I174" s="5" t="str">
        <f t="shared" ca="1" si="139"/>
        <v>3:00</v>
      </c>
      <c r="J174">
        <f t="shared" ca="1" si="141"/>
        <v>0</v>
      </c>
      <c r="K174" s="5" t="str">
        <f t="shared" ca="1" si="142"/>
        <v/>
      </c>
      <c r="L174" s="9" t="str">
        <f ca="1">VLOOKUP($A174,Status,2,FALSE)</f>
        <v>Dead</v>
      </c>
    </row>
    <row r="175" spans="1:12" x14ac:dyDescent="0.2">
      <c r="A175" s="3" t="str">
        <f ca="1">INDIRECT($A$1&amp;"!B"&amp;ROWS(A$1:A175))</f>
        <v>Vardis Egen</v>
      </c>
      <c r="B175" s="3"/>
      <c r="C175" s="4">
        <f t="shared" ref="C175:G175" ca="1" si="184">_xlfn.IFNA((VLOOKUP($A175,INDIRECT("All_"&amp;C$2),17,FALSE)-VLOOKUP($A175,INDIRECT("All_"&amp;B$2),17,FALSE))/60/24,"")</f>
        <v>0</v>
      </c>
      <c r="D175" s="4">
        <f t="shared" ca="1" si="184"/>
        <v>0</v>
      </c>
      <c r="E175" s="4">
        <f t="shared" ca="1" si="184"/>
        <v>0</v>
      </c>
      <c r="F175" s="4">
        <f t="shared" ca="1" si="184"/>
        <v>0</v>
      </c>
      <c r="G175" s="4">
        <f t="shared" ca="1" si="184"/>
        <v>0</v>
      </c>
      <c r="H175">
        <f t="shared" ca="1" si="138"/>
        <v>3</v>
      </c>
      <c r="I175" s="5" t="str">
        <f t="shared" ca="1" si="139"/>
        <v>3:00</v>
      </c>
      <c r="J175">
        <f t="shared" ca="1" si="141"/>
        <v>0</v>
      </c>
      <c r="K175" s="5" t="str">
        <f t="shared" ca="1" si="142"/>
        <v/>
      </c>
      <c r="L175" s="9" t="str">
        <f ca="1">VLOOKUP($A175,Status,2,FALSE)</f>
        <v>Dead</v>
      </c>
    </row>
    <row r="176" spans="1:12" x14ac:dyDescent="0.2">
      <c r="A176" s="3" t="str">
        <f ca="1">INDIRECT($A$1&amp;"!B"&amp;ROWS(A$1:A176))</f>
        <v>Izembaro</v>
      </c>
      <c r="B176" s="3"/>
      <c r="C176" s="4">
        <f t="shared" ref="C176:G176" ca="1" si="185">_xlfn.IFNA((VLOOKUP($A176,INDIRECT("All_"&amp;C$2),17,FALSE)-VLOOKUP($A176,INDIRECT("All_"&amp;B$2),17,FALSE))/60/24,"")</f>
        <v>0</v>
      </c>
      <c r="D176" s="4">
        <f t="shared" ca="1" si="185"/>
        <v>0</v>
      </c>
      <c r="E176" s="4">
        <f t="shared" ca="1" si="185"/>
        <v>0</v>
      </c>
      <c r="F176" s="4">
        <f t="shared" ca="1" si="185"/>
        <v>0</v>
      </c>
      <c r="G176" s="4">
        <f t="shared" ca="1" si="185"/>
        <v>0</v>
      </c>
      <c r="H176">
        <f t="shared" ca="1" si="138"/>
        <v>2.75</v>
      </c>
      <c r="I176" s="5" t="str">
        <f t="shared" ca="1" si="139"/>
        <v>2:45</v>
      </c>
      <c r="J176">
        <f t="shared" ca="1" si="141"/>
        <v>0.25</v>
      </c>
      <c r="K176" s="5" t="str">
        <f t="shared" ca="1" si="142"/>
        <v>0:15</v>
      </c>
      <c r="L176" s="9" t="str">
        <f ca="1">VLOOKUP($A176,Status,2,FALSE)</f>
        <v>Alive</v>
      </c>
    </row>
    <row r="177" spans="1:12" x14ac:dyDescent="0.2">
      <c r="A177" s="3" t="str">
        <f ca="1">INDIRECT($A$1&amp;"!B"&amp;ROWS(A$1:A177))</f>
        <v>Joyeuse Erenford</v>
      </c>
      <c r="B177" s="3"/>
      <c r="C177" s="4">
        <f t="shared" ref="C177:G177" ca="1" si="186">_xlfn.IFNA((VLOOKUP($A177,INDIRECT("All_"&amp;C$2),17,FALSE)-VLOOKUP($A177,INDIRECT("All_"&amp;B$2),17,FALSE))/60/24,"")</f>
        <v>0</v>
      </c>
      <c r="D177" s="4">
        <f t="shared" ca="1" si="186"/>
        <v>0</v>
      </c>
      <c r="E177" s="4">
        <f t="shared" ca="1" si="186"/>
        <v>0</v>
      </c>
      <c r="F177" s="4">
        <f t="shared" ca="1" si="186"/>
        <v>0</v>
      </c>
      <c r="G177" s="4">
        <f t="shared" ca="1" si="186"/>
        <v>0</v>
      </c>
      <c r="H177">
        <f t="shared" ca="1" si="138"/>
        <v>2.75</v>
      </c>
      <c r="I177" s="5" t="str">
        <f t="shared" ca="1" si="139"/>
        <v>2:45</v>
      </c>
      <c r="J177">
        <f t="shared" ca="1" si="141"/>
        <v>0</v>
      </c>
      <c r="K177" s="5" t="str">
        <f t="shared" ca="1" si="142"/>
        <v/>
      </c>
      <c r="L177" s="9" t="str">
        <f ca="1">VLOOKUP($A177,Status,2,FALSE)</f>
        <v>Dead</v>
      </c>
    </row>
    <row r="178" spans="1:12" x14ac:dyDescent="0.2">
      <c r="A178" s="3" t="str">
        <f ca="1">INDIRECT($A$1&amp;"!B"&amp;ROWS(A$1:A178))</f>
        <v>Lommy Greenhands</v>
      </c>
      <c r="B178" s="3"/>
      <c r="C178" s="4">
        <f t="shared" ref="C178:G178" ca="1" si="187">_xlfn.IFNA((VLOOKUP($A178,INDIRECT("All_"&amp;C$2),17,FALSE)-VLOOKUP($A178,INDIRECT("All_"&amp;B$2),17,FALSE))/60/24,"")</f>
        <v>0</v>
      </c>
      <c r="D178" s="4">
        <f t="shared" ca="1" si="187"/>
        <v>0</v>
      </c>
      <c r="E178" s="4">
        <f t="shared" ca="1" si="187"/>
        <v>0</v>
      </c>
      <c r="F178" s="4">
        <f t="shared" ca="1" si="187"/>
        <v>0</v>
      </c>
      <c r="G178" s="4">
        <f t="shared" ca="1" si="187"/>
        <v>0</v>
      </c>
      <c r="H178">
        <f t="shared" ca="1" si="138"/>
        <v>2.75</v>
      </c>
      <c r="I178" s="5" t="str">
        <f t="shared" ca="1" si="139"/>
        <v>2:45</v>
      </c>
      <c r="J178">
        <f t="shared" ca="1" si="141"/>
        <v>0</v>
      </c>
      <c r="K178" s="5" t="str">
        <f t="shared" ca="1" si="142"/>
        <v/>
      </c>
      <c r="L178" s="9" t="str">
        <f ca="1">VLOOKUP($A178,Status,2,FALSE)</f>
        <v>Dead</v>
      </c>
    </row>
    <row r="179" spans="1:12" x14ac:dyDescent="0.2">
      <c r="A179" s="3" t="str">
        <f ca="1">INDIRECT($A$1&amp;"!B"&amp;ROWS(A$1:A179))</f>
        <v>Mord</v>
      </c>
      <c r="B179" s="3"/>
      <c r="C179" s="4">
        <f t="shared" ref="C179:G179" ca="1" si="188">_xlfn.IFNA((VLOOKUP($A179,INDIRECT("All_"&amp;C$2),17,FALSE)-VLOOKUP($A179,INDIRECT("All_"&amp;B$2),17,FALSE))/60/24,"")</f>
        <v>0</v>
      </c>
      <c r="D179" s="4">
        <f t="shared" ca="1" si="188"/>
        <v>0</v>
      </c>
      <c r="E179" s="4">
        <f t="shared" ca="1" si="188"/>
        <v>0</v>
      </c>
      <c r="F179" s="4">
        <f t="shared" ca="1" si="188"/>
        <v>0</v>
      </c>
      <c r="G179" s="4">
        <f t="shared" ca="1" si="188"/>
        <v>0</v>
      </c>
      <c r="H179">
        <f t="shared" ca="1" si="138"/>
        <v>2.75</v>
      </c>
      <c r="I179" s="5" t="str">
        <f t="shared" ca="1" si="139"/>
        <v>2:45</v>
      </c>
      <c r="J179">
        <f t="shared" ca="1" si="141"/>
        <v>0</v>
      </c>
      <c r="K179" s="5" t="str">
        <f t="shared" ca="1" si="142"/>
        <v>0:00</v>
      </c>
      <c r="L179" s="9" t="str">
        <f ca="1">VLOOKUP($A179,Status,2,FALSE)</f>
        <v>Alive</v>
      </c>
    </row>
    <row r="180" spans="1:12" x14ac:dyDescent="0.2">
      <c r="A180" s="3" t="str">
        <f ca="1">INDIRECT($A$1&amp;"!B"&amp;ROWS(A$1:A180))</f>
        <v>Old Nan</v>
      </c>
      <c r="B180" s="3"/>
      <c r="C180" s="4">
        <f t="shared" ref="C180:G180" ca="1" si="189">_xlfn.IFNA((VLOOKUP($A180,INDIRECT("All_"&amp;C$2),17,FALSE)-VLOOKUP($A180,INDIRECT("All_"&amp;B$2),17,FALSE))/60/24,"")</f>
        <v>0</v>
      </c>
      <c r="D180" s="4">
        <f t="shared" ca="1" si="189"/>
        <v>0</v>
      </c>
      <c r="E180" s="4">
        <f t="shared" ca="1" si="189"/>
        <v>0</v>
      </c>
      <c r="F180" s="4">
        <f t="shared" ca="1" si="189"/>
        <v>0</v>
      </c>
      <c r="G180" s="4">
        <f t="shared" ca="1" si="189"/>
        <v>0</v>
      </c>
      <c r="H180">
        <f t="shared" ca="1" si="138"/>
        <v>2.75</v>
      </c>
      <c r="I180" s="5" t="str">
        <f t="shared" ca="1" si="139"/>
        <v>2:45</v>
      </c>
      <c r="J180">
        <f t="shared" ca="1" si="141"/>
        <v>0</v>
      </c>
      <c r="K180" s="5" t="str">
        <f t="shared" ca="1" si="142"/>
        <v/>
      </c>
      <c r="L180" s="9" t="str">
        <f ca="1">VLOOKUP($A180,Status,2,FALSE)</f>
        <v>Dead</v>
      </c>
    </row>
    <row r="181" spans="1:12" x14ac:dyDescent="0.2">
      <c r="A181" s="3" t="str">
        <f ca="1">INDIRECT($A$1&amp;"!B"&amp;ROWS(A$1:A181))</f>
        <v>Waymar Royce</v>
      </c>
      <c r="B181" s="3"/>
      <c r="C181" s="4">
        <f t="shared" ref="C181:G181" ca="1" si="190">_xlfn.IFNA((VLOOKUP($A181,INDIRECT("All_"&amp;C$2),17,FALSE)-VLOOKUP($A181,INDIRECT("All_"&amp;B$2),17,FALSE))/60/24,"")</f>
        <v>0</v>
      </c>
      <c r="D181" s="4">
        <f t="shared" ca="1" si="190"/>
        <v>0</v>
      </c>
      <c r="E181" s="4">
        <f t="shared" ca="1" si="190"/>
        <v>0</v>
      </c>
      <c r="F181" s="4">
        <f t="shared" ca="1" si="190"/>
        <v>0</v>
      </c>
      <c r="G181" s="4">
        <f t="shared" ca="1" si="190"/>
        <v>0</v>
      </c>
      <c r="H181">
        <f t="shared" ca="1" si="138"/>
        <v>2.75</v>
      </c>
      <c r="I181" s="5" t="str">
        <f t="shared" ca="1" si="139"/>
        <v>2:45</v>
      </c>
      <c r="J181">
        <f t="shared" ca="1" si="141"/>
        <v>0</v>
      </c>
      <c r="K181" s="5" t="str">
        <f t="shared" ca="1" si="142"/>
        <v/>
      </c>
      <c r="L181" s="9" t="str">
        <f ca="1">VLOOKUP($A181,Status,2,FALSE)</f>
        <v>Dead</v>
      </c>
    </row>
    <row r="182" spans="1:12" x14ac:dyDescent="0.2">
      <c r="A182" s="3" t="str">
        <f ca="1">INDIRECT($A$1&amp;"!B"&amp;ROWS(A$1:A182))</f>
        <v>Daisy</v>
      </c>
      <c r="B182" s="3"/>
      <c r="C182" s="4">
        <f t="shared" ref="C182:G182" ca="1" si="191">_xlfn.IFNA((VLOOKUP($A182,INDIRECT("All_"&amp;C$2),17,FALSE)-VLOOKUP($A182,INDIRECT("All_"&amp;B$2),17,FALSE))/60/24,"")</f>
        <v>0</v>
      </c>
      <c r="D182" s="4">
        <f t="shared" ca="1" si="191"/>
        <v>0</v>
      </c>
      <c r="E182" s="4">
        <f t="shared" ca="1" si="191"/>
        <v>0</v>
      </c>
      <c r="F182" s="4">
        <f t="shared" ca="1" si="191"/>
        <v>0</v>
      </c>
      <c r="G182" s="4">
        <f t="shared" ca="1" si="191"/>
        <v>0</v>
      </c>
      <c r="H182">
        <f t="shared" ca="1" si="138"/>
        <v>2.5</v>
      </c>
      <c r="I182" s="5" t="str">
        <f t="shared" ca="1" si="139"/>
        <v>2:30</v>
      </c>
      <c r="J182">
        <f t="shared" ca="1" si="141"/>
        <v>0.25</v>
      </c>
      <c r="K182" s="5" t="str">
        <f t="shared" ca="1" si="142"/>
        <v>0:15</v>
      </c>
      <c r="L182" s="9" t="str">
        <f ca="1">VLOOKUP($A182,Status,2,FALSE)</f>
        <v>Alive</v>
      </c>
    </row>
    <row r="183" spans="1:12" x14ac:dyDescent="0.2">
      <c r="A183" s="3" t="str">
        <f ca="1">INDIRECT($A$1&amp;"!B"&amp;ROWS(A$1:A183))</f>
        <v>Gared</v>
      </c>
      <c r="B183" s="3"/>
      <c r="C183" s="4">
        <f t="shared" ref="C183:G183" ca="1" si="192">_xlfn.IFNA((VLOOKUP($A183,INDIRECT("All_"&amp;C$2),17,FALSE)-VLOOKUP($A183,INDIRECT("All_"&amp;B$2),17,FALSE))/60/24,"")</f>
        <v>0</v>
      </c>
      <c r="D183" s="4">
        <f t="shared" ca="1" si="192"/>
        <v>0</v>
      </c>
      <c r="E183" s="4">
        <f t="shared" ca="1" si="192"/>
        <v>0</v>
      </c>
      <c r="F183" s="4">
        <f t="shared" ca="1" si="192"/>
        <v>0</v>
      </c>
      <c r="G183" s="4">
        <f t="shared" ca="1" si="192"/>
        <v>0</v>
      </c>
      <c r="H183">
        <f t="shared" ca="1" si="138"/>
        <v>2.5</v>
      </c>
      <c r="I183" s="5" t="str">
        <f t="shared" ca="1" si="139"/>
        <v>2:30</v>
      </c>
      <c r="J183">
        <f t="shared" ca="1" si="141"/>
        <v>0</v>
      </c>
      <c r="K183" s="5" t="str">
        <f t="shared" ca="1" si="142"/>
        <v/>
      </c>
      <c r="L183" s="9" t="str">
        <f ca="1">VLOOKUP($A183,Status,2,FALSE)</f>
        <v>Dead</v>
      </c>
    </row>
    <row r="184" spans="1:12" x14ac:dyDescent="0.2">
      <c r="A184" s="3" t="str">
        <f ca="1">INDIRECT($A$1&amp;"!B"&amp;ROWS(A$1:A184))</f>
        <v>Kinvara</v>
      </c>
      <c r="B184" s="3"/>
      <c r="C184" s="4">
        <f t="shared" ref="C184:G184" ca="1" si="193">_xlfn.IFNA((VLOOKUP($A184,INDIRECT("All_"&amp;C$2),17,FALSE)-VLOOKUP($A184,INDIRECT("All_"&amp;B$2),17,FALSE))/60/24,"")</f>
        <v>0</v>
      </c>
      <c r="D184" s="4">
        <f t="shared" ca="1" si="193"/>
        <v>0</v>
      </c>
      <c r="E184" s="4">
        <f t="shared" ca="1" si="193"/>
        <v>0</v>
      </c>
      <c r="F184" s="4">
        <f t="shared" ca="1" si="193"/>
        <v>0</v>
      </c>
      <c r="G184" s="4">
        <f t="shared" ca="1" si="193"/>
        <v>0</v>
      </c>
      <c r="H184">
        <f t="shared" ca="1" si="138"/>
        <v>2.5</v>
      </c>
      <c r="I184" s="5" t="str">
        <f t="shared" ca="1" si="139"/>
        <v>2:30</v>
      </c>
      <c r="J184">
        <f t="shared" ca="1" si="141"/>
        <v>0</v>
      </c>
      <c r="K184" s="5" t="str">
        <f t="shared" ca="1" si="142"/>
        <v>0:00</v>
      </c>
      <c r="L184" s="9" t="str">
        <f ca="1">VLOOKUP($A184,Status,2,FALSE)</f>
        <v>Alive</v>
      </c>
    </row>
    <row r="185" spans="1:12" x14ac:dyDescent="0.2">
      <c r="A185" s="3" t="str">
        <f ca="1">INDIRECT($A$1&amp;"!B"&amp;ROWS(A$1:A185))</f>
        <v>Lem Lemoncloak</v>
      </c>
      <c r="B185" s="3"/>
      <c r="C185" s="4">
        <f t="shared" ref="C185:G185" ca="1" si="194">_xlfn.IFNA((VLOOKUP($A185,INDIRECT("All_"&amp;C$2),17,FALSE)-VLOOKUP($A185,INDIRECT("All_"&amp;B$2),17,FALSE))/60/24,"")</f>
        <v>0</v>
      </c>
      <c r="D185" s="4">
        <f t="shared" ca="1" si="194"/>
        <v>0</v>
      </c>
      <c r="E185" s="4">
        <f t="shared" ca="1" si="194"/>
        <v>0</v>
      </c>
      <c r="F185" s="4">
        <f t="shared" ca="1" si="194"/>
        <v>0</v>
      </c>
      <c r="G185" s="4">
        <f t="shared" ca="1" si="194"/>
        <v>0</v>
      </c>
      <c r="H185">
        <f t="shared" ca="1" si="138"/>
        <v>2.5</v>
      </c>
      <c r="I185" s="5" t="str">
        <f t="shared" ca="1" si="139"/>
        <v>2:30</v>
      </c>
      <c r="J185">
        <f t="shared" ca="1" si="141"/>
        <v>0</v>
      </c>
      <c r="K185" s="5" t="str">
        <f t="shared" ca="1" si="142"/>
        <v/>
      </c>
      <c r="L185" s="9" t="str">
        <f ca="1">VLOOKUP($A185,Status,2,FALSE)</f>
        <v>Dead</v>
      </c>
    </row>
    <row r="186" spans="1:12" x14ac:dyDescent="0.2">
      <c r="A186" s="3" t="str">
        <f ca="1">INDIRECT($A$1&amp;"!B"&amp;ROWS(A$1:A186))</f>
        <v>Talla Tarly</v>
      </c>
      <c r="B186" s="3"/>
      <c r="C186" s="4">
        <f t="shared" ref="C186:G186" ca="1" si="195">_xlfn.IFNA((VLOOKUP($A186,INDIRECT("All_"&amp;C$2),17,FALSE)-VLOOKUP($A186,INDIRECT("All_"&amp;B$2),17,FALSE))/60/24,"")</f>
        <v>0</v>
      </c>
      <c r="D186" s="4">
        <f t="shared" ca="1" si="195"/>
        <v>0</v>
      </c>
      <c r="E186" s="4">
        <f t="shared" ca="1" si="195"/>
        <v>0</v>
      </c>
      <c r="F186" s="4">
        <f t="shared" ca="1" si="195"/>
        <v>0</v>
      </c>
      <c r="G186" s="4">
        <f t="shared" ca="1" si="195"/>
        <v>0</v>
      </c>
      <c r="H186">
        <f t="shared" ca="1" si="138"/>
        <v>2.5</v>
      </c>
      <c r="I186" s="5" t="str">
        <f t="shared" ca="1" si="139"/>
        <v>2:30</v>
      </c>
      <c r="J186">
        <f t="shared" ca="1" si="141"/>
        <v>0</v>
      </c>
      <c r="K186" s="5" t="str">
        <f t="shared" ca="1" si="142"/>
        <v>0:00</v>
      </c>
      <c r="L186" s="9" t="str">
        <f ca="1">VLOOKUP($A186,Status,2,FALSE)</f>
        <v>Alive</v>
      </c>
    </row>
    <row r="187" spans="1:12" x14ac:dyDescent="0.2">
      <c r="A187" s="3" t="str">
        <f ca="1">INDIRECT($A$1&amp;"!B"&amp;ROWS(A$1:A187))</f>
        <v>Ilyn Payne</v>
      </c>
      <c r="B187" s="3"/>
      <c r="C187" s="4">
        <f t="shared" ref="C187:G187" ca="1" si="196">_xlfn.IFNA((VLOOKUP($A187,INDIRECT("All_"&amp;C$2),17,FALSE)-VLOOKUP($A187,INDIRECT("All_"&amp;B$2),17,FALSE))/60/24,"")</f>
        <v>0</v>
      </c>
      <c r="D187" s="4">
        <f t="shared" ca="1" si="196"/>
        <v>0</v>
      </c>
      <c r="E187" s="4">
        <f t="shared" ca="1" si="196"/>
        <v>0</v>
      </c>
      <c r="F187" s="4">
        <f t="shared" ca="1" si="196"/>
        <v>0</v>
      </c>
      <c r="G187" s="4">
        <f t="shared" ca="1" si="196"/>
        <v>0</v>
      </c>
      <c r="H187">
        <f t="shared" ca="1" si="138"/>
        <v>2.25</v>
      </c>
      <c r="I187" s="5" t="str">
        <f t="shared" ca="1" si="139"/>
        <v>2:15</v>
      </c>
      <c r="J187">
        <f t="shared" ca="1" si="141"/>
        <v>0.25</v>
      </c>
      <c r="K187" s="5" t="str">
        <f t="shared" ca="1" si="142"/>
        <v>0:15</v>
      </c>
      <c r="L187" s="9" t="str">
        <f ca="1">VLOOKUP($A187,Status,2,FALSE)</f>
        <v>Alive</v>
      </c>
    </row>
    <row r="188" spans="1:12" x14ac:dyDescent="0.2">
      <c r="A188" s="3" t="str">
        <f ca="1">INDIRECT($A$1&amp;"!B"&amp;ROWS(A$1:A188))</f>
        <v>Lyanna Stark</v>
      </c>
      <c r="B188" s="3"/>
      <c r="C188" s="4">
        <f t="shared" ref="C188:G188" ca="1" si="197">_xlfn.IFNA((VLOOKUP($A188,INDIRECT("All_"&amp;C$2),17,FALSE)-VLOOKUP($A188,INDIRECT("All_"&amp;B$2),17,FALSE))/60/24,"")</f>
        <v>0</v>
      </c>
      <c r="D188" s="4">
        <f t="shared" ca="1" si="197"/>
        <v>0</v>
      </c>
      <c r="E188" s="4">
        <f t="shared" ca="1" si="197"/>
        <v>0</v>
      </c>
      <c r="F188" s="4">
        <f t="shared" ca="1" si="197"/>
        <v>0</v>
      </c>
      <c r="G188" s="4">
        <f t="shared" ca="1" si="197"/>
        <v>0</v>
      </c>
      <c r="H188">
        <f t="shared" ca="1" si="138"/>
        <v>2.25</v>
      </c>
      <c r="I188" s="5" t="str">
        <f t="shared" ca="1" si="139"/>
        <v>2:15</v>
      </c>
      <c r="J188">
        <f t="shared" ca="1" si="141"/>
        <v>0</v>
      </c>
      <c r="K188" s="5" t="str">
        <f t="shared" ca="1" si="142"/>
        <v/>
      </c>
      <c r="L188" s="9" t="str">
        <f ca="1">VLOOKUP($A188,Status,2,FALSE)</f>
        <v>Dead</v>
      </c>
    </row>
    <row r="189" spans="1:12" x14ac:dyDescent="0.2">
      <c r="A189" s="3" t="str">
        <f ca="1">INDIRECT($A$1&amp;"!B"&amp;ROWS(A$1:A189))</f>
        <v>Roslin Frey</v>
      </c>
      <c r="B189" s="3"/>
      <c r="C189" s="4">
        <f t="shared" ref="C189:G189" ca="1" si="198">_xlfn.IFNA((VLOOKUP($A189,INDIRECT("All_"&amp;C$2),17,FALSE)-VLOOKUP($A189,INDIRECT("All_"&amp;B$2),17,FALSE))/60/24,"")</f>
        <v>0</v>
      </c>
      <c r="D189" s="4">
        <f t="shared" ca="1" si="198"/>
        <v>0</v>
      </c>
      <c r="E189" s="4">
        <f t="shared" ca="1" si="198"/>
        <v>0</v>
      </c>
      <c r="F189" s="4">
        <f t="shared" ca="1" si="198"/>
        <v>0</v>
      </c>
      <c r="G189" s="4">
        <f t="shared" ca="1" si="198"/>
        <v>0</v>
      </c>
      <c r="H189">
        <f t="shared" ca="1" si="138"/>
        <v>2.25</v>
      </c>
      <c r="I189" s="5" t="str">
        <f t="shared" ca="1" si="139"/>
        <v>2:15</v>
      </c>
      <c r="J189">
        <f t="shared" ca="1" si="141"/>
        <v>0</v>
      </c>
      <c r="K189" s="5" t="str">
        <f t="shared" ca="1" si="142"/>
        <v>0:00</v>
      </c>
      <c r="L189" s="9" t="str">
        <f ca="1">VLOOKUP($A189,Status,2,FALSE)</f>
        <v>Alive</v>
      </c>
    </row>
    <row r="190" spans="1:12" x14ac:dyDescent="0.2">
      <c r="A190" s="3" t="str">
        <f ca="1">INDIRECT($A$1&amp;"!B"&amp;ROWS(A$1:A190))</f>
        <v>Ternesio Terys</v>
      </c>
      <c r="B190" s="3"/>
      <c r="C190" s="4">
        <f t="shared" ref="C190:G190" ca="1" si="199">_xlfn.IFNA((VLOOKUP($A190,INDIRECT("All_"&amp;C$2),17,FALSE)-VLOOKUP($A190,INDIRECT("All_"&amp;B$2),17,FALSE))/60/24,"")</f>
        <v>0</v>
      </c>
      <c r="D190" s="4">
        <f t="shared" ca="1" si="199"/>
        <v>0</v>
      </c>
      <c r="E190" s="4">
        <f t="shared" ca="1" si="199"/>
        <v>0</v>
      </c>
      <c r="F190" s="4">
        <f t="shared" ca="1" si="199"/>
        <v>0</v>
      </c>
      <c r="G190" s="4">
        <f t="shared" ca="1" si="199"/>
        <v>0</v>
      </c>
      <c r="H190">
        <f t="shared" ca="1" si="138"/>
        <v>2</v>
      </c>
      <c r="I190" s="5" t="str">
        <f t="shared" ca="1" si="139"/>
        <v>2:00</v>
      </c>
      <c r="J190">
        <f t="shared" ca="1" si="141"/>
        <v>0.25</v>
      </c>
      <c r="K190" s="5" t="str">
        <f t="shared" ca="1" si="142"/>
        <v>0:15</v>
      </c>
      <c r="L190" s="9" t="str">
        <f ca="1">VLOOKUP($A190,Status,2,FALSE)</f>
        <v>Alive</v>
      </c>
    </row>
    <row r="191" spans="1:12" x14ac:dyDescent="0.2">
      <c r="A191" s="3" t="str">
        <f ca="1">INDIRECT($A$1&amp;"!B"&amp;ROWS(A$1:A191))</f>
        <v>Hugh of the Vale</v>
      </c>
      <c r="B191" s="3"/>
      <c r="C191" s="4">
        <f t="shared" ref="C191:G191" ca="1" si="200">_xlfn.IFNA((VLOOKUP($A191,INDIRECT("All_"&amp;C$2),17,FALSE)-VLOOKUP($A191,INDIRECT("All_"&amp;B$2),17,FALSE))/60/24,"")</f>
        <v>0</v>
      </c>
      <c r="D191" s="4">
        <f t="shared" ca="1" si="200"/>
        <v>0</v>
      </c>
      <c r="E191" s="4">
        <f t="shared" ca="1" si="200"/>
        <v>0</v>
      </c>
      <c r="F191" s="4">
        <f t="shared" ca="1" si="200"/>
        <v>0</v>
      </c>
      <c r="G191" s="4">
        <f t="shared" ca="1" si="200"/>
        <v>0</v>
      </c>
      <c r="H191">
        <f t="shared" ca="1" si="138"/>
        <v>1.75</v>
      </c>
      <c r="I191" s="5" t="str">
        <f t="shared" ca="1" si="139"/>
        <v>1:45</v>
      </c>
      <c r="J191">
        <f t="shared" ca="1" si="141"/>
        <v>0.25</v>
      </c>
      <c r="K191" s="5" t="str">
        <f t="shared" ca="1" si="142"/>
        <v/>
      </c>
      <c r="L191" s="9" t="str">
        <f ca="1">VLOOKUP($A191,Status,2,FALSE)</f>
        <v>Dead</v>
      </c>
    </row>
    <row r="192" spans="1:12" x14ac:dyDescent="0.2">
      <c r="A192" s="3" t="str">
        <f ca="1">INDIRECT($A$1&amp;"!B"&amp;ROWS(A$1:A192))</f>
        <v>Lollys Stokeworth</v>
      </c>
      <c r="B192" s="3"/>
      <c r="C192" s="4">
        <f t="shared" ref="C192:G192" ca="1" si="201">_xlfn.IFNA((VLOOKUP($A192,INDIRECT("All_"&amp;C$2),17,FALSE)-VLOOKUP($A192,INDIRECT("All_"&amp;B$2),17,FALSE))/60/24,"")</f>
        <v>0</v>
      </c>
      <c r="D192" s="4">
        <f t="shared" ca="1" si="201"/>
        <v>0</v>
      </c>
      <c r="E192" s="4">
        <f t="shared" ca="1" si="201"/>
        <v>0</v>
      </c>
      <c r="F192" s="4">
        <f t="shared" ca="1" si="201"/>
        <v>0</v>
      </c>
      <c r="G192" s="4">
        <f t="shared" ca="1" si="201"/>
        <v>0</v>
      </c>
      <c r="H192">
        <f t="shared" ca="1" si="138"/>
        <v>1.75</v>
      </c>
      <c r="I192" s="5" t="str">
        <f t="shared" ca="1" si="139"/>
        <v>1:45</v>
      </c>
      <c r="J192">
        <f t="shared" ca="1" si="141"/>
        <v>0</v>
      </c>
      <c r="K192" s="5" t="str">
        <f t="shared" ca="1" si="142"/>
        <v>0:00</v>
      </c>
      <c r="L192" s="9" t="str">
        <f ca="1">VLOOKUP($A192,Status,2,FALSE)</f>
        <v>Alive</v>
      </c>
    </row>
    <row r="193" spans="1:12" x14ac:dyDescent="0.2">
      <c r="A193" s="3" t="str">
        <f ca="1">INDIRECT($A$1&amp;"!B"&amp;ROWS(A$1:A193))</f>
        <v>Quaithe</v>
      </c>
      <c r="B193" s="3"/>
      <c r="C193" s="4">
        <f t="shared" ref="C193:G193" ca="1" si="202">_xlfn.IFNA((VLOOKUP($A193,INDIRECT("All_"&amp;C$2),17,FALSE)-VLOOKUP($A193,INDIRECT("All_"&amp;B$2),17,FALSE))/60/24,"")</f>
        <v>0</v>
      </c>
      <c r="D193" s="4">
        <f t="shared" ca="1" si="202"/>
        <v>0</v>
      </c>
      <c r="E193" s="4">
        <f t="shared" ca="1" si="202"/>
        <v>0</v>
      </c>
      <c r="F193" s="4">
        <f t="shared" ca="1" si="202"/>
        <v>0</v>
      </c>
      <c r="G193" s="4">
        <f t="shared" ca="1" si="202"/>
        <v>0</v>
      </c>
      <c r="H193">
        <f t="shared" ca="1" si="138"/>
        <v>1.75</v>
      </c>
      <c r="I193" s="5" t="str">
        <f t="shared" ca="1" si="139"/>
        <v>1:45</v>
      </c>
      <c r="J193">
        <f t="shared" ca="1" si="141"/>
        <v>0</v>
      </c>
      <c r="K193" s="5" t="str">
        <f t="shared" ca="1" si="142"/>
        <v>0:00</v>
      </c>
      <c r="L193" s="9" t="str">
        <f ca="1">VLOOKUP($A193,Status,2,FALSE)</f>
        <v>Alive</v>
      </c>
    </row>
    <row r="194" spans="1:12" x14ac:dyDescent="0.2">
      <c r="A194" s="3" t="str">
        <f ca="1">INDIRECT($A$1&amp;"!B"&amp;ROWS(A$1:A194))</f>
        <v>Rorge</v>
      </c>
      <c r="B194" s="3"/>
      <c r="C194" s="4">
        <f t="shared" ref="C194:G194" ca="1" si="203">_xlfn.IFNA((VLOOKUP($A194,INDIRECT("All_"&amp;C$2),17,FALSE)-VLOOKUP($A194,INDIRECT("All_"&amp;B$2),17,FALSE))/60/24,"")</f>
        <v>0</v>
      </c>
      <c r="D194" s="4">
        <f t="shared" ca="1" si="203"/>
        <v>0</v>
      </c>
      <c r="E194" s="4">
        <f t="shared" ca="1" si="203"/>
        <v>0</v>
      </c>
      <c r="F194" s="4">
        <f t="shared" ca="1" si="203"/>
        <v>0</v>
      </c>
      <c r="G194" s="4">
        <f t="shared" ca="1" si="203"/>
        <v>0</v>
      </c>
      <c r="H194">
        <f t="shared" ca="1" si="138"/>
        <v>1.75</v>
      </c>
      <c r="I194" s="5" t="str">
        <f t="shared" ca="1" si="139"/>
        <v>1:45</v>
      </c>
      <c r="J194">
        <f t="shared" ca="1" si="141"/>
        <v>0</v>
      </c>
      <c r="K194" s="5" t="str">
        <f t="shared" ca="1" si="142"/>
        <v/>
      </c>
      <c r="L194" s="9" t="str">
        <f ca="1">VLOOKUP($A194,Status,2,FALSE)</f>
        <v>Dead</v>
      </c>
    </row>
    <row r="195" spans="1:12" x14ac:dyDescent="0.2">
      <c r="A195" s="3" t="str">
        <f ca="1">INDIRECT($A$1&amp;"!B"&amp;ROWS(A$1:A195))</f>
        <v>Tickler</v>
      </c>
      <c r="B195" s="3"/>
      <c r="C195" s="4">
        <f t="shared" ref="C195:G195" ca="1" si="204">_xlfn.IFNA((VLOOKUP($A195,INDIRECT("All_"&amp;C$2),17,FALSE)-VLOOKUP($A195,INDIRECT("All_"&amp;B$2),17,FALSE))/60/24,"")</f>
        <v>0</v>
      </c>
      <c r="D195" s="4">
        <f t="shared" ca="1" si="204"/>
        <v>0</v>
      </c>
      <c r="E195" s="4">
        <f t="shared" ca="1" si="204"/>
        <v>0</v>
      </c>
      <c r="F195" s="4">
        <f t="shared" ca="1" si="204"/>
        <v>0</v>
      </c>
      <c r="G195" s="4">
        <f t="shared" ca="1" si="204"/>
        <v>0</v>
      </c>
      <c r="H195">
        <f t="shared" ca="1" si="138"/>
        <v>1.75</v>
      </c>
      <c r="I195" s="5" t="str">
        <f t="shared" ca="1" si="139"/>
        <v>1:45</v>
      </c>
      <c r="J195">
        <f t="shared" ca="1" si="141"/>
        <v>0</v>
      </c>
      <c r="K195" s="5" t="str">
        <f t="shared" ca="1" si="142"/>
        <v/>
      </c>
      <c r="L195" s="9" t="str">
        <f ca="1">VLOOKUP($A195,Status,2,FALSE)</f>
        <v>Dead</v>
      </c>
    </row>
    <row r="196" spans="1:12" x14ac:dyDescent="0.2">
      <c r="A196" s="3" t="str">
        <f ca="1">INDIRECT($A$1&amp;"!B"&amp;ROWS(A$1:A196))</f>
        <v>Howland Reed</v>
      </c>
      <c r="B196" s="3"/>
      <c r="C196" s="4">
        <f t="shared" ref="C196:G196" ca="1" si="205">_xlfn.IFNA((VLOOKUP($A196,INDIRECT("All_"&amp;C$2),17,FALSE)-VLOOKUP($A196,INDIRECT("All_"&amp;B$2),17,FALSE))/60/24,"")</f>
        <v>0</v>
      </c>
      <c r="D196" s="4">
        <f t="shared" ca="1" si="205"/>
        <v>0</v>
      </c>
      <c r="E196" s="4">
        <f t="shared" ca="1" si="205"/>
        <v>0</v>
      </c>
      <c r="F196" s="4">
        <f t="shared" ca="1" si="205"/>
        <v>0</v>
      </c>
      <c r="G196" s="4">
        <f t="shared" ca="1" si="205"/>
        <v>0</v>
      </c>
      <c r="H196">
        <f t="shared" ref="H196:H199" ca="1" si="206">VLOOKUP($A196,INDIRECT("All_"&amp;$A$1),17,FALSE)</f>
        <v>1.5</v>
      </c>
      <c r="I196" s="5" t="str">
        <f t="shared" ref="I196:I199" ca="1" si="207">CONCATENATE(TEXT(INT(H196),"0"),":",TEXT((H196-TRUNC(H196))*60,"00"))</f>
        <v>1:30</v>
      </c>
      <c r="J196">
        <f t="shared" ca="1" si="141"/>
        <v>0.25</v>
      </c>
      <c r="K196" s="5" t="str">
        <f t="shared" ca="1" si="142"/>
        <v>0:15</v>
      </c>
      <c r="L196" s="9" t="str">
        <f ca="1">VLOOKUP($A196,Status,2,FALSE)</f>
        <v>Alive</v>
      </c>
    </row>
    <row r="197" spans="1:12" x14ac:dyDescent="0.2">
      <c r="A197" s="3" t="str">
        <f ca="1">INDIRECT($A$1&amp;"!B"&amp;ROWS(A$1:A197))</f>
        <v>Biter</v>
      </c>
      <c r="B197" s="3"/>
      <c r="C197" s="4">
        <f t="shared" ref="C197:G197" ca="1" si="208">_xlfn.IFNA((VLOOKUP($A197,INDIRECT("All_"&amp;C$2),17,FALSE)-VLOOKUP($A197,INDIRECT("All_"&amp;B$2),17,FALSE))/60/24,"")</f>
        <v>0</v>
      </c>
      <c r="D197" s="4">
        <f t="shared" ca="1" si="208"/>
        <v>0</v>
      </c>
      <c r="E197" s="4">
        <f t="shared" ca="1" si="208"/>
        <v>0</v>
      </c>
      <c r="F197" s="4">
        <f t="shared" ca="1" si="208"/>
        <v>0</v>
      </c>
      <c r="G197" s="4">
        <f t="shared" ca="1" si="208"/>
        <v>0</v>
      </c>
      <c r="H197">
        <f t="shared" ca="1" si="206"/>
        <v>1.25</v>
      </c>
      <c r="I197" s="5" t="str">
        <f t="shared" ca="1" si="207"/>
        <v>1:15</v>
      </c>
      <c r="J197">
        <f t="shared" ref="J197:J199" ca="1" si="209">H196-H197</f>
        <v>0.25</v>
      </c>
      <c r="K197" s="5" t="str">
        <f t="shared" ref="K197:K199" ca="1" si="210">IF(L197="Alive",CONCATENATE(TEXT(INT(J197),"0"),":",TEXT((J197-TRUNC(J197))*60,"00")),"")</f>
        <v/>
      </c>
      <c r="L197" s="9" t="str">
        <f ca="1">VLOOKUP($A197,Status,2,FALSE)</f>
        <v>Dead</v>
      </c>
    </row>
    <row r="198" spans="1:12" x14ac:dyDescent="0.2">
      <c r="A198" s="3" t="str">
        <f ca="1">INDIRECT($A$1&amp;"!B"&amp;ROWS(A$1:A198))</f>
        <v>Lhara</v>
      </c>
      <c r="B198" s="3"/>
      <c r="C198" s="4">
        <f t="shared" ref="C198:G198" ca="1" si="211">_xlfn.IFNA((VLOOKUP($A198,INDIRECT("All_"&amp;C$2),17,FALSE)-VLOOKUP($A198,INDIRECT("All_"&amp;B$2),17,FALSE))/60/24,"")</f>
        <v>0</v>
      </c>
      <c r="D198" s="4">
        <f t="shared" ca="1" si="211"/>
        <v>0</v>
      </c>
      <c r="E198" s="4">
        <f t="shared" ca="1" si="211"/>
        <v>0</v>
      </c>
      <c r="F198" s="4">
        <f t="shared" ca="1" si="211"/>
        <v>0</v>
      </c>
      <c r="G198" s="4">
        <f t="shared" ca="1" si="211"/>
        <v>0</v>
      </c>
      <c r="H198">
        <f t="shared" ca="1" si="206"/>
        <v>1.25</v>
      </c>
      <c r="I198" s="5" t="str">
        <f t="shared" ca="1" si="207"/>
        <v>1:15</v>
      </c>
      <c r="J198">
        <f t="shared" ca="1" si="209"/>
        <v>0</v>
      </c>
      <c r="K198" s="5" t="str">
        <f t="shared" ca="1" si="210"/>
        <v>0:00</v>
      </c>
      <c r="L198" s="9" t="str">
        <f ca="1">VLOOKUP($A198,Status,2,FALSE)</f>
        <v>Alive</v>
      </c>
    </row>
    <row r="199" spans="1:12" x14ac:dyDescent="0.2">
      <c r="A199" s="3" t="str">
        <f ca="1">INDIRECT($A$1&amp;"!B"&amp;ROWS(A$1:A199))</f>
        <v>Mhaegen</v>
      </c>
      <c r="B199" s="3"/>
      <c r="C199" s="4">
        <f t="shared" ref="C199:G199" ca="1" si="212">_xlfn.IFNA((VLOOKUP($A199,INDIRECT("All_"&amp;C$2),17,FALSE)-VLOOKUP($A199,INDIRECT("All_"&amp;B$2),17,FALSE))/60/24,"")</f>
        <v>0</v>
      </c>
      <c r="D199" s="4">
        <f t="shared" ca="1" si="212"/>
        <v>0</v>
      </c>
      <c r="E199" s="4">
        <f t="shared" ca="1" si="212"/>
        <v>0</v>
      </c>
      <c r="F199" s="4">
        <f t="shared" ca="1" si="212"/>
        <v>0</v>
      </c>
      <c r="G199" s="4">
        <f t="shared" ca="1" si="212"/>
        <v>0</v>
      </c>
      <c r="H199">
        <f t="shared" ca="1" si="206"/>
        <v>1.25</v>
      </c>
      <c r="I199" s="5" t="str">
        <f t="shared" ca="1" si="207"/>
        <v>1:15</v>
      </c>
      <c r="J199">
        <f t="shared" ca="1" si="209"/>
        <v>0</v>
      </c>
      <c r="K199" s="5" t="str">
        <f t="shared" ca="1" si="210"/>
        <v>0:00</v>
      </c>
      <c r="L199" s="9" t="str">
        <f ca="1">VLOOKUP($A199,Status,2,FALSE)</f>
        <v>Alive</v>
      </c>
    </row>
    <row r="200" spans="1:12" x14ac:dyDescent="0.2">
      <c r="L200" s="9"/>
    </row>
  </sheetData>
  <mergeCells count="1">
    <mergeCell ref="C1:G1"/>
  </mergeCells>
  <conditionalFormatting sqref="L3:L199">
    <cfRule type="cellIs" dxfId="19" priority="6" operator="equal">
      <formula>"Dead"</formula>
    </cfRule>
    <cfRule type="cellIs" dxfId="18" priority="7" operator="equal">
      <formula>"Alive"</formula>
    </cfRule>
  </conditionalFormatting>
  <conditionalFormatting sqref="A3:B3 A4:A199">
    <cfRule type="expression" dxfId="17" priority="5">
      <formula>$L3="Dead"</formula>
    </cfRule>
  </conditionalFormatting>
  <conditionalFormatting sqref="B43">
    <cfRule type="expression" dxfId="16" priority="4">
      <formula>$L$3="Dead"</formula>
    </cfRule>
  </conditionalFormatting>
  <conditionalFormatting sqref="B4:B97">
    <cfRule type="expression" dxfId="15" priority="3">
      <formula>$L4="Dead"</formula>
    </cfRule>
  </conditionalFormatting>
  <conditionalFormatting sqref="B98:B199">
    <cfRule type="expression" dxfId="14" priority="1">
      <formula>$L98="Dead"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workbookViewId="0">
      <selection activeCell="D30" sqref="D30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1</v>
      </c>
      <c r="Q3">
        <v>3</v>
      </c>
      <c r="R3">
        <v>296.5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1</v>
      </c>
      <c r="Q4">
        <v>5.5</v>
      </c>
      <c r="R4">
        <v>273.75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1</v>
      </c>
      <c r="Q5">
        <v>5</v>
      </c>
      <c r="R5">
        <v>226.5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1</v>
      </c>
      <c r="Q6">
        <v>5.75</v>
      </c>
      <c r="R6">
        <v>207.5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1</v>
      </c>
      <c r="Q7">
        <v>6</v>
      </c>
      <c r="R7">
        <v>205.5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2</v>
      </c>
      <c r="Q8">
        <v>6.75</v>
      </c>
      <c r="R8">
        <v>196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1</v>
      </c>
      <c r="Q9">
        <v>6</v>
      </c>
      <c r="R9">
        <v>168.5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1</v>
      </c>
      <c r="Q10">
        <v>7.5</v>
      </c>
      <c r="R10">
        <v>129.5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R11">
        <v>123.75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1</v>
      </c>
      <c r="Q12">
        <v>0.5</v>
      </c>
      <c r="R12">
        <v>118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1</v>
      </c>
      <c r="Q13">
        <v>1.25</v>
      </c>
      <c r="R13">
        <v>103.5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28</v>
      </c>
      <c r="C15" t="s">
        <v>29</v>
      </c>
      <c r="F15">
        <v>7</v>
      </c>
      <c r="G15">
        <v>18</v>
      </c>
      <c r="H15">
        <v>7</v>
      </c>
      <c r="I15">
        <v>21.25</v>
      </c>
      <c r="J15">
        <v>7</v>
      </c>
      <c r="K15">
        <v>20</v>
      </c>
      <c r="L15">
        <v>6</v>
      </c>
      <c r="M15">
        <v>14.75</v>
      </c>
      <c r="N15">
        <v>5</v>
      </c>
      <c r="O15">
        <v>15.5</v>
      </c>
      <c r="P15">
        <v>1</v>
      </c>
      <c r="Q15">
        <v>1.25</v>
      </c>
      <c r="R15">
        <v>90.75</v>
      </c>
    </row>
    <row r="16" spans="1:18" x14ac:dyDescent="0.2">
      <c r="A16">
        <v>14</v>
      </c>
      <c r="B16" t="s">
        <v>24</v>
      </c>
      <c r="C16" t="s">
        <v>25</v>
      </c>
      <c r="F16">
        <v>6</v>
      </c>
      <c r="G16">
        <v>19.25</v>
      </c>
      <c r="H16">
        <v>4</v>
      </c>
      <c r="I16">
        <v>19</v>
      </c>
      <c r="J16">
        <v>4</v>
      </c>
      <c r="K16">
        <v>11.5</v>
      </c>
      <c r="L16">
        <v>7</v>
      </c>
      <c r="M16">
        <v>12.5</v>
      </c>
      <c r="N16">
        <v>8</v>
      </c>
      <c r="O16">
        <v>27.25</v>
      </c>
      <c r="P16">
        <v>1</v>
      </c>
      <c r="Q16">
        <v>0.75</v>
      </c>
      <c r="R16">
        <v>90.25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1</v>
      </c>
      <c r="Q17">
        <v>1</v>
      </c>
      <c r="R17">
        <v>87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1</v>
      </c>
      <c r="Q18">
        <v>1.75</v>
      </c>
      <c r="R18">
        <v>83.5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50</v>
      </c>
      <c r="C26" t="s">
        <v>51</v>
      </c>
      <c r="H26">
        <v>5</v>
      </c>
      <c r="I26">
        <v>12.75</v>
      </c>
      <c r="J26">
        <v>3</v>
      </c>
      <c r="K26">
        <v>13.5</v>
      </c>
      <c r="L26">
        <v>6</v>
      </c>
      <c r="M26">
        <v>18.5</v>
      </c>
      <c r="N26">
        <v>5</v>
      </c>
      <c r="O26">
        <v>21.25</v>
      </c>
      <c r="R26">
        <v>66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R27">
        <v>65.75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R28">
        <v>64</v>
      </c>
    </row>
    <row r="29" spans="1:18" x14ac:dyDescent="0.2">
      <c r="A29">
        <v>27</v>
      </c>
      <c r="B29" t="s">
        <v>54</v>
      </c>
      <c r="C29" t="s">
        <v>55</v>
      </c>
      <c r="F29">
        <v>3</v>
      </c>
      <c r="G29">
        <v>3.25</v>
      </c>
      <c r="H29">
        <v>6</v>
      </c>
      <c r="I29">
        <v>13.5</v>
      </c>
      <c r="J29">
        <v>3</v>
      </c>
      <c r="K29">
        <v>9.25</v>
      </c>
      <c r="L29">
        <v>6</v>
      </c>
      <c r="M29">
        <v>11.75</v>
      </c>
      <c r="N29">
        <v>3</v>
      </c>
      <c r="O29">
        <v>15.25</v>
      </c>
      <c r="P29">
        <v>1</v>
      </c>
      <c r="Q29">
        <v>1</v>
      </c>
      <c r="R29">
        <v>54</v>
      </c>
    </row>
    <row r="30" spans="1:18" x14ac:dyDescent="0.2">
      <c r="A30">
        <v>28</v>
      </c>
      <c r="B30" t="s">
        <v>56</v>
      </c>
      <c r="C30" t="s">
        <v>57</v>
      </c>
      <c r="F30">
        <v>4</v>
      </c>
      <c r="G30">
        <v>17.75</v>
      </c>
      <c r="H30">
        <v>8</v>
      </c>
      <c r="I30">
        <v>25</v>
      </c>
      <c r="J30">
        <v>5</v>
      </c>
      <c r="K30">
        <v>8.25</v>
      </c>
      <c r="R30">
        <v>51</v>
      </c>
    </row>
    <row r="31" spans="1:18" x14ac:dyDescent="0.2">
      <c r="A31">
        <v>29</v>
      </c>
      <c r="B31" t="s">
        <v>52</v>
      </c>
      <c r="C31" t="s">
        <v>53</v>
      </c>
      <c r="H31">
        <v>8</v>
      </c>
      <c r="I31">
        <v>11.5</v>
      </c>
      <c r="J31">
        <v>7</v>
      </c>
      <c r="K31">
        <v>9.5</v>
      </c>
      <c r="L31">
        <v>7</v>
      </c>
      <c r="M31">
        <v>13.25</v>
      </c>
      <c r="N31">
        <v>7</v>
      </c>
      <c r="O31">
        <v>11.5</v>
      </c>
      <c r="P31">
        <v>1</v>
      </c>
      <c r="Q31">
        <v>1.75</v>
      </c>
      <c r="R31">
        <v>47.5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66</v>
      </c>
      <c r="C34" t="s">
        <v>67</v>
      </c>
      <c r="D34">
        <v>2</v>
      </c>
      <c r="E34">
        <v>0.75</v>
      </c>
      <c r="F34">
        <v>4</v>
      </c>
      <c r="G34">
        <v>4.25</v>
      </c>
      <c r="J34">
        <v>5</v>
      </c>
      <c r="K34">
        <v>9.75</v>
      </c>
      <c r="L34">
        <v>5</v>
      </c>
      <c r="M34">
        <v>11.5</v>
      </c>
      <c r="N34">
        <v>6</v>
      </c>
      <c r="O34">
        <v>17</v>
      </c>
      <c r="R34">
        <v>43.25</v>
      </c>
    </row>
    <row r="35" spans="1:18" x14ac:dyDescent="0.2">
      <c r="A35">
        <v>33</v>
      </c>
      <c r="B35" t="s">
        <v>68</v>
      </c>
      <c r="C35" t="s">
        <v>69</v>
      </c>
      <c r="H35">
        <v>7</v>
      </c>
      <c r="I35">
        <v>8.75</v>
      </c>
      <c r="J35">
        <v>5</v>
      </c>
      <c r="K35">
        <v>7.25</v>
      </c>
      <c r="L35">
        <v>5</v>
      </c>
      <c r="M35">
        <v>12.25</v>
      </c>
      <c r="N35">
        <v>7</v>
      </c>
      <c r="O35">
        <v>13.5</v>
      </c>
      <c r="P35">
        <v>1</v>
      </c>
      <c r="Q35">
        <v>1.25</v>
      </c>
      <c r="R35">
        <v>43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1</v>
      </c>
      <c r="Q36">
        <v>0.5</v>
      </c>
      <c r="R36">
        <v>41.75</v>
      </c>
    </row>
    <row r="37" spans="1:18" x14ac:dyDescent="0.2">
      <c r="A37">
        <v>35</v>
      </c>
      <c r="B37" t="s">
        <v>62</v>
      </c>
      <c r="C37" t="s">
        <v>63</v>
      </c>
      <c r="H37">
        <v>5</v>
      </c>
      <c r="I37">
        <v>13.75</v>
      </c>
      <c r="J37">
        <v>4</v>
      </c>
      <c r="K37">
        <v>8</v>
      </c>
      <c r="L37">
        <v>2</v>
      </c>
      <c r="M37">
        <v>8</v>
      </c>
      <c r="N37">
        <v>5</v>
      </c>
      <c r="O37">
        <v>8.5</v>
      </c>
      <c r="R37">
        <v>38.25</v>
      </c>
    </row>
    <row r="38" spans="1:18" x14ac:dyDescent="0.2">
      <c r="A38">
        <v>36</v>
      </c>
      <c r="B38" t="s">
        <v>72</v>
      </c>
      <c r="C38" t="s">
        <v>73</v>
      </c>
      <c r="L38">
        <v>5</v>
      </c>
      <c r="M38">
        <v>17</v>
      </c>
      <c r="N38">
        <v>7</v>
      </c>
      <c r="O38">
        <v>20.5</v>
      </c>
      <c r="R38">
        <v>37.5</v>
      </c>
    </row>
    <row r="39" spans="1:18" x14ac:dyDescent="0.2">
      <c r="A39">
        <v>37</v>
      </c>
      <c r="B39" t="s">
        <v>74</v>
      </c>
      <c r="C39" t="s">
        <v>75</v>
      </c>
      <c r="D39">
        <v>6</v>
      </c>
      <c r="E39">
        <v>8.75</v>
      </c>
      <c r="H39">
        <v>8</v>
      </c>
      <c r="I39">
        <v>13.5</v>
      </c>
      <c r="J39">
        <v>7</v>
      </c>
      <c r="K39">
        <v>7.75</v>
      </c>
      <c r="L39">
        <v>4</v>
      </c>
      <c r="M39">
        <v>7.25</v>
      </c>
      <c r="R39">
        <v>37.25</v>
      </c>
    </row>
    <row r="40" spans="1:18" x14ac:dyDescent="0.2">
      <c r="A40">
        <v>38</v>
      </c>
      <c r="B40" t="s">
        <v>76</v>
      </c>
      <c r="C40" t="s">
        <v>77</v>
      </c>
      <c r="D40">
        <v>8</v>
      </c>
      <c r="E40">
        <v>13.75</v>
      </c>
      <c r="F40">
        <v>5</v>
      </c>
      <c r="G40">
        <v>6.25</v>
      </c>
      <c r="H40">
        <v>3</v>
      </c>
      <c r="I40">
        <v>2.75</v>
      </c>
      <c r="J40">
        <v>6</v>
      </c>
      <c r="K40">
        <v>5.25</v>
      </c>
      <c r="L40">
        <v>5</v>
      </c>
      <c r="M40">
        <v>2.5</v>
      </c>
      <c r="N40">
        <v>4</v>
      </c>
      <c r="O40">
        <v>4.75</v>
      </c>
      <c r="R40">
        <v>35.25</v>
      </c>
    </row>
    <row r="41" spans="1:18" x14ac:dyDescent="0.2">
      <c r="A41">
        <v>39</v>
      </c>
      <c r="B41" t="s">
        <v>70</v>
      </c>
      <c r="C41" t="s">
        <v>71</v>
      </c>
      <c r="H41">
        <v>5</v>
      </c>
      <c r="I41">
        <v>5.5</v>
      </c>
      <c r="J41">
        <v>7</v>
      </c>
      <c r="K41">
        <v>6.5</v>
      </c>
      <c r="L41">
        <v>5</v>
      </c>
      <c r="M41">
        <v>10.25</v>
      </c>
      <c r="N41">
        <v>7</v>
      </c>
      <c r="O41">
        <v>10</v>
      </c>
      <c r="P41">
        <v>1</v>
      </c>
      <c r="Q41">
        <v>1.75</v>
      </c>
      <c r="R41">
        <v>34</v>
      </c>
    </row>
    <row r="42" spans="1:18" x14ac:dyDescent="0.2">
      <c r="A42">
        <v>40</v>
      </c>
      <c r="B42" t="s">
        <v>80</v>
      </c>
      <c r="C42" t="s">
        <v>81</v>
      </c>
      <c r="D42">
        <v>1</v>
      </c>
      <c r="E42">
        <v>5.75</v>
      </c>
      <c r="F42">
        <v>5</v>
      </c>
      <c r="G42">
        <v>8</v>
      </c>
      <c r="H42">
        <v>5</v>
      </c>
      <c r="I42">
        <v>6.25</v>
      </c>
      <c r="J42">
        <v>3</v>
      </c>
      <c r="K42">
        <v>1.75</v>
      </c>
      <c r="L42">
        <v>4</v>
      </c>
      <c r="M42">
        <v>4.5</v>
      </c>
      <c r="N42">
        <v>2</v>
      </c>
      <c r="O42">
        <v>5.75</v>
      </c>
      <c r="R42">
        <v>32</v>
      </c>
    </row>
    <row r="43" spans="1:18" x14ac:dyDescent="0.2">
      <c r="A43">
        <v>41</v>
      </c>
      <c r="B43" t="s">
        <v>82</v>
      </c>
      <c r="C43" t="s">
        <v>83</v>
      </c>
      <c r="F43">
        <v>5</v>
      </c>
      <c r="G43">
        <v>14.75</v>
      </c>
      <c r="H43">
        <v>7</v>
      </c>
      <c r="I43">
        <v>16</v>
      </c>
      <c r="R43">
        <v>30.75</v>
      </c>
    </row>
    <row r="44" spans="1:18" x14ac:dyDescent="0.2">
      <c r="A44">
        <v>42</v>
      </c>
      <c r="B44" t="s">
        <v>84</v>
      </c>
      <c r="C44" t="s">
        <v>85</v>
      </c>
      <c r="D44">
        <v>7</v>
      </c>
      <c r="E44">
        <v>30.5</v>
      </c>
      <c r="R44">
        <v>30.5</v>
      </c>
    </row>
    <row r="45" spans="1:18" x14ac:dyDescent="0.2">
      <c r="A45">
        <v>43</v>
      </c>
      <c r="B45" t="s">
        <v>86</v>
      </c>
      <c r="C45" t="s">
        <v>87</v>
      </c>
      <c r="F45">
        <v>4</v>
      </c>
      <c r="G45">
        <v>3.5</v>
      </c>
      <c r="H45">
        <v>7</v>
      </c>
      <c r="I45">
        <v>8.75</v>
      </c>
      <c r="J45">
        <v>2</v>
      </c>
      <c r="K45">
        <v>5.75</v>
      </c>
      <c r="L45">
        <v>4</v>
      </c>
      <c r="M45">
        <v>9</v>
      </c>
      <c r="N45">
        <v>2</v>
      </c>
      <c r="O45">
        <v>3.25</v>
      </c>
      <c r="R45">
        <v>30.25</v>
      </c>
    </row>
    <row r="46" spans="1:18" x14ac:dyDescent="0.2">
      <c r="A46">
        <v>44</v>
      </c>
      <c r="B46" t="s">
        <v>88</v>
      </c>
      <c r="C46" t="s">
        <v>89</v>
      </c>
      <c r="D46">
        <v>4</v>
      </c>
      <c r="E46">
        <v>8</v>
      </c>
      <c r="F46">
        <v>6</v>
      </c>
      <c r="G46">
        <v>9.5</v>
      </c>
      <c r="H46">
        <v>4</v>
      </c>
      <c r="I46">
        <v>8.75</v>
      </c>
      <c r="N46">
        <v>2</v>
      </c>
      <c r="O46">
        <v>3.5</v>
      </c>
      <c r="R46">
        <v>29.75</v>
      </c>
    </row>
    <row r="47" spans="1:18" x14ac:dyDescent="0.2">
      <c r="A47">
        <v>45</v>
      </c>
      <c r="B47" t="s">
        <v>90</v>
      </c>
      <c r="C47" t="s">
        <v>91</v>
      </c>
      <c r="D47">
        <v>5</v>
      </c>
      <c r="E47">
        <v>3</v>
      </c>
      <c r="F47">
        <v>7</v>
      </c>
      <c r="G47">
        <v>6</v>
      </c>
      <c r="H47">
        <v>5</v>
      </c>
      <c r="I47">
        <v>7</v>
      </c>
      <c r="J47">
        <v>4</v>
      </c>
      <c r="K47">
        <v>7</v>
      </c>
      <c r="N47">
        <v>4</v>
      </c>
      <c r="O47">
        <v>6.5</v>
      </c>
      <c r="R47">
        <v>29.5</v>
      </c>
    </row>
    <row r="48" spans="1:18" x14ac:dyDescent="0.2">
      <c r="A48">
        <v>46</v>
      </c>
      <c r="B48" t="s">
        <v>92</v>
      </c>
      <c r="C48" t="s">
        <v>93</v>
      </c>
      <c r="F48">
        <v>5</v>
      </c>
      <c r="G48">
        <v>5</v>
      </c>
      <c r="H48">
        <v>4</v>
      </c>
      <c r="I48">
        <v>3.75</v>
      </c>
      <c r="J48">
        <v>7</v>
      </c>
      <c r="K48">
        <v>5.75</v>
      </c>
      <c r="L48">
        <v>8</v>
      </c>
      <c r="M48">
        <v>4.25</v>
      </c>
      <c r="N48">
        <v>5</v>
      </c>
      <c r="O48">
        <v>9.5</v>
      </c>
      <c r="P48">
        <v>1</v>
      </c>
      <c r="Q48">
        <v>1</v>
      </c>
      <c r="R48">
        <v>29.25</v>
      </c>
    </row>
    <row r="49" spans="1:18" x14ac:dyDescent="0.2">
      <c r="A49">
        <v>47</v>
      </c>
      <c r="B49" t="s">
        <v>96</v>
      </c>
      <c r="C49" t="s">
        <v>97</v>
      </c>
      <c r="D49">
        <v>2</v>
      </c>
      <c r="E49">
        <v>2.75</v>
      </c>
      <c r="F49">
        <v>7</v>
      </c>
      <c r="G49">
        <v>9</v>
      </c>
      <c r="H49">
        <v>8</v>
      </c>
      <c r="I49">
        <v>17</v>
      </c>
      <c r="R49">
        <v>28.75</v>
      </c>
    </row>
    <row r="50" spans="1:18" x14ac:dyDescent="0.2">
      <c r="A50">
        <v>48</v>
      </c>
      <c r="B50" t="s">
        <v>98</v>
      </c>
      <c r="C50" t="s">
        <v>99</v>
      </c>
      <c r="J50">
        <v>7</v>
      </c>
      <c r="K50">
        <v>28.5</v>
      </c>
      <c r="R50">
        <v>28.5</v>
      </c>
    </row>
    <row r="51" spans="1:18" x14ac:dyDescent="0.2">
      <c r="A51">
        <v>49</v>
      </c>
      <c r="B51" t="s">
        <v>94</v>
      </c>
      <c r="C51" t="s">
        <v>95</v>
      </c>
      <c r="H51">
        <v>5</v>
      </c>
      <c r="I51">
        <v>8.25</v>
      </c>
      <c r="J51">
        <v>4</v>
      </c>
      <c r="K51">
        <v>9.25</v>
      </c>
      <c r="N51">
        <v>4</v>
      </c>
      <c r="O51">
        <v>9.5</v>
      </c>
      <c r="P51">
        <v>1</v>
      </c>
      <c r="Q51">
        <v>0.75</v>
      </c>
      <c r="R51">
        <v>27.75</v>
      </c>
    </row>
    <row r="52" spans="1:18" x14ac:dyDescent="0.2">
      <c r="A52">
        <v>50</v>
      </c>
      <c r="B52" t="s">
        <v>78</v>
      </c>
      <c r="C52" t="s">
        <v>79</v>
      </c>
      <c r="F52">
        <v>4</v>
      </c>
      <c r="G52">
        <v>10</v>
      </c>
      <c r="H52">
        <v>1</v>
      </c>
      <c r="I52">
        <v>2.75</v>
      </c>
      <c r="J52">
        <v>1</v>
      </c>
      <c r="K52">
        <v>2.25</v>
      </c>
      <c r="N52">
        <v>6</v>
      </c>
      <c r="O52">
        <v>12</v>
      </c>
      <c r="R52">
        <v>27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108</v>
      </c>
      <c r="C56" t="s">
        <v>109</v>
      </c>
      <c r="D56">
        <v>5</v>
      </c>
      <c r="E56">
        <v>9.5</v>
      </c>
      <c r="F56">
        <v>3</v>
      </c>
      <c r="G56">
        <v>14.5</v>
      </c>
      <c r="R56">
        <v>24</v>
      </c>
    </row>
    <row r="57" spans="1:18" x14ac:dyDescent="0.2">
      <c r="A57">
        <v>55</v>
      </c>
      <c r="B57" t="s">
        <v>110</v>
      </c>
      <c r="C57" t="s">
        <v>111</v>
      </c>
      <c r="D57">
        <v>7</v>
      </c>
      <c r="E57">
        <v>6.75</v>
      </c>
      <c r="F57">
        <v>7</v>
      </c>
      <c r="G57">
        <v>16.75</v>
      </c>
      <c r="R57">
        <v>23.5</v>
      </c>
    </row>
    <row r="58" spans="1:18" x14ac:dyDescent="0.2">
      <c r="A58">
        <v>56</v>
      </c>
      <c r="B58" t="s">
        <v>114</v>
      </c>
      <c r="C58" t="s">
        <v>115</v>
      </c>
      <c r="D58">
        <v>5</v>
      </c>
      <c r="E58">
        <v>8.25</v>
      </c>
      <c r="F58">
        <v>5</v>
      </c>
      <c r="G58">
        <v>10.25</v>
      </c>
      <c r="H58">
        <v>4</v>
      </c>
      <c r="I58">
        <v>3.25</v>
      </c>
      <c r="R58">
        <v>21.75</v>
      </c>
    </row>
    <row r="59" spans="1:18" x14ac:dyDescent="0.2">
      <c r="A59">
        <v>57</v>
      </c>
      <c r="B59" t="s">
        <v>116</v>
      </c>
      <c r="C59" t="s">
        <v>117</v>
      </c>
      <c r="D59">
        <v>6</v>
      </c>
      <c r="E59">
        <v>6.25</v>
      </c>
      <c r="F59">
        <v>5</v>
      </c>
      <c r="G59">
        <v>5</v>
      </c>
      <c r="H59">
        <v>4</v>
      </c>
      <c r="I59">
        <v>3</v>
      </c>
      <c r="J59">
        <v>7</v>
      </c>
      <c r="K59">
        <v>7</v>
      </c>
      <c r="R59">
        <v>21.25</v>
      </c>
    </row>
    <row r="60" spans="1:18" x14ac:dyDescent="0.2">
      <c r="A60">
        <v>58</v>
      </c>
      <c r="B60" t="s">
        <v>120</v>
      </c>
      <c r="C60" t="s">
        <v>121</v>
      </c>
      <c r="D60">
        <v>5</v>
      </c>
      <c r="E60">
        <v>10</v>
      </c>
      <c r="F60">
        <v>3</v>
      </c>
      <c r="G60">
        <v>7</v>
      </c>
      <c r="H60">
        <v>4</v>
      </c>
      <c r="I60">
        <v>4</v>
      </c>
      <c r="R60">
        <v>21</v>
      </c>
    </row>
    <row r="61" spans="1:18" x14ac:dyDescent="0.2">
      <c r="A61">
        <v>59</v>
      </c>
      <c r="B61" t="s">
        <v>118</v>
      </c>
      <c r="C61" t="s">
        <v>119</v>
      </c>
      <c r="H61">
        <v>3</v>
      </c>
      <c r="I61">
        <v>6.75</v>
      </c>
      <c r="J61">
        <v>1</v>
      </c>
      <c r="K61">
        <v>7</v>
      </c>
      <c r="L61">
        <v>1</v>
      </c>
      <c r="M61">
        <v>7.25</v>
      </c>
      <c r="R61">
        <v>21</v>
      </c>
    </row>
    <row r="62" spans="1:18" x14ac:dyDescent="0.2">
      <c r="A62">
        <v>60</v>
      </c>
      <c r="B62" t="s">
        <v>122</v>
      </c>
      <c r="C62" t="s">
        <v>123</v>
      </c>
      <c r="D62">
        <v>6</v>
      </c>
      <c r="E62">
        <v>20.5</v>
      </c>
      <c r="R62">
        <v>20.5</v>
      </c>
    </row>
    <row r="63" spans="1:18" x14ac:dyDescent="0.2">
      <c r="A63">
        <v>61</v>
      </c>
      <c r="B63" t="s">
        <v>124</v>
      </c>
      <c r="C63" t="s">
        <v>125</v>
      </c>
      <c r="D63">
        <v>2</v>
      </c>
      <c r="E63">
        <v>2.5</v>
      </c>
      <c r="F63">
        <v>3</v>
      </c>
      <c r="G63">
        <v>1.75</v>
      </c>
      <c r="J63">
        <v>3</v>
      </c>
      <c r="K63">
        <v>4.75</v>
      </c>
      <c r="L63">
        <v>1</v>
      </c>
      <c r="M63">
        <v>0.5</v>
      </c>
      <c r="N63">
        <v>5</v>
      </c>
      <c r="O63">
        <v>9.25</v>
      </c>
      <c r="P63">
        <v>1</v>
      </c>
      <c r="Q63">
        <v>0.75</v>
      </c>
      <c r="R63">
        <v>19.5</v>
      </c>
    </row>
    <row r="64" spans="1:18" x14ac:dyDescent="0.2">
      <c r="A64">
        <v>62</v>
      </c>
      <c r="B64" t="s">
        <v>112</v>
      </c>
      <c r="C64" t="s">
        <v>113</v>
      </c>
      <c r="H64">
        <v>4</v>
      </c>
      <c r="I64">
        <v>5.75</v>
      </c>
      <c r="J64">
        <v>2</v>
      </c>
      <c r="K64">
        <v>2.25</v>
      </c>
      <c r="L64">
        <v>5</v>
      </c>
      <c r="M64">
        <v>4.25</v>
      </c>
      <c r="N64">
        <v>3</v>
      </c>
      <c r="O64">
        <v>7</v>
      </c>
      <c r="R64">
        <v>19.25</v>
      </c>
    </row>
    <row r="65" spans="1:18" x14ac:dyDescent="0.2">
      <c r="A65">
        <v>63</v>
      </c>
      <c r="B65" t="s">
        <v>126</v>
      </c>
      <c r="C65" t="s">
        <v>127</v>
      </c>
      <c r="H65">
        <v>6</v>
      </c>
      <c r="I65">
        <v>9.75</v>
      </c>
      <c r="J65">
        <v>4</v>
      </c>
      <c r="K65">
        <v>9.25</v>
      </c>
      <c r="R65">
        <v>19</v>
      </c>
    </row>
    <row r="66" spans="1:18" x14ac:dyDescent="0.2">
      <c r="A66">
        <v>64</v>
      </c>
      <c r="B66" t="s">
        <v>128</v>
      </c>
      <c r="C66" t="s">
        <v>129</v>
      </c>
      <c r="D66">
        <v>5</v>
      </c>
      <c r="E66">
        <v>3.25</v>
      </c>
      <c r="F66">
        <v>3</v>
      </c>
      <c r="G66">
        <v>6.5</v>
      </c>
      <c r="L66">
        <v>5</v>
      </c>
      <c r="M66">
        <v>4</v>
      </c>
      <c r="N66">
        <v>4</v>
      </c>
      <c r="O66">
        <v>5.25</v>
      </c>
      <c r="R66">
        <v>19</v>
      </c>
    </row>
    <row r="67" spans="1:18" x14ac:dyDescent="0.2">
      <c r="A67">
        <v>65</v>
      </c>
      <c r="B67" t="s">
        <v>130</v>
      </c>
      <c r="C67" t="s">
        <v>131</v>
      </c>
      <c r="D67">
        <v>3</v>
      </c>
      <c r="E67">
        <v>5.5</v>
      </c>
      <c r="H67">
        <v>1</v>
      </c>
      <c r="I67">
        <v>1.25</v>
      </c>
      <c r="J67">
        <v>4</v>
      </c>
      <c r="K67">
        <v>6</v>
      </c>
      <c r="L67">
        <v>3</v>
      </c>
      <c r="M67">
        <v>6.25</v>
      </c>
      <c r="R67">
        <v>19</v>
      </c>
    </row>
    <row r="68" spans="1:18" x14ac:dyDescent="0.2">
      <c r="A68">
        <v>66</v>
      </c>
      <c r="B68" t="s">
        <v>106</v>
      </c>
      <c r="C68" t="s">
        <v>107</v>
      </c>
      <c r="J68">
        <v>4</v>
      </c>
      <c r="K68">
        <v>6.75</v>
      </c>
      <c r="L68">
        <v>5</v>
      </c>
      <c r="M68">
        <v>8.75</v>
      </c>
      <c r="N68">
        <v>2</v>
      </c>
      <c r="O68">
        <v>3</v>
      </c>
      <c r="R68">
        <v>18.5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150</v>
      </c>
      <c r="C76" t="s">
        <v>151</v>
      </c>
      <c r="D76">
        <v>4</v>
      </c>
      <c r="E76">
        <v>1</v>
      </c>
      <c r="F76">
        <v>2</v>
      </c>
      <c r="G76">
        <v>4.25</v>
      </c>
      <c r="J76">
        <v>6</v>
      </c>
      <c r="K76">
        <v>5.25</v>
      </c>
      <c r="L76">
        <v>3</v>
      </c>
      <c r="M76">
        <v>3.75</v>
      </c>
      <c r="R76">
        <v>14.25</v>
      </c>
    </row>
    <row r="77" spans="1:18" x14ac:dyDescent="0.2">
      <c r="A77">
        <v>75</v>
      </c>
      <c r="B77" t="s">
        <v>152</v>
      </c>
      <c r="C77" t="s">
        <v>153</v>
      </c>
      <c r="D77">
        <v>1</v>
      </c>
      <c r="E77">
        <v>0.5</v>
      </c>
      <c r="H77">
        <v>4</v>
      </c>
      <c r="I77">
        <v>8.25</v>
      </c>
      <c r="N77">
        <v>1</v>
      </c>
      <c r="O77">
        <v>2.5</v>
      </c>
      <c r="P77">
        <v>1</v>
      </c>
      <c r="Q77">
        <v>2.25</v>
      </c>
      <c r="R77">
        <v>13.5</v>
      </c>
    </row>
    <row r="78" spans="1:18" x14ac:dyDescent="0.2">
      <c r="A78">
        <v>76</v>
      </c>
      <c r="B78" t="s">
        <v>154</v>
      </c>
      <c r="C78" t="s">
        <v>155</v>
      </c>
      <c r="H78">
        <v>5</v>
      </c>
      <c r="I78">
        <v>7</v>
      </c>
      <c r="J78">
        <v>3</v>
      </c>
      <c r="K78">
        <v>6</v>
      </c>
      <c r="R78">
        <v>13</v>
      </c>
    </row>
    <row r="79" spans="1:18" x14ac:dyDescent="0.2">
      <c r="A79">
        <v>77</v>
      </c>
      <c r="B79" t="s">
        <v>156</v>
      </c>
      <c r="C79" t="s">
        <v>157</v>
      </c>
      <c r="H79">
        <v>1</v>
      </c>
      <c r="I79">
        <v>3.5</v>
      </c>
      <c r="J79">
        <v>2</v>
      </c>
      <c r="K79">
        <v>1.5</v>
      </c>
      <c r="L79">
        <v>4</v>
      </c>
      <c r="M79">
        <v>7.25</v>
      </c>
      <c r="N79">
        <v>1</v>
      </c>
      <c r="O79">
        <v>0.75</v>
      </c>
      <c r="R79">
        <v>13</v>
      </c>
    </row>
    <row r="80" spans="1:18" x14ac:dyDescent="0.2">
      <c r="A80">
        <v>78</v>
      </c>
      <c r="B80" t="s">
        <v>146</v>
      </c>
      <c r="C80" t="s">
        <v>147</v>
      </c>
      <c r="D80">
        <v>1</v>
      </c>
      <c r="E80">
        <v>0.75</v>
      </c>
      <c r="F80">
        <v>6</v>
      </c>
      <c r="G80">
        <v>5.5</v>
      </c>
      <c r="H80">
        <v>2</v>
      </c>
      <c r="I80">
        <v>4.5</v>
      </c>
      <c r="J80">
        <v>1</v>
      </c>
      <c r="K80">
        <v>2</v>
      </c>
      <c r="R80">
        <v>12.75</v>
      </c>
    </row>
    <row r="81" spans="1:18" x14ac:dyDescent="0.2">
      <c r="A81">
        <v>79</v>
      </c>
      <c r="B81" t="s">
        <v>162</v>
      </c>
      <c r="C81" t="s">
        <v>163</v>
      </c>
      <c r="D81">
        <v>6</v>
      </c>
      <c r="E81">
        <v>4.25</v>
      </c>
      <c r="H81">
        <v>4</v>
      </c>
      <c r="I81">
        <v>4</v>
      </c>
      <c r="J81">
        <v>2</v>
      </c>
      <c r="K81">
        <v>4.5</v>
      </c>
      <c r="R81">
        <v>12.75</v>
      </c>
    </row>
    <row r="82" spans="1:18" x14ac:dyDescent="0.2">
      <c r="A82">
        <v>80</v>
      </c>
      <c r="B82" t="s">
        <v>158</v>
      </c>
      <c r="C82" t="s">
        <v>159</v>
      </c>
      <c r="D82">
        <v>9</v>
      </c>
      <c r="E82">
        <v>10</v>
      </c>
      <c r="F82">
        <v>3</v>
      </c>
      <c r="G82">
        <v>2</v>
      </c>
      <c r="N82">
        <v>2</v>
      </c>
      <c r="O82">
        <v>0.75</v>
      </c>
      <c r="R82">
        <v>12.75</v>
      </c>
    </row>
    <row r="83" spans="1:18" x14ac:dyDescent="0.2">
      <c r="A83">
        <v>81</v>
      </c>
      <c r="B83" t="s">
        <v>160</v>
      </c>
      <c r="C83" t="s">
        <v>161</v>
      </c>
      <c r="L83">
        <v>4</v>
      </c>
      <c r="M83">
        <v>4.5</v>
      </c>
      <c r="N83">
        <v>9</v>
      </c>
      <c r="O83">
        <v>8.25</v>
      </c>
      <c r="R83">
        <v>12.75</v>
      </c>
    </row>
    <row r="84" spans="1:18" x14ac:dyDescent="0.2">
      <c r="A84">
        <v>82</v>
      </c>
      <c r="B84" t="s">
        <v>170</v>
      </c>
      <c r="C84" t="s">
        <v>171</v>
      </c>
      <c r="D84">
        <v>6</v>
      </c>
      <c r="E84">
        <v>9.5</v>
      </c>
      <c r="F84">
        <v>5</v>
      </c>
      <c r="G84">
        <v>3</v>
      </c>
      <c r="R84">
        <v>12.5</v>
      </c>
    </row>
    <row r="85" spans="1:18" x14ac:dyDescent="0.2">
      <c r="A85">
        <v>83</v>
      </c>
      <c r="B85" t="s">
        <v>168</v>
      </c>
      <c r="C85" t="s">
        <v>169</v>
      </c>
      <c r="J85">
        <v>5</v>
      </c>
      <c r="K85">
        <v>3.25</v>
      </c>
      <c r="L85">
        <v>9</v>
      </c>
      <c r="M85">
        <v>7.25</v>
      </c>
      <c r="N85">
        <v>3</v>
      </c>
      <c r="O85">
        <v>2</v>
      </c>
      <c r="R85">
        <v>12.5</v>
      </c>
    </row>
    <row r="86" spans="1:18" x14ac:dyDescent="0.2">
      <c r="A86">
        <v>84</v>
      </c>
      <c r="B86" t="s">
        <v>164</v>
      </c>
      <c r="C86" t="s">
        <v>165</v>
      </c>
      <c r="D86">
        <v>3</v>
      </c>
      <c r="E86">
        <v>1.25</v>
      </c>
      <c r="F86">
        <v>5</v>
      </c>
      <c r="G86">
        <v>4.25</v>
      </c>
      <c r="H86">
        <v>4</v>
      </c>
      <c r="I86">
        <v>3.75</v>
      </c>
      <c r="N86">
        <v>2</v>
      </c>
      <c r="O86">
        <v>3.25</v>
      </c>
      <c r="R86">
        <v>12.5</v>
      </c>
    </row>
    <row r="87" spans="1:18" x14ac:dyDescent="0.2">
      <c r="A87">
        <v>85</v>
      </c>
      <c r="B87" t="s">
        <v>166</v>
      </c>
      <c r="C87" t="s">
        <v>167</v>
      </c>
      <c r="L87">
        <v>3</v>
      </c>
      <c r="M87">
        <v>7.5</v>
      </c>
      <c r="N87">
        <v>5</v>
      </c>
      <c r="O87">
        <v>5</v>
      </c>
      <c r="R87">
        <v>12.5</v>
      </c>
    </row>
    <row r="88" spans="1:18" x14ac:dyDescent="0.2">
      <c r="A88">
        <v>86</v>
      </c>
      <c r="B88" t="s">
        <v>172</v>
      </c>
      <c r="C88" t="s">
        <v>173</v>
      </c>
      <c r="F88">
        <v>2</v>
      </c>
      <c r="G88">
        <v>6.5</v>
      </c>
      <c r="H88">
        <v>1</v>
      </c>
      <c r="I88">
        <v>2.5</v>
      </c>
      <c r="N88">
        <v>1</v>
      </c>
      <c r="O88">
        <v>3.25</v>
      </c>
      <c r="R88">
        <v>12.25</v>
      </c>
    </row>
    <row r="89" spans="1:18" x14ac:dyDescent="0.2">
      <c r="A89">
        <v>87</v>
      </c>
      <c r="B89" t="s">
        <v>174</v>
      </c>
      <c r="C89" t="s">
        <v>175</v>
      </c>
      <c r="D89">
        <v>3</v>
      </c>
      <c r="E89">
        <v>6.25</v>
      </c>
      <c r="N89">
        <v>4</v>
      </c>
      <c r="O89">
        <v>5.75</v>
      </c>
      <c r="R89">
        <v>12</v>
      </c>
    </row>
    <row r="90" spans="1:18" x14ac:dyDescent="0.2">
      <c r="A90">
        <v>88</v>
      </c>
      <c r="B90" t="s">
        <v>176</v>
      </c>
      <c r="C90" t="s">
        <v>177</v>
      </c>
      <c r="D90">
        <v>6</v>
      </c>
      <c r="E90">
        <v>7</v>
      </c>
      <c r="H90">
        <v>1</v>
      </c>
      <c r="I90">
        <v>0.75</v>
      </c>
      <c r="J90">
        <v>6</v>
      </c>
      <c r="K90">
        <v>4.25</v>
      </c>
      <c r="R90">
        <v>12</v>
      </c>
    </row>
    <row r="91" spans="1:18" x14ac:dyDescent="0.2">
      <c r="A91">
        <v>89</v>
      </c>
      <c r="B91" t="s">
        <v>178</v>
      </c>
      <c r="C91" t="s">
        <v>179</v>
      </c>
      <c r="D91">
        <v>5</v>
      </c>
      <c r="E91">
        <v>6</v>
      </c>
      <c r="F91">
        <v>2</v>
      </c>
      <c r="G91">
        <v>6</v>
      </c>
      <c r="R91">
        <v>12</v>
      </c>
    </row>
    <row r="92" spans="1:18" x14ac:dyDescent="0.2">
      <c r="A92">
        <v>90</v>
      </c>
      <c r="B92" t="s">
        <v>182</v>
      </c>
      <c r="C92" t="s">
        <v>183</v>
      </c>
      <c r="J92">
        <v>2</v>
      </c>
      <c r="K92">
        <v>2</v>
      </c>
      <c r="L92">
        <v>6</v>
      </c>
      <c r="M92">
        <v>9.75</v>
      </c>
      <c r="R92">
        <v>11.75</v>
      </c>
    </row>
    <row r="93" spans="1:18" x14ac:dyDescent="0.2">
      <c r="A93">
        <v>91</v>
      </c>
      <c r="B93" t="s">
        <v>180</v>
      </c>
      <c r="C93" t="s">
        <v>181</v>
      </c>
      <c r="D93">
        <v>2</v>
      </c>
      <c r="E93">
        <v>0.75</v>
      </c>
      <c r="F93">
        <v>3</v>
      </c>
      <c r="G93">
        <v>1.5</v>
      </c>
      <c r="L93">
        <v>5</v>
      </c>
      <c r="M93">
        <v>8</v>
      </c>
      <c r="N93">
        <v>2</v>
      </c>
      <c r="O93">
        <v>1.5</v>
      </c>
      <c r="R93">
        <v>11.75</v>
      </c>
    </row>
    <row r="94" spans="1:18" x14ac:dyDescent="0.2">
      <c r="A94">
        <v>92</v>
      </c>
      <c r="B94" t="s">
        <v>186</v>
      </c>
      <c r="C94" t="s">
        <v>187</v>
      </c>
      <c r="J94">
        <v>4</v>
      </c>
      <c r="K94">
        <v>3.75</v>
      </c>
      <c r="L94">
        <v>5</v>
      </c>
      <c r="M94">
        <v>3.5</v>
      </c>
      <c r="N94">
        <v>4</v>
      </c>
      <c r="O94">
        <v>4.25</v>
      </c>
      <c r="R94">
        <v>11.5</v>
      </c>
    </row>
    <row r="95" spans="1:18" x14ac:dyDescent="0.2">
      <c r="A95">
        <v>93</v>
      </c>
      <c r="B95" t="s">
        <v>190</v>
      </c>
      <c r="C95" t="s">
        <v>191</v>
      </c>
      <c r="J95">
        <v>2</v>
      </c>
      <c r="K95">
        <v>2.5</v>
      </c>
      <c r="L95">
        <v>2</v>
      </c>
      <c r="M95">
        <v>8.75</v>
      </c>
      <c r="R95">
        <v>11.25</v>
      </c>
    </row>
    <row r="96" spans="1:18" x14ac:dyDescent="0.2">
      <c r="A96">
        <v>94</v>
      </c>
      <c r="B96" t="s">
        <v>188</v>
      </c>
      <c r="C96" t="s">
        <v>189</v>
      </c>
      <c r="D96">
        <v>3</v>
      </c>
      <c r="E96">
        <v>3.75</v>
      </c>
      <c r="J96">
        <v>3</v>
      </c>
      <c r="K96">
        <v>4.75</v>
      </c>
      <c r="L96">
        <v>1</v>
      </c>
      <c r="M96">
        <v>0.5</v>
      </c>
      <c r="N96">
        <v>1</v>
      </c>
      <c r="O96">
        <v>2.25</v>
      </c>
      <c r="R96">
        <v>11.25</v>
      </c>
    </row>
    <row r="97" spans="1:18" x14ac:dyDescent="0.2">
      <c r="A97">
        <v>95</v>
      </c>
      <c r="B97" t="s">
        <v>192</v>
      </c>
      <c r="C97" t="s">
        <v>193</v>
      </c>
      <c r="F97">
        <v>1</v>
      </c>
      <c r="G97">
        <v>0.25</v>
      </c>
      <c r="H97">
        <v>1</v>
      </c>
      <c r="I97">
        <v>2</v>
      </c>
      <c r="J97">
        <v>3</v>
      </c>
      <c r="K97">
        <v>5.25</v>
      </c>
      <c r="L97">
        <v>5</v>
      </c>
      <c r="M97">
        <v>3.75</v>
      </c>
      <c r="R97">
        <v>11.25</v>
      </c>
    </row>
    <row r="98" spans="1:18" x14ac:dyDescent="0.2">
      <c r="A98">
        <v>96</v>
      </c>
      <c r="B98" t="s">
        <v>194</v>
      </c>
      <c r="C98" t="s">
        <v>195</v>
      </c>
      <c r="F98">
        <v>5</v>
      </c>
      <c r="G98">
        <v>10.5</v>
      </c>
      <c r="R98">
        <v>10.5</v>
      </c>
    </row>
    <row r="99" spans="1:18" x14ac:dyDescent="0.2">
      <c r="A99">
        <v>97</v>
      </c>
      <c r="B99" t="s">
        <v>196</v>
      </c>
      <c r="C99" t="s">
        <v>197</v>
      </c>
      <c r="D99">
        <v>8</v>
      </c>
      <c r="E99">
        <v>7</v>
      </c>
      <c r="F99">
        <v>5</v>
      </c>
      <c r="G99">
        <v>3</v>
      </c>
      <c r="R99">
        <v>10</v>
      </c>
    </row>
    <row r="100" spans="1:18" x14ac:dyDescent="0.2">
      <c r="A100">
        <v>98</v>
      </c>
      <c r="B100" t="s">
        <v>198</v>
      </c>
      <c r="C100" t="s">
        <v>199</v>
      </c>
      <c r="D100">
        <v>3</v>
      </c>
      <c r="E100">
        <v>2</v>
      </c>
      <c r="F100">
        <v>1</v>
      </c>
      <c r="G100">
        <v>0.75</v>
      </c>
      <c r="L100">
        <v>3</v>
      </c>
      <c r="M100">
        <v>2.25</v>
      </c>
      <c r="N100">
        <v>5</v>
      </c>
      <c r="O100">
        <v>5</v>
      </c>
      <c r="R100">
        <v>10</v>
      </c>
    </row>
    <row r="101" spans="1:18" x14ac:dyDescent="0.2">
      <c r="A101">
        <v>99</v>
      </c>
      <c r="B101" t="s">
        <v>200</v>
      </c>
      <c r="C101" t="s">
        <v>201</v>
      </c>
      <c r="N101">
        <v>3</v>
      </c>
      <c r="O101">
        <v>10</v>
      </c>
      <c r="R101">
        <v>10</v>
      </c>
    </row>
    <row r="102" spans="1:18" x14ac:dyDescent="0.2">
      <c r="A102">
        <v>100</v>
      </c>
      <c r="B102" t="s">
        <v>202</v>
      </c>
      <c r="C102" t="s">
        <v>203</v>
      </c>
      <c r="F102">
        <v>4</v>
      </c>
      <c r="G102">
        <v>9.5</v>
      </c>
      <c r="R102">
        <v>9.5</v>
      </c>
    </row>
    <row r="103" spans="1:18" x14ac:dyDescent="0.2">
      <c r="A103">
        <v>101</v>
      </c>
      <c r="B103" t="s">
        <v>148</v>
      </c>
      <c r="C103" t="s">
        <v>149</v>
      </c>
      <c r="N103">
        <v>2</v>
      </c>
      <c r="O103">
        <v>6.5</v>
      </c>
      <c r="P103">
        <v>1</v>
      </c>
      <c r="Q103">
        <v>2.75</v>
      </c>
      <c r="R103">
        <v>9.25</v>
      </c>
    </row>
    <row r="104" spans="1:18" x14ac:dyDescent="0.2">
      <c r="A104">
        <v>102</v>
      </c>
      <c r="B104" t="s">
        <v>204</v>
      </c>
      <c r="C104" t="s">
        <v>205</v>
      </c>
      <c r="H104">
        <v>6</v>
      </c>
      <c r="I104">
        <v>9</v>
      </c>
      <c r="R104">
        <v>9</v>
      </c>
    </row>
    <row r="105" spans="1:18" x14ac:dyDescent="0.2">
      <c r="A105">
        <v>103</v>
      </c>
      <c r="B105" t="s">
        <v>206</v>
      </c>
      <c r="C105" t="s">
        <v>207</v>
      </c>
      <c r="D105">
        <v>6</v>
      </c>
      <c r="E105">
        <v>7.5</v>
      </c>
      <c r="F105">
        <v>2</v>
      </c>
      <c r="G105">
        <v>1.25</v>
      </c>
      <c r="R105">
        <v>8.75</v>
      </c>
    </row>
    <row r="106" spans="1:18" x14ac:dyDescent="0.2">
      <c r="A106">
        <v>104</v>
      </c>
      <c r="B106" t="s">
        <v>184</v>
      </c>
      <c r="C106" t="s">
        <v>185</v>
      </c>
      <c r="L106">
        <v>5</v>
      </c>
      <c r="M106">
        <v>7.25</v>
      </c>
      <c r="N106">
        <v>2</v>
      </c>
      <c r="O106">
        <v>1.25</v>
      </c>
      <c r="R106">
        <v>8.5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216</v>
      </c>
      <c r="C110" t="s">
        <v>217</v>
      </c>
      <c r="L110">
        <v>2</v>
      </c>
      <c r="M110">
        <v>3.75</v>
      </c>
      <c r="N110">
        <v>2</v>
      </c>
      <c r="O110">
        <v>4</v>
      </c>
      <c r="R110">
        <v>7.75</v>
      </c>
    </row>
    <row r="111" spans="1:18" x14ac:dyDescent="0.2">
      <c r="A111">
        <v>109</v>
      </c>
      <c r="B111" t="s">
        <v>222</v>
      </c>
      <c r="C111" t="s">
        <v>223</v>
      </c>
      <c r="L111">
        <v>4</v>
      </c>
      <c r="M111">
        <v>5.5</v>
      </c>
      <c r="N111">
        <v>1</v>
      </c>
      <c r="O111">
        <v>2</v>
      </c>
      <c r="R111">
        <v>7.5</v>
      </c>
    </row>
    <row r="112" spans="1:18" x14ac:dyDescent="0.2">
      <c r="A112">
        <v>110</v>
      </c>
      <c r="B112" t="s">
        <v>224</v>
      </c>
      <c r="C112" t="s">
        <v>225</v>
      </c>
      <c r="D112">
        <v>3</v>
      </c>
      <c r="E112">
        <v>7.5</v>
      </c>
      <c r="R112">
        <v>7.5</v>
      </c>
    </row>
    <row r="113" spans="1:18" x14ac:dyDescent="0.2">
      <c r="A113">
        <v>111</v>
      </c>
      <c r="B113" t="s">
        <v>226</v>
      </c>
      <c r="C113" t="s">
        <v>227</v>
      </c>
      <c r="L113">
        <v>2</v>
      </c>
      <c r="M113">
        <v>3</v>
      </c>
      <c r="N113">
        <v>3</v>
      </c>
      <c r="O113">
        <v>4.5</v>
      </c>
      <c r="R113">
        <v>7.5</v>
      </c>
    </row>
    <row r="114" spans="1:18" x14ac:dyDescent="0.2">
      <c r="A114">
        <v>112</v>
      </c>
      <c r="B114" t="s">
        <v>228</v>
      </c>
      <c r="C114" t="s">
        <v>229</v>
      </c>
      <c r="D114">
        <v>3</v>
      </c>
      <c r="E114">
        <v>7.25</v>
      </c>
      <c r="R114">
        <v>7.25</v>
      </c>
    </row>
    <row r="115" spans="1:18" x14ac:dyDescent="0.2">
      <c r="A115">
        <v>113</v>
      </c>
      <c r="B115" t="s">
        <v>218</v>
      </c>
      <c r="C115" t="s">
        <v>219</v>
      </c>
      <c r="L115">
        <v>5</v>
      </c>
      <c r="M115">
        <v>5.75</v>
      </c>
      <c r="N115">
        <v>2</v>
      </c>
      <c r="O115">
        <v>1.25</v>
      </c>
      <c r="R115">
        <v>7</v>
      </c>
    </row>
    <row r="116" spans="1:18" x14ac:dyDescent="0.2">
      <c r="A116">
        <v>114</v>
      </c>
      <c r="B116" t="s">
        <v>220</v>
      </c>
      <c r="C116" t="s">
        <v>221</v>
      </c>
      <c r="L116">
        <v>5</v>
      </c>
      <c r="M116">
        <v>5.5</v>
      </c>
      <c r="N116">
        <v>2</v>
      </c>
      <c r="O116">
        <v>1.25</v>
      </c>
      <c r="R116">
        <v>6.75</v>
      </c>
    </row>
    <row r="117" spans="1:18" x14ac:dyDescent="0.2">
      <c r="A117">
        <v>115</v>
      </c>
      <c r="B117" t="s">
        <v>234</v>
      </c>
      <c r="C117" t="s">
        <v>235</v>
      </c>
      <c r="H117">
        <v>1</v>
      </c>
      <c r="I117">
        <v>3.5</v>
      </c>
      <c r="J117">
        <v>2</v>
      </c>
      <c r="K117">
        <v>3.25</v>
      </c>
      <c r="R117">
        <v>6.75</v>
      </c>
    </row>
    <row r="118" spans="1:18" x14ac:dyDescent="0.2">
      <c r="A118">
        <v>116</v>
      </c>
      <c r="B118" t="s">
        <v>240</v>
      </c>
      <c r="C118" t="s">
        <v>241</v>
      </c>
      <c r="N118">
        <v>1</v>
      </c>
      <c r="O118">
        <v>6.5</v>
      </c>
      <c r="R118">
        <v>6.5</v>
      </c>
    </row>
    <row r="119" spans="1:18" x14ac:dyDescent="0.2">
      <c r="A119">
        <v>117</v>
      </c>
      <c r="B119" t="s">
        <v>238</v>
      </c>
      <c r="C119" t="s">
        <v>239</v>
      </c>
      <c r="F119">
        <v>3</v>
      </c>
      <c r="G119">
        <v>3.5</v>
      </c>
      <c r="H119">
        <v>2</v>
      </c>
      <c r="I119">
        <v>3</v>
      </c>
      <c r="R119">
        <v>6.5</v>
      </c>
    </row>
    <row r="120" spans="1:18" x14ac:dyDescent="0.2">
      <c r="A120">
        <v>118</v>
      </c>
      <c r="B120" t="s">
        <v>242</v>
      </c>
      <c r="C120" t="s">
        <v>243</v>
      </c>
      <c r="F120">
        <v>3</v>
      </c>
      <c r="G120">
        <v>6.5</v>
      </c>
      <c r="R120">
        <v>6.5</v>
      </c>
    </row>
    <row r="121" spans="1:18" x14ac:dyDescent="0.2">
      <c r="A121">
        <v>119</v>
      </c>
      <c r="B121" t="s">
        <v>246</v>
      </c>
      <c r="C121" t="s">
        <v>247</v>
      </c>
      <c r="D121">
        <v>5</v>
      </c>
      <c r="E121">
        <v>6.25</v>
      </c>
      <c r="R121">
        <v>6.25</v>
      </c>
    </row>
    <row r="122" spans="1:18" x14ac:dyDescent="0.2">
      <c r="A122">
        <v>120</v>
      </c>
      <c r="B122" t="s">
        <v>248</v>
      </c>
      <c r="C122" t="s">
        <v>249</v>
      </c>
      <c r="D122">
        <v>2</v>
      </c>
      <c r="E122">
        <v>1</v>
      </c>
      <c r="J122">
        <v>3</v>
      </c>
      <c r="K122">
        <v>1.25</v>
      </c>
      <c r="L122">
        <v>6</v>
      </c>
      <c r="M122">
        <v>2</v>
      </c>
      <c r="N122">
        <v>3</v>
      </c>
      <c r="O122">
        <v>2</v>
      </c>
      <c r="R122">
        <v>6.25</v>
      </c>
    </row>
    <row r="123" spans="1:18" x14ac:dyDescent="0.2">
      <c r="A123">
        <v>121</v>
      </c>
      <c r="B123" t="s">
        <v>244</v>
      </c>
      <c r="C123" t="s">
        <v>245</v>
      </c>
      <c r="F123">
        <v>1</v>
      </c>
      <c r="G123">
        <v>3</v>
      </c>
      <c r="H123">
        <v>1</v>
      </c>
      <c r="I123">
        <v>2</v>
      </c>
      <c r="J123">
        <v>1</v>
      </c>
      <c r="K123">
        <v>1.25</v>
      </c>
      <c r="R123">
        <v>6.25</v>
      </c>
    </row>
    <row r="124" spans="1:18" x14ac:dyDescent="0.2">
      <c r="A124">
        <v>122</v>
      </c>
      <c r="B124" t="s">
        <v>250</v>
      </c>
      <c r="C124" t="s">
        <v>251</v>
      </c>
      <c r="D124">
        <v>1</v>
      </c>
      <c r="E124">
        <v>6.25</v>
      </c>
      <c r="R124">
        <v>6.25</v>
      </c>
    </row>
    <row r="125" spans="1:18" x14ac:dyDescent="0.2">
      <c r="A125">
        <v>123</v>
      </c>
      <c r="B125" t="s">
        <v>256</v>
      </c>
      <c r="C125" t="s">
        <v>257</v>
      </c>
      <c r="F125">
        <v>1</v>
      </c>
      <c r="G125">
        <v>1</v>
      </c>
      <c r="J125">
        <v>1</v>
      </c>
      <c r="K125">
        <v>5</v>
      </c>
      <c r="R125">
        <v>6</v>
      </c>
    </row>
    <row r="126" spans="1:18" x14ac:dyDescent="0.2">
      <c r="A126">
        <v>124</v>
      </c>
      <c r="B126" t="s">
        <v>254</v>
      </c>
      <c r="C126" t="s">
        <v>255</v>
      </c>
      <c r="D126">
        <v>6</v>
      </c>
      <c r="E126">
        <v>6</v>
      </c>
      <c r="R126">
        <v>6</v>
      </c>
    </row>
    <row r="127" spans="1:18" x14ac:dyDescent="0.2">
      <c r="A127">
        <v>125</v>
      </c>
      <c r="B127" t="s">
        <v>252</v>
      </c>
      <c r="C127" t="s">
        <v>253</v>
      </c>
      <c r="J127">
        <v>2</v>
      </c>
      <c r="K127">
        <v>2</v>
      </c>
      <c r="L127">
        <v>1</v>
      </c>
      <c r="M127">
        <v>1.75</v>
      </c>
      <c r="N127">
        <v>2</v>
      </c>
      <c r="O127">
        <v>1.75</v>
      </c>
      <c r="P127">
        <v>1</v>
      </c>
      <c r="Q127">
        <v>0.5</v>
      </c>
      <c r="R127">
        <v>6</v>
      </c>
    </row>
    <row r="128" spans="1:18" x14ac:dyDescent="0.2">
      <c r="A128">
        <v>126</v>
      </c>
      <c r="B128" t="s">
        <v>258</v>
      </c>
      <c r="C128" t="s">
        <v>259</v>
      </c>
      <c r="H128">
        <v>3</v>
      </c>
      <c r="I128">
        <v>5.75</v>
      </c>
      <c r="R128">
        <v>5.75</v>
      </c>
    </row>
    <row r="129" spans="1:18" x14ac:dyDescent="0.2">
      <c r="A129">
        <v>127</v>
      </c>
      <c r="B129" t="s">
        <v>230</v>
      </c>
      <c r="C129" t="s">
        <v>231</v>
      </c>
      <c r="J129">
        <v>1</v>
      </c>
      <c r="K129">
        <v>3</v>
      </c>
      <c r="L129">
        <v>1</v>
      </c>
      <c r="M129">
        <v>0.75</v>
      </c>
      <c r="N129">
        <v>2</v>
      </c>
      <c r="O129">
        <v>2</v>
      </c>
      <c r="R129">
        <v>5.75</v>
      </c>
    </row>
    <row r="130" spans="1:18" x14ac:dyDescent="0.2">
      <c r="A130">
        <v>128</v>
      </c>
      <c r="B130" t="s">
        <v>260</v>
      </c>
      <c r="C130" t="s">
        <v>261</v>
      </c>
      <c r="F130">
        <v>3</v>
      </c>
      <c r="G130">
        <v>5.5</v>
      </c>
      <c r="R130">
        <v>5.5</v>
      </c>
    </row>
    <row r="131" spans="1:18" x14ac:dyDescent="0.2">
      <c r="A131">
        <v>129</v>
      </c>
      <c r="B131" t="s">
        <v>262</v>
      </c>
      <c r="C131" t="s">
        <v>263</v>
      </c>
      <c r="J131">
        <v>4</v>
      </c>
      <c r="K131">
        <v>5.5</v>
      </c>
      <c r="R131">
        <v>5.5</v>
      </c>
    </row>
    <row r="132" spans="1:18" x14ac:dyDescent="0.2">
      <c r="A132">
        <v>130</v>
      </c>
      <c r="B132" t="s">
        <v>278</v>
      </c>
      <c r="C132" t="s">
        <v>279</v>
      </c>
      <c r="D132">
        <v>1</v>
      </c>
      <c r="E132">
        <v>3</v>
      </c>
      <c r="F132">
        <v>3</v>
      </c>
      <c r="G132">
        <v>2.25</v>
      </c>
      <c r="R132">
        <v>5.25</v>
      </c>
    </row>
    <row r="133" spans="1:18" x14ac:dyDescent="0.2">
      <c r="A133">
        <v>131</v>
      </c>
      <c r="B133" t="s">
        <v>266</v>
      </c>
      <c r="C133" t="s">
        <v>267</v>
      </c>
      <c r="F133">
        <v>5</v>
      </c>
      <c r="G133">
        <v>5.25</v>
      </c>
      <c r="R133">
        <v>5.25</v>
      </c>
    </row>
    <row r="134" spans="1:18" x14ac:dyDescent="0.2">
      <c r="A134">
        <v>132</v>
      </c>
      <c r="B134" t="s">
        <v>274</v>
      </c>
      <c r="C134" t="s">
        <v>275</v>
      </c>
      <c r="L134">
        <v>1</v>
      </c>
      <c r="M134">
        <v>5.25</v>
      </c>
      <c r="R134">
        <v>5.25</v>
      </c>
    </row>
    <row r="135" spans="1:18" x14ac:dyDescent="0.2">
      <c r="A135">
        <v>133</v>
      </c>
      <c r="B135" t="s">
        <v>268</v>
      </c>
      <c r="C135" t="s">
        <v>269</v>
      </c>
      <c r="N135">
        <v>3</v>
      </c>
      <c r="O135">
        <v>5.25</v>
      </c>
      <c r="R135">
        <v>5.25</v>
      </c>
    </row>
    <row r="136" spans="1:18" x14ac:dyDescent="0.2">
      <c r="A136">
        <v>134</v>
      </c>
      <c r="B136" t="s">
        <v>276</v>
      </c>
      <c r="C136" t="s">
        <v>277</v>
      </c>
      <c r="D136">
        <v>6</v>
      </c>
      <c r="E136">
        <v>5.25</v>
      </c>
      <c r="R136">
        <v>5.25</v>
      </c>
    </row>
    <row r="137" spans="1:18" x14ac:dyDescent="0.2">
      <c r="A137">
        <v>135</v>
      </c>
      <c r="B137" t="s">
        <v>272</v>
      </c>
      <c r="C137" t="s">
        <v>273</v>
      </c>
      <c r="F137">
        <v>2</v>
      </c>
      <c r="G137">
        <v>3</v>
      </c>
      <c r="H137">
        <v>1</v>
      </c>
      <c r="I137">
        <v>1</v>
      </c>
      <c r="L137">
        <v>1</v>
      </c>
      <c r="M137">
        <v>1.25</v>
      </c>
      <c r="R137">
        <v>5.25</v>
      </c>
    </row>
    <row r="138" spans="1:18" x14ac:dyDescent="0.2">
      <c r="A138">
        <v>136</v>
      </c>
      <c r="B138" t="s">
        <v>270</v>
      </c>
      <c r="C138" t="s">
        <v>271</v>
      </c>
      <c r="D138">
        <v>1</v>
      </c>
      <c r="E138">
        <v>0.25</v>
      </c>
      <c r="F138">
        <v>2</v>
      </c>
      <c r="G138">
        <v>1.75</v>
      </c>
      <c r="H138">
        <v>2</v>
      </c>
      <c r="I138">
        <v>3.25</v>
      </c>
      <c r="R138">
        <v>5.25</v>
      </c>
    </row>
    <row r="139" spans="1:18" x14ac:dyDescent="0.2">
      <c r="A139">
        <v>137</v>
      </c>
      <c r="B139" t="s">
        <v>280</v>
      </c>
      <c r="C139" t="s">
        <v>281</v>
      </c>
      <c r="H139">
        <v>6</v>
      </c>
      <c r="I139">
        <v>5</v>
      </c>
      <c r="R139">
        <v>5</v>
      </c>
    </row>
    <row r="140" spans="1:18" x14ac:dyDescent="0.2">
      <c r="A140">
        <v>138</v>
      </c>
      <c r="B140" t="s">
        <v>282</v>
      </c>
      <c r="C140" t="s">
        <v>283</v>
      </c>
      <c r="D140">
        <v>3</v>
      </c>
      <c r="E140">
        <v>5</v>
      </c>
      <c r="R140">
        <v>5</v>
      </c>
    </row>
    <row r="141" spans="1:18" x14ac:dyDescent="0.2">
      <c r="A141">
        <v>139</v>
      </c>
      <c r="B141" t="s">
        <v>264</v>
      </c>
      <c r="C141" t="s">
        <v>265</v>
      </c>
      <c r="N141">
        <v>3</v>
      </c>
      <c r="O141">
        <v>4.5</v>
      </c>
      <c r="P141">
        <v>1</v>
      </c>
      <c r="Q141">
        <v>0.5</v>
      </c>
      <c r="R141">
        <v>5</v>
      </c>
    </row>
    <row r="142" spans="1:18" x14ac:dyDescent="0.2">
      <c r="A142">
        <v>140</v>
      </c>
      <c r="B142" t="s">
        <v>286</v>
      </c>
      <c r="C142" t="s">
        <v>287</v>
      </c>
      <c r="D142">
        <v>2</v>
      </c>
      <c r="E142">
        <v>5</v>
      </c>
      <c r="R142">
        <v>5</v>
      </c>
    </row>
    <row r="143" spans="1:18" x14ac:dyDescent="0.2">
      <c r="A143">
        <v>141</v>
      </c>
      <c r="B143" t="s">
        <v>284</v>
      </c>
      <c r="C143" t="s">
        <v>285</v>
      </c>
      <c r="L143">
        <v>2</v>
      </c>
      <c r="M143">
        <v>2</v>
      </c>
      <c r="N143">
        <v>1</v>
      </c>
      <c r="O143">
        <v>3</v>
      </c>
      <c r="R143">
        <v>5</v>
      </c>
    </row>
    <row r="144" spans="1:18" x14ac:dyDescent="0.2">
      <c r="A144">
        <v>142</v>
      </c>
      <c r="B144" t="s">
        <v>292</v>
      </c>
      <c r="C144" t="s">
        <v>293</v>
      </c>
      <c r="N144">
        <v>3</v>
      </c>
      <c r="O144">
        <v>4.75</v>
      </c>
      <c r="R144">
        <v>4.75</v>
      </c>
    </row>
    <row r="145" spans="1:18" x14ac:dyDescent="0.2">
      <c r="A145">
        <v>143</v>
      </c>
      <c r="B145" t="s">
        <v>288</v>
      </c>
      <c r="C145" t="s">
        <v>289</v>
      </c>
      <c r="F145">
        <v>1</v>
      </c>
      <c r="G145">
        <v>1.25</v>
      </c>
      <c r="J145">
        <v>3</v>
      </c>
      <c r="K145">
        <v>3.5</v>
      </c>
      <c r="R145">
        <v>4.75</v>
      </c>
    </row>
    <row r="146" spans="1:18" x14ac:dyDescent="0.2">
      <c r="A146">
        <v>144</v>
      </c>
      <c r="B146" t="s">
        <v>290</v>
      </c>
      <c r="C146" t="s">
        <v>291</v>
      </c>
      <c r="D146">
        <v>1</v>
      </c>
      <c r="E146">
        <v>0.5</v>
      </c>
      <c r="H146">
        <v>2</v>
      </c>
      <c r="I146">
        <v>1.5</v>
      </c>
      <c r="N146">
        <v>4</v>
      </c>
      <c r="O146">
        <v>2.75</v>
      </c>
      <c r="R146">
        <v>4.75</v>
      </c>
    </row>
    <row r="147" spans="1:18" x14ac:dyDescent="0.2">
      <c r="A147">
        <v>145</v>
      </c>
      <c r="B147" t="s">
        <v>298</v>
      </c>
      <c r="C147" t="s">
        <v>299</v>
      </c>
      <c r="H147">
        <v>2</v>
      </c>
      <c r="I147">
        <v>1.5</v>
      </c>
      <c r="N147">
        <v>4</v>
      </c>
      <c r="O147">
        <v>3</v>
      </c>
      <c r="R147">
        <v>4.5</v>
      </c>
    </row>
    <row r="148" spans="1:18" x14ac:dyDescent="0.2">
      <c r="A148">
        <v>146</v>
      </c>
      <c r="B148" t="s">
        <v>294</v>
      </c>
      <c r="C148" t="s">
        <v>295</v>
      </c>
      <c r="J148">
        <v>1</v>
      </c>
      <c r="K148">
        <v>0.5</v>
      </c>
      <c r="L148">
        <v>2</v>
      </c>
      <c r="M148">
        <v>4</v>
      </c>
      <c r="R148">
        <v>4.5</v>
      </c>
    </row>
    <row r="149" spans="1:18" x14ac:dyDescent="0.2">
      <c r="A149">
        <v>147</v>
      </c>
      <c r="B149" t="s">
        <v>296</v>
      </c>
      <c r="C149" t="s">
        <v>297</v>
      </c>
      <c r="F149">
        <v>3</v>
      </c>
      <c r="G149">
        <v>4.5</v>
      </c>
      <c r="R149">
        <v>4.5</v>
      </c>
    </row>
    <row r="150" spans="1:18" x14ac:dyDescent="0.2">
      <c r="A150">
        <v>148</v>
      </c>
      <c r="B150" t="s">
        <v>300</v>
      </c>
      <c r="C150" t="s">
        <v>301</v>
      </c>
      <c r="J150">
        <v>1</v>
      </c>
      <c r="K150">
        <v>1</v>
      </c>
      <c r="N150">
        <v>3</v>
      </c>
      <c r="O150">
        <v>3.25</v>
      </c>
      <c r="R150">
        <v>4.25</v>
      </c>
    </row>
    <row r="151" spans="1:18" x14ac:dyDescent="0.2">
      <c r="A151">
        <v>149</v>
      </c>
      <c r="B151" t="s">
        <v>304</v>
      </c>
      <c r="C151" t="s">
        <v>305</v>
      </c>
      <c r="L151">
        <v>2</v>
      </c>
      <c r="M151">
        <v>4</v>
      </c>
      <c r="R151">
        <v>4</v>
      </c>
    </row>
    <row r="152" spans="1:18" x14ac:dyDescent="0.2">
      <c r="A152">
        <v>150</v>
      </c>
      <c r="B152" t="s">
        <v>212</v>
      </c>
      <c r="C152" t="s">
        <v>213</v>
      </c>
      <c r="N152">
        <v>1</v>
      </c>
      <c r="O152">
        <v>4</v>
      </c>
      <c r="R152">
        <v>4</v>
      </c>
    </row>
    <row r="153" spans="1:18" x14ac:dyDescent="0.2">
      <c r="A153">
        <v>151</v>
      </c>
      <c r="B153" t="s">
        <v>302</v>
      </c>
      <c r="C153" t="s">
        <v>303</v>
      </c>
      <c r="J153">
        <v>1</v>
      </c>
      <c r="K153">
        <v>0.5</v>
      </c>
      <c r="L153">
        <v>3</v>
      </c>
      <c r="M153">
        <v>2</v>
      </c>
      <c r="N153">
        <v>1</v>
      </c>
      <c r="O153">
        <v>1.5</v>
      </c>
      <c r="R153">
        <v>4</v>
      </c>
    </row>
    <row r="154" spans="1:18" x14ac:dyDescent="0.2">
      <c r="A154">
        <v>152</v>
      </c>
      <c r="B154" t="s">
        <v>310</v>
      </c>
      <c r="C154" t="s">
        <v>311</v>
      </c>
      <c r="N154">
        <v>2</v>
      </c>
      <c r="O154">
        <v>3.75</v>
      </c>
      <c r="R154">
        <v>3.75</v>
      </c>
    </row>
    <row r="155" spans="1:18" x14ac:dyDescent="0.2">
      <c r="A155">
        <v>153</v>
      </c>
      <c r="B155" t="s">
        <v>308</v>
      </c>
      <c r="C155" t="s">
        <v>309</v>
      </c>
      <c r="L155">
        <v>4</v>
      </c>
      <c r="M155">
        <v>3</v>
      </c>
      <c r="N155">
        <v>1</v>
      </c>
      <c r="O155">
        <v>0.75</v>
      </c>
      <c r="R155">
        <v>3.75</v>
      </c>
    </row>
    <row r="156" spans="1:18" x14ac:dyDescent="0.2">
      <c r="A156">
        <v>154</v>
      </c>
      <c r="B156" t="s">
        <v>314</v>
      </c>
      <c r="C156" t="s">
        <v>315</v>
      </c>
      <c r="L156">
        <v>1</v>
      </c>
      <c r="M156">
        <v>3.75</v>
      </c>
      <c r="R156">
        <v>3.75</v>
      </c>
    </row>
    <row r="157" spans="1:18" x14ac:dyDescent="0.2">
      <c r="A157">
        <v>155</v>
      </c>
      <c r="B157" t="s">
        <v>306</v>
      </c>
      <c r="C157" t="s">
        <v>307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318</v>
      </c>
      <c r="C158" t="s">
        <v>319</v>
      </c>
      <c r="F158">
        <v>4</v>
      </c>
      <c r="G158">
        <v>3.5</v>
      </c>
      <c r="R158">
        <v>3.5</v>
      </c>
    </row>
    <row r="159" spans="1:18" x14ac:dyDescent="0.2">
      <c r="A159">
        <v>157</v>
      </c>
      <c r="B159" t="s">
        <v>324</v>
      </c>
      <c r="C159" t="s">
        <v>249</v>
      </c>
      <c r="L159">
        <v>7</v>
      </c>
      <c r="M159">
        <v>1.5</v>
      </c>
      <c r="N159">
        <v>3</v>
      </c>
      <c r="O159">
        <v>2</v>
      </c>
      <c r="R159">
        <v>3.5</v>
      </c>
    </row>
    <row r="160" spans="1:18" x14ac:dyDescent="0.2">
      <c r="A160">
        <v>158</v>
      </c>
      <c r="B160" t="s">
        <v>320</v>
      </c>
      <c r="C160" t="s">
        <v>321</v>
      </c>
      <c r="D160">
        <v>2</v>
      </c>
      <c r="E160">
        <v>3.5</v>
      </c>
      <c r="R160">
        <v>3.5</v>
      </c>
    </row>
    <row r="161" spans="1:18" x14ac:dyDescent="0.2">
      <c r="A161">
        <v>159</v>
      </c>
      <c r="B161" t="s">
        <v>316</v>
      </c>
      <c r="C161" t="s">
        <v>317</v>
      </c>
      <c r="N161">
        <v>1</v>
      </c>
      <c r="O161">
        <v>3.5</v>
      </c>
      <c r="R161">
        <v>3.5</v>
      </c>
    </row>
    <row r="162" spans="1:18" x14ac:dyDescent="0.2">
      <c r="A162">
        <v>160</v>
      </c>
      <c r="B162" t="s">
        <v>322</v>
      </c>
      <c r="C162" t="s">
        <v>323</v>
      </c>
      <c r="N162">
        <v>2</v>
      </c>
      <c r="O162">
        <v>3.5</v>
      </c>
      <c r="R162">
        <v>3.5</v>
      </c>
    </row>
    <row r="163" spans="1:18" x14ac:dyDescent="0.2">
      <c r="A163">
        <v>161</v>
      </c>
      <c r="B163" t="s">
        <v>325</v>
      </c>
      <c r="C163" t="s">
        <v>326</v>
      </c>
      <c r="F163">
        <v>6</v>
      </c>
      <c r="G163">
        <v>3.25</v>
      </c>
      <c r="R163">
        <v>3.25</v>
      </c>
    </row>
    <row r="164" spans="1:18" x14ac:dyDescent="0.2">
      <c r="A164">
        <v>162</v>
      </c>
      <c r="B164" t="s">
        <v>327</v>
      </c>
      <c r="C164" t="s">
        <v>328</v>
      </c>
      <c r="F164">
        <v>1</v>
      </c>
      <c r="G164">
        <v>3.25</v>
      </c>
      <c r="R164">
        <v>3.25</v>
      </c>
    </row>
    <row r="165" spans="1:18" x14ac:dyDescent="0.2">
      <c r="A165">
        <v>163</v>
      </c>
      <c r="B165" t="s">
        <v>331</v>
      </c>
      <c r="C165" t="s">
        <v>332</v>
      </c>
      <c r="F165">
        <v>2</v>
      </c>
      <c r="G165">
        <v>0.5</v>
      </c>
      <c r="H165">
        <v>1</v>
      </c>
      <c r="I165">
        <v>0.5</v>
      </c>
      <c r="J165">
        <v>2</v>
      </c>
      <c r="K165">
        <v>1.75</v>
      </c>
      <c r="L165">
        <v>1</v>
      </c>
      <c r="M165">
        <v>0.25</v>
      </c>
      <c r="N165">
        <v>1</v>
      </c>
      <c r="O165">
        <v>0.25</v>
      </c>
      <c r="R165">
        <v>3.25</v>
      </c>
    </row>
    <row r="166" spans="1:18" x14ac:dyDescent="0.2">
      <c r="A166">
        <v>164</v>
      </c>
      <c r="B166" t="s">
        <v>236</v>
      </c>
      <c r="C166" t="s">
        <v>237</v>
      </c>
      <c r="J166">
        <v>1</v>
      </c>
      <c r="K166">
        <v>2.75</v>
      </c>
      <c r="L166">
        <v>1</v>
      </c>
      <c r="M166">
        <v>0.5</v>
      </c>
      <c r="R166">
        <v>3.25</v>
      </c>
    </row>
    <row r="167" spans="1:18" x14ac:dyDescent="0.2">
      <c r="A167">
        <v>165</v>
      </c>
      <c r="B167" t="s">
        <v>341</v>
      </c>
      <c r="C167" t="s">
        <v>342</v>
      </c>
      <c r="N167">
        <v>1</v>
      </c>
      <c r="O167">
        <v>3</v>
      </c>
      <c r="R167">
        <v>3</v>
      </c>
    </row>
    <row r="168" spans="1:18" x14ac:dyDescent="0.2">
      <c r="A168">
        <v>166</v>
      </c>
      <c r="B168" t="s">
        <v>333</v>
      </c>
      <c r="C168" t="s">
        <v>334</v>
      </c>
      <c r="F168">
        <v>2</v>
      </c>
      <c r="G168">
        <v>3</v>
      </c>
      <c r="R168">
        <v>3</v>
      </c>
    </row>
    <row r="169" spans="1:18" x14ac:dyDescent="0.2">
      <c r="A169">
        <v>167</v>
      </c>
      <c r="B169" t="s">
        <v>337</v>
      </c>
      <c r="C169" t="s">
        <v>338</v>
      </c>
      <c r="D169">
        <v>4</v>
      </c>
      <c r="E169">
        <v>3</v>
      </c>
      <c r="R169">
        <v>3</v>
      </c>
    </row>
    <row r="170" spans="1:18" x14ac:dyDescent="0.2">
      <c r="A170">
        <v>168</v>
      </c>
      <c r="B170" t="s">
        <v>339</v>
      </c>
      <c r="C170" t="s">
        <v>340</v>
      </c>
      <c r="H170">
        <v>1</v>
      </c>
      <c r="I170">
        <v>3</v>
      </c>
      <c r="R170">
        <v>3</v>
      </c>
    </row>
    <row r="171" spans="1:18" x14ac:dyDescent="0.2">
      <c r="A171">
        <v>169</v>
      </c>
      <c r="B171" t="s">
        <v>312</v>
      </c>
      <c r="C171" t="s">
        <v>313</v>
      </c>
      <c r="N171">
        <v>2</v>
      </c>
      <c r="O171">
        <v>3</v>
      </c>
      <c r="R171">
        <v>3</v>
      </c>
    </row>
    <row r="172" spans="1:18" x14ac:dyDescent="0.2">
      <c r="A172">
        <v>170</v>
      </c>
      <c r="B172" t="s">
        <v>335</v>
      </c>
      <c r="C172" t="s">
        <v>336</v>
      </c>
      <c r="D172">
        <v>2</v>
      </c>
      <c r="E172">
        <v>3</v>
      </c>
      <c r="R172">
        <v>3</v>
      </c>
    </row>
    <row r="173" spans="1:18" x14ac:dyDescent="0.2">
      <c r="A173">
        <v>171</v>
      </c>
      <c r="B173" t="s">
        <v>232</v>
      </c>
      <c r="C173" t="s">
        <v>233</v>
      </c>
      <c r="P173">
        <v>1</v>
      </c>
      <c r="Q173">
        <v>2.75</v>
      </c>
      <c r="R173">
        <v>2.75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371</v>
      </c>
      <c r="C188" t="s">
        <v>372</v>
      </c>
      <c r="J188">
        <v>1</v>
      </c>
      <c r="K188">
        <v>0.75</v>
      </c>
      <c r="L188">
        <v>1</v>
      </c>
      <c r="M188">
        <v>1.25</v>
      </c>
      <c r="R188">
        <v>2</v>
      </c>
    </row>
    <row r="189" spans="1:18" x14ac:dyDescent="0.2">
      <c r="A189">
        <v>187</v>
      </c>
      <c r="B189" t="s">
        <v>375</v>
      </c>
      <c r="C189" t="s">
        <v>376</v>
      </c>
      <c r="D189">
        <v>2</v>
      </c>
      <c r="E189">
        <v>1.75</v>
      </c>
      <c r="R189">
        <v>1.75</v>
      </c>
    </row>
    <row r="190" spans="1:18" x14ac:dyDescent="0.2">
      <c r="A190">
        <v>188</v>
      </c>
      <c r="B190" t="s">
        <v>381</v>
      </c>
      <c r="C190" t="s">
        <v>382</v>
      </c>
      <c r="L190">
        <v>1</v>
      </c>
      <c r="M190">
        <v>1.75</v>
      </c>
      <c r="R190">
        <v>1.75</v>
      </c>
    </row>
    <row r="191" spans="1:18" x14ac:dyDescent="0.2">
      <c r="A191">
        <v>189</v>
      </c>
      <c r="B191" t="s">
        <v>373</v>
      </c>
      <c r="C191" t="s">
        <v>374</v>
      </c>
      <c r="F191">
        <v>2</v>
      </c>
      <c r="G191">
        <v>1.75</v>
      </c>
      <c r="R191">
        <v>1.75</v>
      </c>
    </row>
    <row r="192" spans="1:18" x14ac:dyDescent="0.2">
      <c r="A192">
        <v>190</v>
      </c>
      <c r="B192" t="s">
        <v>377</v>
      </c>
      <c r="C192" t="s">
        <v>378</v>
      </c>
      <c r="D192">
        <v>1</v>
      </c>
      <c r="E192">
        <v>0</v>
      </c>
      <c r="F192">
        <v>2</v>
      </c>
      <c r="G192">
        <v>1</v>
      </c>
      <c r="J192">
        <v>1</v>
      </c>
      <c r="K192">
        <v>0.75</v>
      </c>
      <c r="R192">
        <v>1.75</v>
      </c>
    </row>
    <row r="193" spans="1:18" x14ac:dyDescent="0.2">
      <c r="A193">
        <v>191</v>
      </c>
      <c r="B193" t="s">
        <v>379</v>
      </c>
      <c r="C193" t="s">
        <v>380</v>
      </c>
      <c r="F193">
        <v>2</v>
      </c>
      <c r="G193">
        <v>1.75</v>
      </c>
      <c r="R193">
        <v>1.75</v>
      </c>
    </row>
    <row r="194" spans="1:18" x14ac:dyDescent="0.2">
      <c r="A194">
        <v>192</v>
      </c>
      <c r="B194" t="s">
        <v>383</v>
      </c>
      <c r="C194" t="s">
        <v>384</v>
      </c>
      <c r="N194">
        <v>1</v>
      </c>
      <c r="O194">
        <v>1.5</v>
      </c>
      <c r="R194">
        <v>1.5</v>
      </c>
    </row>
    <row r="195" spans="1:18" x14ac:dyDescent="0.2">
      <c r="A195">
        <v>193</v>
      </c>
      <c r="B195" t="s">
        <v>387</v>
      </c>
      <c r="C195" t="s">
        <v>388</v>
      </c>
      <c r="D195">
        <v>1</v>
      </c>
      <c r="E195">
        <v>0</v>
      </c>
      <c r="F195">
        <v>2</v>
      </c>
      <c r="G195">
        <v>1</v>
      </c>
      <c r="J195">
        <v>1</v>
      </c>
      <c r="K195">
        <v>0.25</v>
      </c>
      <c r="R195">
        <v>1.25</v>
      </c>
    </row>
    <row r="196" spans="1:18" x14ac:dyDescent="0.2">
      <c r="A196">
        <v>194</v>
      </c>
      <c r="B196" t="s">
        <v>389</v>
      </c>
      <c r="C196" t="s">
        <v>390</v>
      </c>
      <c r="H196">
        <v>1</v>
      </c>
      <c r="I196">
        <v>0.5</v>
      </c>
      <c r="L196">
        <v>2</v>
      </c>
      <c r="M196">
        <v>0.75</v>
      </c>
      <c r="R196">
        <v>1.25</v>
      </c>
    </row>
    <row r="197" spans="1:18" x14ac:dyDescent="0.2">
      <c r="A197">
        <v>195</v>
      </c>
      <c r="B197" t="s">
        <v>385</v>
      </c>
      <c r="C197" t="s">
        <v>386</v>
      </c>
      <c r="D197">
        <v>1</v>
      </c>
      <c r="E197">
        <v>0.75</v>
      </c>
      <c r="F197">
        <v>1</v>
      </c>
      <c r="G197">
        <v>0.5</v>
      </c>
      <c r="R197">
        <v>1.25</v>
      </c>
    </row>
    <row r="198" spans="1:18" x14ac:dyDescent="0.2">
      <c r="A198">
        <v>196</v>
      </c>
      <c r="B198" t="s">
        <v>391</v>
      </c>
      <c r="C198" t="s">
        <v>392</v>
      </c>
      <c r="D198">
        <v>2</v>
      </c>
      <c r="E198">
        <v>1.25</v>
      </c>
      <c r="R198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3" workbookViewId="0">
      <selection activeCell="B36" sqref="B36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2</v>
      </c>
      <c r="Q3">
        <v>6</v>
      </c>
      <c r="R3">
        <v>299.5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2</v>
      </c>
      <c r="Q4">
        <v>11</v>
      </c>
      <c r="R4">
        <v>279.25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2</v>
      </c>
      <c r="Q5">
        <v>11.75</v>
      </c>
      <c r="R5">
        <v>233.25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2</v>
      </c>
      <c r="Q6">
        <v>8.25</v>
      </c>
      <c r="R6">
        <v>210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2</v>
      </c>
      <c r="Q7">
        <v>8</v>
      </c>
      <c r="R7">
        <v>207.5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3</v>
      </c>
      <c r="Q8">
        <v>12.75</v>
      </c>
      <c r="R8">
        <v>202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2</v>
      </c>
      <c r="Q9">
        <v>8.5</v>
      </c>
      <c r="R9">
        <v>171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2</v>
      </c>
      <c r="Q10">
        <v>12.75</v>
      </c>
      <c r="R10">
        <v>134.75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1</v>
      </c>
      <c r="Q11">
        <v>3.5</v>
      </c>
      <c r="R11">
        <v>127.25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2</v>
      </c>
      <c r="Q12">
        <v>5.25</v>
      </c>
      <c r="R12">
        <v>122.75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2</v>
      </c>
      <c r="Q13">
        <v>3.25</v>
      </c>
      <c r="R13">
        <v>105.5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28</v>
      </c>
      <c r="C15" t="s">
        <v>29</v>
      </c>
      <c r="F15">
        <v>7</v>
      </c>
      <c r="G15">
        <v>18</v>
      </c>
      <c r="H15">
        <v>7</v>
      </c>
      <c r="I15">
        <v>21.25</v>
      </c>
      <c r="J15">
        <v>7</v>
      </c>
      <c r="K15">
        <v>20</v>
      </c>
      <c r="L15">
        <v>6</v>
      </c>
      <c r="M15">
        <v>14.75</v>
      </c>
      <c r="N15">
        <v>5</v>
      </c>
      <c r="O15">
        <v>15.5</v>
      </c>
      <c r="P15">
        <v>2</v>
      </c>
      <c r="Q15">
        <v>1.75</v>
      </c>
      <c r="R15">
        <v>91.25</v>
      </c>
    </row>
    <row r="16" spans="1:18" x14ac:dyDescent="0.2">
      <c r="A16">
        <v>14</v>
      </c>
      <c r="B16" t="s">
        <v>24</v>
      </c>
      <c r="C16" t="s">
        <v>25</v>
      </c>
      <c r="F16">
        <v>6</v>
      </c>
      <c r="G16">
        <v>19.25</v>
      </c>
      <c r="H16">
        <v>4</v>
      </c>
      <c r="I16">
        <v>19</v>
      </c>
      <c r="J16">
        <v>4</v>
      </c>
      <c r="K16">
        <v>11.5</v>
      </c>
      <c r="L16">
        <v>7</v>
      </c>
      <c r="M16">
        <v>12.5</v>
      </c>
      <c r="N16">
        <v>8</v>
      </c>
      <c r="O16">
        <v>27.25</v>
      </c>
      <c r="P16">
        <v>2</v>
      </c>
      <c r="Q16">
        <v>1.5</v>
      </c>
      <c r="R16">
        <v>91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1</v>
      </c>
      <c r="Q17">
        <v>1</v>
      </c>
      <c r="R17">
        <v>87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2</v>
      </c>
      <c r="Q18">
        <v>5.25</v>
      </c>
      <c r="R18">
        <v>87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48</v>
      </c>
      <c r="C26" t="s">
        <v>49</v>
      </c>
      <c r="F26">
        <v>4</v>
      </c>
      <c r="G26">
        <v>12.75</v>
      </c>
      <c r="H26">
        <v>6</v>
      </c>
      <c r="I26">
        <v>18</v>
      </c>
      <c r="J26">
        <v>3</v>
      </c>
      <c r="K26">
        <v>5.25</v>
      </c>
      <c r="L26">
        <v>6</v>
      </c>
      <c r="M26">
        <v>11.75</v>
      </c>
      <c r="N26">
        <v>7</v>
      </c>
      <c r="O26">
        <v>18</v>
      </c>
      <c r="P26">
        <v>1</v>
      </c>
      <c r="Q26">
        <v>1.25</v>
      </c>
      <c r="R26">
        <v>67</v>
      </c>
    </row>
    <row r="27" spans="1:18" x14ac:dyDescent="0.2">
      <c r="A27">
        <v>25</v>
      </c>
      <c r="B27" t="s">
        <v>50</v>
      </c>
      <c r="C27" t="s">
        <v>51</v>
      </c>
      <c r="H27">
        <v>5</v>
      </c>
      <c r="I27">
        <v>12.75</v>
      </c>
      <c r="J27">
        <v>3</v>
      </c>
      <c r="K27">
        <v>13.5</v>
      </c>
      <c r="L27">
        <v>6</v>
      </c>
      <c r="M27">
        <v>18.5</v>
      </c>
      <c r="N27">
        <v>5</v>
      </c>
      <c r="O27">
        <v>21.25</v>
      </c>
      <c r="R27">
        <v>66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R28">
        <v>64</v>
      </c>
    </row>
    <row r="29" spans="1:18" x14ac:dyDescent="0.2">
      <c r="A29">
        <v>27</v>
      </c>
      <c r="B29" t="s">
        <v>54</v>
      </c>
      <c r="C29" t="s">
        <v>55</v>
      </c>
      <c r="F29">
        <v>3</v>
      </c>
      <c r="G29">
        <v>3.25</v>
      </c>
      <c r="H29">
        <v>6</v>
      </c>
      <c r="I29">
        <v>13.5</v>
      </c>
      <c r="J29">
        <v>3</v>
      </c>
      <c r="K29">
        <v>9.25</v>
      </c>
      <c r="L29">
        <v>6</v>
      </c>
      <c r="M29">
        <v>11.75</v>
      </c>
      <c r="N29">
        <v>3</v>
      </c>
      <c r="O29">
        <v>15.25</v>
      </c>
      <c r="P29">
        <v>1</v>
      </c>
      <c r="Q29">
        <v>1</v>
      </c>
      <c r="R29">
        <v>54</v>
      </c>
    </row>
    <row r="30" spans="1:18" x14ac:dyDescent="0.2">
      <c r="A30">
        <v>28</v>
      </c>
      <c r="B30" t="s">
        <v>52</v>
      </c>
      <c r="C30" t="s">
        <v>53</v>
      </c>
      <c r="H30">
        <v>8</v>
      </c>
      <c r="I30">
        <v>11.5</v>
      </c>
      <c r="J30">
        <v>7</v>
      </c>
      <c r="K30">
        <v>9.5</v>
      </c>
      <c r="L30">
        <v>7</v>
      </c>
      <c r="M30">
        <v>13.25</v>
      </c>
      <c r="N30">
        <v>7</v>
      </c>
      <c r="O30">
        <v>11.5</v>
      </c>
      <c r="P30">
        <v>2</v>
      </c>
      <c r="Q30">
        <v>7.25</v>
      </c>
      <c r="R30">
        <v>53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66</v>
      </c>
      <c r="C34" t="s">
        <v>67</v>
      </c>
      <c r="D34">
        <v>2</v>
      </c>
      <c r="E34">
        <v>0.75</v>
      </c>
      <c r="F34">
        <v>4</v>
      </c>
      <c r="G34">
        <v>4.25</v>
      </c>
      <c r="J34">
        <v>5</v>
      </c>
      <c r="K34">
        <v>9.75</v>
      </c>
      <c r="L34">
        <v>5</v>
      </c>
      <c r="M34">
        <v>11.5</v>
      </c>
      <c r="N34">
        <v>6</v>
      </c>
      <c r="O34">
        <v>17</v>
      </c>
      <c r="R34">
        <v>43.25</v>
      </c>
    </row>
    <row r="35" spans="1:18" x14ac:dyDescent="0.2">
      <c r="A35">
        <v>33</v>
      </c>
      <c r="B35" t="s">
        <v>68</v>
      </c>
      <c r="C35" t="s">
        <v>69</v>
      </c>
      <c r="H35">
        <v>7</v>
      </c>
      <c r="I35">
        <v>8.75</v>
      </c>
      <c r="J35">
        <v>5</v>
      </c>
      <c r="K35">
        <v>7.25</v>
      </c>
      <c r="L35">
        <v>5</v>
      </c>
      <c r="M35">
        <v>12.25</v>
      </c>
      <c r="N35">
        <v>7</v>
      </c>
      <c r="O35">
        <v>13.5</v>
      </c>
      <c r="P35">
        <v>1</v>
      </c>
      <c r="Q35">
        <v>1.25</v>
      </c>
      <c r="R35">
        <v>43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1</v>
      </c>
      <c r="Q36">
        <v>0.5</v>
      </c>
      <c r="R36">
        <v>41.75</v>
      </c>
    </row>
    <row r="37" spans="1:18" x14ac:dyDescent="0.2">
      <c r="A37">
        <v>35</v>
      </c>
      <c r="B37" t="s">
        <v>70</v>
      </c>
      <c r="C37" t="s">
        <v>71</v>
      </c>
      <c r="H37">
        <v>5</v>
      </c>
      <c r="I37">
        <v>5.5</v>
      </c>
      <c r="J37">
        <v>7</v>
      </c>
      <c r="K37">
        <v>6.5</v>
      </c>
      <c r="L37">
        <v>5</v>
      </c>
      <c r="M37">
        <v>10.25</v>
      </c>
      <c r="N37">
        <v>7</v>
      </c>
      <c r="O37">
        <v>10</v>
      </c>
      <c r="P37">
        <v>2</v>
      </c>
      <c r="Q37">
        <v>8.25</v>
      </c>
      <c r="R37">
        <v>40.5</v>
      </c>
    </row>
    <row r="38" spans="1:18" x14ac:dyDescent="0.2">
      <c r="A38">
        <v>36</v>
      </c>
      <c r="B38" t="s">
        <v>62</v>
      </c>
      <c r="C38" t="s">
        <v>63</v>
      </c>
      <c r="H38">
        <v>5</v>
      </c>
      <c r="I38">
        <v>13.75</v>
      </c>
      <c r="J38">
        <v>4</v>
      </c>
      <c r="K38">
        <v>8</v>
      </c>
      <c r="L38">
        <v>2</v>
      </c>
      <c r="M38">
        <v>8</v>
      </c>
      <c r="N38">
        <v>5</v>
      </c>
      <c r="O38">
        <v>8.5</v>
      </c>
      <c r="P38">
        <v>1</v>
      </c>
      <c r="Q38">
        <v>1.75</v>
      </c>
      <c r="R38">
        <v>40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80</v>
      </c>
      <c r="C42" t="s">
        <v>81</v>
      </c>
      <c r="D42">
        <v>1</v>
      </c>
      <c r="E42">
        <v>5.75</v>
      </c>
      <c r="F42">
        <v>5</v>
      </c>
      <c r="G42">
        <v>8</v>
      </c>
      <c r="H42">
        <v>5</v>
      </c>
      <c r="I42">
        <v>6.25</v>
      </c>
      <c r="J42">
        <v>3</v>
      </c>
      <c r="K42">
        <v>1.75</v>
      </c>
      <c r="L42">
        <v>4</v>
      </c>
      <c r="M42">
        <v>4.5</v>
      </c>
      <c r="N42">
        <v>2</v>
      </c>
      <c r="O42">
        <v>5.75</v>
      </c>
      <c r="R42">
        <v>32</v>
      </c>
    </row>
    <row r="43" spans="1:18" x14ac:dyDescent="0.2">
      <c r="A43">
        <v>41</v>
      </c>
      <c r="B43" t="s">
        <v>78</v>
      </c>
      <c r="C43" t="s">
        <v>79</v>
      </c>
      <c r="F43">
        <v>4</v>
      </c>
      <c r="G43">
        <v>10</v>
      </c>
      <c r="H43">
        <v>1</v>
      </c>
      <c r="I43">
        <v>2.75</v>
      </c>
      <c r="J43">
        <v>1</v>
      </c>
      <c r="K43">
        <v>2.25</v>
      </c>
      <c r="N43">
        <v>6</v>
      </c>
      <c r="O43">
        <v>12</v>
      </c>
      <c r="P43">
        <v>1</v>
      </c>
      <c r="Q43">
        <v>4.25</v>
      </c>
      <c r="R43">
        <v>31.25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96</v>
      </c>
      <c r="C50" t="s">
        <v>97</v>
      </c>
      <c r="D50">
        <v>2</v>
      </c>
      <c r="E50">
        <v>2.75</v>
      </c>
      <c r="F50">
        <v>7</v>
      </c>
      <c r="G50">
        <v>9</v>
      </c>
      <c r="H50">
        <v>8</v>
      </c>
      <c r="I50">
        <v>17</v>
      </c>
      <c r="R50">
        <v>28.75</v>
      </c>
    </row>
    <row r="51" spans="1:18" x14ac:dyDescent="0.2">
      <c r="A51">
        <v>49</v>
      </c>
      <c r="B51" t="s">
        <v>98</v>
      </c>
      <c r="C51" t="s">
        <v>99</v>
      </c>
      <c r="J51">
        <v>7</v>
      </c>
      <c r="K51">
        <v>28.5</v>
      </c>
      <c r="R51">
        <v>28.5</v>
      </c>
    </row>
    <row r="52" spans="1:18" x14ac:dyDescent="0.2">
      <c r="A52">
        <v>50</v>
      </c>
      <c r="B52" t="s">
        <v>94</v>
      </c>
      <c r="C52" t="s">
        <v>95</v>
      </c>
      <c r="H52">
        <v>5</v>
      </c>
      <c r="I52">
        <v>8.25</v>
      </c>
      <c r="J52">
        <v>4</v>
      </c>
      <c r="K52">
        <v>9.25</v>
      </c>
      <c r="N52">
        <v>4</v>
      </c>
      <c r="O52">
        <v>9.5</v>
      </c>
      <c r="P52">
        <v>1</v>
      </c>
      <c r="Q52">
        <v>0.75</v>
      </c>
      <c r="R52">
        <v>27.75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108</v>
      </c>
      <c r="C56" t="s">
        <v>109</v>
      </c>
      <c r="D56">
        <v>5</v>
      </c>
      <c r="E56">
        <v>9.5</v>
      </c>
      <c r="F56">
        <v>3</v>
      </c>
      <c r="G56">
        <v>14.5</v>
      </c>
      <c r="R56">
        <v>24</v>
      </c>
    </row>
    <row r="57" spans="1:18" x14ac:dyDescent="0.2">
      <c r="A57">
        <v>55</v>
      </c>
      <c r="B57" t="s">
        <v>110</v>
      </c>
      <c r="C57" t="s">
        <v>111</v>
      </c>
      <c r="D57">
        <v>7</v>
      </c>
      <c r="E57">
        <v>6.75</v>
      </c>
      <c r="F57">
        <v>7</v>
      </c>
      <c r="G57">
        <v>16.75</v>
      </c>
      <c r="R57">
        <v>23.5</v>
      </c>
    </row>
    <row r="58" spans="1:18" x14ac:dyDescent="0.2">
      <c r="A58">
        <v>56</v>
      </c>
      <c r="B58" t="s">
        <v>114</v>
      </c>
      <c r="C58" t="s">
        <v>115</v>
      </c>
      <c r="D58">
        <v>5</v>
      </c>
      <c r="E58">
        <v>8.25</v>
      </c>
      <c r="F58">
        <v>5</v>
      </c>
      <c r="G58">
        <v>10.25</v>
      </c>
      <c r="H58">
        <v>4</v>
      </c>
      <c r="I58">
        <v>3.25</v>
      </c>
      <c r="R58">
        <v>21.75</v>
      </c>
    </row>
    <row r="59" spans="1:18" x14ac:dyDescent="0.2">
      <c r="A59">
        <v>57</v>
      </c>
      <c r="B59" t="s">
        <v>106</v>
      </c>
      <c r="C59" t="s">
        <v>107</v>
      </c>
      <c r="J59">
        <v>4</v>
      </c>
      <c r="K59">
        <v>6.75</v>
      </c>
      <c r="L59">
        <v>5</v>
      </c>
      <c r="M59">
        <v>8.75</v>
      </c>
      <c r="N59">
        <v>2</v>
      </c>
      <c r="O59">
        <v>3</v>
      </c>
      <c r="P59">
        <v>1</v>
      </c>
      <c r="Q59">
        <v>2.75</v>
      </c>
      <c r="R59">
        <v>21.25</v>
      </c>
    </row>
    <row r="60" spans="1:18" x14ac:dyDescent="0.2">
      <c r="A60">
        <v>58</v>
      </c>
      <c r="B60" t="s">
        <v>116</v>
      </c>
      <c r="C60" t="s">
        <v>117</v>
      </c>
      <c r="D60">
        <v>6</v>
      </c>
      <c r="E60">
        <v>6.25</v>
      </c>
      <c r="F60">
        <v>5</v>
      </c>
      <c r="G60">
        <v>5</v>
      </c>
      <c r="H60">
        <v>4</v>
      </c>
      <c r="I60">
        <v>3</v>
      </c>
      <c r="J60">
        <v>7</v>
      </c>
      <c r="K60">
        <v>7</v>
      </c>
      <c r="R60">
        <v>21.25</v>
      </c>
    </row>
    <row r="61" spans="1:18" x14ac:dyDescent="0.2">
      <c r="A61">
        <v>59</v>
      </c>
      <c r="B61" t="s">
        <v>120</v>
      </c>
      <c r="C61" t="s">
        <v>121</v>
      </c>
      <c r="D61">
        <v>5</v>
      </c>
      <c r="E61">
        <v>10</v>
      </c>
      <c r="F61">
        <v>3</v>
      </c>
      <c r="G61">
        <v>7</v>
      </c>
      <c r="H61">
        <v>4</v>
      </c>
      <c r="I61">
        <v>4</v>
      </c>
      <c r="R61">
        <v>21</v>
      </c>
    </row>
    <row r="62" spans="1:18" x14ac:dyDescent="0.2">
      <c r="A62">
        <v>60</v>
      </c>
      <c r="B62" t="s">
        <v>118</v>
      </c>
      <c r="C62" t="s">
        <v>119</v>
      </c>
      <c r="H62">
        <v>3</v>
      </c>
      <c r="I62">
        <v>6.75</v>
      </c>
      <c r="J62">
        <v>1</v>
      </c>
      <c r="K62">
        <v>7</v>
      </c>
      <c r="L62">
        <v>1</v>
      </c>
      <c r="M62">
        <v>7.25</v>
      </c>
      <c r="R62">
        <v>21</v>
      </c>
    </row>
    <row r="63" spans="1:18" x14ac:dyDescent="0.2">
      <c r="A63">
        <v>61</v>
      </c>
      <c r="B63" t="s">
        <v>112</v>
      </c>
      <c r="C63" t="s">
        <v>113</v>
      </c>
      <c r="H63">
        <v>4</v>
      </c>
      <c r="I63">
        <v>5.75</v>
      </c>
      <c r="J63">
        <v>2</v>
      </c>
      <c r="K63">
        <v>2.25</v>
      </c>
      <c r="L63">
        <v>5</v>
      </c>
      <c r="M63">
        <v>4.25</v>
      </c>
      <c r="N63">
        <v>3</v>
      </c>
      <c r="O63">
        <v>7</v>
      </c>
      <c r="P63">
        <v>1</v>
      </c>
      <c r="Q63">
        <v>1.75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2</v>
      </c>
      <c r="Q65">
        <v>1</v>
      </c>
      <c r="R65">
        <v>19.75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150</v>
      </c>
      <c r="C77" t="s">
        <v>151</v>
      </c>
      <c r="D77">
        <v>4</v>
      </c>
      <c r="E77">
        <v>1</v>
      </c>
      <c r="F77">
        <v>2</v>
      </c>
      <c r="G77">
        <v>4.25</v>
      </c>
      <c r="J77">
        <v>6</v>
      </c>
      <c r="K77">
        <v>5.25</v>
      </c>
      <c r="L77">
        <v>3</v>
      </c>
      <c r="M77">
        <v>3.75</v>
      </c>
      <c r="R77">
        <v>14.25</v>
      </c>
    </row>
    <row r="78" spans="1:18" x14ac:dyDescent="0.2">
      <c r="A78">
        <v>76</v>
      </c>
      <c r="B78" t="s">
        <v>152</v>
      </c>
      <c r="C78" t="s">
        <v>153</v>
      </c>
      <c r="D78">
        <v>1</v>
      </c>
      <c r="E78">
        <v>0.5</v>
      </c>
      <c r="H78">
        <v>4</v>
      </c>
      <c r="I78">
        <v>8.25</v>
      </c>
      <c r="N78">
        <v>1</v>
      </c>
      <c r="O78">
        <v>2.5</v>
      </c>
      <c r="P78">
        <v>1</v>
      </c>
      <c r="Q78">
        <v>2.25</v>
      </c>
      <c r="R78">
        <v>13.5</v>
      </c>
    </row>
    <row r="79" spans="1:18" x14ac:dyDescent="0.2">
      <c r="A79">
        <v>77</v>
      </c>
      <c r="B79" t="s">
        <v>154</v>
      </c>
      <c r="C79" t="s">
        <v>155</v>
      </c>
      <c r="H79">
        <v>5</v>
      </c>
      <c r="I79">
        <v>7</v>
      </c>
      <c r="J79">
        <v>3</v>
      </c>
      <c r="K79">
        <v>6</v>
      </c>
      <c r="R79">
        <v>13</v>
      </c>
    </row>
    <row r="80" spans="1:18" x14ac:dyDescent="0.2">
      <c r="A80">
        <v>78</v>
      </c>
      <c r="B80" t="s">
        <v>156</v>
      </c>
      <c r="C80" t="s">
        <v>157</v>
      </c>
      <c r="H80">
        <v>1</v>
      </c>
      <c r="I80">
        <v>3.5</v>
      </c>
      <c r="J80">
        <v>2</v>
      </c>
      <c r="K80">
        <v>1.5</v>
      </c>
      <c r="L80">
        <v>4</v>
      </c>
      <c r="M80">
        <v>7.25</v>
      </c>
      <c r="N80">
        <v>1</v>
      </c>
      <c r="O80">
        <v>0.75</v>
      </c>
      <c r="R80">
        <v>13</v>
      </c>
    </row>
    <row r="81" spans="1:18" x14ac:dyDescent="0.2">
      <c r="A81">
        <v>79</v>
      </c>
      <c r="B81" t="s">
        <v>162</v>
      </c>
      <c r="C81" t="s">
        <v>163</v>
      </c>
      <c r="D81">
        <v>6</v>
      </c>
      <c r="E81">
        <v>4.25</v>
      </c>
      <c r="H81">
        <v>4</v>
      </c>
      <c r="I81">
        <v>4</v>
      </c>
      <c r="J81">
        <v>2</v>
      </c>
      <c r="K81">
        <v>4.5</v>
      </c>
      <c r="R81">
        <v>12.75</v>
      </c>
    </row>
    <row r="82" spans="1:18" x14ac:dyDescent="0.2">
      <c r="A82">
        <v>80</v>
      </c>
      <c r="B82" t="s">
        <v>158</v>
      </c>
      <c r="C82" t="s">
        <v>159</v>
      </c>
      <c r="D82">
        <v>9</v>
      </c>
      <c r="E82">
        <v>10</v>
      </c>
      <c r="F82">
        <v>3</v>
      </c>
      <c r="G82">
        <v>2</v>
      </c>
      <c r="N82">
        <v>2</v>
      </c>
      <c r="O82">
        <v>0.75</v>
      </c>
      <c r="R82">
        <v>12.75</v>
      </c>
    </row>
    <row r="83" spans="1:18" x14ac:dyDescent="0.2">
      <c r="A83">
        <v>81</v>
      </c>
      <c r="B83" t="s">
        <v>160</v>
      </c>
      <c r="C83" t="s">
        <v>161</v>
      </c>
      <c r="L83">
        <v>4</v>
      </c>
      <c r="M83">
        <v>4.5</v>
      </c>
      <c r="N83">
        <v>9</v>
      </c>
      <c r="O83">
        <v>8.25</v>
      </c>
      <c r="R83">
        <v>12.75</v>
      </c>
    </row>
    <row r="84" spans="1:18" x14ac:dyDescent="0.2">
      <c r="A84">
        <v>82</v>
      </c>
      <c r="B84" t="s">
        <v>170</v>
      </c>
      <c r="C84" t="s">
        <v>171</v>
      </c>
      <c r="D84">
        <v>6</v>
      </c>
      <c r="E84">
        <v>9.5</v>
      </c>
      <c r="F84">
        <v>5</v>
      </c>
      <c r="G84">
        <v>3</v>
      </c>
      <c r="R84">
        <v>12.5</v>
      </c>
    </row>
    <row r="85" spans="1:18" x14ac:dyDescent="0.2">
      <c r="A85">
        <v>83</v>
      </c>
      <c r="B85" t="s">
        <v>168</v>
      </c>
      <c r="C85" t="s">
        <v>169</v>
      </c>
      <c r="J85">
        <v>5</v>
      </c>
      <c r="K85">
        <v>3.25</v>
      </c>
      <c r="L85">
        <v>9</v>
      </c>
      <c r="M85">
        <v>7.25</v>
      </c>
      <c r="N85">
        <v>3</v>
      </c>
      <c r="O85">
        <v>2</v>
      </c>
      <c r="R85">
        <v>12.5</v>
      </c>
    </row>
    <row r="86" spans="1:18" x14ac:dyDescent="0.2">
      <c r="A86">
        <v>84</v>
      </c>
      <c r="B86" t="s">
        <v>164</v>
      </c>
      <c r="C86" t="s">
        <v>165</v>
      </c>
      <c r="D86">
        <v>3</v>
      </c>
      <c r="E86">
        <v>1.25</v>
      </c>
      <c r="F86">
        <v>5</v>
      </c>
      <c r="G86">
        <v>4.25</v>
      </c>
      <c r="H86">
        <v>4</v>
      </c>
      <c r="I86">
        <v>3.75</v>
      </c>
      <c r="N86">
        <v>2</v>
      </c>
      <c r="O86">
        <v>3.25</v>
      </c>
      <c r="R86">
        <v>12.5</v>
      </c>
    </row>
    <row r="87" spans="1:18" x14ac:dyDescent="0.2">
      <c r="A87">
        <v>85</v>
      </c>
      <c r="B87" t="s">
        <v>166</v>
      </c>
      <c r="C87" t="s">
        <v>167</v>
      </c>
      <c r="L87">
        <v>3</v>
      </c>
      <c r="M87">
        <v>7.5</v>
      </c>
      <c r="N87">
        <v>5</v>
      </c>
      <c r="O87">
        <v>5</v>
      </c>
      <c r="R87">
        <v>12.5</v>
      </c>
    </row>
    <row r="88" spans="1:18" x14ac:dyDescent="0.2">
      <c r="A88">
        <v>86</v>
      </c>
      <c r="B88" t="s">
        <v>172</v>
      </c>
      <c r="C88" t="s">
        <v>173</v>
      </c>
      <c r="F88">
        <v>2</v>
      </c>
      <c r="G88">
        <v>6.5</v>
      </c>
      <c r="H88">
        <v>1</v>
      </c>
      <c r="I88">
        <v>2.5</v>
      </c>
      <c r="N88">
        <v>1</v>
      </c>
      <c r="O88">
        <v>3.25</v>
      </c>
      <c r="R88">
        <v>12.25</v>
      </c>
    </row>
    <row r="89" spans="1:18" x14ac:dyDescent="0.2">
      <c r="A89">
        <v>87</v>
      </c>
      <c r="B89" t="s">
        <v>174</v>
      </c>
      <c r="C89" t="s">
        <v>175</v>
      </c>
      <c r="D89">
        <v>3</v>
      </c>
      <c r="E89">
        <v>6.25</v>
      </c>
      <c r="N89">
        <v>4</v>
      </c>
      <c r="O89">
        <v>5.75</v>
      </c>
      <c r="R89">
        <v>12</v>
      </c>
    </row>
    <row r="90" spans="1:18" x14ac:dyDescent="0.2">
      <c r="A90">
        <v>88</v>
      </c>
      <c r="B90" t="s">
        <v>176</v>
      </c>
      <c r="C90" t="s">
        <v>177</v>
      </c>
      <c r="D90">
        <v>6</v>
      </c>
      <c r="E90">
        <v>7</v>
      </c>
      <c r="H90">
        <v>1</v>
      </c>
      <c r="I90">
        <v>0.75</v>
      </c>
      <c r="J90">
        <v>6</v>
      </c>
      <c r="K90">
        <v>4.25</v>
      </c>
      <c r="R90">
        <v>12</v>
      </c>
    </row>
    <row r="91" spans="1:18" x14ac:dyDescent="0.2">
      <c r="A91">
        <v>89</v>
      </c>
      <c r="B91" t="s">
        <v>178</v>
      </c>
      <c r="C91" t="s">
        <v>179</v>
      </c>
      <c r="D91">
        <v>5</v>
      </c>
      <c r="E91">
        <v>6</v>
      </c>
      <c r="F91">
        <v>2</v>
      </c>
      <c r="G91">
        <v>6</v>
      </c>
      <c r="R91">
        <v>12</v>
      </c>
    </row>
    <row r="92" spans="1:18" x14ac:dyDescent="0.2">
      <c r="A92">
        <v>90</v>
      </c>
      <c r="B92" t="s">
        <v>182</v>
      </c>
      <c r="C92" t="s">
        <v>183</v>
      </c>
      <c r="J92">
        <v>2</v>
      </c>
      <c r="K92">
        <v>2</v>
      </c>
      <c r="L92">
        <v>6</v>
      </c>
      <c r="M92">
        <v>9.75</v>
      </c>
      <c r="R92">
        <v>11.75</v>
      </c>
    </row>
    <row r="93" spans="1:18" x14ac:dyDescent="0.2">
      <c r="A93">
        <v>91</v>
      </c>
      <c r="B93" t="s">
        <v>180</v>
      </c>
      <c r="C93" t="s">
        <v>181</v>
      </c>
      <c r="D93">
        <v>2</v>
      </c>
      <c r="E93">
        <v>0.75</v>
      </c>
      <c r="F93">
        <v>3</v>
      </c>
      <c r="G93">
        <v>1.5</v>
      </c>
      <c r="L93">
        <v>5</v>
      </c>
      <c r="M93">
        <v>8</v>
      </c>
      <c r="N93">
        <v>2</v>
      </c>
      <c r="O93">
        <v>1.5</v>
      </c>
      <c r="R93">
        <v>11.75</v>
      </c>
    </row>
    <row r="94" spans="1:18" x14ac:dyDescent="0.2">
      <c r="A94">
        <v>92</v>
      </c>
      <c r="B94" t="s">
        <v>148</v>
      </c>
      <c r="C94" t="s">
        <v>149</v>
      </c>
      <c r="N94">
        <v>2</v>
      </c>
      <c r="O94">
        <v>6.5</v>
      </c>
      <c r="P94">
        <v>2</v>
      </c>
      <c r="Q94">
        <v>5</v>
      </c>
      <c r="R94">
        <v>11.5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190</v>
      </c>
      <c r="C96" t="s">
        <v>191</v>
      </c>
      <c r="J96">
        <v>2</v>
      </c>
      <c r="K96">
        <v>2.5</v>
      </c>
      <c r="L96">
        <v>2</v>
      </c>
      <c r="M96">
        <v>8.75</v>
      </c>
      <c r="R96">
        <v>11.25</v>
      </c>
    </row>
    <row r="97" spans="1:18" x14ac:dyDescent="0.2">
      <c r="A97">
        <v>95</v>
      </c>
      <c r="B97" t="s">
        <v>188</v>
      </c>
      <c r="C97" t="s">
        <v>189</v>
      </c>
      <c r="D97">
        <v>3</v>
      </c>
      <c r="E97">
        <v>3.75</v>
      </c>
      <c r="J97">
        <v>3</v>
      </c>
      <c r="K97">
        <v>4.75</v>
      </c>
      <c r="L97">
        <v>1</v>
      </c>
      <c r="M97">
        <v>0.5</v>
      </c>
      <c r="N97">
        <v>1</v>
      </c>
      <c r="O97">
        <v>2.25</v>
      </c>
      <c r="R97">
        <v>11.25</v>
      </c>
    </row>
    <row r="98" spans="1:18" x14ac:dyDescent="0.2">
      <c r="A98">
        <v>96</v>
      </c>
      <c r="B98" t="s">
        <v>192</v>
      </c>
      <c r="C98" t="s">
        <v>193</v>
      </c>
      <c r="F98">
        <v>1</v>
      </c>
      <c r="G98">
        <v>0.25</v>
      </c>
      <c r="H98">
        <v>1</v>
      </c>
      <c r="I98">
        <v>2</v>
      </c>
      <c r="J98">
        <v>3</v>
      </c>
      <c r="K98">
        <v>5.25</v>
      </c>
      <c r="L98">
        <v>5</v>
      </c>
      <c r="M98">
        <v>3.75</v>
      </c>
      <c r="R98">
        <v>11.25</v>
      </c>
    </row>
    <row r="99" spans="1:18" x14ac:dyDescent="0.2">
      <c r="A99">
        <v>97</v>
      </c>
      <c r="B99" t="s">
        <v>194</v>
      </c>
      <c r="C99" t="s">
        <v>195</v>
      </c>
      <c r="F99">
        <v>5</v>
      </c>
      <c r="G99">
        <v>10.5</v>
      </c>
      <c r="R99">
        <v>10.5</v>
      </c>
    </row>
    <row r="100" spans="1:18" x14ac:dyDescent="0.2">
      <c r="A100">
        <v>98</v>
      </c>
      <c r="B100" t="s">
        <v>196</v>
      </c>
      <c r="C100" t="s">
        <v>197</v>
      </c>
      <c r="D100">
        <v>8</v>
      </c>
      <c r="E100">
        <v>7</v>
      </c>
      <c r="F100">
        <v>5</v>
      </c>
      <c r="G100">
        <v>3</v>
      </c>
      <c r="R100">
        <v>10</v>
      </c>
    </row>
    <row r="101" spans="1:18" x14ac:dyDescent="0.2">
      <c r="A101">
        <v>99</v>
      </c>
      <c r="B101" t="s">
        <v>198</v>
      </c>
      <c r="C101" t="s">
        <v>199</v>
      </c>
      <c r="D101">
        <v>3</v>
      </c>
      <c r="E101">
        <v>2</v>
      </c>
      <c r="F101">
        <v>1</v>
      </c>
      <c r="G101">
        <v>0.75</v>
      </c>
      <c r="L101">
        <v>3</v>
      </c>
      <c r="M101">
        <v>2.25</v>
      </c>
      <c r="N101">
        <v>5</v>
      </c>
      <c r="O101">
        <v>5</v>
      </c>
      <c r="R101">
        <v>10</v>
      </c>
    </row>
    <row r="102" spans="1:18" x14ac:dyDescent="0.2">
      <c r="A102">
        <v>100</v>
      </c>
      <c r="B102" t="s">
        <v>200</v>
      </c>
      <c r="C102" t="s">
        <v>201</v>
      </c>
      <c r="N102">
        <v>3</v>
      </c>
      <c r="O102">
        <v>10</v>
      </c>
      <c r="R102">
        <v>10</v>
      </c>
    </row>
    <row r="103" spans="1:18" x14ac:dyDescent="0.2">
      <c r="A103">
        <v>101</v>
      </c>
      <c r="B103" t="s">
        <v>202</v>
      </c>
      <c r="C103" t="s">
        <v>203</v>
      </c>
      <c r="F103">
        <v>4</v>
      </c>
      <c r="G103">
        <v>9.5</v>
      </c>
      <c r="R103">
        <v>9.5</v>
      </c>
    </row>
    <row r="104" spans="1:18" x14ac:dyDescent="0.2">
      <c r="A104">
        <v>102</v>
      </c>
      <c r="B104" t="s">
        <v>184</v>
      </c>
      <c r="C104" t="s">
        <v>185</v>
      </c>
      <c r="L104">
        <v>5</v>
      </c>
      <c r="M104">
        <v>7.25</v>
      </c>
      <c r="N104">
        <v>2</v>
      </c>
      <c r="O104">
        <v>1.25</v>
      </c>
      <c r="P104">
        <v>1</v>
      </c>
      <c r="Q104">
        <v>0.75</v>
      </c>
      <c r="R104">
        <v>9.25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218</v>
      </c>
      <c r="C110" t="s">
        <v>219</v>
      </c>
      <c r="L110">
        <v>5</v>
      </c>
      <c r="M110">
        <v>5.75</v>
      </c>
      <c r="N110">
        <v>2</v>
      </c>
      <c r="O110">
        <v>1.25</v>
      </c>
      <c r="P110">
        <v>1</v>
      </c>
      <c r="Q110">
        <v>0.75</v>
      </c>
      <c r="R110">
        <v>7.75</v>
      </c>
    </row>
    <row r="111" spans="1:18" x14ac:dyDescent="0.2">
      <c r="A111">
        <v>109</v>
      </c>
      <c r="B111" t="s">
        <v>216</v>
      </c>
      <c r="C111" t="s">
        <v>217</v>
      </c>
      <c r="L111">
        <v>2</v>
      </c>
      <c r="M111">
        <v>3.75</v>
      </c>
      <c r="N111">
        <v>2</v>
      </c>
      <c r="O111">
        <v>4</v>
      </c>
      <c r="R111">
        <v>7.75</v>
      </c>
    </row>
    <row r="112" spans="1:18" x14ac:dyDescent="0.2">
      <c r="A112">
        <v>110</v>
      </c>
      <c r="B112" t="s">
        <v>222</v>
      </c>
      <c r="C112" t="s">
        <v>223</v>
      </c>
      <c r="L112">
        <v>4</v>
      </c>
      <c r="M112">
        <v>5.5</v>
      </c>
      <c r="N112">
        <v>1</v>
      </c>
      <c r="O112">
        <v>2</v>
      </c>
      <c r="R112">
        <v>7.5</v>
      </c>
    </row>
    <row r="113" spans="1:18" x14ac:dyDescent="0.2">
      <c r="A113">
        <v>111</v>
      </c>
      <c r="B113" t="s">
        <v>224</v>
      </c>
      <c r="C113" t="s">
        <v>225</v>
      </c>
      <c r="D113">
        <v>3</v>
      </c>
      <c r="E113">
        <v>7.5</v>
      </c>
      <c r="R113">
        <v>7.5</v>
      </c>
    </row>
    <row r="114" spans="1:18" x14ac:dyDescent="0.2">
      <c r="A114">
        <v>112</v>
      </c>
      <c r="B114" t="s">
        <v>220</v>
      </c>
      <c r="C114" t="s">
        <v>221</v>
      </c>
      <c r="L114">
        <v>5</v>
      </c>
      <c r="M114">
        <v>5.5</v>
      </c>
      <c r="N114">
        <v>2</v>
      </c>
      <c r="O114">
        <v>1.25</v>
      </c>
      <c r="P114">
        <v>1</v>
      </c>
      <c r="Q114">
        <v>0.75</v>
      </c>
      <c r="R114">
        <v>7.5</v>
      </c>
    </row>
    <row r="115" spans="1:18" x14ac:dyDescent="0.2">
      <c r="A115">
        <v>113</v>
      </c>
      <c r="B115" t="s">
        <v>226</v>
      </c>
      <c r="C115" t="s">
        <v>227</v>
      </c>
      <c r="L115">
        <v>2</v>
      </c>
      <c r="M115">
        <v>3</v>
      </c>
      <c r="N115">
        <v>3</v>
      </c>
      <c r="O115">
        <v>4.5</v>
      </c>
      <c r="R115">
        <v>7.5</v>
      </c>
    </row>
    <row r="116" spans="1:18" x14ac:dyDescent="0.2">
      <c r="A116">
        <v>114</v>
      </c>
      <c r="B116" t="s">
        <v>228</v>
      </c>
      <c r="C116" t="s">
        <v>229</v>
      </c>
      <c r="D116">
        <v>3</v>
      </c>
      <c r="E116">
        <v>7.25</v>
      </c>
      <c r="R116">
        <v>7.25</v>
      </c>
    </row>
    <row r="117" spans="1:18" x14ac:dyDescent="0.2">
      <c r="A117">
        <v>115</v>
      </c>
      <c r="B117" t="s">
        <v>212</v>
      </c>
      <c r="C117" t="s">
        <v>213</v>
      </c>
      <c r="N117">
        <v>1</v>
      </c>
      <c r="O117">
        <v>4</v>
      </c>
      <c r="P117">
        <v>1</v>
      </c>
      <c r="Q117">
        <v>2.75</v>
      </c>
      <c r="R117">
        <v>6.75</v>
      </c>
    </row>
    <row r="118" spans="1:18" x14ac:dyDescent="0.2">
      <c r="A118">
        <v>116</v>
      </c>
      <c r="B118" t="s">
        <v>234</v>
      </c>
      <c r="C118" t="s">
        <v>235</v>
      </c>
      <c r="H118">
        <v>1</v>
      </c>
      <c r="I118">
        <v>3.5</v>
      </c>
      <c r="J118">
        <v>2</v>
      </c>
      <c r="K118">
        <v>3.25</v>
      </c>
      <c r="R118">
        <v>6.75</v>
      </c>
    </row>
    <row r="119" spans="1:18" x14ac:dyDescent="0.2">
      <c r="A119">
        <v>117</v>
      </c>
      <c r="B119" t="s">
        <v>240</v>
      </c>
      <c r="C119" t="s">
        <v>241</v>
      </c>
      <c r="N119">
        <v>1</v>
      </c>
      <c r="O119">
        <v>6.5</v>
      </c>
      <c r="R119">
        <v>6.5</v>
      </c>
    </row>
    <row r="120" spans="1:18" x14ac:dyDescent="0.2">
      <c r="A120">
        <v>118</v>
      </c>
      <c r="B120" t="s">
        <v>238</v>
      </c>
      <c r="C120" t="s">
        <v>239</v>
      </c>
      <c r="F120">
        <v>3</v>
      </c>
      <c r="G120">
        <v>3.5</v>
      </c>
      <c r="H120">
        <v>2</v>
      </c>
      <c r="I120">
        <v>3</v>
      </c>
      <c r="R120">
        <v>6.5</v>
      </c>
    </row>
    <row r="121" spans="1:18" x14ac:dyDescent="0.2">
      <c r="A121">
        <v>119</v>
      </c>
      <c r="B121" t="s">
        <v>242</v>
      </c>
      <c r="C121" t="s">
        <v>243</v>
      </c>
      <c r="F121">
        <v>3</v>
      </c>
      <c r="G121">
        <v>6.5</v>
      </c>
      <c r="R121">
        <v>6.5</v>
      </c>
    </row>
    <row r="122" spans="1:18" x14ac:dyDescent="0.2">
      <c r="A122">
        <v>120</v>
      </c>
      <c r="B122" t="s">
        <v>246</v>
      </c>
      <c r="C122" t="s">
        <v>247</v>
      </c>
      <c r="D122">
        <v>5</v>
      </c>
      <c r="E122">
        <v>6.25</v>
      </c>
      <c r="R122">
        <v>6.25</v>
      </c>
    </row>
    <row r="123" spans="1:18" x14ac:dyDescent="0.2">
      <c r="A123">
        <v>121</v>
      </c>
      <c r="B123" t="s">
        <v>248</v>
      </c>
      <c r="C123" t="s">
        <v>249</v>
      </c>
      <c r="D123">
        <v>2</v>
      </c>
      <c r="E123">
        <v>1</v>
      </c>
      <c r="J123">
        <v>3</v>
      </c>
      <c r="K123">
        <v>1.25</v>
      </c>
      <c r="L123">
        <v>6</v>
      </c>
      <c r="M123">
        <v>2</v>
      </c>
      <c r="N123">
        <v>3</v>
      </c>
      <c r="O123">
        <v>2</v>
      </c>
      <c r="R123">
        <v>6.25</v>
      </c>
    </row>
    <row r="124" spans="1:18" x14ac:dyDescent="0.2">
      <c r="A124">
        <v>122</v>
      </c>
      <c r="B124" t="s">
        <v>244</v>
      </c>
      <c r="C124" t="s">
        <v>245</v>
      </c>
      <c r="F124">
        <v>1</v>
      </c>
      <c r="G124">
        <v>3</v>
      </c>
      <c r="H124">
        <v>1</v>
      </c>
      <c r="I124">
        <v>2</v>
      </c>
      <c r="J124">
        <v>1</v>
      </c>
      <c r="K124">
        <v>1.25</v>
      </c>
      <c r="R124">
        <v>6.25</v>
      </c>
    </row>
    <row r="125" spans="1:18" x14ac:dyDescent="0.2">
      <c r="A125">
        <v>123</v>
      </c>
      <c r="B125" t="s">
        <v>250</v>
      </c>
      <c r="C125" t="s">
        <v>251</v>
      </c>
      <c r="D125">
        <v>1</v>
      </c>
      <c r="E125">
        <v>6.25</v>
      </c>
      <c r="R125">
        <v>6.25</v>
      </c>
    </row>
    <row r="126" spans="1:18" x14ac:dyDescent="0.2">
      <c r="A126">
        <v>124</v>
      </c>
      <c r="B126" t="s">
        <v>230</v>
      </c>
      <c r="C126" t="s">
        <v>231</v>
      </c>
      <c r="J126">
        <v>1</v>
      </c>
      <c r="K126">
        <v>3</v>
      </c>
      <c r="L126">
        <v>1</v>
      </c>
      <c r="M126">
        <v>0.75</v>
      </c>
      <c r="N126">
        <v>2</v>
      </c>
      <c r="O126">
        <v>2</v>
      </c>
      <c r="P126">
        <v>2</v>
      </c>
      <c r="Q126">
        <v>0.5</v>
      </c>
      <c r="R126">
        <v>6.25</v>
      </c>
    </row>
    <row r="127" spans="1:18" x14ac:dyDescent="0.2">
      <c r="A127">
        <v>125</v>
      </c>
      <c r="B127" t="s">
        <v>256</v>
      </c>
      <c r="C127" t="s">
        <v>257</v>
      </c>
      <c r="F127">
        <v>1</v>
      </c>
      <c r="G127">
        <v>1</v>
      </c>
      <c r="J127">
        <v>1</v>
      </c>
      <c r="K127">
        <v>5</v>
      </c>
      <c r="R127">
        <v>6</v>
      </c>
    </row>
    <row r="128" spans="1:18" x14ac:dyDescent="0.2">
      <c r="A128">
        <v>126</v>
      </c>
      <c r="B128" t="s">
        <v>254</v>
      </c>
      <c r="C128" t="s">
        <v>255</v>
      </c>
      <c r="D128">
        <v>6</v>
      </c>
      <c r="E128">
        <v>6</v>
      </c>
      <c r="R128">
        <v>6</v>
      </c>
    </row>
    <row r="129" spans="1:18" x14ac:dyDescent="0.2">
      <c r="A129">
        <v>127</v>
      </c>
      <c r="B129" t="s">
        <v>252</v>
      </c>
      <c r="C129" t="s">
        <v>253</v>
      </c>
      <c r="J129">
        <v>2</v>
      </c>
      <c r="K129">
        <v>2</v>
      </c>
      <c r="L129">
        <v>1</v>
      </c>
      <c r="M129">
        <v>1.75</v>
      </c>
      <c r="N129">
        <v>2</v>
      </c>
      <c r="O129">
        <v>1.75</v>
      </c>
      <c r="P129">
        <v>1</v>
      </c>
      <c r="Q129">
        <v>0.5</v>
      </c>
      <c r="R129">
        <v>6</v>
      </c>
    </row>
    <row r="130" spans="1:18" x14ac:dyDescent="0.2">
      <c r="A130">
        <v>128</v>
      </c>
      <c r="B130" t="s">
        <v>258</v>
      </c>
      <c r="C130" t="s">
        <v>259</v>
      </c>
      <c r="H130">
        <v>3</v>
      </c>
      <c r="I130">
        <v>5.75</v>
      </c>
      <c r="R130">
        <v>5.75</v>
      </c>
    </row>
    <row r="131" spans="1:18" x14ac:dyDescent="0.2">
      <c r="A131">
        <v>129</v>
      </c>
      <c r="B131" t="s">
        <v>260</v>
      </c>
      <c r="C131" t="s">
        <v>261</v>
      </c>
      <c r="F131">
        <v>3</v>
      </c>
      <c r="G131">
        <v>5.5</v>
      </c>
      <c r="R131">
        <v>5.5</v>
      </c>
    </row>
    <row r="132" spans="1:18" x14ac:dyDescent="0.2">
      <c r="A132">
        <v>130</v>
      </c>
      <c r="B132" t="s">
        <v>262</v>
      </c>
      <c r="C132" t="s">
        <v>263</v>
      </c>
      <c r="J132">
        <v>4</v>
      </c>
      <c r="K132">
        <v>5.5</v>
      </c>
      <c r="R132">
        <v>5.5</v>
      </c>
    </row>
    <row r="133" spans="1:18" x14ac:dyDescent="0.2">
      <c r="A133">
        <v>131</v>
      </c>
      <c r="B133" t="s">
        <v>278</v>
      </c>
      <c r="C133" t="s">
        <v>279</v>
      </c>
      <c r="D133">
        <v>1</v>
      </c>
      <c r="E133">
        <v>3</v>
      </c>
      <c r="F133">
        <v>3</v>
      </c>
      <c r="G133">
        <v>2.25</v>
      </c>
      <c r="R133">
        <v>5.25</v>
      </c>
    </row>
    <row r="134" spans="1:18" x14ac:dyDescent="0.2">
      <c r="A134">
        <v>132</v>
      </c>
      <c r="B134" t="s">
        <v>266</v>
      </c>
      <c r="C134" t="s">
        <v>267</v>
      </c>
      <c r="F134">
        <v>5</v>
      </c>
      <c r="G134">
        <v>5.25</v>
      </c>
      <c r="R134">
        <v>5.25</v>
      </c>
    </row>
    <row r="135" spans="1:18" x14ac:dyDescent="0.2">
      <c r="A135">
        <v>133</v>
      </c>
      <c r="B135" t="s">
        <v>274</v>
      </c>
      <c r="C135" t="s">
        <v>275</v>
      </c>
      <c r="L135">
        <v>1</v>
      </c>
      <c r="M135">
        <v>5.25</v>
      </c>
      <c r="R135">
        <v>5.25</v>
      </c>
    </row>
    <row r="136" spans="1:18" x14ac:dyDescent="0.2">
      <c r="A136">
        <v>134</v>
      </c>
      <c r="B136" t="s">
        <v>268</v>
      </c>
      <c r="C136" t="s">
        <v>269</v>
      </c>
      <c r="N136">
        <v>3</v>
      </c>
      <c r="O136">
        <v>5.25</v>
      </c>
      <c r="R136">
        <v>5.25</v>
      </c>
    </row>
    <row r="137" spans="1:18" x14ac:dyDescent="0.2">
      <c r="A137">
        <v>135</v>
      </c>
      <c r="B137" t="s">
        <v>264</v>
      </c>
      <c r="C137" t="s">
        <v>265</v>
      </c>
      <c r="N137">
        <v>3</v>
      </c>
      <c r="O137">
        <v>4.5</v>
      </c>
      <c r="P137">
        <v>1</v>
      </c>
      <c r="Q137">
        <v>0.75</v>
      </c>
      <c r="R137">
        <v>5.25</v>
      </c>
    </row>
    <row r="138" spans="1:18" x14ac:dyDescent="0.2">
      <c r="A138">
        <v>136</v>
      </c>
      <c r="B138" t="s">
        <v>276</v>
      </c>
      <c r="C138" t="s">
        <v>277</v>
      </c>
      <c r="D138">
        <v>6</v>
      </c>
      <c r="E138">
        <v>5.25</v>
      </c>
      <c r="R138">
        <v>5.25</v>
      </c>
    </row>
    <row r="139" spans="1:18" x14ac:dyDescent="0.2">
      <c r="A139">
        <v>137</v>
      </c>
      <c r="B139" t="s">
        <v>272</v>
      </c>
      <c r="C139" t="s">
        <v>273</v>
      </c>
      <c r="F139">
        <v>2</v>
      </c>
      <c r="G139">
        <v>3</v>
      </c>
      <c r="H139">
        <v>1</v>
      </c>
      <c r="I139">
        <v>1</v>
      </c>
      <c r="L139">
        <v>1</v>
      </c>
      <c r="M139">
        <v>1.25</v>
      </c>
      <c r="R139">
        <v>5.25</v>
      </c>
    </row>
    <row r="140" spans="1:18" x14ac:dyDescent="0.2">
      <c r="A140">
        <v>138</v>
      </c>
      <c r="B140" t="s">
        <v>270</v>
      </c>
      <c r="C140" t="s">
        <v>271</v>
      </c>
      <c r="D140">
        <v>1</v>
      </c>
      <c r="E140">
        <v>0.25</v>
      </c>
      <c r="F140">
        <v>2</v>
      </c>
      <c r="G140">
        <v>1.75</v>
      </c>
      <c r="H140">
        <v>2</v>
      </c>
      <c r="I140">
        <v>3.25</v>
      </c>
      <c r="R140">
        <v>5.25</v>
      </c>
    </row>
    <row r="141" spans="1:18" x14ac:dyDescent="0.2">
      <c r="A141">
        <v>139</v>
      </c>
      <c r="B141" t="s">
        <v>280</v>
      </c>
      <c r="C141" t="s">
        <v>281</v>
      </c>
      <c r="H141">
        <v>6</v>
      </c>
      <c r="I141">
        <v>5</v>
      </c>
      <c r="R141">
        <v>5</v>
      </c>
    </row>
    <row r="142" spans="1:18" x14ac:dyDescent="0.2">
      <c r="A142">
        <v>140</v>
      </c>
      <c r="B142" t="s">
        <v>282</v>
      </c>
      <c r="C142" t="s">
        <v>283</v>
      </c>
      <c r="D142">
        <v>3</v>
      </c>
      <c r="E142">
        <v>5</v>
      </c>
      <c r="R142">
        <v>5</v>
      </c>
    </row>
    <row r="143" spans="1:18" x14ac:dyDescent="0.2">
      <c r="A143">
        <v>141</v>
      </c>
      <c r="B143" t="s">
        <v>286</v>
      </c>
      <c r="C143" t="s">
        <v>287</v>
      </c>
      <c r="D143">
        <v>2</v>
      </c>
      <c r="E143">
        <v>5</v>
      </c>
      <c r="R143">
        <v>5</v>
      </c>
    </row>
    <row r="144" spans="1:18" x14ac:dyDescent="0.2">
      <c r="A144">
        <v>142</v>
      </c>
      <c r="B144" t="s">
        <v>284</v>
      </c>
      <c r="C144" t="s">
        <v>285</v>
      </c>
      <c r="L144">
        <v>2</v>
      </c>
      <c r="M144">
        <v>2</v>
      </c>
      <c r="N144">
        <v>1</v>
      </c>
      <c r="O144">
        <v>3</v>
      </c>
      <c r="R144">
        <v>5</v>
      </c>
    </row>
    <row r="145" spans="1:18" x14ac:dyDescent="0.2">
      <c r="A145">
        <v>143</v>
      </c>
      <c r="B145" t="s">
        <v>232</v>
      </c>
      <c r="C145" t="s">
        <v>233</v>
      </c>
      <c r="P145">
        <v>2</v>
      </c>
      <c r="Q145">
        <v>4.75</v>
      </c>
      <c r="R145">
        <v>4.75</v>
      </c>
    </row>
    <row r="146" spans="1:18" x14ac:dyDescent="0.2">
      <c r="A146">
        <v>144</v>
      </c>
      <c r="B146" t="s">
        <v>292</v>
      </c>
      <c r="C146" t="s">
        <v>293</v>
      </c>
      <c r="N146">
        <v>3</v>
      </c>
      <c r="O146">
        <v>4.75</v>
      </c>
      <c r="R146">
        <v>4.75</v>
      </c>
    </row>
    <row r="147" spans="1:18" x14ac:dyDescent="0.2">
      <c r="A147">
        <v>145</v>
      </c>
      <c r="B147" t="s">
        <v>288</v>
      </c>
      <c r="C147" t="s">
        <v>289</v>
      </c>
      <c r="F147">
        <v>1</v>
      </c>
      <c r="G147">
        <v>1.25</v>
      </c>
      <c r="J147">
        <v>3</v>
      </c>
      <c r="K147">
        <v>3.5</v>
      </c>
      <c r="R147">
        <v>4.75</v>
      </c>
    </row>
    <row r="148" spans="1:18" x14ac:dyDescent="0.2">
      <c r="A148">
        <v>146</v>
      </c>
      <c r="B148" t="s">
        <v>290</v>
      </c>
      <c r="C148" t="s">
        <v>291</v>
      </c>
      <c r="D148">
        <v>1</v>
      </c>
      <c r="E148">
        <v>0.5</v>
      </c>
      <c r="H148">
        <v>2</v>
      </c>
      <c r="I148">
        <v>1.5</v>
      </c>
      <c r="N148">
        <v>4</v>
      </c>
      <c r="O148">
        <v>2.75</v>
      </c>
      <c r="R148">
        <v>4.75</v>
      </c>
    </row>
    <row r="149" spans="1:18" x14ac:dyDescent="0.2">
      <c r="A149">
        <v>147</v>
      </c>
      <c r="B149" t="s">
        <v>298</v>
      </c>
      <c r="C149" t="s">
        <v>299</v>
      </c>
      <c r="H149">
        <v>2</v>
      </c>
      <c r="I149">
        <v>1.5</v>
      </c>
      <c r="N149">
        <v>4</v>
      </c>
      <c r="O149">
        <v>3</v>
      </c>
      <c r="R149">
        <v>4.5</v>
      </c>
    </row>
    <row r="150" spans="1:18" x14ac:dyDescent="0.2">
      <c r="A150">
        <v>148</v>
      </c>
      <c r="B150" t="s">
        <v>294</v>
      </c>
      <c r="C150" t="s">
        <v>295</v>
      </c>
      <c r="J150">
        <v>1</v>
      </c>
      <c r="K150">
        <v>0.5</v>
      </c>
      <c r="L150">
        <v>2</v>
      </c>
      <c r="M150">
        <v>4</v>
      </c>
      <c r="R150">
        <v>4.5</v>
      </c>
    </row>
    <row r="151" spans="1:18" x14ac:dyDescent="0.2">
      <c r="A151">
        <v>149</v>
      </c>
      <c r="B151" t="s">
        <v>296</v>
      </c>
      <c r="C151" t="s">
        <v>297</v>
      </c>
      <c r="F151">
        <v>3</v>
      </c>
      <c r="G151">
        <v>4.5</v>
      </c>
      <c r="R151">
        <v>4.5</v>
      </c>
    </row>
    <row r="152" spans="1:18" x14ac:dyDescent="0.2">
      <c r="A152">
        <v>150</v>
      </c>
      <c r="B152" t="s">
        <v>300</v>
      </c>
      <c r="C152" t="s">
        <v>301</v>
      </c>
      <c r="J152">
        <v>1</v>
      </c>
      <c r="K152">
        <v>1</v>
      </c>
      <c r="N152">
        <v>3</v>
      </c>
      <c r="O152">
        <v>3.25</v>
      </c>
      <c r="R152">
        <v>4.25</v>
      </c>
    </row>
    <row r="153" spans="1:18" x14ac:dyDescent="0.2">
      <c r="A153">
        <v>151</v>
      </c>
      <c r="B153" t="s">
        <v>304</v>
      </c>
      <c r="C153" t="s">
        <v>305</v>
      </c>
      <c r="L153">
        <v>2</v>
      </c>
      <c r="M153">
        <v>4</v>
      </c>
      <c r="R153">
        <v>4</v>
      </c>
    </row>
    <row r="154" spans="1:18" x14ac:dyDescent="0.2">
      <c r="A154">
        <v>152</v>
      </c>
      <c r="B154" t="s">
        <v>302</v>
      </c>
      <c r="C154" t="s">
        <v>303</v>
      </c>
      <c r="J154">
        <v>1</v>
      </c>
      <c r="K154">
        <v>0.5</v>
      </c>
      <c r="L154">
        <v>3</v>
      </c>
      <c r="M154">
        <v>2</v>
      </c>
      <c r="N154">
        <v>1</v>
      </c>
      <c r="O154">
        <v>1.5</v>
      </c>
      <c r="R154">
        <v>4</v>
      </c>
    </row>
    <row r="155" spans="1:18" x14ac:dyDescent="0.2">
      <c r="A155">
        <v>153</v>
      </c>
      <c r="B155" t="s">
        <v>310</v>
      </c>
      <c r="C155" t="s">
        <v>311</v>
      </c>
      <c r="N155">
        <v>2</v>
      </c>
      <c r="O155">
        <v>3.75</v>
      </c>
      <c r="R155">
        <v>3.75</v>
      </c>
    </row>
    <row r="156" spans="1:18" x14ac:dyDescent="0.2">
      <c r="A156">
        <v>154</v>
      </c>
      <c r="B156" t="s">
        <v>308</v>
      </c>
      <c r="C156" t="s">
        <v>309</v>
      </c>
      <c r="L156">
        <v>4</v>
      </c>
      <c r="M156">
        <v>3</v>
      </c>
      <c r="N156">
        <v>1</v>
      </c>
      <c r="O156">
        <v>0.75</v>
      </c>
      <c r="R156">
        <v>3.75</v>
      </c>
    </row>
    <row r="157" spans="1:18" x14ac:dyDescent="0.2">
      <c r="A157">
        <v>155</v>
      </c>
      <c r="B157" t="s">
        <v>314</v>
      </c>
      <c r="C157" t="s">
        <v>315</v>
      </c>
      <c r="L157">
        <v>1</v>
      </c>
      <c r="M157">
        <v>3.75</v>
      </c>
      <c r="R157">
        <v>3.75</v>
      </c>
    </row>
    <row r="158" spans="1:18" x14ac:dyDescent="0.2">
      <c r="A158">
        <v>156</v>
      </c>
      <c r="B158" t="s">
        <v>312</v>
      </c>
      <c r="C158" t="s">
        <v>313</v>
      </c>
      <c r="N158">
        <v>2</v>
      </c>
      <c r="O158">
        <v>3</v>
      </c>
      <c r="P158">
        <v>2</v>
      </c>
      <c r="Q158">
        <v>0.75</v>
      </c>
      <c r="R158">
        <v>3.75</v>
      </c>
    </row>
    <row r="159" spans="1:18" x14ac:dyDescent="0.2">
      <c r="A159">
        <v>157</v>
      </c>
      <c r="B159" t="s">
        <v>306</v>
      </c>
      <c r="C159" t="s">
        <v>307</v>
      </c>
      <c r="L159">
        <v>4</v>
      </c>
      <c r="M159">
        <v>3</v>
      </c>
      <c r="N159">
        <v>1</v>
      </c>
      <c r="O159">
        <v>0.75</v>
      </c>
      <c r="R159">
        <v>3.75</v>
      </c>
    </row>
    <row r="160" spans="1:18" x14ac:dyDescent="0.2">
      <c r="A160">
        <v>158</v>
      </c>
      <c r="B160" t="s">
        <v>318</v>
      </c>
      <c r="C160" t="s">
        <v>319</v>
      </c>
      <c r="F160">
        <v>4</v>
      </c>
      <c r="G160">
        <v>3.5</v>
      </c>
      <c r="R160">
        <v>3.5</v>
      </c>
    </row>
    <row r="161" spans="1:18" x14ac:dyDescent="0.2">
      <c r="A161">
        <v>159</v>
      </c>
      <c r="B161" t="s">
        <v>324</v>
      </c>
      <c r="C161" t="s">
        <v>249</v>
      </c>
      <c r="L161">
        <v>7</v>
      </c>
      <c r="M161">
        <v>1.5</v>
      </c>
      <c r="N161">
        <v>3</v>
      </c>
      <c r="O161">
        <v>2</v>
      </c>
      <c r="R161">
        <v>3.5</v>
      </c>
    </row>
    <row r="162" spans="1:18" x14ac:dyDescent="0.2">
      <c r="A162">
        <v>160</v>
      </c>
      <c r="B162" t="s">
        <v>320</v>
      </c>
      <c r="C162" t="s">
        <v>321</v>
      </c>
      <c r="D162">
        <v>2</v>
      </c>
      <c r="E162">
        <v>3.5</v>
      </c>
      <c r="R162">
        <v>3.5</v>
      </c>
    </row>
    <row r="163" spans="1:18" x14ac:dyDescent="0.2">
      <c r="A163">
        <v>161</v>
      </c>
      <c r="B163" t="s">
        <v>316</v>
      </c>
      <c r="C163" t="s">
        <v>317</v>
      </c>
      <c r="N163">
        <v>1</v>
      </c>
      <c r="O163">
        <v>3.5</v>
      </c>
      <c r="R163">
        <v>3.5</v>
      </c>
    </row>
    <row r="164" spans="1:18" x14ac:dyDescent="0.2">
      <c r="A164">
        <v>162</v>
      </c>
      <c r="B164" t="s">
        <v>322</v>
      </c>
      <c r="C164" t="s">
        <v>323</v>
      </c>
      <c r="N164">
        <v>2</v>
      </c>
      <c r="O164">
        <v>3.5</v>
      </c>
      <c r="R164">
        <v>3.5</v>
      </c>
    </row>
    <row r="165" spans="1:18" x14ac:dyDescent="0.2">
      <c r="A165">
        <v>163</v>
      </c>
      <c r="B165" t="s">
        <v>325</v>
      </c>
      <c r="C165" t="s">
        <v>326</v>
      </c>
      <c r="F165">
        <v>6</v>
      </c>
      <c r="G165">
        <v>3.25</v>
      </c>
      <c r="R165">
        <v>3.25</v>
      </c>
    </row>
    <row r="166" spans="1:18" x14ac:dyDescent="0.2">
      <c r="A166">
        <v>164</v>
      </c>
      <c r="B166" t="s">
        <v>327</v>
      </c>
      <c r="C166" t="s">
        <v>328</v>
      </c>
      <c r="F166">
        <v>1</v>
      </c>
      <c r="G166">
        <v>3.25</v>
      </c>
      <c r="R166">
        <v>3.25</v>
      </c>
    </row>
    <row r="167" spans="1:18" x14ac:dyDescent="0.2">
      <c r="A167">
        <v>165</v>
      </c>
      <c r="B167" t="s">
        <v>331</v>
      </c>
      <c r="C167" t="s">
        <v>332</v>
      </c>
      <c r="F167">
        <v>2</v>
      </c>
      <c r="G167">
        <v>0.5</v>
      </c>
      <c r="H167">
        <v>1</v>
      </c>
      <c r="I167">
        <v>0.5</v>
      </c>
      <c r="J167">
        <v>2</v>
      </c>
      <c r="K167">
        <v>1.75</v>
      </c>
      <c r="L167">
        <v>1</v>
      </c>
      <c r="M167">
        <v>0.25</v>
      </c>
      <c r="N167">
        <v>1</v>
      </c>
      <c r="O167">
        <v>0.25</v>
      </c>
      <c r="R167">
        <v>3.25</v>
      </c>
    </row>
    <row r="168" spans="1:18" x14ac:dyDescent="0.2">
      <c r="A168">
        <v>166</v>
      </c>
      <c r="B168" t="s">
        <v>236</v>
      </c>
      <c r="C168" t="s">
        <v>237</v>
      </c>
      <c r="J168">
        <v>1</v>
      </c>
      <c r="K168">
        <v>2.75</v>
      </c>
      <c r="L168">
        <v>1</v>
      </c>
      <c r="M168">
        <v>0.5</v>
      </c>
      <c r="R168">
        <v>3.25</v>
      </c>
    </row>
    <row r="169" spans="1:18" x14ac:dyDescent="0.2">
      <c r="A169">
        <v>167</v>
      </c>
      <c r="B169" t="s">
        <v>341</v>
      </c>
      <c r="C169" t="s">
        <v>342</v>
      </c>
      <c r="N169">
        <v>1</v>
      </c>
      <c r="O169">
        <v>3</v>
      </c>
      <c r="R169">
        <v>3</v>
      </c>
    </row>
    <row r="170" spans="1:18" x14ac:dyDescent="0.2">
      <c r="A170">
        <v>168</v>
      </c>
      <c r="B170" t="s">
        <v>333</v>
      </c>
      <c r="C170" t="s">
        <v>334</v>
      </c>
      <c r="F170">
        <v>2</v>
      </c>
      <c r="G170">
        <v>3</v>
      </c>
      <c r="R170">
        <v>3</v>
      </c>
    </row>
    <row r="171" spans="1:18" x14ac:dyDescent="0.2">
      <c r="A171">
        <v>169</v>
      </c>
      <c r="B171" t="s">
        <v>337</v>
      </c>
      <c r="C171" t="s">
        <v>338</v>
      </c>
      <c r="D171">
        <v>4</v>
      </c>
      <c r="E171">
        <v>3</v>
      </c>
      <c r="R171">
        <v>3</v>
      </c>
    </row>
    <row r="172" spans="1:18" x14ac:dyDescent="0.2">
      <c r="A172">
        <v>170</v>
      </c>
      <c r="B172" t="s">
        <v>339</v>
      </c>
      <c r="C172" t="s">
        <v>340</v>
      </c>
      <c r="H172">
        <v>1</v>
      </c>
      <c r="I172">
        <v>3</v>
      </c>
      <c r="R172">
        <v>3</v>
      </c>
    </row>
    <row r="173" spans="1:18" x14ac:dyDescent="0.2">
      <c r="A173">
        <v>171</v>
      </c>
      <c r="B173" t="s">
        <v>335</v>
      </c>
      <c r="C173" t="s">
        <v>336</v>
      </c>
      <c r="D173">
        <v>2</v>
      </c>
      <c r="E173">
        <v>3</v>
      </c>
      <c r="R173">
        <v>3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371</v>
      </c>
      <c r="C188" t="s">
        <v>372</v>
      </c>
      <c r="J188">
        <v>1</v>
      </c>
      <c r="K188">
        <v>0.75</v>
      </c>
      <c r="L188">
        <v>1</v>
      </c>
      <c r="M188">
        <v>1.25</v>
      </c>
      <c r="R188">
        <v>2</v>
      </c>
    </row>
    <row r="189" spans="1:18" x14ac:dyDescent="0.2">
      <c r="A189">
        <v>187</v>
      </c>
      <c r="B189" t="s">
        <v>329</v>
      </c>
      <c r="C189" t="s">
        <v>330</v>
      </c>
      <c r="N189">
        <v>1</v>
      </c>
      <c r="O189">
        <v>1</v>
      </c>
      <c r="P189">
        <v>1</v>
      </c>
      <c r="Q189">
        <v>0.75</v>
      </c>
      <c r="R189">
        <v>1.75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3</v>
      </c>
      <c r="Q3">
        <v>15.75</v>
      </c>
      <c r="R3">
        <v>309.25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3</v>
      </c>
      <c r="Q4">
        <v>22</v>
      </c>
      <c r="R4">
        <v>290.25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3</v>
      </c>
      <c r="Q5">
        <v>22</v>
      </c>
      <c r="R5">
        <v>243.5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3</v>
      </c>
      <c r="Q6">
        <v>16.25</v>
      </c>
      <c r="R6">
        <v>218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3</v>
      </c>
      <c r="Q7">
        <v>14.25</v>
      </c>
      <c r="R7">
        <v>213.75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3</v>
      </c>
      <c r="Q8">
        <v>12.75</v>
      </c>
      <c r="R8">
        <v>202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3</v>
      </c>
      <c r="Q9">
        <v>14.5</v>
      </c>
      <c r="R9">
        <v>177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3</v>
      </c>
      <c r="Q10">
        <v>15.75</v>
      </c>
      <c r="R10">
        <v>137.75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2</v>
      </c>
      <c r="Q11">
        <v>4</v>
      </c>
      <c r="R11">
        <v>127.75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3</v>
      </c>
      <c r="Q12">
        <v>7.25</v>
      </c>
      <c r="R12">
        <v>124.75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3</v>
      </c>
      <c r="Q13">
        <v>5.75</v>
      </c>
      <c r="R13">
        <v>108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24</v>
      </c>
      <c r="C15" t="s">
        <v>25</v>
      </c>
      <c r="F15">
        <v>6</v>
      </c>
      <c r="G15">
        <v>19.25</v>
      </c>
      <c r="H15">
        <v>4</v>
      </c>
      <c r="I15">
        <v>19</v>
      </c>
      <c r="J15">
        <v>4</v>
      </c>
      <c r="K15">
        <v>11.5</v>
      </c>
      <c r="L15">
        <v>7</v>
      </c>
      <c r="M15">
        <v>12.5</v>
      </c>
      <c r="N15">
        <v>8</v>
      </c>
      <c r="O15">
        <v>27.25</v>
      </c>
      <c r="P15">
        <v>3</v>
      </c>
      <c r="Q15">
        <v>7.5</v>
      </c>
      <c r="R15">
        <v>97</v>
      </c>
    </row>
    <row r="16" spans="1:18" x14ac:dyDescent="0.2">
      <c r="A16">
        <v>14</v>
      </c>
      <c r="B16" t="s">
        <v>28</v>
      </c>
      <c r="C16" t="s">
        <v>29</v>
      </c>
      <c r="F16">
        <v>7</v>
      </c>
      <c r="G16">
        <v>18</v>
      </c>
      <c r="H16">
        <v>7</v>
      </c>
      <c r="I16">
        <v>21.25</v>
      </c>
      <c r="J16">
        <v>7</v>
      </c>
      <c r="K16">
        <v>20</v>
      </c>
      <c r="L16">
        <v>6</v>
      </c>
      <c r="M16">
        <v>14.75</v>
      </c>
      <c r="N16">
        <v>5</v>
      </c>
      <c r="O16">
        <v>15.5</v>
      </c>
      <c r="P16">
        <v>2</v>
      </c>
      <c r="Q16">
        <v>1.75</v>
      </c>
      <c r="R16">
        <v>91.25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2</v>
      </c>
      <c r="Q17">
        <v>4.25</v>
      </c>
      <c r="R17">
        <v>90.25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3</v>
      </c>
      <c r="Q18">
        <v>7.75</v>
      </c>
      <c r="R18">
        <v>89.5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48</v>
      </c>
      <c r="C26" t="s">
        <v>49</v>
      </c>
      <c r="F26">
        <v>4</v>
      </c>
      <c r="G26">
        <v>12.75</v>
      </c>
      <c r="H26">
        <v>6</v>
      </c>
      <c r="I26">
        <v>18</v>
      </c>
      <c r="J26">
        <v>3</v>
      </c>
      <c r="K26">
        <v>5.25</v>
      </c>
      <c r="L26">
        <v>6</v>
      </c>
      <c r="M26">
        <v>11.75</v>
      </c>
      <c r="N26">
        <v>7</v>
      </c>
      <c r="O26">
        <v>18</v>
      </c>
      <c r="P26">
        <v>2</v>
      </c>
      <c r="Q26">
        <v>3</v>
      </c>
      <c r="R26">
        <v>68.75</v>
      </c>
    </row>
    <row r="27" spans="1:18" x14ac:dyDescent="0.2">
      <c r="A27">
        <v>25</v>
      </c>
      <c r="B27" t="s">
        <v>50</v>
      </c>
      <c r="C27" t="s">
        <v>51</v>
      </c>
      <c r="H27">
        <v>5</v>
      </c>
      <c r="I27">
        <v>12.75</v>
      </c>
      <c r="J27">
        <v>3</v>
      </c>
      <c r="K27">
        <v>13.5</v>
      </c>
      <c r="L27">
        <v>6</v>
      </c>
      <c r="M27">
        <v>18.5</v>
      </c>
      <c r="N27">
        <v>5</v>
      </c>
      <c r="O27">
        <v>21.25</v>
      </c>
      <c r="R27">
        <v>66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P28">
        <v>1</v>
      </c>
      <c r="Q28">
        <v>0.25</v>
      </c>
      <c r="R28">
        <v>64.25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3</v>
      </c>
      <c r="Q29">
        <v>11.5</v>
      </c>
      <c r="R29">
        <v>57.25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1</v>
      </c>
      <c r="Q30">
        <v>1</v>
      </c>
      <c r="R30">
        <v>54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62</v>
      </c>
      <c r="C34" t="s">
        <v>63</v>
      </c>
      <c r="H34">
        <v>5</v>
      </c>
      <c r="I34">
        <v>13.75</v>
      </c>
      <c r="J34">
        <v>4</v>
      </c>
      <c r="K34">
        <v>8</v>
      </c>
      <c r="L34">
        <v>2</v>
      </c>
      <c r="M34">
        <v>8</v>
      </c>
      <c r="N34">
        <v>5</v>
      </c>
      <c r="O34">
        <v>8.5</v>
      </c>
      <c r="P34">
        <v>2</v>
      </c>
      <c r="Q34">
        <v>5.75</v>
      </c>
      <c r="R34">
        <v>44</v>
      </c>
    </row>
    <row r="35" spans="1:18" x14ac:dyDescent="0.2">
      <c r="A35">
        <v>33</v>
      </c>
      <c r="B35" t="s">
        <v>66</v>
      </c>
      <c r="C35" t="s">
        <v>67</v>
      </c>
      <c r="D35">
        <v>2</v>
      </c>
      <c r="E35">
        <v>0.75</v>
      </c>
      <c r="F35">
        <v>4</v>
      </c>
      <c r="G35">
        <v>4.25</v>
      </c>
      <c r="J35">
        <v>5</v>
      </c>
      <c r="K35">
        <v>9.75</v>
      </c>
      <c r="L35">
        <v>5</v>
      </c>
      <c r="M35">
        <v>11.5</v>
      </c>
      <c r="N35">
        <v>6</v>
      </c>
      <c r="O35">
        <v>17</v>
      </c>
      <c r="R35">
        <v>43.25</v>
      </c>
    </row>
    <row r="36" spans="1:18" x14ac:dyDescent="0.2">
      <c r="A36">
        <v>34</v>
      </c>
      <c r="B36" t="s">
        <v>68</v>
      </c>
      <c r="C36" t="s">
        <v>69</v>
      </c>
      <c r="H36">
        <v>7</v>
      </c>
      <c r="I36">
        <v>8.75</v>
      </c>
      <c r="J36">
        <v>5</v>
      </c>
      <c r="K36">
        <v>7.25</v>
      </c>
      <c r="L36">
        <v>5</v>
      </c>
      <c r="M36">
        <v>12.25</v>
      </c>
      <c r="N36">
        <v>7</v>
      </c>
      <c r="O36">
        <v>13.5</v>
      </c>
      <c r="P36">
        <v>1</v>
      </c>
      <c r="Q36">
        <v>1.25</v>
      </c>
      <c r="R36">
        <v>43</v>
      </c>
    </row>
    <row r="37" spans="1:18" x14ac:dyDescent="0.2">
      <c r="A37">
        <v>35</v>
      </c>
      <c r="B37" t="s">
        <v>70</v>
      </c>
      <c r="C37" t="s">
        <v>71</v>
      </c>
      <c r="H37">
        <v>5</v>
      </c>
      <c r="I37">
        <v>5.5</v>
      </c>
      <c r="J37">
        <v>7</v>
      </c>
      <c r="K37">
        <v>6.5</v>
      </c>
      <c r="L37">
        <v>5</v>
      </c>
      <c r="M37">
        <v>10.25</v>
      </c>
      <c r="N37">
        <v>7</v>
      </c>
      <c r="O37">
        <v>10</v>
      </c>
      <c r="P37">
        <v>3</v>
      </c>
      <c r="Q37">
        <v>10</v>
      </c>
      <c r="R37">
        <v>42.25</v>
      </c>
    </row>
    <row r="38" spans="1:18" x14ac:dyDescent="0.2">
      <c r="A38">
        <v>36</v>
      </c>
      <c r="B38" t="s">
        <v>64</v>
      </c>
      <c r="C38" t="s">
        <v>65</v>
      </c>
      <c r="F38">
        <v>4</v>
      </c>
      <c r="G38">
        <v>3.75</v>
      </c>
      <c r="H38">
        <v>5</v>
      </c>
      <c r="I38">
        <v>5.5</v>
      </c>
      <c r="J38">
        <v>7</v>
      </c>
      <c r="K38">
        <v>16</v>
      </c>
      <c r="L38">
        <v>6</v>
      </c>
      <c r="M38">
        <v>9</v>
      </c>
      <c r="N38">
        <v>4</v>
      </c>
      <c r="O38">
        <v>7</v>
      </c>
      <c r="P38">
        <v>1</v>
      </c>
      <c r="Q38">
        <v>0.5</v>
      </c>
      <c r="R38">
        <v>41.75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78</v>
      </c>
      <c r="C42" t="s">
        <v>79</v>
      </c>
      <c r="F42">
        <v>4</v>
      </c>
      <c r="G42">
        <v>10</v>
      </c>
      <c r="H42">
        <v>1</v>
      </c>
      <c r="I42">
        <v>2.75</v>
      </c>
      <c r="J42">
        <v>1</v>
      </c>
      <c r="K42">
        <v>2.25</v>
      </c>
      <c r="N42">
        <v>6</v>
      </c>
      <c r="O42">
        <v>12</v>
      </c>
      <c r="P42">
        <v>2</v>
      </c>
      <c r="Q42">
        <v>5.25</v>
      </c>
      <c r="R42">
        <v>32.25</v>
      </c>
    </row>
    <row r="43" spans="1:18" x14ac:dyDescent="0.2">
      <c r="A43">
        <v>41</v>
      </c>
      <c r="B43" t="s">
        <v>80</v>
      </c>
      <c r="C43" t="s">
        <v>81</v>
      </c>
      <c r="D43">
        <v>1</v>
      </c>
      <c r="E43">
        <v>5.75</v>
      </c>
      <c r="F43">
        <v>5</v>
      </c>
      <c r="G43">
        <v>8</v>
      </c>
      <c r="H43">
        <v>5</v>
      </c>
      <c r="I43">
        <v>6.25</v>
      </c>
      <c r="J43">
        <v>3</v>
      </c>
      <c r="K43">
        <v>1.75</v>
      </c>
      <c r="L43">
        <v>4</v>
      </c>
      <c r="M43">
        <v>4.5</v>
      </c>
      <c r="N43">
        <v>2</v>
      </c>
      <c r="O43">
        <v>5.75</v>
      </c>
      <c r="R43">
        <v>32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96</v>
      </c>
      <c r="C50" t="s">
        <v>97</v>
      </c>
      <c r="D50">
        <v>2</v>
      </c>
      <c r="E50">
        <v>2.75</v>
      </c>
      <c r="F50">
        <v>7</v>
      </c>
      <c r="G50">
        <v>9</v>
      </c>
      <c r="H50">
        <v>8</v>
      </c>
      <c r="I50">
        <v>17</v>
      </c>
      <c r="R50">
        <v>28.75</v>
      </c>
    </row>
    <row r="51" spans="1:18" x14ac:dyDescent="0.2">
      <c r="A51">
        <v>49</v>
      </c>
      <c r="B51" t="s">
        <v>98</v>
      </c>
      <c r="C51" t="s">
        <v>99</v>
      </c>
      <c r="J51">
        <v>7</v>
      </c>
      <c r="K51">
        <v>28.5</v>
      </c>
      <c r="R51">
        <v>28.5</v>
      </c>
    </row>
    <row r="52" spans="1:18" x14ac:dyDescent="0.2">
      <c r="A52">
        <v>50</v>
      </c>
      <c r="B52" t="s">
        <v>94</v>
      </c>
      <c r="C52" t="s">
        <v>95</v>
      </c>
      <c r="H52">
        <v>5</v>
      </c>
      <c r="I52">
        <v>8.25</v>
      </c>
      <c r="J52">
        <v>4</v>
      </c>
      <c r="K52">
        <v>9.25</v>
      </c>
      <c r="N52">
        <v>4</v>
      </c>
      <c r="O52">
        <v>9.5</v>
      </c>
      <c r="P52">
        <v>2</v>
      </c>
      <c r="Q52">
        <v>1.25</v>
      </c>
      <c r="R52">
        <v>28.25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2</v>
      </c>
      <c r="Q59">
        <v>3.25</v>
      </c>
      <c r="R59">
        <v>22.5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202</v>
      </c>
      <c r="C104" t="s">
        <v>203</v>
      </c>
      <c r="F104">
        <v>4</v>
      </c>
      <c r="G104">
        <v>9.5</v>
      </c>
      <c r="R104">
        <v>9.5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218</v>
      </c>
      <c r="C110" t="s">
        <v>219</v>
      </c>
      <c r="L110">
        <v>5</v>
      </c>
      <c r="M110">
        <v>5.75</v>
      </c>
      <c r="N110">
        <v>2</v>
      </c>
      <c r="O110">
        <v>1.25</v>
      </c>
      <c r="P110">
        <v>1</v>
      </c>
      <c r="Q110">
        <v>0.75</v>
      </c>
      <c r="R110">
        <v>7.75</v>
      </c>
    </row>
    <row r="111" spans="1:18" x14ac:dyDescent="0.2">
      <c r="A111">
        <v>109</v>
      </c>
      <c r="B111" t="s">
        <v>216</v>
      </c>
      <c r="C111" t="s">
        <v>217</v>
      </c>
      <c r="L111">
        <v>2</v>
      </c>
      <c r="M111">
        <v>3.75</v>
      </c>
      <c r="N111">
        <v>2</v>
      </c>
      <c r="O111">
        <v>4</v>
      </c>
      <c r="R111">
        <v>7.75</v>
      </c>
    </row>
    <row r="112" spans="1:18" x14ac:dyDescent="0.2">
      <c r="A112">
        <v>110</v>
      </c>
      <c r="B112" t="s">
        <v>222</v>
      </c>
      <c r="C112" t="s">
        <v>223</v>
      </c>
      <c r="L112">
        <v>4</v>
      </c>
      <c r="M112">
        <v>5.5</v>
      </c>
      <c r="N112">
        <v>1</v>
      </c>
      <c r="O112">
        <v>2</v>
      </c>
      <c r="R112">
        <v>7.5</v>
      </c>
    </row>
    <row r="113" spans="1:18" x14ac:dyDescent="0.2">
      <c r="A113">
        <v>111</v>
      </c>
      <c r="B113" t="s">
        <v>224</v>
      </c>
      <c r="C113" t="s">
        <v>225</v>
      </c>
      <c r="D113">
        <v>3</v>
      </c>
      <c r="E113">
        <v>7.5</v>
      </c>
      <c r="R113">
        <v>7.5</v>
      </c>
    </row>
    <row r="114" spans="1:18" x14ac:dyDescent="0.2">
      <c r="A114">
        <v>112</v>
      </c>
      <c r="B114" t="s">
        <v>220</v>
      </c>
      <c r="C114" t="s">
        <v>221</v>
      </c>
      <c r="L114">
        <v>5</v>
      </c>
      <c r="M114">
        <v>5.5</v>
      </c>
      <c r="N114">
        <v>2</v>
      </c>
      <c r="O114">
        <v>1.25</v>
      </c>
      <c r="P114">
        <v>1</v>
      </c>
      <c r="Q114">
        <v>0.75</v>
      </c>
      <c r="R114">
        <v>7.5</v>
      </c>
    </row>
    <row r="115" spans="1:18" x14ac:dyDescent="0.2">
      <c r="A115">
        <v>113</v>
      </c>
      <c r="B115" t="s">
        <v>226</v>
      </c>
      <c r="C115" t="s">
        <v>227</v>
      </c>
      <c r="L115">
        <v>2</v>
      </c>
      <c r="M115">
        <v>3</v>
      </c>
      <c r="N115">
        <v>3</v>
      </c>
      <c r="O115">
        <v>4.5</v>
      </c>
      <c r="R115">
        <v>7.5</v>
      </c>
    </row>
    <row r="116" spans="1:18" x14ac:dyDescent="0.2">
      <c r="A116">
        <v>114</v>
      </c>
      <c r="B116" t="s">
        <v>228</v>
      </c>
      <c r="C116" t="s">
        <v>229</v>
      </c>
      <c r="D116">
        <v>3</v>
      </c>
      <c r="E116">
        <v>7.25</v>
      </c>
      <c r="R116">
        <v>7.25</v>
      </c>
    </row>
    <row r="117" spans="1:18" x14ac:dyDescent="0.2">
      <c r="A117">
        <v>115</v>
      </c>
      <c r="B117" t="s">
        <v>230</v>
      </c>
      <c r="C117" t="s">
        <v>231</v>
      </c>
      <c r="J117">
        <v>1</v>
      </c>
      <c r="K117">
        <v>3</v>
      </c>
      <c r="L117">
        <v>1</v>
      </c>
      <c r="M117">
        <v>0.75</v>
      </c>
      <c r="N117">
        <v>2</v>
      </c>
      <c r="O117">
        <v>2</v>
      </c>
      <c r="P117">
        <v>3</v>
      </c>
      <c r="Q117">
        <v>1.5</v>
      </c>
      <c r="R117">
        <v>7.25</v>
      </c>
    </row>
    <row r="118" spans="1:18" x14ac:dyDescent="0.2">
      <c r="A118">
        <v>116</v>
      </c>
      <c r="B118" t="s">
        <v>232</v>
      </c>
      <c r="C118" t="s">
        <v>233</v>
      </c>
      <c r="P118">
        <v>3</v>
      </c>
      <c r="Q118">
        <v>7</v>
      </c>
      <c r="R118">
        <v>7</v>
      </c>
    </row>
    <row r="119" spans="1:18" x14ac:dyDescent="0.2">
      <c r="A119">
        <v>117</v>
      </c>
      <c r="B119" t="s">
        <v>212</v>
      </c>
      <c r="C119" t="s">
        <v>213</v>
      </c>
      <c r="N119">
        <v>1</v>
      </c>
      <c r="O119">
        <v>4</v>
      </c>
      <c r="P119">
        <v>2</v>
      </c>
      <c r="Q119">
        <v>3</v>
      </c>
      <c r="R119">
        <v>7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240</v>
      </c>
      <c r="C121" t="s">
        <v>241</v>
      </c>
      <c r="N121">
        <v>1</v>
      </c>
      <c r="O121">
        <v>6.5</v>
      </c>
      <c r="R121">
        <v>6.5</v>
      </c>
    </row>
    <row r="122" spans="1:18" x14ac:dyDescent="0.2">
      <c r="A122">
        <v>120</v>
      </c>
      <c r="B122" t="s">
        <v>238</v>
      </c>
      <c r="C122" t="s">
        <v>239</v>
      </c>
      <c r="F122">
        <v>3</v>
      </c>
      <c r="G122">
        <v>3.5</v>
      </c>
      <c r="H122">
        <v>2</v>
      </c>
      <c r="I122">
        <v>3</v>
      </c>
      <c r="R122">
        <v>6.5</v>
      </c>
    </row>
    <row r="123" spans="1:18" x14ac:dyDescent="0.2">
      <c r="A123">
        <v>121</v>
      </c>
      <c r="B123" t="s">
        <v>242</v>
      </c>
      <c r="C123" t="s">
        <v>243</v>
      </c>
      <c r="F123">
        <v>3</v>
      </c>
      <c r="G123">
        <v>6.5</v>
      </c>
      <c r="R123">
        <v>6.5</v>
      </c>
    </row>
    <row r="124" spans="1:18" x14ac:dyDescent="0.2">
      <c r="A124">
        <v>122</v>
      </c>
      <c r="B124" t="s">
        <v>246</v>
      </c>
      <c r="C124" t="s">
        <v>247</v>
      </c>
      <c r="D124">
        <v>5</v>
      </c>
      <c r="E124">
        <v>6.25</v>
      </c>
      <c r="R124">
        <v>6.25</v>
      </c>
    </row>
    <row r="125" spans="1:18" x14ac:dyDescent="0.2">
      <c r="A125">
        <v>123</v>
      </c>
      <c r="B125" t="s">
        <v>248</v>
      </c>
      <c r="C125" t="s">
        <v>249</v>
      </c>
      <c r="D125">
        <v>2</v>
      </c>
      <c r="E125">
        <v>1</v>
      </c>
      <c r="J125">
        <v>3</v>
      </c>
      <c r="K125">
        <v>1.25</v>
      </c>
      <c r="L125">
        <v>6</v>
      </c>
      <c r="M125">
        <v>2</v>
      </c>
      <c r="N125">
        <v>3</v>
      </c>
      <c r="O125">
        <v>2</v>
      </c>
      <c r="R125">
        <v>6.25</v>
      </c>
    </row>
    <row r="126" spans="1:18" x14ac:dyDescent="0.2">
      <c r="A126">
        <v>124</v>
      </c>
      <c r="B126" t="s">
        <v>244</v>
      </c>
      <c r="C126" t="s">
        <v>245</v>
      </c>
      <c r="F126">
        <v>1</v>
      </c>
      <c r="G126">
        <v>3</v>
      </c>
      <c r="H126">
        <v>1</v>
      </c>
      <c r="I126">
        <v>2</v>
      </c>
      <c r="J126">
        <v>1</v>
      </c>
      <c r="K126">
        <v>1.25</v>
      </c>
      <c r="R126">
        <v>6.25</v>
      </c>
    </row>
    <row r="127" spans="1:18" x14ac:dyDescent="0.2">
      <c r="A127">
        <v>125</v>
      </c>
      <c r="B127" t="s">
        <v>250</v>
      </c>
      <c r="C127" t="s">
        <v>251</v>
      </c>
      <c r="D127">
        <v>1</v>
      </c>
      <c r="E127">
        <v>6.25</v>
      </c>
      <c r="R127">
        <v>6.25</v>
      </c>
    </row>
    <row r="128" spans="1:18" x14ac:dyDescent="0.2">
      <c r="A128">
        <v>126</v>
      </c>
      <c r="B128" t="s">
        <v>256</v>
      </c>
      <c r="C128" t="s">
        <v>257</v>
      </c>
      <c r="F128">
        <v>1</v>
      </c>
      <c r="G128">
        <v>1</v>
      </c>
      <c r="J128">
        <v>1</v>
      </c>
      <c r="K128">
        <v>5</v>
      </c>
      <c r="R128">
        <v>6</v>
      </c>
    </row>
    <row r="129" spans="1:18" x14ac:dyDescent="0.2">
      <c r="A129">
        <v>127</v>
      </c>
      <c r="B129" t="s">
        <v>254</v>
      </c>
      <c r="C129" t="s">
        <v>255</v>
      </c>
      <c r="D129">
        <v>6</v>
      </c>
      <c r="E129">
        <v>6</v>
      </c>
      <c r="R129">
        <v>6</v>
      </c>
    </row>
    <row r="130" spans="1:18" x14ac:dyDescent="0.2">
      <c r="A130">
        <v>128</v>
      </c>
      <c r="B130" t="s">
        <v>252</v>
      </c>
      <c r="C130" t="s">
        <v>253</v>
      </c>
      <c r="J130">
        <v>2</v>
      </c>
      <c r="K130">
        <v>2</v>
      </c>
      <c r="L130">
        <v>1</v>
      </c>
      <c r="M130">
        <v>1.75</v>
      </c>
      <c r="N130">
        <v>2</v>
      </c>
      <c r="O130">
        <v>1.75</v>
      </c>
      <c r="P130">
        <v>1</v>
      </c>
      <c r="Q130">
        <v>0.5</v>
      </c>
      <c r="R130">
        <v>6</v>
      </c>
    </row>
    <row r="131" spans="1:18" x14ac:dyDescent="0.2">
      <c r="A131">
        <v>129</v>
      </c>
      <c r="B131" t="s">
        <v>258</v>
      </c>
      <c r="C131" t="s">
        <v>259</v>
      </c>
      <c r="H131">
        <v>3</v>
      </c>
      <c r="I131">
        <v>5.75</v>
      </c>
      <c r="R131">
        <v>5.75</v>
      </c>
    </row>
    <row r="132" spans="1:18" x14ac:dyDescent="0.2">
      <c r="A132">
        <v>130</v>
      </c>
      <c r="B132" t="s">
        <v>260</v>
      </c>
      <c r="C132" t="s">
        <v>261</v>
      </c>
      <c r="F132">
        <v>3</v>
      </c>
      <c r="G132">
        <v>5.5</v>
      </c>
      <c r="R132">
        <v>5.5</v>
      </c>
    </row>
    <row r="133" spans="1:18" x14ac:dyDescent="0.2">
      <c r="A133">
        <v>131</v>
      </c>
      <c r="B133" t="s">
        <v>262</v>
      </c>
      <c r="C133" t="s">
        <v>263</v>
      </c>
      <c r="J133">
        <v>4</v>
      </c>
      <c r="K133">
        <v>5.5</v>
      </c>
      <c r="R133">
        <v>5.5</v>
      </c>
    </row>
    <row r="134" spans="1:18" x14ac:dyDescent="0.2">
      <c r="A134">
        <v>132</v>
      </c>
      <c r="B134" t="s">
        <v>278</v>
      </c>
      <c r="C134" t="s">
        <v>279</v>
      </c>
      <c r="D134">
        <v>1</v>
      </c>
      <c r="E134">
        <v>3</v>
      </c>
      <c r="F134">
        <v>3</v>
      </c>
      <c r="G134">
        <v>2.25</v>
      </c>
      <c r="R134">
        <v>5.25</v>
      </c>
    </row>
    <row r="135" spans="1:18" x14ac:dyDescent="0.2">
      <c r="A135">
        <v>133</v>
      </c>
      <c r="B135" t="s">
        <v>266</v>
      </c>
      <c r="C135" t="s">
        <v>267</v>
      </c>
      <c r="F135">
        <v>5</v>
      </c>
      <c r="G135">
        <v>5.25</v>
      </c>
      <c r="R135">
        <v>5.25</v>
      </c>
    </row>
    <row r="136" spans="1:18" x14ac:dyDescent="0.2">
      <c r="A136">
        <v>134</v>
      </c>
      <c r="B136" t="s">
        <v>274</v>
      </c>
      <c r="C136" t="s">
        <v>275</v>
      </c>
      <c r="L136">
        <v>1</v>
      </c>
      <c r="M136">
        <v>5.25</v>
      </c>
      <c r="R136">
        <v>5.25</v>
      </c>
    </row>
    <row r="137" spans="1:18" x14ac:dyDescent="0.2">
      <c r="A137">
        <v>135</v>
      </c>
      <c r="B137" t="s">
        <v>268</v>
      </c>
      <c r="C137" t="s">
        <v>269</v>
      </c>
      <c r="N137">
        <v>3</v>
      </c>
      <c r="O137">
        <v>5.25</v>
      </c>
      <c r="R137">
        <v>5.25</v>
      </c>
    </row>
    <row r="138" spans="1:18" x14ac:dyDescent="0.2">
      <c r="A138">
        <v>136</v>
      </c>
      <c r="B138" t="s">
        <v>264</v>
      </c>
      <c r="C138" t="s">
        <v>265</v>
      </c>
      <c r="N138">
        <v>3</v>
      </c>
      <c r="O138">
        <v>4.5</v>
      </c>
      <c r="P138">
        <v>1</v>
      </c>
      <c r="Q138">
        <v>0.75</v>
      </c>
      <c r="R138">
        <v>5.25</v>
      </c>
    </row>
    <row r="139" spans="1:18" x14ac:dyDescent="0.2">
      <c r="A139">
        <v>137</v>
      </c>
      <c r="B139" t="s">
        <v>276</v>
      </c>
      <c r="C139" t="s">
        <v>277</v>
      </c>
      <c r="D139">
        <v>6</v>
      </c>
      <c r="E139">
        <v>5.25</v>
      </c>
      <c r="R139">
        <v>5.25</v>
      </c>
    </row>
    <row r="140" spans="1:18" x14ac:dyDescent="0.2">
      <c r="A140">
        <v>138</v>
      </c>
      <c r="B140" t="s">
        <v>272</v>
      </c>
      <c r="C140" t="s">
        <v>273</v>
      </c>
      <c r="F140">
        <v>2</v>
      </c>
      <c r="G140">
        <v>3</v>
      </c>
      <c r="H140">
        <v>1</v>
      </c>
      <c r="I140">
        <v>1</v>
      </c>
      <c r="L140">
        <v>1</v>
      </c>
      <c r="M140">
        <v>1.25</v>
      </c>
      <c r="R140">
        <v>5.25</v>
      </c>
    </row>
    <row r="141" spans="1:18" x14ac:dyDescent="0.2">
      <c r="A141">
        <v>139</v>
      </c>
      <c r="B141" t="s">
        <v>270</v>
      </c>
      <c r="C141" t="s">
        <v>271</v>
      </c>
      <c r="D141">
        <v>1</v>
      </c>
      <c r="E141">
        <v>0.25</v>
      </c>
      <c r="F141">
        <v>2</v>
      </c>
      <c r="G141">
        <v>1.75</v>
      </c>
      <c r="H141">
        <v>2</v>
      </c>
      <c r="I141">
        <v>3.25</v>
      </c>
      <c r="R141">
        <v>5.25</v>
      </c>
    </row>
    <row r="142" spans="1:18" x14ac:dyDescent="0.2">
      <c r="A142">
        <v>140</v>
      </c>
      <c r="B142" t="s">
        <v>236</v>
      </c>
      <c r="C142" t="s">
        <v>237</v>
      </c>
      <c r="J142">
        <v>1</v>
      </c>
      <c r="K142">
        <v>2.75</v>
      </c>
      <c r="L142">
        <v>1</v>
      </c>
      <c r="M142">
        <v>0.5</v>
      </c>
      <c r="P142">
        <v>1</v>
      </c>
      <c r="Q142">
        <v>2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298</v>
      </c>
      <c r="C150" t="s">
        <v>299</v>
      </c>
      <c r="H150">
        <v>2</v>
      </c>
      <c r="I150">
        <v>1.5</v>
      </c>
      <c r="N150">
        <v>4</v>
      </c>
      <c r="O150">
        <v>3</v>
      </c>
      <c r="R150">
        <v>4.5</v>
      </c>
    </row>
    <row r="151" spans="1:18" x14ac:dyDescent="0.2">
      <c r="A151">
        <v>149</v>
      </c>
      <c r="B151" t="s">
        <v>294</v>
      </c>
      <c r="C151" t="s">
        <v>295</v>
      </c>
      <c r="J151">
        <v>1</v>
      </c>
      <c r="K151">
        <v>0.5</v>
      </c>
      <c r="L151">
        <v>2</v>
      </c>
      <c r="M151">
        <v>4</v>
      </c>
      <c r="R151">
        <v>4.5</v>
      </c>
    </row>
    <row r="152" spans="1:18" x14ac:dyDescent="0.2">
      <c r="A152">
        <v>150</v>
      </c>
      <c r="B152" t="s">
        <v>296</v>
      </c>
      <c r="C152" t="s">
        <v>297</v>
      </c>
      <c r="F152">
        <v>3</v>
      </c>
      <c r="G152">
        <v>4.5</v>
      </c>
      <c r="R152">
        <v>4.5</v>
      </c>
    </row>
    <row r="153" spans="1:18" x14ac:dyDescent="0.2">
      <c r="A153">
        <v>151</v>
      </c>
      <c r="B153" t="s">
        <v>300</v>
      </c>
      <c r="C153" t="s">
        <v>301</v>
      </c>
      <c r="J153">
        <v>1</v>
      </c>
      <c r="K153">
        <v>1</v>
      </c>
      <c r="N153">
        <v>3</v>
      </c>
      <c r="O153">
        <v>3.25</v>
      </c>
      <c r="R153">
        <v>4.25</v>
      </c>
    </row>
    <row r="154" spans="1:18" x14ac:dyDescent="0.2">
      <c r="A154">
        <v>152</v>
      </c>
      <c r="B154" t="s">
        <v>304</v>
      </c>
      <c r="C154" t="s">
        <v>305</v>
      </c>
      <c r="L154">
        <v>2</v>
      </c>
      <c r="M154">
        <v>4</v>
      </c>
      <c r="R154">
        <v>4</v>
      </c>
    </row>
    <row r="155" spans="1:18" x14ac:dyDescent="0.2">
      <c r="A155">
        <v>153</v>
      </c>
      <c r="B155" t="s">
        <v>302</v>
      </c>
      <c r="C155" t="s">
        <v>303</v>
      </c>
      <c r="J155">
        <v>1</v>
      </c>
      <c r="K155">
        <v>0.5</v>
      </c>
      <c r="L155">
        <v>3</v>
      </c>
      <c r="M155">
        <v>2</v>
      </c>
      <c r="N155">
        <v>1</v>
      </c>
      <c r="O155">
        <v>1.5</v>
      </c>
      <c r="R155">
        <v>4</v>
      </c>
    </row>
    <row r="156" spans="1:18" x14ac:dyDescent="0.2">
      <c r="A156">
        <v>154</v>
      </c>
      <c r="B156" t="s">
        <v>310</v>
      </c>
      <c r="C156" t="s">
        <v>311</v>
      </c>
      <c r="N156">
        <v>2</v>
      </c>
      <c r="O156">
        <v>3.75</v>
      </c>
      <c r="R156">
        <v>3.75</v>
      </c>
    </row>
    <row r="157" spans="1:18" x14ac:dyDescent="0.2">
      <c r="A157">
        <v>155</v>
      </c>
      <c r="B157" t="s">
        <v>308</v>
      </c>
      <c r="C157" t="s">
        <v>309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314</v>
      </c>
      <c r="C158" t="s">
        <v>315</v>
      </c>
      <c r="L158">
        <v>1</v>
      </c>
      <c r="M158">
        <v>3.75</v>
      </c>
      <c r="R158">
        <v>3.75</v>
      </c>
    </row>
    <row r="159" spans="1:18" x14ac:dyDescent="0.2">
      <c r="A159">
        <v>157</v>
      </c>
      <c r="B159" t="s">
        <v>312</v>
      </c>
      <c r="C159" t="s">
        <v>313</v>
      </c>
      <c r="N159">
        <v>2</v>
      </c>
      <c r="O159">
        <v>3</v>
      </c>
      <c r="P159">
        <v>2</v>
      </c>
      <c r="Q159">
        <v>0.75</v>
      </c>
      <c r="R159">
        <v>3.75</v>
      </c>
    </row>
    <row r="160" spans="1:18" x14ac:dyDescent="0.2">
      <c r="A160">
        <v>158</v>
      </c>
      <c r="B160" t="s">
        <v>306</v>
      </c>
      <c r="C160" t="s">
        <v>307</v>
      </c>
      <c r="L160">
        <v>4</v>
      </c>
      <c r="M160">
        <v>3</v>
      </c>
      <c r="N160">
        <v>1</v>
      </c>
      <c r="O160">
        <v>0.75</v>
      </c>
      <c r="R160">
        <v>3.75</v>
      </c>
    </row>
    <row r="161" spans="1:18" x14ac:dyDescent="0.2">
      <c r="A161">
        <v>159</v>
      </c>
      <c r="B161" t="s">
        <v>318</v>
      </c>
      <c r="C161" t="s">
        <v>319</v>
      </c>
      <c r="F161">
        <v>4</v>
      </c>
      <c r="G161">
        <v>3.5</v>
      </c>
      <c r="R161">
        <v>3.5</v>
      </c>
    </row>
    <row r="162" spans="1:18" x14ac:dyDescent="0.2">
      <c r="A162">
        <v>160</v>
      </c>
      <c r="B162" t="s">
        <v>324</v>
      </c>
      <c r="C162" t="s">
        <v>249</v>
      </c>
      <c r="L162">
        <v>7</v>
      </c>
      <c r="M162">
        <v>1.5</v>
      </c>
      <c r="N162">
        <v>3</v>
      </c>
      <c r="O162">
        <v>2</v>
      </c>
      <c r="R162">
        <v>3.5</v>
      </c>
    </row>
    <row r="163" spans="1:18" x14ac:dyDescent="0.2">
      <c r="A163">
        <v>161</v>
      </c>
      <c r="B163" t="s">
        <v>320</v>
      </c>
      <c r="C163" t="s">
        <v>321</v>
      </c>
      <c r="D163">
        <v>2</v>
      </c>
      <c r="E163">
        <v>3.5</v>
      </c>
      <c r="R163">
        <v>3.5</v>
      </c>
    </row>
    <row r="164" spans="1:18" x14ac:dyDescent="0.2">
      <c r="A164">
        <v>162</v>
      </c>
      <c r="B164" t="s">
        <v>316</v>
      </c>
      <c r="C164" t="s">
        <v>317</v>
      </c>
      <c r="N164">
        <v>1</v>
      </c>
      <c r="O164">
        <v>3.5</v>
      </c>
      <c r="R164">
        <v>3.5</v>
      </c>
    </row>
    <row r="165" spans="1:18" x14ac:dyDescent="0.2">
      <c r="A165">
        <v>163</v>
      </c>
      <c r="B165" t="s">
        <v>322</v>
      </c>
      <c r="C165" t="s">
        <v>323</v>
      </c>
      <c r="N165">
        <v>2</v>
      </c>
      <c r="O165">
        <v>3.5</v>
      </c>
      <c r="R165">
        <v>3.5</v>
      </c>
    </row>
    <row r="166" spans="1:18" x14ac:dyDescent="0.2">
      <c r="A166">
        <v>164</v>
      </c>
      <c r="B166" t="s">
        <v>325</v>
      </c>
      <c r="C166" t="s">
        <v>326</v>
      </c>
      <c r="F166">
        <v>6</v>
      </c>
      <c r="G166">
        <v>3.25</v>
      </c>
      <c r="R166">
        <v>3.25</v>
      </c>
    </row>
    <row r="167" spans="1:18" x14ac:dyDescent="0.2">
      <c r="A167">
        <v>165</v>
      </c>
      <c r="B167" t="s">
        <v>327</v>
      </c>
      <c r="C167" t="s">
        <v>328</v>
      </c>
      <c r="F167">
        <v>1</v>
      </c>
      <c r="G167">
        <v>3.25</v>
      </c>
      <c r="R167">
        <v>3.25</v>
      </c>
    </row>
    <row r="168" spans="1:18" x14ac:dyDescent="0.2">
      <c r="A168">
        <v>166</v>
      </c>
      <c r="B168" t="s">
        <v>331</v>
      </c>
      <c r="C168" t="s">
        <v>332</v>
      </c>
      <c r="F168">
        <v>2</v>
      </c>
      <c r="G168">
        <v>0.5</v>
      </c>
      <c r="H168">
        <v>1</v>
      </c>
      <c r="I168">
        <v>0.5</v>
      </c>
      <c r="J168">
        <v>2</v>
      </c>
      <c r="K168">
        <v>1.75</v>
      </c>
      <c r="L168">
        <v>1</v>
      </c>
      <c r="M168">
        <v>0.25</v>
      </c>
      <c r="N168">
        <v>1</v>
      </c>
      <c r="O168">
        <v>0.25</v>
      </c>
      <c r="R168">
        <v>3.25</v>
      </c>
    </row>
    <row r="169" spans="1:18" x14ac:dyDescent="0.2">
      <c r="A169">
        <v>167</v>
      </c>
      <c r="B169" t="s">
        <v>341</v>
      </c>
      <c r="C169" t="s">
        <v>342</v>
      </c>
      <c r="N169">
        <v>1</v>
      </c>
      <c r="O169">
        <v>3</v>
      </c>
      <c r="R169">
        <v>3</v>
      </c>
    </row>
    <row r="170" spans="1:18" x14ac:dyDescent="0.2">
      <c r="A170">
        <v>168</v>
      </c>
      <c r="B170" t="s">
        <v>333</v>
      </c>
      <c r="C170" t="s">
        <v>334</v>
      </c>
      <c r="F170">
        <v>2</v>
      </c>
      <c r="G170">
        <v>3</v>
      </c>
      <c r="R170">
        <v>3</v>
      </c>
    </row>
    <row r="171" spans="1:18" x14ac:dyDescent="0.2">
      <c r="A171">
        <v>169</v>
      </c>
      <c r="B171" t="s">
        <v>337</v>
      </c>
      <c r="C171" t="s">
        <v>338</v>
      </c>
      <c r="D171">
        <v>4</v>
      </c>
      <c r="E171">
        <v>3</v>
      </c>
      <c r="R171">
        <v>3</v>
      </c>
    </row>
    <row r="172" spans="1:18" x14ac:dyDescent="0.2">
      <c r="A172">
        <v>170</v>
      </c>
      <c r="B172" t="s">
        <v>339</v>
      </c>
      <c r="C172" t="s">
        <v>340</v>
      </c>
      <c r="H172">
        <v>1</v>
      </c>
      <c r="I172">
        <v>3</v>
      </c>
      <c r="R172">
        <v>3</v>
      </c>
    </row>
    <row r="173" spans="1:18" x14ac:dyDescent="0.2">
      <c r="A173">
        <v>171</v>
      </c>
      <c r="B173" t="s">
        <v>335</v>
      </c>
      <c r="C173" t="s">
        <v>336</v>
      </c>
      <c r="D173">
        <v>2</v>
      </c>
      <c r="E173">
        <v>3</v>
      </c>
      <c r="R173">
        <v>3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329</v>
      </c>
      <c r="C188" t="s">
        <v>330</v>
      </c>
      <c r="N188">
        <v>1</v>
      </c>
      <c r="O188">
        <v>1</v>
      </c>
      <c r="P188">
        <v>2</v>
      </c>
      <c r="Q188">
        <v>1</v>
      </c>
      <c r="R188">
        <v>2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0" sqref="C50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4</v>
      </c>
      <c r="Q3">
        <v>17</v>
      </c>
      <c r="R3">
        <v>310.5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4</v>
      </c>
      <c r="Q4">
        <v>29.5</v>
      </c>
      <c r="R4">
        <v>297.75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4</v>
      </c>
      <c r="Q5">
        <v>29</v>
      </c>
      <c r="R5">
        <v>250.5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4</v>
      </c>
      <c r="Q6">
        <v>17.75</v>
      </c>
      <c r="R6">
        <v>219.5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4</v>
      </c>
      <c r="Q7">
        <v>18.5</v>
      </c>
      <c r="R7">
        <v>218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4</v>
      </c>
      <c r="Q8">
        <v>21</v>
      </c>
      <c r="R8">
        <v>210.25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4</v>
      </c>
      <c r="Q9">
        <v>19.75</v>
      </c>
      <c r="R9">
        <v>182.25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3</v>
      </c>
      <c r="Q10">
        <v>15.75</v>
      </c>
      <c r="R10">
        <v>137.75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3</v>
      </c>
      <c r="Q11">
        <v>5.25</v>
      </c>
      <c r="R11">
        <v>129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3</v>
      </c>
      <c r="Q12">
        <v>7.25</v>
      </c>
      <c r="R12">
        <v>124.75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4</v>
      </c>
      <c r="Q13">
        <v>8.25</v>
      </c>
      <c r="R13">
        <v>110.5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24</v>
      </c>
      <c r="C15" t="s">
        <v>25</v>
      </c>
      <c r="F15">
        <v>6</v>
      </c>
      <c r="G15">
        <v>19.25</v>
      </c>
      <c r="H15">
        <v>4</v>
      </c>
      <c r="I15">
        <v>19</v>
      </c>
      <c r="J15">
        <v>4</v>
      </c>
      <c r="K15">
        <v>11.5</v>
      </c>
      <c r="L15">
        <v>7</v>
      </c>
      <c r="M15">
        <v>12.5</v>
      </c>
      <c r="N15">
        <v>8</v>
      </c>
      <c r="O15">
        <v>27.25</v>
      </c>
      <c r="P15">
        <v>4</v>
      </c>
      <c r="Q15">
        <v>9.75</v>
      </c>
      <c r="R15">
        <v>99.25</v>
      </c>
    </row>
    <row r="16" spans="1:18" x14ac:dyDescent="0.2">
      <c r="A16">
        <v>14</v>
      </c>
      <c r="B16" t="s">
        <v>26</v>
      </c>
      <c r="C16" t="s">
        <v>27</v>
      </c>
      <c r="D16">
        <v>8</v>
      </c>
      <c r="E16">
        <v>25.75</v>
      </c>
      <c r="F16">
        <v>7</v>
      </c>
      <c r="G16">
        <v>13.25</v>
      </c>
      <c r="H16">
        <v>6</v>
      </c>
      <c r="I16">
        <v>16.75</v>
      </c>
      <c r="J16">
        <v>4</v>
      </c>
      <c r="K16">
        <v>12</v>
      </c>
      <c r="N16">
        <v>5</v>
      </c>
      <c r="O16">
        <v>18.25</v>
      </c>
      <c r="P16">
        <v>3</v>
      </c>
      <c r="Q16">
        <v>8.5</v>
      </c>
      <c r="R16">
        <v>94.5</v>
      </c>
    </row>
    <row r="17" spans="1:18" x14ac:dyDescent="0.2">
      <c r="A17">
        <v>15</v>
      </c>
      <c r="B17" t="s">
        <v>28</v>
      </c>
      <c r="C17" t="s">
        <v>29</v>
      </c>
      <c r="F17">
        <v>7</v>
      </c>
      <c r="G17">
        <v>18</v>
      </c>
      <c r="H17">
        <v>7</v>
      </c>
      <c r="I17">
        <v>21.25</v>
      </c>
      <c r="J17">
        <v>7</v>
      </c>
      <c r="K17">
        <v>20</v>
      </c>
      <c r="L17">
        <v>6</v>
      </c>
      <c r="M17">
        <v>14.75</v>
      </c>
      <c r="N17">
        <v>5</v>
      </c>
      <c r="O17">
        <v>15.5</v>
      </c>
      <c r="P17">
        <v>3</v>
      </c>
      <c r="Q17">
        <v>4.5</v>
      </c>
      <c r="R17">
        <v>94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4</v>
      </c>
      <c r="Q18">
        <v>8.25</v>
      </c>
      <c r="R18">
        <v>90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46</v>
      </c>
      <c r="C26" t="s">
        <v>47</v>
      </c>
      <c r="D26">
        <v>5</v>
      </c>
      <c r="E26">
        <v>15</v>
      </c>
      <c r="F26">
        <v>7</v>
      </c>
      <c r="G26">
        <v>14.5</v>
      </c>
      <c r="H26">
        <v>4</v>
      </c>
      <c r="I26">
        <v>6.75</v>
      </c>
      <c r="J26">
        <v>4</v>
      </c>
      <c r="K26">
        <v>8.75</v>
      </c>
      <c r="L26">
        <v>6</v>
      </c>
      <c r="M26">
        <v>13.5</v>
      </c>
      <c r="N26">
        <v>3</v>
      </c>
      <c r="O26">
        <v>5.5</v>
      </c>
      <c r="P26">
        <v>2</v>
      </c>
      <c r="Q26">
        <v>5.5</v>
      </c>
      <c r="R26">
        <v>69.5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P27">
        <v>2</v>
      </c>
      <c r="Q27">
        <v>3</v>
      </c>
      <c r="R27">
        <v>68.75</v>
      </c>
    </row>
    <row r="28" spans="1:18" x14ac:dyDescent="0.2">
      <c r="A28">
        <v>26</v>
      </c>
      <c r="B28" t="s">
        <v>50</v>
      </c>
      <c r="C28" t="s">
        <v>51</v>
      </c>
      <c r="H28">
        <v>5</v>
      </c>
      <c r="I28">
        <v>12.75</v>
      </c>
      <c r="J28">
        <v>3</v>
      </c>
      <c r="K28">
        <v>13.5</v>
      </c>
      <c r="L28">
        <v>6</v>
      </c>
      <c r="M28">
        <v>18.5</v>
      </c>
      <c r="N28">
        <v>5</v>
      </c>
      <c r="O28">
        <v>21.25</v>
      </c>
      <c r="R28">
        <v>66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4</v>
      </c>
      <c r="Q29">
        <v>14.5</v>
      </c>
      <c r="R29">
        <v>60.25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1</v>
      </c>
      <c r="Q30">
        <v>1</v>
      </c>
      <c r="R30">
        <v>54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62</v>
      </c>
      <c r="C34" t="s">
        <v>63</v>
      </c>
      <c r="H34">
        <v>5</v>
      </c>
      <c r="I34">
        <v>13.75</v>
      </c>
      <c r="J34">
        <v>4</v>
      </c>
      <c r="K34">
        <v>8</v>
      </c>
      <c r="L34">
        <v>2</v>
      </c>
      <c r="M34">
        <v>8</v>
      </c>
      <c r="N34">
        <v>5</v>
      </c>
      <c r="O34">
        <v>8.5</v>
      </c>
      <c r="P34">
        <v>2</v>
      </c>
      <c r="Q34">
        <v>5.75</v>
      </c>
      <c r="R34">
        <v>44</v>
      </c>
    </row>
    <row r="35" spans="1:18" x14ac:dyDescent="0.2">
      <c r="A35">
        <v>33</v>
      </c>
      <c r="B35" t="s">
        <v>64</v>
      </c>
      <c r="C35" t="s">
        <v>65</v>
      </c>
      <c r="F35">
        <v>4</v>
      </c>
      <c r="G35">
        <v>3.75</v>
      </c>
      <c r="H35">
        <v>5</v>
      </c>
      <c r="I35">
        <v>5.5</v>
      </c>
      <c r="J35">
        <v>7</v>
      </c>
      <c r="K35">
        <v>16</v>
      </c>
      <c r="L35">
        <v>6</v>
      </c>
      <c r="M35">
        <v>9</v>
      </c>
      <c r="N35">
        <v>4</v>
      </c>
      <c r="O35">
        <v>7</v>
      </c>
      <c r="P35">
        <v>2</v>
      </c>
      <c r="Q35">
        <v>2.25</v>
      </c>
      <c r="R35">
        <v>43.5</v>
      </c>
    </row>
    <row r="36" spans="1:18" x14ac:dyDescent="0.2">
      <c r="A36">
        <v>34</v>
      </c>
      <c r="B36" t="s">
        <v>66</v>
      </c>
      <c r="C36" t="s">
        <v>67</v>
      </c>
      <c r="D36">
        <v>2</v>
      </c>
      <c r="E36">
        <v>0.75</v>
      </c>
      <c r="F36">
        <v>4</v>
      </c>
      <c r="G36">
        <v>4.25</v>
      </c>
      <c r="J36">
        <v>5</v>
      </c>
      <c r="K36">
        <v>9.75</v>
      </c>
      <c r="L36">
        <v>5</v>
      </c>
      <c r="M36">
        <v>11.5</v>
      </c>
      <c r="N36">
        <v>6</v>
      </c>
      <c r="O36">
        <v>17</v>
      </c>
      <c r="R36">
        <v>43.25</v>
      </c>
    </row>
    <row r="37" spans="1:18" x14ac:dyDescent="0.2">
      <c r="A37">
        <v>35</v>
      </c>
      <c r="B37" t="s">
        <v>68</v>
      </c>
      <c r="C37" t="s">
        <v>69</v>
      </c>
      <c r="H37">
        <v>7</v>
      </c>
      <c r="I37">
        <v>8.75</v>
      </c>
      <c r="J37">
        <v>5</v>
      </c>
      <c r="K37">
        <v>7.25</v>
      </c>
      <c r="L37">
        <v>5</v>
      </c>
      <c r="M37">
        <v>12.25</v>
      </c>
      <c r="N37">
        <v>7</v>
      </c>
      <c r="O37">
        <v>13.5</v>
      </c>
      <c r="P37">
        <v>1</v>
      </c>
      <c r="Q37">
        <v>1.25</v>
      </c>
      <c r="R37">
        <v>43</v>
      </c>
    </row>
    <row r="38" spans="1:18" x14ac:dyDescent="0.2">
      <c r="A38">
        <v>36</v>
      </c>
      <c r="B38" t="s">
        <v>70</v>
      </c>
      <c r="C38" t="s">
        <v>71</v>
      </c>
      <c r="H38">
        <v>5</v>
      </c>
      <c r="I38">
        <v>5.5</v>
      </c>
      <c r="J38">
        <v>7</v>
      </c>
      <c r="K38">
        <v>6.5</v>
      </c>
      <c r="L38">
        <v>5</v>
      </c>
      <c r="M38">
        <v>10.25</v>
      </c>
      <c r="N38">
        <v>7</v>
      </c>
      <c r="O38">
        <v>10</v>
      </c>
      <c r="P38">
        <v>3</v>
      </c>
      <c r="Q38">
        <v>10</v>
      </c>
      <c r="R38">
        <v>42.25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78</v>
      </c>
      <c r="C42" t="s">
        <v>79</v>
      </c>
      <c r="F42">
        <v>4</v>
      </c>
      <c r="G42">
        <v>10</v>
      </c>
      <c r="H42">
        <v>1</v>
      </c>
      <c r="I42">
        <v>2.75</v>
      </c>
      <c r="J42">
        <v>1</v>
      </c>
      <c r="K42">
        <v>2.25</v>
      </c>
      <c r="N42">
        <v>6</v>
      </c>
      <c r="O42">
        <v>12</v>
      </c>
      <c r="P42">
        <v>2</v>
      </c>
      <c r="Q42">
        <v>5.25</v>
      </c>
      <c r="R42">
        <v>32.25</v>
      </c>
    </row>
    <row r="43" spans="1:18" x14ac:dyDescent="0.2">
      <c r="A43">
        <v>41</v>
      </c>
      <c r="B43" t="s">
        <v>80</v>
      </c>
      <c r="C43" t="s">
        <v>81</v>
      </c>
      <c r="D43">
        <v>1</v>
      </c>
      <c r="E43">
        <v>5.75</v>
      </c>
      <c r="F43">
        <v>5</v>
      </c>
      <c r="G43">
        <v>8</v>
      </c>
      <c r="H43">
        <v>5</v>
      </c>
      <c r="I43">
        <v>6.25</v>
      </c>
      <c r="J43">
        <v>3</v>
      </c>
      <c r="K43">
        <v>1.75</v>
      </c>
      <c r="L43">
        <v>4</v>
      </c>
      <c r="M43">
        <v>4.5</v>
      </c>
      <c r="N43">
        <v>2</v>
      </c>
      <c r="O43">
        <v>5.75</v>
      </c>
      <c r="R43">
        <v>32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94</v>
      </c>
      <c r="C50" t="s">
        <v>95</v>
      </c>
      <c r="H50">
        <v>5</v>
      </c>
      <c r="I50">
        <v>8.25</v>
      </c>
      <c r="J50">
        <v>4</v>
      </c>
      <c r="K50">
        <v>9.25</v>
      </c>
      <c r="N50">
        <v>4</v>
      </c>
      <c r="O50">
        <v>9.5</v>
      </c>
      <c r="P50">
        <v>3</v>
      </c>
      <c r="Q50">
        <v>2.25</v>
      </c>
      <c r="R50">
        <v>29.25</v>
      </c>
    </row>
    <row r="51" spans="1:18" x14ac:dyDescent="0.2">
      <c r="A51">
        <v>49</v>
      </c>
      <c r="B51" t="s">
        <v>96</v>
      </c>
      <c r="C51" t="s">
        <v>97</v>
      </c>
      <c r="D51">
        <v>2</v>
      </c>
      <c r="E51">
        <v>2.75</v>
      </c>
      <c r="F51">
        <v>7</v>
      </c>
      <c r="G51">
        <v>9</v>
      </c>
      <c r="H51">
        <v>8</v>
      </c>
      <c r="I51">
        <v>17</v>
      </c>
      <c r="R51">
        <v>28.75</v>
      </c>
    </row>
    <row r="52" spans="1:18" x14ac:dyDescent="0.2">
      <c r="A52">
        <v>50</v>
      </c>
      <c r="B52" t="s">
        <v>98</v>
      </c>
      <c r="C52" t="s">
        <v>99</v>
      </c>
      <c r="J52">
        <v>7</v>
      </c>
      <c r="K52">
        <v>28.5</v>
      </c>
      <c r="R52">
        <v>28.5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2</v>
      </c>
      <c r="Q59">
        <v>3.25</v>
      </c>
      <c r="R59">
        <v>22.5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202</v>
      </c>
      <c r="C104" t="s">
        <v>203</v>
      </c>
      <c r="F104">
        <v>4</v>
      </c>
      <c r="G104">
        <v>9.5</v>
      </c>
      <c r="R104">
        <v>9.5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212</v>
      </c>
      <c r="C109" t="s">
        <v>213</v>
      </c>
      <c r="N109">
        <v>1</v>
      </c>
      <c r="O109">
        <v>4</v>
      </c>
      <c r="P109">
        <v>3</v>
      </c>
      <c r="Q109">
        <v>4</v>
      </c>
      <c r="R109">
        <v>8</v>
      </c>
    </row>
    <row r="110" spans="1:18" x14ac:dyDescent="0.2">
      <c r="A110">
        <v>108</v>
      </c>
      <c r="B110" t="s">
        <v>214</v>
      </c>
      <c r="C110" t="s">
        <v>215</v>
      </c>
      <c r="D110">
        <v>4</v>
      </c>
      <c r="E110">
        <v>1</v>
      </c>
      <c r="J110">
        <v>2</v>
      </c>
      <c r="K110">
        <v>0.75</v>
      </c>
      <c r="N110">
        <v>3</v>
      </c>
      <c r="O110">
        <v>6.25</v>
      </c>
      <c r="R110">
        <v>8</v>
      </c>
    </row>
    <row r="111" spans="1:18" x14ac:dyDescent="0.2">
      <c r="A111">
        <v>109</v>
      </c>
      <c r="B111" t="s">
        <v>218</v>
      </c>
      <c r="C111" t="s">
        <v>219</v>
      </c>
      <c r="L111">
        <v>5</v>
      </c>
      <c r="M111">
        <v>5.75</v>
      </c>
      <c r="N111">
        <v>2</v>
      </c>
      <c r="O111">
        <v>1.25</v>
      </c>
      <c r="P111">
        <v>1</v>
      </c>
      <c r="Q111">
        <v>0.75</v>
      </c>
      <c r="R111">
        <v>7.75</v>
      </c>
    </row>
    <row r="112" spans="1:18" x14ac:dyDescent="0.2">
      <c r="A112">
        <v>110</v>
      </c>
      <c r="B112" t="s">
        <v>216</v>
      </c>
      <c r="C112" t="s">
        <v>217</v>
      </c>
      <c r="L112">
        <v>2</v>
      </c>
      <c r="M112">
        <v>3.75</v>
      </c>
      <c r="N112">
        <v>2</v>
      </c>
      <c r="O112">
        <v>4</v>
      </c>
      <c r="R112">
        <v>7.75</v>
      </c>
    </row>
    <row r="113" spans="1:18" x14ac:dyDescent="0.2">
      <c r="A113">
        <v>111</v>
      </c>
      <c r="B113" t="s">
        <v>222</v>
      </c>
      <c r="C113" t="s">
        <v>223</v>
      </c>
      <c r="L113">
        <v>4</v>
      </c>
      <c r="M113">
        <v>5.5</v>
      </c>
      <c r="N113">
        <v>1</v>
      </c>
      <c r="O113">
        <v>2</v>
      </c>
      <c r="R113">
        <v>7.5</v>
      </c>
    </row>
    <row r="114" spans="1:18" x14ac:dyDescent="0.2">
      <c r="A114">
        <v>112</v>
      </c>
      <c r="B114" t="s">
        <v>224</v>
      </c>
      <c r="C114" t="s">
        <v>225</v>
      </c>
      <c r="D114">
        <v>3</v>
      </c>
      <c r="E114">
        <v>7.5</v>
      </c>
      <c r="R114">
        <v>7.5</v>
      </c>
    </row>
    <row r="115" spans="1:18" x14ac:dyDescent="0.2">
      <c r="A115">
        <v>113</v>
      </c>
      <c r="B115" t="s">
        <v>220</v>
      </c>
      <c r="C115" t="s">
        <v>221</v>
      </c>
      <c r="L115">
        <v>5</v>
      </c>
      <c r="M115">
        <v>5.5</v>
      </c>
      <c r="N115">
        <v>2</v>
      </c>
      <c r="O115">
        <v>1.25</v>
      </c>
      <c r="P115">
        <v>1</v>
      </c>
      <c r="Q115">
        <v>0.75</v>
      </c>
      <c r="R115">
        <v>7.5</v>
      </c>
    </row>
    <row r="116" spans="1:18" x14ac:dyDescent="0.2">
      <c r="A116">
        <v>114</v>
      </c>
      <c r="B116" t="s">
        <v>226</v>
      </c>
      <c r="C116" t="s">
        <v>227</v>
      </c>
      <c r="L116">
        <v>2</v>
      </c>
      <c r="M116">
        <v>3</v>
      </c>
      <c r="N116">
        <v>3</v>
      </c>
      <c r="O116">
        <v>4.5</v>
      </c>
      <c r="R116">
        <v>7.5</v>
      </c>
    </row>
    <row r="117" spans="1:18" x14ac:dyDescent="0.2">
      <c r="A117">
        <v>115</v>
      </c>
      <c r="B117" t="s">
        <v>228</v>
      </c>
      <c r="C117" t="s">
        <v>229</v>
      </c>
      <c r="D117">
        <v>3</v>
      </c>
      <c r="E117">
        <v>7.25</v>
      </c>
      <c r="R117">
        <v>7.25</v>
      </c>
    </row>
    <row r="118" spans="1:18" x14ac:dyDescent="0.2">
      <c r="A118">
        <v>116</v>
      </c>
      <c r="B118" t="s">
        <v>230</v>
      </c>
      <c r="C118" t="s">
        <v>231</v>
      </c>
      <c r="J118">
        <v>1</v>
      </c>
      <c r="K118">
        <v>3</v>
      </c>
      <c r="L118">
        <v>1</v>
      </c>
      <c r="M118">
        <v>0.75</v>
      </c>
      <c r="N118">
        <v>2</v>
      </c>
      <c r="O118">
        <v>2</v>
      </c>
      <c r="P118">
        <v>3</v>
      </c>
      <c r="Q118">
        <v>1.5</v>
      </c>
      <c r="R118">
        <v>7.25</v>
      </c>
    </row>
    <row r="119" spans="1:18" x14ac:dyDescent="0.2">
      <c r="A119">
        <v>117</v>
      </c>
      <c r="B119" t="s">
        <v>232</v>
      </c>
      <c r="C119" t="s">
        <v>233</v>
      </c>
      <c r="P119">
        <v>3</v>
      </c>
      <c r="Q119">
        <v>7</v>
      </c>
      <c r="R119">
        <v>7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236</v>
      </c>
      <c r="C121" t="s">
        <v>237</v>
      </c>
      <c r="J121">
        <v>1</v>
      </c>
      <c r="K121">
        <v>2.75</v>
      </c>
      <c r="L121">
        <v>1</v>
      </c>
      <c r="M121">
        <v>0.5</v>
      </c>
      <c r="P121">
        <v>2</v>
      </c>
      <c r="Q121">
        <v>3.5</v>
      </c>
      <c r="R121">
        <v>6.75</v>
      </c>
    </row>
    <row r="122" spans="1:18" x14ac:dyDescent="0.2">
      <c r="A122">
        <v>120</v>
      </c>
      <c r="B122" t="s">
        <v>240</v>
      </c>
      <c r="C122" t="s">
        <v>241</v>
      </c>
      <c r="N122">
        <v>1</v>
      </c>
      <c r="O122">
        <v>6.5</v>
      </c>
      <c r="R122">
        <v>6.5</v>
      </c>
    </row>
    <row r="123" spans="1:18" x14ac:dyDescent="0.2">
      <c r="A123">
        <v>121</v>
      </c>
      <c r="B123" t="s">
        <v>238</v>
      </c>
      <c r="C123" t="s">
        <v>239</v>
      </c>
      <c r="F123">
        <v>3</v>
      </c>
      <c r="G123">
        <v>3.5</v>
      </c>
      <c r="H123">
        <v>2</v>
      </c>
      <c r="I123">
        <v>3</v>
      </c>
      <c r="R123">
        <v>6.5</v>
      </c>
    </row>
    <row r="124" spans="1:18" x14ac:dyDescent="0.2">
      <c r="A124">
        <v>122</v>
      </c>
      <c r="B124" t="s">
        <v>242</v>
      </c>
      <c r="C124" t="s">
        <v>243</v>
      </c>
      <c r="F124">
        <v>3</v>
      </c>
      <c r="G124">
        <v>6.5</v>
      </c>
      <c r="R124">
        <v>6.5</v>
      </c>
    </row>
    <row r="125" spans="1:18" x14ac:dyDescent="0.2">
      <c r="A125">
        <v>123</v>
      </c>
      <c r="B125" t="s">
        <v>246</v>
      </c>
      <c r="C125" t="s">
        <v>247</v>
      </c>
      <c r="D125">
        <v>5</v>
      </c>
      <c r="E125">
        <v>6.25</v>
      </c>
      <c r="R125">
        <v>6.25</v>
      </c>
    </row>
    <row r="126" spans="1:18" x14ac:dyDescent="0.2">
      <c r="A126">
        <v>124</v>
      </c>
      <c r="B126" t="s">
        <v>248</v>
      </c>
      <c r="C126" t="s">
        <v>249</v>
      </c>
      <c r="D126">
        <v>2</v>
      </c>
      <c r="E126">
        <v>1</v>
      </c>
      <c r="J126">
        <v>3</v>
      </c>
      <c r="K126">
        <v>1.25</v>
      </c>
      <c r="L126">
        <v>6</v>
      </c>
      <c r="M126">
        <v>2</v>
      </c>
      <c r="N126">
        <v>3</v>
      </c>
      <c r="O126">
        <v>2</v>
      </c>
      <c r="R126">
        <v>6.25</v>
      </c>
    </row>
    <row r="127" spans="1:18" x14ac:dyDescent="0.2">
      <c r="A127">
        <v>125</v>
      </c>
      <c r="B127" t="s">
        <v>244</v>
      </c>
      <c r="C127" t="s">
        <v>245</v>
      </c>
      <c r="F127">
        <v>1</v>
      </c>
      <c r="G127">
        <v>3</v>
      </c>
      <c r="H127">
        <v>1</v>
      </c>
      <c r="I127">
        <v>2</v>
      </c>
      <c r="J127">
        <v>1</v>
      </c>
      <c r="K127">
        <v>1.25</v>
      </c>
      <c r="R127">
        <v>6.25</v>
      </c>
    </row>
    <row r="128" spans="1:18" x14ac:dyDescent="0.2">
      <c r="A128">
        <v>126</v>
      </c>
      <c r="B128" t="s">
        <v>250</v>
      </c>
      <c r="C128" t="s">
        <v>251</v>
      </c>
      <c r="D128">
        <v>1</v>
      </c>
      <c r="E128">
        <v>6.25</v>
      </c>
      <c r="R128">
        <v>6.25</v>
      </c>
    </row>
    <row r="129" spans="1:18" x14ac:dyDescent="0.2">
      <c r="A129">
        <v>127</v>
      </c>
      <c r="B129" t="s">
        <v>256</v>
      </c>
      <c r="C129" t="s">
        <v>257</v>
      </c>
      <c r="F129">
        <v>1</v>
      </c>
      <c r="G129">
        <v>1</v>
      </c>
      <c r="J129">
        <v>1</v>
      </c>
      <c r="K129">
        <v>5</v>
      </c>
      <c r="R129">
        <v>6</v>
      </c>
    </row>
    <row r="130" spans="1:18" x14ac:dyDescent="0.2">
      <c r="A130">
        <v>128</v>
      </c>
      <c r="B130" t="s">
        <v>254</v>
      </c>
      <c r="C130" t="s">
        <v>255</v>
      </c>
      <c r="D130">
        <v>6</v>
      </c>
      <c r="E130">
        <v>6</v>
      </c>
      <c r="R130">
        <v>6</v>
      </c>
    </row>
    <row r="131" spans="1:18" x14ac:dyDescent="0.2">
      <c r="A131">
        <v>129</v>
      </c>
      <c r="B131" t="s">
        <v>252</v>
      </c>
      <c r="C131" t="s">
        <v>253</v>
      </c>
      <c r="J131">
        <v>2</v>
      </c>
      <c r="K131">
        <v>2</v>
      </c>
      <c r="L131">
        <v>1</v>
      </c>
      <c r="M131">
        <v>1.75</v>
      </c>
      <c r="N131">
        <v>2</v>
      </c>
      <c r="O131">
        <v>1.75</v>
      </c>
      <c r="P131">
        <v>1</v>
      </c>
      <c r="Q131">
        <v>0.5</v>
      </c>
      <c r="R131">
        <v>6</v>
      </c>
    </row>
    <row r="132" spans="1:18" x14ac:dyDescent="0.2">
      <c r="A132">
        <v>130</v>
      </c>
      <c r="B132" t="s">
        <v>258</v>
      </c>
      <c r="C132" t="s">
        <v>259</v>
      </c>
      <c r="H132">
        <v>3</v>
      </c>
      <c r="I132">
        <v>5.75</v>
      </c>
      <c r="R132">
        <v>5.75</v>
      </c>
    </row>
    <row r="133" spans="1:18" x14ac:dyDescent="0.2">
      <c r="A133">
        <v>131</v>
      </c>
      <c r="B133" t="s">
        <v>260</v>
      </c>
      <c r="C133" t="s">
        <v>261</v>
      </c>
      <c r="F133">
        <v>3</v>
      </c>
      <c r="G133">
        <v>5.5</v>
      </c>
      <c r="R133">
        <v>5.5</v>
      </c>
    </row>
    <row r="134" spans="1:18" x14ac:dyDescent="0.2">
      <c r="A134">
        <v>132</v>
      </c>
      <c r="B134" t="s">
        <v>262</v>
      </c>
      <c r="C134" t="s">
        <v>263</v>
      </c>
      <c r="J134">
        <v>4</v>
      </c>
      <c r="K134">
        <v>5.5</v>
      </c>
      <c r="R134">
        <v>5.5</v>
      </c>
    </row>
    <row r="135" spans="1:18" x14ac:dyDescent="0.2">
      <c r="A135">
        <v>133</v>
      </c>
      <c r="B135" t="s">
        <v>278</v>
      </c>
      <c r="C135" t="s">
        <v>279</v>
      </c>
      <c r="D135">
        <v>1</v>
      </c>
      <c r="E135">
        <v>3</v>
      </c>
      <c r="F135">
        <v>3</v>
      </c>
      <c r="G135">
        <v>2.25</v>
      </c>
      <c r="R135">
        <v>5.25</v>
      </c>
    </row>
    <row r="136" spans="1:18" x14ac:dyDescent="0.2">
      <c r="A136">
        <v>134</v>
      </c>
      <c r="B136" t="s">
        <v>266</v>
      </c>
      <c r="C136" t="s">
        <v>267</v>
      </c>
      <c r="F136">
        <v>5</v>
      </c>
      <c r="G136">
        <v>5.25</v>
      </c>
      <c r="R136">
        <v>5.25</v>
      </c>
    </row>
    <row r="137" spans="1:18" x14ac:dyDescent="0.2">
      <c r="A137">
        <v>135</v>
      </c>
      <c r="B137" t="s">
        <v>274</v>
      </c>
      <c r="C137" t="s">
        <v>275</v>
      </c>
      <c r="L137">
        <v>1</v>
      </c>
      <c r="M137">
        <v>5.25</v>
      </c>
      <c r="R137">
        <v>5.25</v>
      </c>
    </row>
    <row r="138" spans="1:18" x14ac:dyDescent="0.2">
      <c r="A138">
        <v>136</v>
      </c>
      <c r="B138" t="s">
        <v>268</v>
      </c>
      <c r="C138" t="s">
        <v>269</v>
      </c>
      <c r="N138">
        <v>3</v>
      </c>
      <c r="O138">
        <v>5.25</v>
      </c>
      <c r="R138">
        <v>5.25</v>
      </c>
    </row>
    <row r="139" spans="1:18" x14ac:dyDescent="0.2">
      <c r="A139">
        <v>137</v>
      </c>
      <c r="B139" t="s">
        <v>264</v>
      </c>
      <c r="C139" t="s">
        <v>265</v>
      </c>
      <c r="N139">
        <v>3</v>
      </c>
      <c r="O139">
        <v>4.5</v>
      </c>
      <c r="P139">
        <v>1</v>
      </c>
      <c r="Q139">
        <v>0.75</v>
      </c>
      <c r="R139">
        <v>5.25</v>
      </c>
    </row>
    <row r="140" spans="1:18" x14ac:dyDescent="0.2">
      <c r="A140">
        <v>138</v>
      </c>
      <c r="B140" t="s">
        <v>276</v>
      </c>
      <c r="C140" t="s">
        <v>277</v>
      </c>
      <c r="D140">
        <v>6</v>
      </c>
      <c r="E140">
        <v>5.25</v>
      </c>
      <c r="R140">
        <v>5.25</v>
      </c>
    </row>
    <row r="141" spans="1:18" x14ac:dyDescent="0.2">
      <c r="A141">
        <v>139</v>
      </c>
      <c r="B141" t="s">
        <v>272</v>
      </c>
      <c r="C141" t="s">
        <v>273</v>
      </c>
      <c r="F141">
        <v>2</v>
      </c>
      <c r="G141">
        <v>3</v>
      </c>
      <c r="H141">
        <v>1</v>
      </c>
      <c r="I141">
        <v>1</v>
      </c>
      <c r="L141">
        <v>1</v>
      </c>
      <c r="M141">
        <v>1.25</v>
      </c>
      <c r="R141">
        <v>5.25</v>
      </c>
    </row>
    <row r="142" spans="1:18" x14ac:dyDescent="0.2">
      <c r="A142">
        <v>140</v>
      </c>
      <c r="B142" t="s">
        <v>270</v>
      </c>
      <c r="C142" t="s">
        <v>271</v>
      </c>
      <c r="D142">
        <v>1</v>
      </c>
      <c r="E142">
        <v>0.25</v>
      </c>
      <c r="F142">
        <v>2</v>
      </c>
      <c r="G142">
        <v>1.75</v>
      </c>
      <c r="H142">
        <v>2</v>
      </c>
      <c r="I142">
        <v>3.25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298</v>
      </c>
      <c r="C150" t="s">
        <v>299</v>
      </c>
      <c r="H150">
        <v>2</v>
      </c>
      <c r="I150">
        <v>1.5</v>
      </c>
      <c r="N150">
        <v>4</v>
      </c>
      <c r="O150">
        <v>3</v>
      </c>
      <c r="R150">
        <v>4.5</v>
      </c>
    </row>
    <row r="151" spans="1:18" x14ac:dyDescent="0.2">
      <c r="A151">
        <v>149</v>
      </c>
      <c r="B151" t="s">
        <v>294</v>
      </c>
      <c r="C151" t="s">
        <v>295</v>
      </c>
      <c r="J151">
        <v>1</v>
      </c>
      <c r="K151">
        <v>0.5</v>
      </c>
      <c r="L151">
        <v>2</v>
      </c>
      <c r="M151">
        <v>4</v>
      </c>
      <c r="R151">
        <v>4.5</v>
      </c>
    </row>
    <row r="152" spans="1:18" x14ac:dyDescent="0.2">
      <c r="A152">
        <v>150</v>
      </c>
      <c r="B152" t="s">
        <v>296</v>
      </c>
      <c r="C152" t="s">
        <v>297</v>
      </c>
      <c r="F152">
        <v>3</v>
      </c>
      <c r="G152">
        <v>4.5</v>
      </c>
      <c r="R152">
        <v>4.5</v>
      </c>
    </row>
    <row r="153" spans="1:18" x14ac:dyDescent="0.2">
      <c r="A153">
        <v>151</v>
      </c>
      <c r="B153" t="s">
        <v>300</v>
      </c>
      <c r="C153" t="s">
        <v>301</v>
      </c>
      <c r="J153">
        <v>1</v>
      </c>
      <c r="K153">
        <v>1</v>
      </c>
      <c r="N153">
        <v>3</v>
      </c>
      <c r="O153">
        <v>3.25</v>
      </c>
      <c r="R153">
        <v>4.25</v>
      </c>
    </row>
    <row r="154" spans="1:18" x14ac:dyDescent="0.2">
      <c r="A154">
        <v>152</v>
      </c>
      <c r="B154" t="s">
        <v>304</v>
      </c>
      <c r="C154" t="s">
        <v>305</v>
      </c>
      <c r="L154">
        <v>2</v>
      </c>
      <c r="M154">
        <v>4</v>
      </c>
      <c r="R154">
        <v>4</v>
      </c>
    </row>
    <row r="155" spans="1:18" x14ac:dyDescent="0.2">
      <c r="A155">
        <v>153</v>
      </c>
      <c r="B155" t="s">
        <v>302</v>
      </c>
      <c r="C155" t="s">
        <v>303</v>
      </c>
      <c r="J155">
        <v>1</v>
      </c>
      <c r="K155">
        <v>0.5</v>
      </c>
      <c r="L155">
        <v>3</v>
      </c>
      <c r="M155">
        <v>2</v>
      </c>
      <c r="N155">
        <v>1</v>
      </c>
      <c r="O155">
        <v>1.5</v>
      </c>
      <c r="R155">
        <v>4</v>
      </c>
    </row>
    <row r="156" spans="1:18" x14ac:dyDescent="0.2">
      <c r="A156">
        <v>154</v>
      </c>
      <c r="B156" t="s">
        <v>310</v>
      </c>
      <c r="C156" t="s">
        <v>311</v>
      </c>
      <c r="N156">
        <v>2</v>
      </c>
      <c r="O156">
        <v>3.75</v>
      </c>
      <c r="R156">
        <v>3.75</v>
      </c>
    </row>
    <row r="157" spans="1:18" x14ac:dyDescent="0.2">
      <c r="A157">
        <v>155</v>
      </c>
      <c r="B157" t="s">
        <v>308</v>
      </c>
      <c r="C157" t="s">
        <v>309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314</v>
      </c>
      <c r="C158" t="s">
        <v>315</v>
      </c>
      <c r="L158">
        <v>1</v>
      </c>
      <c r="M158">
        <v>3.75</v>
      </c>
      <c r="R158">
        <v>3.75</v>
      </c>
    </row>
    <row r="159" spans="1:18" x14ac:dyDescent="0.2">
      <c r="A159">
        <v>157</v>
      </c>
      <c r="B159" t="s">
        <v>312</v>
      </c>
      <c r="C159" t="s">
        <v>313</v>
      </c>
      <c r="N159">
        <v>2</v>
      </c>
      <c r="O159">
        <v>3</v>
      </c>
      <c r="P159">
        <v>2</v>
      </c>
      <c r="Q159">
        <v>0.75</v>
      </c>
      <c r="R159">
        <v>3.75</v>
      </c>
    </row>
    <row r="160" spans="1:18" x14ac:dyDescent="0.2">
      <c r="A160">
        <v>158</v>
      </c>
      <c r="B160" t="s">
        <v>306</v>
      </c>
      <c r="C160" t="s">
        <v>307</v>
      </c>
      <c r="L160">
        <v>4</v>
      </c>
      <c r="M160">
        <v>3</v>
      </c>
      <c r="N160">
        <v>1</v>
      </c>
      <c r="O160">
        <v>0.75</v>
      </c>
      <c r="R160">
        <v>3.75</v>
      </c>
    </row>
    <row r="161" spans="1:18" x14ac:dyDescent="0.2">
      <c r="A161">
        <v>159</v>
      </c>
      <c r="B161" t="s">
        <v>318</v>
      </c>
      <c r="C161" t="s">
        <v>319</v>
      </c>
      <c r="F161">
        <v>4</v>
      </c>
      <c r="G161">
        <v>3.5</v>
      </c>
      <c r="R161">
        <v>3.5</v>
      </c>
    </row>
    <row r="162" spans="1:18" x14ac:dyDescent="0.2">
      <c r="A162">
        <v>160</v>
      </c>
      <c r="B162" t="s">
        <v>324</v>
      </c>
      <c r="C162" t="s">
        <v>249</v>
      </c>
      <c r="L162">
        <v>7</v>
      </c>
      <c r="M162">
        <v>1.5</v>
      </c>
      <c r="N162">
        <v>3</v>
      </c>
      <c r="O162">
        <v>2</v>
      </c>
      <c r="R162">
        <v>3.5</v>
      </c>
    </row>
    <row r="163" spans="1:18" x14ac:dyDescent="0.2">
      <c r="A163">
        <v>161</v>
      </c>
      <c r="B163" t="s">
        <v>320</v>
      </c>
      <c r="C163" t="s">
        <v>321</v>
      </c>
      <c r="D163">
        <v>2</v>
      </c>
      <c r="E163">
        <v>3.5</v>
      </c>
      <c r="R163">
        <v>3.5</v>
      </c>
    </row>
    <row r="164" spans="1:18" x14ac:dyDescent="0.2">
      <c r="A164">
        <v>162</v>
      </c>
      <c r="B164" t="s">
        <v>316</v>
      </c>
      <c r="C164" t="s">
        <v>317</v>
      </c>
      <c r="N164">
        <v>1</v>
      </c>
      <c r="O164">
        <v>3.5</v>
      </c>
      <c r="R164">
        <v>3.5</v>
      </c>
    </row>
    <row r="165" spans="1:18" x14ac:dyDescent="0.2">
      <c r="A165">
        <v>163</v>
      </c>
      <c r="B165" t="s">
        <v>322</v>
      </c>
      <c r="C165" t="s">
        <v>323</v>
      </c>
      <c r="N165">
        <v>2</v>
      </c>
      <c r="O165">
        <v>3.5</v>
      </c>
      <c r="R165">
        <v>3.5</v>
      </c>
    </row>
    <row r="166" spans="1:18" x14ac:dyDescent="0.2">
      <c r="A166">
        <v>164</v>
      </c>
      <c r="B166" t="s">
        <v>329</v>
      </c>
      <c r="C166" t="s">
        <v>330</v>
      </c>
      <c r="N166">
        <v>1</v>
      </c>
      <c r="O166">
        <v>1</v>
      </c>
      <c r="P166">
        <v>3</v>
      </c>
      <c r="Q166">
        <v>2.25</v>
      </c>
      <c r="R166">
        <v>3.25</v>
      </c>
    </row>
    <row r="167" spans="1:18" x14ac:dyDescent="0.2">
      <c r="A167">
        <v>165</v>
      </c>
      <c r="B167" t="s">
        <v>325</v>
      </c>
      <c r="C167" t="s">
        <v>326</v>
      </c>
      <c r="F167">
        <v>6</v>
      </c>
      <c r="G167">
        <v>3.25</v>
      </c>
      <c r="R167">
        <v>3.25</v>
      </c>
    </row>
    <row r="168" spans="1:18" x14ac:dyDescent="0.2">
      <c r="A168">
        <v>166</v>
      </c>
      <c r="B168" t="s">
        <v>327</v>
      </c>
      <c r="C168" t="s">
        <v>328</v>
      </c>
      <c r="F168">
        <v>1</v>
      </c>
      <c r="G168">
        <v>3.25</v>
      </c>
      <c r="R168">
        <v>3.25</v>
      </c>
    </row>
    <row r="169" spans="1:18" x14ac:dyDescent="0.2">
      <c r="A169">
        <v>167</v>
      </c>
      <c r="B169" t="s">
        <v>331</v>
      </c>
      <c r="C169" t="s">
        <v>332</v>
      </c>
      <c r="F169">
        <v>2</v>
      </c>
      <c r="G169">
        <v>0.5</v>
      </c>
      <c r="H169">
        <v>1</v>
      </c>
      <c r="I169">
        <v>0.5</v>
      </c>
      <c r="J169">
        <v>2</v>
      </c>
      <c r="K169">
        <v>1.75</v>
      </c>
      <c r="L169">
        <v>1</v>
      </c>
      <c r="M169">
        <v>0.25</v>
      </c>
      <c r="N169">
        <v>1</v>
      </c>
      <c r="O169">
        <v>0.25</v>
      </c>
      <c r="R169">
        <v>3.25</v>
      </c>
    </row>
    <row r="170" spans="1:18" x14ac:dyDescent="0.2">
      <c r="A170">
        <v>168</v>
      </c>
      <c r="B170" t="s">
        <v>341</v>
      </c>
      <c r="C170" t="s">
        <v>342</v>
      </c>
      <c r="N170">
        <v>1</v>
      </c>
      <c r="O170">
        <v>3</v>
      </c>
      <c r="R170">
        <v>3</v>
      </c>
    </row>
    <row r="171" spans="1:18" x14ac:dyDescent="0.2">
      <c r="A171">
        <v>169</v>
      </c>
      <c r="B171" t="s">
        <v>333</v>
      </c>
      <c r="C171" t="s">
        <v>334</v>
      </c>
      <c r="F171">
        <v>2</v>
      </c>
      <c r="G171">
        <v>3</v>
      </c>
      <c r="R171">
        <v>3</v>
      </c>
    </row>
    <row r="172" spans="1:18" x14ac:dyDescent="0.2">
      <c r="A172">
        <v>170</v>
      </c>
      <c r="B172" t="s">
        <v>337</v>
      </c>
      <c r="C172" t="s">
        <v>338</v>
      </c>
      <c r="D172">
        <v>4</v>
      </c>
      <c r="E172">
        <v>3</v>
      </c>
      <c r="R172">
        <v>3</v>
      </c>
    </row>
    <row r="173" spans="1:18" x14ac:dyDescent="0.2">
      <c r="A173">
        <v>171</v>
      </c>
      <c r="B173" t="s">
        <v>339</v>
      </c>
      <c r="C173" t="s">
        <v>340</v>
      </c>
      <c r="H173">
        <v>1</v>
      </c>
      <c r="I173">
        <v>3</v>
      </c>
      <c r="R173">
        <v>3</v>
      </c>
    </row>
    <row r="174" spans="1:18" x14ac:dyDescent="0.2">
      <c r="A174">
        <v>172</v>
      </c>
      <c r="B174" t="s">
        <v>335</v>
      </c>
      <c r="C174" t="s">
        <v>336</v>
      </c>
      <c r="D174">
        <v>2</v>
      </c>
      <c r="E174">
        <v>3</v>
      </c>
      <c r="R174">
        <v>3</v>
      </c>
    </row>
    <row r="175" spans="1:18" x14ac:dyDescent="0.2">
      <c r="A175">
        <v>173</v>
      </c>
      <c r="B175" t="s">
        <v>343</v>
      </c>
      <c r="C175" t="s">
        <v>344</v>
      </c>
      <c r="N175">
        <v>3</v>
      </c>
      <c r="O175">
        <v>2.75</v>
      </c>
      <c r="R175">
        <v>2.75</v>
      </c>
    </row>
    <row r="176" spans="1:18" x14ac:dyDescent="0.2">
      <c r="A176">
        <v>174</v>
      </c>
      <c r="B176" t="s">
        <v>349</v>
      </c>
      <c r="C176" t="s">
        <v>350</v>
      </c>
      <c r="D176">
        <v>1</v>
      </c>
      <c r="E176">
        <v>0.75</v>
      </c>
      <c r="H176">
        <v>1</v>
      </c>
      <c r="I176">
        <v>2</v>
      </c>
      <c r="R176">
        <v>2.75</v>
      </c>
    </row>
    <row r="177" spans="1:18" x14ac:dyDescent="0.2">
      <c r="A177">
        <v>175</v>
      </c>
      <c r="B177" t="s">
        <v>345</v>
      </c>
      <c r="C177" t="s">
        <v>346</v>
      </c>
      <c r="D177">
        <v>1</v>
      </c>
      <c r="E177">
        <v>0.25</v>
      </c>
      <c r="F177">
        <v>3</v>
      </c>
      <c r="G177">
        <v>2.5</v>
      </c>
      <c r="R177">
        <v>2.75</v>
      </c>
    </row>
    <row r="178" spans="1:18" x14ac:dyDescent="0.2">
      <c r="A178">
        <v>176</v>
      </c>
      <c r="B178" t="s">
        <v>351</v>
      </c>
      <c r="C178" t="s">
        <v>352</v>
      </c>
      <c r="D178">
        <v>2</v>
      </c>
      <c r="E178">
        <v>2.75</v>
      </c>
      <c r="R178">
        <v>2.75</v>
      </c>
    </row>
    <row r="179" spans="1:18" x14ac:dyDescent="0.2">
      <c r="A179">
        <v>177</v>
      </c>
      <c r="B179" t="s">
        <v>347</v>
      </c>
      <c r="C179" t="s">
        <v>348</v>
      </c>
      <c r="D179">
        <v>2</v>
      </c>
      <c r="E179">
        <v>1.5</v>
      </c>
      <c r="N179">
        <v>2</v>
      </c>
      <c r="O179">
        <v>1.25</v>
      </c>
      <c r="R179">
        <v>2.75</v>
      </c>
    </row>
    <row r="180" spans="1:18" x14ac:dyDescent="0.2">
      <c r="A180">
        <v>178</v>
      </c>
      <c r="B180" t="s">
        <v>353</v>
      </c>
      <c r="C180" t="s">
        <v>354</v>
      </c>
      <c r="D180">
        <v>1</v>
      </c>
      <c r="E180">
        <v>2.75</v>
      </c>
      <c r="R180">
        <v>2.75</v>
      </c>
    </row>
    <row r="181" spans="1:18" x14ac:dyDescent="0.2">
      <c r="A181">
        <v>179</v>
      </c>
      <c r="B181" t="s">
        <v>361</v>
      </c>
      <c r="C181" t="s">
        <v>362</v>
      </c>
      <c r="F181">
        <v>3</v>
      </c>
      <c r="G181">
        <v>2.5</v>
      </c>
      <c r="R181">
        <v>2.5</v>
      </c>
    </row>
    <row r="182" spans="1:18" x14ac:dyDescent="0.2">
      <c r="A182">
        <v>180</v>
      </c>
      <c r="B182" t="s">
        <v>363</v>
      </c>
      <c r="C182" t="s">
        <v>364</v>
      </c>
      <c r="D182">
        <v>1</v>
      </c>
      <c r="E182">
        <v>2.5</v>
      </c>
      <c r="R182">
        <v>2.5</v>
      </c>
    </row>
    <row r="183" spans="1:18" x14ac:dyDescent="0.2">
      <c r="A183">
        <v>181</v>
      </c>
      <c r="B183" t="s">
        <v>355</v>
      </c>
      <c r="C183" t="s">
        <v>356</v>
      </c>
      <c r="N183">
        <v>1</v>
      </c>
      <c r="O183">
        <v>2.5</v>
      </c>
      <c r="R183">
        <v>2.5</v>
      </c>
    </row>
    <row r="184" spans="1:18" x14ac:dyDescent="0.2">
      <c r="A184">
        <v>182</v>
      </c>
      <c r="B184" t="s">
        <v>359</v>
      </c>
      <c r="C184" t="s">
        <v>360</v>
      </c>
      <c r="N184">
        <v>2</v>
      </c>
      <c r="O184">
        <v>2.5</v>
      </c>
      <c r="R184">
        <v>2.5</v>
      </c>
    </row>
    <row r="185" spans="1:18" x14ac:dyDescent="0.2">
      <c r="A185">
        <v>183</v>
      </c>
      <c r="B185" t="s">
        <v>357</v>
      </c>
      <c r="C185" t="s">
        <v>358</v>
      </c>
      <c r="N185">
        <v>1</v>
      </c>
      <c r="O185">
        <v>2.5</v>
      </c>
      <c r="R185">
        <v>2.5</v>
      </c>
    </row>
    <row r="186" spans="1:18" x14ac:dyDescent="0.2">
      <c r="A186">
        <v>184</v>
      </c>
      <c r="B186" t="s">
        <v>367</v>
      </c>
      <c r="C186" t="s">
        <v>368</v>
      </c>
      <c r="D186">
        <v>3</v>
      </c>
      <c r="E186">
        <v>1.5</v>
      </c>
      <c r="F186">
        <v>1</v>
      </c>
      <c r="G186">
        <v>0.75</v>
      </c>
      <c r="R186">
        <v>2.25</v>
      </c>
    </row>
    <row r="187" spans="1:18" x14ac:dyDescent="0.2">
      <c r="A187">
        <v>185</v>
      </c>
      <c r="B187" t="s">
        <v>365</v>
      </c>
      <c r="C187" t="s">
        <v>366</v>
      </c>
      <c r="N187">
        <v>2</v>
      </c>
      <c r="O187">
        <v>2.25</v>
      </c>
      <c r="R187">
        <v>2.25</v>
      </c>
    </row>
    <row r="188" spans="1:18" x14ac:dyDescent="0.2">
      <c r="A188">
        <v>186</v>
      </c>
      <c r="B188" t="s">
        <v>369</v>
      </c>
      <c r="C188" t="s">
        <v>370</v>
      </c>
      <c r="H188">
        <v>1</v>
      </c>
      <c r="I188">
        <v>2.25</v>
      </c>
      <c r="R188">
        <v>2.25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sortState ref="A3:R199">
    <sortCondition descending="1" ref="R3:R199"/>
    <sortCondition ref="B3:B199"/>
  </sortState>
  <mergeCells count="7">
    <mergeCell ref="D1:E1"/>
    <mergeCell ref="P1:Q1"/>
    <mergeCell ref="N1:O1"/>
    <mergeCell ref="L1:M1"/>
    <mergeCell ref="J1:K1"/>
    <mergeCell ref="H1:I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51" workbookViewId="0">
      <selection activeCell="R80" sqref="R80"/>
    </sheetView>
  </sheetViews>
  <sheetFormatPr baseColWidth="10" defaultRowHeight="16" x14ac:dyDescent="0.2"/>
  <cols>
    <col min="2" max="2" width="18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5</v>
      </c>
      <c r="Q3">
        <v>25.25</v>
      </c>
      <c r="R3">
        <v>318.75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5</v>
      </c>
      <c r="Q4">
        <v>38.75</v>
      </c>
      <c r="R4">
        <v>307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5</v>
      </c>
      <c r="Q5">
        <v>36</v>
      </c>
      <c r="R5">
        <v>257.5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5</v>
      </c>
      <c r="Q6">
        <v>22</v>
      </c>
      <c r="R6">
        <v>223.75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5</v>
      </c>
      <c r="Q7">
        <v>20.5</v>
      </c>
      <c r="R7">
        <v>220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5</v>
      </c>
      <c r="Q8">
        <v>24.75</v>
      </c>
      <c r="R8">
        <v>214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5</v>
      </c>
      <c r="Q9">
        <v>27</v>
      </c>
      <c r="R9">
        <v>189.5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4</v>
      </c>
      <c r="Q10">
        <v>20.5</v>
      </c>
      <c r="R10">
        <v>142.5</v>
      </c>
    </row>
    <row r="11" spans="1:18" x14ac:dyDescent="0.2">
      <c r="A11">
        <v>9</v>
      </c>
      <c r="B11" t="s">
        <v>18</v>
      </c>
      <c r="C11" t="s">
        <v>19</v>
      </c>
      <c r="D11">
        <v>9</v>
      </c>
      <c r="E11">
        <v>27.5</v>
      </c>
      <c r="F11">
        <v>7</v>
      </c>
      <c r="G11">
        <v>17.5</v>
      </c>
      <c r="H11">
        <v>8</v>
      </c>
      <c r="I11">
        <v>18.75</v>
      </c>
      <c r="J11">
        <v>7</v>
      </c>
      <c r="K11">
        <v>13.5</v>
      </c>
      <c r="L11">
        <v>8</v>
      </c>
      <c r="M11">
        <v>29.75</v>
      </c>
      <c r="N11">
        <v>3</v>
      </c>
      <c r="O11">
        <v>10.5</v>
      </c>
      <c r="P11">
        <v>3</v>
      </c>
      <c r="Q11">
        <v>11.5</v>
      </c>
      <c r="R11">
        <v>129</v>
      </c>
    </row>
    <row r="12" spans="1:18" x14ac:dyDescent="0.2">
      <c r="A12">
        <v>10</v>
      </c>
      <c r="B12" t="s">
        <v>16</v>
      </c>
      <c r="C12" t="s">
        <v>17</v>
      </c>
      <c r="D12">
        <v>9</v>
      </c>
      <c r="E12">
        <v>16.75</v>
      </c>
      <c r="F12">
        <v>8</v>
      </c>
      <c r="G12">
        <v>40.25</v>
      </c>
      <c r="H12">
        <v>6</v>
      </c>
      <c r="I12">
        <v>22.5</v>
      </c>
      <c r="J12">
        <v>3</v>
      </c>
      <c r="K12">
        <v>12.25</v>
      </c>
      <c r="L12">
        <v>6</v>
      </c>
      <c r="M12">
        <v>15.5</v>
      </c>
      <c r="N12">
        <v>7</v>
      </c>
      <c r="O12">
        <v>16.5</v>
      </c>
      <c r="P12">
        <v>3</v>
      </c>
      <c r="Q12">
        <v>5.25</v>
      </c>
      <c r="R12">
        <v>129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5</v>
      </c>
      <c r="Q13">
        <v>9.5</v>
      </c>
      <c r="R13">
        <v>111.75</v>
      </c>
    </row>
    <row r="14" spans="1:18" x14ac:dyDescent="0.2">
      <c r="A14">
        <v>12</v>
      </c>
      <c r="B14" t="s">
        <v>24</v>
      </c>
      <c r="C14" t="s">
        <v>25</v>
      </c>
      <c r="F14">
        <v>6</v>
      </c>
      <c r="G14">
        <v>19.25</v>
      </c>
      <c r="H14">
        <v>4</v>
      </c>
      <c r="I14">
        <v>19</v>
      </c>
      <c r="J14">
        <v>4</v>
      </c>
      <c r="K14">
        <v>11.5</v>
      </c>
      <c r="L14">
        <v>7</v>
      </c>
      <c r="M14">
        <v>12.5</v>
      </c>
      <c r="N14">
        <v>8</v>
      </c>
      <c r="O14">
        <v>27.25</v>
      </c>
      <c r="P14">
        <v>5</v>
      </c>
      <c r="Q14">
        <v>18</v>
      </c>
      <c r="R14">
        <v>107.5</v>
      </c>
    </row>
    <row r="15" spans="1:18" x14ac:dyDescent="0.2">
      <c r="A15">
        <v>13</v>
      </c>
      <c r="B15" t="s">
        <v>22</v>
      </c>
      <c r="C15" t="s">
        <v>23</v>
      </c>
      <c r="D15">
        <v>10</v>
      </c>
      <c r="E15">
        <v>92.5</v>
      </c>
      <c r="J15">
        <v>1</v>
      </c>
      <c r="K15">
        <v>0</v>
      </c>
      <c r="N15">
        <v>4</v>
      </c>
      <c r="O15">
        <v>7.25</v>
      </c>
      <c r="R15">
        <v>99.75</v>
      </c>
    </row>
    <row r="16" spans="1:18" x14ac:dyDescent="0.2">
      <c r="A16">
        <v>14</v>
      </c>
      <c r="B16" t="s">
        <v>26</v>
      </c>
      <c r="C16" t="s">
        <v>27</v>
      </c>
      <c r="D16">
        <v>8</v>
      </c>
      <c r="E16">
        <v>25.75</v>
      </c>
      <c r="F16">
        <v>7</v>
      </c>
      <c r="G16">
        <v>13.25</v>
      </c>
      <c r="H16">
        <v>6</v>
      </c>
      <c r="I16">
        <v>16.75</v>
      </c>
      <c r="J16">
        <v>4</v>
      </c>
      <c r="K16">
        <v>12</v>
      </c>
      <c r="N16">
        <v>5</v>
      </c>
      <c r="O16">
        <v>18.25</v>
      </c>
      <c r="P16">
        <v>4</v>
      </c>
      <c r="Q16">
        <v>8.75</v>
      </c>
      <c r="R16">
        <v>94.75</v>
      </c>
    </row>
    <row r="17" spans="1:18" x14ac:dyDescent="0.2">
      <c r="A17">
        <v>15</v>
      </c>
      <c r="B17" t="s">
        <v>28</v>
      </c>
      <c r="C17" t="s">
        <v>29</v>
      </c>
      <c r="F17">
        <v>7</v>
      </c>
      <c r="G17">
        <v>18</v>
      </c>
      <c r="H17">
        <v>7</v>
      </c>
      <c r="I17">
        <v>21.25</v>
      </c>
      <c r="J17">
        <v>7</v>
      </c>
      <c r="K17">
        <v>20</v>
      </c>
      <c r="L17">
        <v>6</v>
      </c>
      <c r="M17">
        <v>14.75</v>
      </c>
      <c r="N17">
        <v>5</v>
      </c>
      <c r="O17">
        <v>15.5</v>
      </c>
      <c r="P17">
        <v>3</v>
      </c>
      <c r="Q17">
        <v>4.5</v>
      </c>
      <c r="R17">
        <v>94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5</v>
      </c>
      <c r="Q18">
        <v>10.5</v>
      </c>
      <c r="R18">
        <v>92.25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2</v>
      </c>
      <c r="Q20">
        <v>8.25</v>
      </c>
      <c r="R20">
        <v>81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46</v>
      </c>
      <c r="C25" t="s">
        <v>47</v>
      </c>
      <c r="D25">
        <v>5</v>
      </c>
      <c r="E25">
        <v>15</v>
      </c>
      <c r="F25">
        <v>7</v>
      </c>
      <c r="G25">
        <v>14.5</v>
      </c>
      <c r="H25">
        <v>4</v>
      </c>
      <c r="I25">
        <v>6.75</v>
      </c>
      <c r="J25">
        <v>4</v>
      </c>
      <c r="K25">
        <v>8.75</v>
      </c>
      <c r="L25">
        <v>6</v>
      </c>
      <c r="M25">
        <v>13.5</v>
      </c>
      <c r="N25">
        <v>3</v>
      </c>
      <c r="O25">
        <v>5.5</v>
      </c>
      <c r="P25">
        <v>3</v>
      </c>
      <c r="Q25">
        <v>7.5</v>
      </c>
      <c r="R25">
        <v>71.5</v>
      </c>
    </row>
    <row r="26" spans="1:18" x14ac:dyDescent="0.2">
      <c r="A26">
        <v>24</v>
      </c>
      <c r="B26" t="s">
        <v>44</v>
      </c>
      <c r="C26" t="s">
        <v>45</v>
      </c>
      <c r="D26">
        <v>10</v>
      </c>
      <c r="E26">
        <v>17.75</v>
      </c>
      <c r="F26">
        <v>6</v>
      </c>
      <c r="G26">
        <v>17.5</v>
      </c>
      <c r="H26">
        <v>7</v>
      </c>
      <c r="I26">
        <v>20.25</v>
      </c>
      <c r="J26">
        <v>3</v>
      </c>
      <c r="K26">
        <v>14.75</v>
      </c>
      <c r="R26">
        <v>70.25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P27">
        <v>2</v>
      </c>
      <c r="Q27">
        <v>3</v>
      </c>
      <c r="R27">
        <v>68.75</v>
      </c>
    </row>
    <row r="28" spans="1:18" x14ac:dyDescent="0.2">
      <c r="A28">
        <v>26</v>
      </c>
      <c r="B28" t="s">
        <v>50</v>
      </c>
      <c r="C28" t="s">
        <v>51</v>
      </c>
      <c r="H28">
        <v>5</v>
      </c>
      <c r="I28">
        <v>12.75</v>
      </c>
      <c r="J28">
        <v>3</v>
      </c>
      <c r="K28">
        <v>13.5</v>
      </c>
      <c r="L28">
        <v>6</v>
      </c>
      <c r="M28">
        <v>18.5</v>
      </c>
      <c r="N28">
        <v>5</v>
      </c>
      <c r="O28">
        <v>21.25</v>
      </c>
      <c r="R28">
        <v>66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4</v>
      </c>
      <c r="Q29">
        <v>14.5</v>
      </c>
      <c r="R29">
        <v>60.25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2</v>
      </c>
      <c r="Q30">
        <v>2.5</v>
      </c>
      <c r="R30">
        <v>55.5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68</v>
      </c>
      <c r="C34" t="s">
        <v>69</v>
      </c>
      <c r="H34">
        <v>7</v>
      </c>
      <c r="I34">
        <v>8.75</v>
      </c>
      <c r="J34">
        <v>5</v>
      </c>
      <c r="K34">
        <v>7.25</v>
      </c>
      <c r="L34">
        <v>5</v>
      </c>
      <c r="M34">
        <v>12.25</v>
      </c>
      <c r="N34">
        <v>7</v>
      </c>
      <c r="O34">
        <v>13.5</v>
      </c>
      <c r="P34">
        <v>2</v>
      </c>
      <c r="Q34">
        <v>3.75</v>
      </c>
      <c r="R34">
        <v>45.5</v>
      </c>
    </row>
    <row r="35" spans="1:18" x14ac:dyDescent="0.2">
      <c r="A35">
        <v>33</v>
      </c>
      <c r="B35" t="s">
        <v>62</v>
      </c>
      <c r="C35" t="s">
        <v>63</v>
      </c>
      <c r="H35">
        <v>5</v>
      </c>
      <c r="I35">
        <v>13.75</v>
      </c>
      <c r="J35">
        <v>4</v>
      </c>
      <c r="K35">
        <v>8</v>
      </c>
      <c r="L35">
        <v>2</v>
      </c>
      <c r="M35">
        <v>8</v>
      </c>
      <c r="N35">
        <v>5</v>
      </c>
      <c r="O35">
        <v>8.5</v>
      </c>
      <c r="P35">
        <v>2</v>
      </c>
      <c r="Q35">
        <v>5.75</v>
      </c>
      <c r="R35">
        <v>44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2</v>
      </c>
      <c r="Q36">
        <v>2.25</v>
      </c>
      <c r="R36">
        <v>43.5</v>
      </c>
    </row>
    <row r="37" spans="1:18" x14ac:dyDescent="0.2">
      <c r="A37">
        <v>35</v>
      </c>
      <c r="B37" t="s">
        <v>66</v>
      </c>
      <c r="C37" t="s">
        <v>67</v>
      </c>
      <c r="D37">
        <v>2</v>
      </c>
      <c r="E37">
        <v>0.75</v>
      </c>
      <c r="F37">
        <v>4</v>
      </c>
      <c r="G37">
        <v>4.25</v>
      </c>
      <c r="J37">
        <v>5</v>
      </c>
      <c r="K37">
        <v>9.75</v>
      </c>
      <c r="L37">
        <v>5</v>
      </c>
      <c r="M37">
        <v>11.5</v>
      </c>
      <c r="N37">
        <v>6</v>
      </c>
      <c r="O37">
        <v>17</v>
      </c>
      <c r="R37">
        <v>43.25</v>
      </c>
    </row>
    <row r="38" spans="1:18" x14ac:dyDescent="0.2">
      <c r="A38">
        <v>36</v>
      </c>
      <c r="B38" t="s">
        <v>70</v>
      </c>
      <c r="C38" t="s">
        <v>71</v>
      </c>
      <c r="H38">
        <v>5</v>
      </c>
      <c r="I38">
        <v>5.5</v>
      </c>
      <c r="J38">
        <v>7</v>
      </c>
      <c r="K38">
        <v>6.5</v>
      </c>
      <c r="L38">
        <v>5</v>
      </c>
      <c r="M38">
        <v>10.25</v>
      </c>
      <c r="N38">
        <v>7</v>
      </c>
      <c r="O38">
        <v>10</v>
      </c>
      <c r="P38">
        <v>3</v>
      </c>
      <c r="Q38">
        <v>10</v>
      </c>
      <c r="R38">
        <v>42.25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96</v>
      </c>
      <c r="C42" t="s">
        <v>97</v>
      </c>
      <c r="D42">
        <v>2</v>
      </c>
      <c r="E42">
        <v>2.75</v>
      </c>
      <c r="F42">
        <v>7</v>
      </c>
      <c r="G42">
        <v>9</v>
      </c>
      <c r="H42">
        <v>8</v>
      </c>
      <c r="I42">
        <v>17</v>
      </c>
      <c r="P42">
        <v>1</v>
      </c>
      <c r="Q42">
        <v>6</v>
      </c>
      <c r="R42">
        <v>34.75</v>
      </c>
    </row>
    <row r="43" spans="1:18" x14ac:dyDescent="0.2">
      <c r="A43">
        <v>41</v>
      </c>
      <c r="B43" t="s">
        <v>78</v>
      </c>
      <c r="C43" t="s">
        <v>79</v>
      </c>
      <c r="F43">
        <v>4</v>
      </c>
      <c r="G43">
        <v>10</v>
      </c>
      <c r="H43">
        <v>1</v>
      </c>
      <c r="I43">
        <v>2.75</v>
      </c>
      <c r="J43">
        <v>1</v>
      </c>
      <c r="K43">
        <v>2.25</v>
      </c>
      <c r="N43">
        <v>6</v>
      </c>
      <c r="O43">
        <v>12</v>
      </c>
      <c r="P43">
        <v>2</v>
      </c>
      <c r="Q43">
        <v>5.25</v>
      </c>
      <c r="R43">
        <v>32.25</v>
      </c>
    </row>
    <row r="44" spans="1:18" x14ac:dyDescent="0.2">
      <c r="A44">
        <v>42</v>
      </c>
      <c r="B44" t="s">
        <v>80</v>
      </c>
      <c r="C44" t="s">
        <v>81</v>
      </c>
      <c r="D44">
        <v>1</v>
      </c>
      <c r="E44">
        <v>5.75</v>
      </c>
      <c r="F44">
        <v>5</v>
      </c>
      <c r="G44">
        <v>8</v>
      </c>
      <c r="H44">
        <v>5</v>
      </c>
      <c r="I44">
        <v>6.25</v>
      </c>
      <c r="J44">
        <v>3</v>
      </c>
      <c r="K44">
        <v>1.75</v>
      </c>
      <c r="L44">
        <v>4</v>
      </c>
      <c r="M44">
        <v>4.5</v>
      </c>
      <c r="N44">
        <v>2</v>
      </c>
      <c r="O44">
        <v>5.75</v>
      </c>
      <c r="R44">
        <v>32</v>
      </c>
    </row>
    <row r="45" spans="1:18" x14ac:dyDescent="0.2">
      <c r="A45">
        <v>43</v>
      </c>
      <c r="B45" t="s">
        <v>82</v>
      </c>
      <c r="C45" t="s">
        <v>83</v>
      </c>
      <c r="F45">
        <v>5</v>
      </c>
      <c r="G45">
        <v>14.75</v>
      </c>
      <c r="H45">
        <v>7</v>
      </c>
      <c r="I45">
        <v>16</v>
      </c>
      <c r="R45">
        <v>30.75</v>
      </c>
    </row>
    <row r="46" spans="1:18" x14ac:dyDescent="0.2">
      <c r="A46">
        <v>44</v>
      </c>
      <c r="B46" t="s">
        <v>84</v>
      </c>
      <c r="C46" t="s">
        <v>85</v>
      </c>
      <c r="D46">
        <v>7</v>
      </c>
      <c r="E46">
        <v>30.5</v>
      </c>
      <c r="R46">
        <v>30.5</v>
      </c>
    </row>
    <row r="47" spans="1:18" x14ac:dyDescent="0.2">
      <c r="A47">
        <v>45</v>
      </c>
      <c r="B47" t="s">
        <v>86</v>
      </c>
      <c r="C47" t="s">
        <v>87</v>
      </c>
      <c r="F47">
        <v>4</v>
      </c>
      <c r="G47">
        <v>3.5</v>
      </c>
      <c r="H47">
        <v>7</v>
      </c>
      <c r="I47">
        <v>8.75</v>
      </c>
      <c r="J47">
        <v>2</v>
      </c>
      <c r="K47">
        <v>5.75</v>
      </c>
      <c r="L47">
        <v>4</v>
      </c>
      <c r="M47">
        <v>9</v>
      </c>
      <c r="N47">
        <v>2</v>
      </c>
      <c r="O47">
        <v>3.25</v>
      </c>
      <c r="R47">
        <v>30.25</v>
      </c>
    </row>
    <row r="48" spans="1:18" x14ac:dyDescent="0.2">
      <c r="A48">
        <v>46</v>
      </c>
      <c r="B48" t="s">
        <v>88</v>
      </c>
      <c r="C48" t="s">
        <v>89</v>
      </c>
      <c r="D48">
        <v>4</v>
      </c>
      <c r="E48">
        <v>8</v>
      </c>
      <c r="F48">
        <v>6</v>
      </c>
      <c r="G48">
        <v>9.5</v>
      </c>
      <c r="H48">
        <v>4</v>
      </c>
      <c r="I48">
        <v>8.75</v>
      </c>
      <c r="N48">
        <v>2</v>
      </c>
      <c r="O48">
        <v>3.5</v>
      </c>
      <c r="R48">
        <v>29.75</v>
      </c>
    </row>
    <row r="49" spans="1:18" x14ac:dyDescent="0.2">
      <c r="A49">
        <v>47</v>
      </c>
      <c r="B49" t="s">
        <v>90</v>
      </c>
      <c r="C49" t="s">
        <v>91</v>
      </c>
      <c r="D49">
        <v>5</v>
      </c>
      <c r="E49">
        <v>3</v>
      </c>
      <c r="F49">
        <v>7</v>
      </c>
      <c r="G49">
        <v>6</v>
      </c>
      <c r="H49">
        <v>5</v>
      </c>
      <c r="I49">
        <v>7</v>
      </c>
      <c r="J49">
        <v>4</v>
      </c>
      <c r="K49">
        <v>7</v>
      </c>
      <c r="N49">
        <v>4</v>
      </c>
      <c r="O49">
        <v>6.5</v>
      </c>
      <c r="R49">
        <v>29.5</v>
      </c>
    </row>
    <row r="50" spans="1:18" x14ac:dyDescent="0.2">
      <c r="A50">
        <v>48</v>
      </c>
      <c r="B50" t="s">
        <v>92</v>
      </c>
      <c r="C50" t="s">
        <v>93</v>
      </c>
      <c r="F50">
        <v>5</v>
      </c>
      <c r="G50">
        <v>5</v>
      </c>
      <c r="H50">
        <v>4</v>
      </c>
      <c r="I50">
        <v>3.75</v>
      </c>
      <c r="J50">
        <v>7</v>
      </c>
      <c r="K50">
        <v>5.75</v>
      </c>
      <c r="L50">
        <v>8</v>
      </c>
      <c r="M50">
        <v>4.25</v>
      </c>
      <c r="N50">
        <v>5</v>
      </c>
      <c r="O50">
        <v>9.5</v>
      </c>
      <c r="P50">
        <v>1</v>
      </c>
      <c r="Q50">
        <v>1</v>
      </c>
      <c r="R50">
        <v>29.25</v>
      </c>
    </row>
    <row r="51" spans="1:18" x14ac:dyDescent="0.2">
      <c r="A51">
        <v>49</v>
      </c>
      <c r="B51" t="s">
        <v>94</v>
      </c>
      <c r="C51" t="s">
        <v>95</v>
      </c>
      <c r="H51">
        <v>5</v>
      </c>
      <c r="I51">
        <v>8.25</v>
      </c>
      <c r="J51">
        <v>4</v>
      </c>
      <c r="K51">
        <v>9.25</v>
      </c>
      <c r="N51">
        <v>4</v>
      </c>
      <c r="O51">
        <v>9.5</v>
      </c>
      <c r="P51">
        <v>3</v>
      </c>
      <c r="Q51">
        <v>2.25</v>
      </c>
      <c r="R51">
        <v>29.25</v>
      </c>
    </row>
    <row r="52" spans="1:18" x14ac:dyDescent="0.2">
      <c r="A52">
        <v>50</v>
      </c>
      <c r="B52" t="s">
        <v>98</v>
      </c>
      <c r="C52" t="s">
        <v>99</v>
      </c>
      <c r="J52">
        <v>7</v>
      </c>
      <c r="K52">
        <v>28.5</v>
      </c>
      <c r="R52">
        <v>28.5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3</v>
      </c>
      <c r="Q59">
        <v>3.5</v>
      </c>
      <c r="R59">
        <v>22.75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132</v>
      </c>
      <c r="C66" t="s">
        <v>133</v>
      </c>
      <c r="H66">
        <v>6</v>
      </c>
      <c r="I66">
        <v>12.75</v>
      </c>
      <c r="N66">
        <v>1</v>
      </c>
      <c r="O66">
        <v>2.25</v>
      </c>
      <c r="P66">
        <v>2</v>
      </c>
      <c r="Q66">
        <v>4.75</v>
      </c>
      <c r="R66">
        <v>19.75</v>
      </c>
    </row>
    <row r="67" spans="1:18" x14ac:dyDescent="0.2">
      <c r="A67">
        <v>65</v>
      </c>
      <c r="B67" t="s">
        <v>126</v>
      </c>
      <c r="C67" t="s">
        <v>127</v>
      </c>
      <c r="H67">
        <v>6</v>
      </c>
      <c r="I67">
        <v>9.75</v>
      </c>
      <c r="J67">
        <v>4</v>
      </c>
      <c r="K67">
        <v>9.25</v>
      </c>
      <c r="R67">
        <v>19</v>
      </c>
    </row>
    <row r="68" spans="1:18" x14ac:dyDescent="0.2">
      <c r="A68">
        <v>66</v>
      </c>
      <c r="B68" t="s">
        <v>128</v>
      </c>
      <c r="C68" t="s">
        <v>129</v>
      </c>
      <c r="D68">
        <v>5</v>
      </c>
      <c r="E68">
        <v>3.25</v>
      </c>
      <c r="F68">
        <v>3</v>
      </c>
      <c r="G68">
        <v>6.5</v>
      </c>
      <c r="L68">
        <v>5</v>
      </c>
      <c r="M68">
        <v>4</v>
      </c>
      <c r="N68">
        <v>4</v>
      </c>
      <c r="O68">
        <v>5.25</v>
      </c>
      <c r="R68">
        <v>19</v>
      </c>
    </row>
    <row r="69" spans="1:18" x14ac:dyDescent="0.2">
      <c r="A69">
        <v>67</v>
      </c>
      <c r="B69" t="s">
        <v>130</v>
      </c>
      <c r="C69" t="s">
        <v>131</v>
      </c>
      <c r="D69">
        <v>3</v>
      </c>
      <c r="E69">
        <v>5.5</v>
      </c>
      <c r="H69">
        <v>1</v>
      </c>
      <c r="I69">
        <v>1.25</v>
      </c>
      <c r="J69">
        <v>4</v>
      </c>
      <c r="K69">
        <v>6</v>
      </c>
      <c r="L69">
        <v>3</v>
      </c>
      <c r="M69">
        <v>6.25</v>
      </c>
      <c r="R69">
        <v>19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2</v>
      </c>
      <c r="Q79">
        <v>3.5</v>
      </c>
      <c r="R79">
        <v>14.75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212</v>
      </c>
      <c r="C104" t="s">
        <v>213</v>
      </c>
      <c r="N104">
        <v>1</v>
      </c>
      <c r="O104">
        <v>4</v>
      </c>
      <c r="P104">
        <v>3</v>
      </c>
      <c r="Q104">
        <v>5.75</v>
      </c>
      <c r="R104">
        <v>9.75</v>
      </c>
    </row>
    <row r="105" spans="1:18" x14ac:dyDescent="0.2">
      <c r="A105">
        <v>103</v>
      </c>
      <c r="B105" t="s">
        <v>202</v>
      </c>
      <c r="C105" t="s">
        <v>203</v>
      </c>
      <c r="F105">
        <v>4</v>
      </c>
      <c r="G105">
        <v>9.5</v>
      </c>
      <c r="R105">
        <v>9.5</v>
      </c>
    </row>
    <row r="106" spans="1:18" x14ac:dyDescent="0.2">
      <c r="A106">
        <v>104</v>
      </c>
      <c r="B106" t="s">
        <v>204</v>
      </c>
      <c r="C106" t="s">
        <v>205</v>
      </c>
      <c r="H106">
        <v>6</v>
      </c>
      <c r="I106">
        <v>9</v>
      </c>
      <c r="R106">
        <v>9</v>
      </c>
    </row>
    <row r="107" spans="1:18" x14ac:dyDescent="0.2">
      <c r="A107">
        <v>105</v>
      </c>
      <c r="B107" t="s">
        <v>232</v>
      </c>
      <c r="C107" t="s">
        <v>233</v>
      </c>
      <c r="P107">
        <v>4</v>
      </c>
      <c r="Q107">
        <v>8.75</v>
      </c>
      <c r="R107">
        <v>8.75</v>
      </c>
    </row>
    <row r="108" spans="1:18" x14ac:dyDescent="0.2">
      <c r="A108">
        <v>106</v>
      </c>
      <c r="B108" t="s">
        <v>206</v>
      </c>
      <c r="C108" t="s">
        <v>207</v>
      </c>
      <c r="D108">
        <v>6</v>
      </c>
      <c r="E108">
        <v>7.5</v>
      </c>
      <c r="F108">
        <v>2</v>
      </c>
      <c r="G108">
        <v>1.25</v>
      </c>
      <c r="R108">
        <v>8.75</v>
      </c>
    </row>
    <row r="109" spans="1:18" x14ac:dyDescent="0.2">
      <c r="A109">
        <v>107</v>
      </c>
      <c r="B109" t="s">
        <v>210</v>
      </c>
      <c r="C109" t="s">
        <v>211</v>
      </c>
      <c r="F109">
        <v>3</v>
      </c>
      <c r="G109">
        <v>8.25</v>
      </c>
      <c r="R109">
        <v>8.25</v>
      </c>
    </row>
    <row r="110" spans="1:18" x14ac:dyDescent="0.2">
      <c r="A110">
        <v>108</v>
      </c>
      <c r="B110" t="s">
        <v>208</v>
      </c>
      <c r="C110" t="s">
        <v>209</v>
      </c>
      <c r="H110">
        <v>1</v>
      </c>
      <c r="I110">
        <v>1.25</v>
      </c>
      <c r="J110">
        <v>2</v>
      </c>
      <c r="K110">
        <v>4.25</v>
      </c>
      <c r="L110">
        <v>4</v>
      </c>
      <c r="M110">
        <v>2.75</v>
      </c>
      <c r="R110">
        <v>8.25</v>
      </c>
    </row>
    <row r="111" spans="1:18" x14ac:dyDescent="0.2">
      <c r="A111">
        <v>109</v>
      </c>
      <c r="B111" t="s">
        <v>214</v>
      </c>
      <c r="C111" t="s">
        <v>215</v>
      </c>
      <c r="D111">
        <v>4</v>
      </c>
      <c r="E111">
        <v>1</v>
      </c>
      <c r="J111">
        <v>2</v>
      </c>
      <c r="K111">
        <v>0.75</v>
      </c>
      <c r="N111">
        <v>3</v>
      </c>
      <c r="O111">
        <v>6.25</v>
      </c>
      <c r="R111">
        <v>8</v>
      </c>
    </row>
    <row r="112" spans="1:18" x14ac:dyDescent="0.2">
      <c r="A112">
        <v>110</v>
      </c>
      <c r="B112" t="s">
        <v>218</v>
      </c>
      <c r="C112" t="s">
        <v>219</v>
      </c>
      <c r="L112">
        <v>5</v>
      </c>
      <c r="M112">
        <v>5.75</v>
      </c>
      <c r="N112">
        <v>2</v>
      </c>
      <c r="O112">
        <v>1.25</v>
      </c>
      <c r="P112">
        <v>1</v>
      </c>
      <c r="Q112">
        <v>0.75</v>
      </c>
      <c r="R112">
        <v>7.75</v>
      </c>
    </row>
    <row r="113" spans="1:18" x14ac:dyDescent="0.2">
      <c r="A113">
        <v>111</v>
      </c>
      <c r="B113" t="s">
        <v>216</v>
      </c>
      <c r="C113" t="s">
        <v>217</v>
      </c>
      <c r="L113">
        <v>2</v>
      </c>
      <c r="M113">
        <v>3.75</v>
      </c>
      <c r="N113">
        <v>2</v>
      </c>
      <c r="O113">
        <v>4</v>
      </c>
      <c r="R113">
        <v>7.75</v>
      </c>
    </row>
    <row r="114" spans="1:18" x14ac:dyDescent="0.2">
      <c r="A114">
        <v>112</v>
      </c>
      <c r="B114" t="s">
        <v>222</v>
      </c>
      <c r="C114" t="s">
        <v>223</v>
      </c>
      <c r="L114">
        <v>4</v>
      </c>
      <c r="M114">
        <v>5.5</v>
      </c>
      <c r="N114">
        <v>1</v>
      </c>
      <c r="O114">
        <v>2</v>
      </c>
      <c r="R114">
        <v>7.5</v>
      </c>
    </row>
    <row r="115" spans="1:18" x14ac:dyDescent="0.2">
      <c r="A115">
        <v>113</v>
      </c>
      <c r="B115" t="s">
        <v>224</v>
      </c>
      <c r="C115" t="s">
        <v>225</v>
      </c>
      <c r="D115">
        <v>3</v>
      </c>
      <c r="E115">
        <v>7.5</v>
      </c>
      <c r="R115">
        <v>7.5</v>
      </c>
    </row>
    <row r="116" spans="1:18" x14ac:dyDescent="0.2">
      <c r="A116">
        <v>114</v>
      </c>
      <c r="B116" t="s">
        <v>220</v>
      </c>
      <c r="C116" t="s">
        <v>221</v>
      </c>
      <c r="L116">
        <v>5</v>
      </c>
      <c r="M116">
        <v>5.5</v>
      </c>
      <c r="N116">
        <v>2</v>
      </c>
      <c r="O116">
        <v>1.25</v>
      </c>
      <c r="P116">
        <v>1</v>
      </c>
      <c r="Q116">
        <v>0.75</v>
      </c>
      <c r="R116">
        <v>7.5</v>
      </c>
    </row>
    <row r="117" spans="1:18" x14ac:dyDescent="0.2">
      <c r="A117">
        <v>115</v>
      </c>
      <c r="B117" t="s">
        <v>226</v>
      </c>
      <c r="C117" t="s">
        <v>227</v>
      </c>
      <c r="L117">
        <v>2</v>
      </c>
      <c r="M117">
        <v>3</v>
      </c>
      <c r="N117">
        <v>3</v>
      </c>
      <c r="O117">
        <v>4.5</v>
      </c>
      <c r="R117">
        <v>7.5</v>
      </c>
    </row>
    <row r="118" spans="1:18" x14ac:dyDescent="0.2">
      <c r="A118">
        <v>116</v>
      </c>
      <c r="B118" t="s">
        <v>230</v>
      </c>
      <c r="C118" t="s">
        <v>231</v>
      </c>
      <c r="J118">
        <v>1</v>
      </c>
      <c r="K118">
        <v>3</v>
      </c>
      <c r="L118">
        <v>1</v>
      </c>
      <c r="M118">
        <v>0.75</v>
      </c>
      <c r="N118">
        <v>2</v>
      </c>
      <c r="O118">
        <v>2</v>
      </c>
      <c r="P118">
        <v>4</v>
      </c>
      <c r="Q118">
        <v>1.75</v>
      </c>
      <c r="R118">
        <v>7.5</v>
      </c>
    </row>
    <row r="119" spans="1:18" x14ac:dyDescent="0.2">
      <c r="A119">
        <v>117</v>
      </c>
      <c r="B119" t="s">
        <v>228</v>
      </c>
      <c r="C119" t="s">
        <v>229</v>
      </c>
      <c r="D119">
        <v>3</v>
      </c>
      <c r="E119">
        <v>7.25</v>
      </c>
      <c r="R119">
        <v>7.25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236</v>
      </c>
      <c r="C121" t="s">
        <v>237</v>
      </c>
      <c r="J121">
        <v>1</v>
      </c>
      <c r="K121">
        <v>2.75</v>
      </c>
      <c r="L121">
        <v>1</v>
      </c>
      <c r="M121">
        <v>0.5</v>
      </c>
      <c r="P121">
        <v>2</v>
      </c>
      <c r="Q121">
        <v>3.5</v>
      </c>
      <c r="R121">
        <v>6.75</v>
      </c>
    </row>
    <row r="122" spans="1:18" x14ac:dyDescent="0.2">
      <c r="A122">
        <v>120</v>
      </c>
      <c r="B122" t="s">
        <v>240</v>
      </c>
      <c r="C122" t="s">
        <v>241</v>
      </c>
      <c r="N122">
        <v>1</v>
      </c>
      <c r="O122">
        <v>6.5</v>
      </c>
      <c r="R122">
        <v>6.5</v>
      </c>
    </row>
    <row r="123" spans="1:18" x14ac:dyDescent="0.2">
      <c r="A123">
        <v>121</v>
      </c>
      <c r="B123" t="s">
        <v>238</v>
      </c>
      <c r="C123" t="s">
        <v>239</v>
      </c>
      <c r="F123">
        <v>3</v>
      </c>
      <c r="G123">
        <v>3.5</v>
      </c>
      <c r="H123">
        <v>2</v>
      </c>
      <c r="I123">
        <v>3</v>
      </c>
      <c r="R123">
        <v>6.5</v>
      </c>
    </row>
    <row r="124" spans="1:18" x14ac:dyDescent="0.2">
      <c r="A124">
        <v>122</v>
      </c>
      <c r="B124" t="s">
        <v>242</v>
      </c>
      <c r="C124" t="s">
        <v>243</v>
      </c>
      <c r="F124">
        <v>3</v>
      </c>
      <c r="G124">
        <v>6.5</v>
      </c>
      <c r="R124">
        <v>6.5</v>
      </c>
    </row>
    <row r="125" spans="1:18" x14ac:dyDescent="0.2">
      <c r="A125">
        <v>123</v>
      </c>
      <c r="B125" t="s">
        <v>246</v>
      </c>
      <c r="C125" t="s">
        <v>247</v>
      </c>
      <c r="D125">
        <v>5</v>
      </c>
      <c r="E125">
        <v>6.25</v>
      </c>
      <c r="R125">
        <v>6.25</v>
      </c>
    </row>
    <row r="126" spans="1:18" x14ac:dyDescent="0.2">
      <c r="A126">
        <v>124</v>
      </c>
      <c r="B126" t="s">
        <v>248</v>
      </c>
      <c r="C126" t="s">
        <v>249</v>
      </c>
      <c r="D126">
        <v>2</v>
      </c>
      <c r="E126">
        <v>1</v>
      </c>
      <c r="J126">
        <v>3</v>
      </c>
      <c r="K126">
        <v>1.25</v>
      </c>
      <c r="L126">
        <v>6</v>
      </c>
      <c r="M126">
        <v>2</v>
      </c>
      <c r="N126">
        <v>3</v>
      </c>
      <c r="O126">
        <v>2</v>
      </c>
      <c r="R126">
        <v>6.25</v>
      </c>
    </row>
    <row r="127" spans="1:18" x14ac:dyDescent="0.2">
      <c r="A127">
        <v>125</v>
      </c>
      <c r="B127" t="s">
        <v>244</v>
      </c>
      <c r="C127" t="s">
        <v>245</v>
      </c>
      <c r="F127">
        <v>1</v>
      </c>
      <c r="G127">
        <v>3</v>
      </c>
      <c r="H127">
        <v>1</v>
      </c>
      <c r="I127">
        <v>2</v>
      </c>
      <c r="J127">
        <v>1</v>
      </c>
      <c r="K127">
        <v>1.25</v>
      </c>
      <c r="R127">
        <v>6.25</v>
      </c>
    </row>
    <row r="128" spans="1:18" x14ac:dyDescent="0.2">
      <c r="A128">
        <v>126</v>
      </c>
      <c r="B128" t="s">
        <v>250</v>
      </c>
      <c r="C128" t="s">
        <v>251</v>
      </c>
      <c r="D128">
        <v>1</v>
      </c>
      <c r="E128">
        <v>6.25</v>
      </c>
      <c r="R128">
        <v>6.25</v>
      </c>
    </row>
    <row r="129" spans="1:18" x14ac:dyDescent="0.2">
      <c r="A129">
        <v>127</v>
      </c>
      <c r="B129" t="s">
        <v>256</v>
      </c>
      <c r="C129" t="s">
        <v>257</v>
      </c>
      <c r="F129">
        <v>1</v>
      </c>
      <c r="G129">
        <v>1</v>
      </c>
      <c r="J129">
        <v>1</v>
      </c>
      <c r="K129">
        <v>5</v>
      </c>
      <c r="R129">
        <v>6</v>
      </c>
    </row>
    <row r="130" spans="1:18" x14ac:dyDescent="0.2">
      <c r="A130">
        <v>128</v>
      </c>
      <c r="B130" t="s">
        <v>254</v>
      </c>
      <c r="C130" t="s">
        <v>255</v>
      </c>
      <c r="D130">
        <v>6</v>
      </c>
      <c r="E130">
        <v>6</v>
      </c>
      <c r="R130">
        <v>6</v>
      </c>
    </row>
    <row r="131" spans="1:18" x14ac:dyDescent="0.2">
      <c r="A131">
        <v>129</v>
      </c>
      <c r="B131" t="s">
        <v>252</v>
      </c>
      <c r="C131" t="s">
        <v>253</v>
      </c>
      <c r="J131">
        <v>2</v>
      </c>
      <c r="K131">
        <v>2</v>
      </c>
      <c r="L131">
        <v>1</v>
      </c>
      <c r="M131">
        <v>1.75</v>
      </c>
      <c r="N131">
        <v>2</v>
      </c>
      <c r="O131">
        <v>1.75</v>
      </c>
      <c r="P131">
        <v>1</v>
      </c>
      <c r="Q131">
        <v>0.5</v>
      </c>
      <c r="R131">
        <v>6</v>
      </c>
    </row>
    <row r="132" spans="1:18" x14ac:dyDescent="0.2">
      <c r="A132">
        <v>130</v>
      </c>
      <c r="B132" t="s">
        <v>258</v>
      </c>
      <c r="C132" t="s">
        <v>259</v>
      </c>
      <c r="H132">
        <v>3</v>
      </c>
      <c r="I132">
        <v>5.75</v>
      </c>
      <c r="R132">
        <v>5.75</v>
      </c>
    </row>
    <row r="133" spans="1:18" x14ac:dyDescent="0.2">
      <c r="A133">
        <v>131</v>
      </c>
      <c r="B133" t="s">
        <v>260</v>
      </c>
      <c r="C133" t="s">
        <v>261</v>
      </c>
      <c r="F133">
        <v>3</v>
      </c>
      <c r="G133">
        <v>5.5</v>
      </c>
      <c r="R133">
        <v>5.5</v>
      </c>
    </row>
    <row r="134" spans="1:18" x14ac:dyDescent="0.2">
      <c r="A134">
        <v>132</v>
      </c>
      <c r="B134" t="s">
        <v>262</v>
      </c>
      <c r="C134" t="s">
        <v>263</v>
      </c>
      <c r="J134">
        <v>4</v>
      </c>
      <c r="K134">
        <v>5.5</v>
      </c>
      <c r="R134">
        <v>5.5</v>
      </c>
    </row>
    <row r="135" spans="1:18" x14ac:dyDescent="0.2">
      <c r="A135">
        <v>133</v>
      </c>
      <c r="B135" t="s">
        <v>278</v>
      </c>
      <c r="C135" t="s">
        <v>279</v>
      </c>
      <c r="D135">
        <v>1</v>
      </c>
      <c r="E135">
        <v>3</v>
      </c>
      <c r="F135">
        <v>3</v>
      </c>
      <c r="G135">
        <v>2.25</v>
      </c>
      <c r="R135">
        <v>5.25</v>
      </c>
    </row>
    <row r="136" spans="1:18" x14ac:dyDescent="0.2">
      <c r="A136">
        <v>134</v>
      </c>
      <c r="B136" t="s">
        <v>266</v>
      </c>
      <c r="C136" t="s">
        <v>267</v>
      </c>
      <c r="F136">
        <v>5</v>
      </c>
      <c r="G136">
        <v>5.25</v>
      </c>
      <c r="R136">
        <v>5.25</v>
      </c>
    </row>
    <row r="137" spans="1:18" x14ac:dyDescent="0.2">
      <c r="A137">
        <v>135</v>
      </c>
      <c r="B137" t="s">
        <v>274</v>
      </c>
      <c r="C137" t="s">
        <v>275</v>
      </c>
      <c r="L137">
        <v>1</v>
      </c>
      <c r="M137">
        <v>5.25</v>
      </c>
      <c r="R137">
        <v>5.25</v>
      </c>
    </row>
    <row r="138" spans="1:18" x14ac:dyDescent="0.2">
      <c r="A138">
        <v>136</v>
      </c>
      <c r="B138" t="s">
        <v>268</v>
      </c>
      <c r="C138" t="s">
        <v>269</v>
      </c>
      <c r="N138">
        <v>3</v>
      </c>
      <c r="O138">
        <v>5.25</v>
      </c>
      <c r="R138">
        <v>5.25</v>
      </c>
    </row>
    <row r="139" spans="1:18" x14ac:dyDescent="0.2">
      <c r="A139">
        <v>137</v>
      </c>
      <c r="B139" t="s">
        <v>264</v>
      </c>
      <c r="C139" t="s">
        <v>265</v>
      </c>
      <c r="N139">
        <v>3</v>
      </c>
      <c r="O139">
        <v>4.5</v>
      </c>
      <c r="P139">
        <v>1</v>
      </c>
      <c r="Q139">
        <v>0.75</v>
      </c>
      <c r="R139">
        <v>5.25</v>
      </c>
    </row>
    <row r="140" spans="1:18" x14ac:dyDescent="0.2">
      <c r="A140">
        <v>138</v>
      </c>
      <c r="B140" t="s">
        <v>276</v>
      </c>
      <c r="C140" t="s">
        <v>277</v>
      </c>
      <c r="D140">
        <v>6</v>
      </c>
      <c r="E140">
        <v>5.25</v>
      </c>
      <c r="R140">
        <v>5.25</v>
      </c>
    </row>
    <row r="141" spans="1:18" x14ac:dyDescent="0.2">
      <c r="A141">
        <v>139</v>
      </c>
      <c r="B141" t="s">
        <v>272</v>
      </c>
      <c r="C141" t="s">
        <v>273</v>
      </c>
      <c r="F141">
        <v>2</v>
      </c>
      <c r="G141">
        <v>3</v>
      </c>
      <c r="H141">
        <v>1</v>
      </c>
      <c r="I141">
        <v>1</v>
      </c>
      <c r="L141">
        <v>1</v>
      </c>
      <c r="M141">
        <v>1.25</v>
      </c>
      <c r="R141">
        <v>5.25</v>
      </c>
    </row>
    <row r="142" spans="1:18" x14ac:dyDescent="0.2">
      <c r="A142">
        <v>140</v>
      </c>
      <c r="B142" t="s">
        <v>270</v>
      </c>
      <c r="C142" t="s">
        <v>271</v>
      </c>
      <c r="D142">
        <v>1</v>
      </c>
      <c r="E142">
        <v>0.25</v>
      </c>
      <c r="F142">
        <v>2</v>
      </c>
      <c r="G142">
        <v>1.75</v>
      </c>
      <c r="H142">
        <v>2</v>
      </c>
      <c r="I142">
        <v>3.25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329</v>
      </c>
      <c r="C150" t="s">
        <v>330</v>
      </c>
      <c r="N150">
        <v>1</v>
      </c>
      <c r="O150">
        <v>1</v>
      </c>
      <c r="P150">
        <v>4</v>
      </c>
      <c r="Q150">
        <v>3.5</v>
      </c>
      <c r="R150">
        <v>4.5</v>
      </c>
    </row>
    <row r="151" spans="1:18" x14ac:dyDescent="0.2">
      <c r="A151">
        <v>149</v>
      </c>
      <c r="B151" t="s">
        <v>298</v>
      </c>
      <c r="C151" t="s">
        <v>299</v>
      </c>
      <c r="H151">
        <v>2</v>
      </c>
      <c r="I151">
        <v>1.5</v>
      </c>
      <c r="N151">
        <v>4</v>
      </c>
      <c r="O151">
        <v>3</v>
      </c>
      <c r="R151">
        <v>4.5</v>
      </c>
    </row>
    <row r="152" spans="1:18" x14ac:dyDescent="0.2">
      <c r="A152">
        <v>150</v>
      </c>
      <c r="B152" t="s">
        <v>294</v>
      </c>
      <c r="C152" t="s">
        <v>295</v>
      </c>
      <c r="J152">
        <v>1</v>
      </c>
      <c r="K152">
        <v>0.5</v>
      </c>
      <c r="L152">
        <v>2</v>
      </c>
      <c r="M152">
        <v>4</v>
      </c>
      <c r="R152">
        <v>4.5</v>
      </c>
    </row>
    <row r="153" spans="1:18" x14ac:dyDescent="0.2">
      <c r="A153">
        <v>151</v>
      </c>
      <c r="B153" t="s">
        <v>296</v>
      </c>
      <c r="C153" t="s">
        <v>297</v>
      </c>
      <c r="F153">
        <v>3</v>
      </c>
      <c r="G153">
        <v>4.5</v>
      </c>
      <c r="R153">
        <v>4.5</v>
      </c>
    </row>
    <row r="154" spans="1:18" x14ac:dyDescent="0.2">
      <c r="A154">
        <v>152</v>
      </c>
      <c r="B154" t="s">
        <v>300</v>
      </c>
      <c r="C154" t="s">
        <v>301</v>
      </c>
      <c r="J154">
        <v>1</v>
      </c>
      <c r="K154">
        <v>1</v>
      </c>
      <c r="N154">
        <v>3</v>
      </c>
      <c r="O154">
        <v>3.25</v>
      </c>
      <c r="R154">
        <v>4.25</v>
      </c>
    </row>
    <row r="155" spans="1:18" x14ac:dyDescent="0.2">
      <c r="A155">
        <v>153</v>
      </c>
      <c r="B155" t="s">
        <v>304</v>
      </c>
      <c r="C155" t="s">
        <v>305</v>
      </c>
      <c r="L155">
        <v>2</v>
      </c>
      <c r="M155">
        <v>4</v>
      </c>
      <c r="R155">
        <v>4</v>
      </c>
    </row>
    <row r="156" spans="1:18" x14ac:dyDescent="0.2">
      <c r="A156">
        <v>154</v>
      </c>
      <c r="B156" t="s">
        <v>302</v>
      </c>
      <c r="C156" t="s">
        <v>303</v>
      </c>
      <c r="J156">
        <v>1</v>
      </c>
      <c r="K156">
        <v>0.5</v>
      </c>
      <c r="L156">
        <v>3</v>
      </c>
      <c r="M156">
        <v>2</v>
      </c>
      <c r="N156">
        <v>1</v>
      </c>
      <c r="O156">
        <v>1.5</v>
      </c>
      <c r="R156">
        <v>4</v>
      </c>
    </row>
    <row r="157" spans="1:18" x14ac:dyDescent="0.2">
      <c r="A157">
        <v>155</v>
      </c>
      <c r="B157" t="s">
        <v>310</v>
      </c>
      <c r="C157" t="s">
        <v>311</v>
      </c>
      <c r="N157">
        <v>2</v>
      </c>
      <c r="O157">
        <v>3.75</v>
      </c>
      <c r="R157">
        <v>3.75</v>
      </c>
    </row>
    <row r="158" spans="1:18" x14ac:dyDescent="0.2">
      <c r="A158">
        <v>156</v>
      </c>
      <c r="B158" t="s">
        <v>308</v>
      </c>
      <c r="C158" t="s">
        <v>309</v>
      </c>
      <c r="L158">
        <v>4</v>
      </c>
      <c r="M158">
        <v>3</v>
      </c>
      <c r="N158">
        <v>1</v>
      </c>
      <c r="O158">
        <v>0.75</v>
      </c>
      <c r="R158">
        <v>3.75</v>
      </c>
    </row>
    <row r="159" spans="1:18" x14ac:dyDescent="0.2">
      <c r="A159">
        <v>157</v>
      </c>
      <c r="B159" t="s">
        <v>314</v>
      </c>
      <c r="C159" t="s">
        <v>315</v>
      </c>
      <c r="L159">
        <v>1</v>
      </c>
      <c r="M159">
        <v>3.75</v>
      </c>
      <c r="R159">
        <v>3.75</v>
      </c>
    </row>
    <row r="160" spans="1:18" x14ac:dyDescent="0.2">
      <c r="A160">
        <v>158</v>
      </c>
      <c r="B160" t="s">
        <v>312</v>
      </c>
      <c r="C160" t="s">
        <v>313</v>
      </c>
      <c r="N160">
        <v>2</v>
      </c>
      <c r="O160">
        <v>3</v>
      </c>
      <c r="P160">
        <v>2</v>
      </c>
      <c r="Q160">
        <v>0.75</v>
      </c>
      <c r="R160">
        <v>3.75</v>
      </c>
    </row>
    <row r="161" spans="1:18" x14ac:dyDescent="0.2">
      <c r="A161">
        <v>159</v>
      </c>
      <c r="B161" t="s">
        <v>306</v>
      </c>
      <c r="C161" t="s">
        <v>307</v>
      </c>
      <c r="L161">
        <v>4</v>
      </c>
      <c r="M161">
        <v>3</v>
      </c>
      <c r="N161">
        <v>1</v>
      </c>
      <c r="O161">
        <v>0.75</v>
      </c>
      <c r="R161">
        <v>3.75</v>
      </c>
    </row>
    <row r="162" spans="1:18" x14ac:dyDescent="0.2">
      <c r="A162">
        <v>160</v>
      </c>
      <c r="B162" t="s">
        <v>318</v>
      </c>
      <c r="C162" t="s">
        <v>319</v>
      </c>
      <c r="F162">
        <v>4</v>
      </c>
      <c r="G162">
        <v>3.5</v>
      </c>
      <c r="R162">
        <v>3.5</v>
      </c>
    </row>
    <row r="163" spans="1:18" x14ac:dyDescent="0.2">
      <c r="A163">
        <v>161</v>
      </c>
      <c r="B163" t="s">
        <v>324</v>
      </c>
      <c r="C163" t="s">
        <v>249</v>
      </c>
      <c r="L163">
        <v>7</v>
      </c>
      <c r="M163">
        <v>1.5</v>
      </c>
      <c r="N163">
        <v>3</v>
      </c>
      <c r="O163">
        <v>2</v>
      </c>
      <c r="R163">
        <v>3.5</v>
      </c>
    </row>
    <row r="164" spans="1:18" x14ac:dyDescent="0.2">
      <c r="A164">
        <v>162</v>
      </c>
      <c r="B164" t="s">
        <v>320</v>
      </c>
      <c r="C164" t="s">
        <v>321</v>
      </c>
      <c r="D164">
        <v>2</v>
      </c>
      <c r="E164">
        <v>3.5</v>
      </c>
      <c r="R164">
        <v>3.5</v>
      </c>
    </row>
    <row r="165" spans="1:18" x14ac:dyDescent="0.2">
      <c r="A165">
        <v>163</v>
      </c>
      <c r="B165" t="s">
        <v>316</v>
      </c>
      <c r="C165" t="s">
        <v>317</v>
      </c>
      <c r="N165">
        <v>1</v>
      </c>
      <c r="O165">
        <v>3.5</v>
      </c>
      <c r="R165">
        <v>3.5</v>
      </c>
    </row>
    <row r="166" spans="1:18" x14ac:dyDescent="0.2">
      <c r="A166">
        <v>164</v>
      </c>
      <c r="B166" t="s">
        <v>322</v>
      </c>
      <c r="C166" t="s">
        <v>323</v>
      </c>
      <c r="N166">
        <v>2</v>
      </c>
      <c r="O166">
        <v>3.5</v>
      </c>
      <c r="R166">
        <v>3.5</v>
      </c>
    </row>
    <row r="167" spans="1:18" x14ac:dyDescent="0.2">
      <c r="A167">
        <v>165</v>
      </c>
      <c r="B167" t="s">
        <v>325</v>
      </c>
      <c r="C167" t="s">
        <v>326</v>
      </c>
      <c r="F167">
        <v>6</v>
      </c>
      <c r="G167">
        <v>3.25</v>
      </c>
      <c r="R167">
        <v>3.25</v>
      </c>
    </row>
    <row r="168" spans="1:18" x14ac:dyDescent="0.2">
      <c r="A168">
        <v>166</v>
      </c>
      <c r="B168" t="s">
        <v>327</v>
      </c>
      <c r="C168" t="s">
        <v>328</v>
      </c>
      <c r="F168">
        <v>1</v>
      </c>
      <c r="G168">
        <v>3.25</v>
      </c>
      <c r="R168">
        <v>3.25</v>
      </c>
    </row>
    <row r="169" spans="1:18" x14ac:dyDescent="0.2">
      <c r="A169">
        <v>167</v>
      </c>
      <c r="B169" t="s">
        <v>331</v>
      </c>
      <c r="C169" t="s">
        <v>332</v>
      </c>
      <c r="F169">
        <v>2</v>
      </c>
      <c r="G169">
        <v>0.5</v>
      </c>
      <c r="H169">
        <v>1</v>
      </c>
      <c r="I169">
        <v>0.5</v>
      </c>
      <c r="J169">
        <v>2</v>
      </c>
      <c r="K169">
        <v>1.75</v>
      </c>
      <c r="L169">
        <v>1</v>
      </c>
      <c r="M169">
        <v>0.25</v>
      </c>
      <c r="N169">
        <v>1</v>
      </c>
      <c r="O169">
        <v>0.25</v>
      </c>
      <c r="R169">
        <v>3.25</v>
      </c>
    </row>
    <row r="170" spans="1:18" x14ac:dyDescent="0.2">
      <c r="A170">
        <v>168</v>
      </c>
      <c r="B170" t="s">
        <v>341</v>
      </c>
      <c r="C170" t="s">
        <v>342</v>
      </c>
      <c r="N170">
        <v>1</v>
      </c>
      <c r="O170">
        <v>3</v>
      </c>
      <c r="R170">
        <v>3</v>
      </c>
    </row>
    <row r="171" spans="1:18" x14ac:dyDescent="0.2">
      <c r="A171">
        <v>169</v>
      </c>
      <c r="B171" t="s">
        <v>333</v>
      </c>
      <c r="C171" t="s">
        <v>334</v>
      </c>
      <c r="F171">
        <v>2</v>
      </c>
      <c r="G171">
        <v>3</v>
      </c>
      <c r="R171">
        <v>3</v>
      </c>
    </row>
    <row r="172" spans="1:18" x14ac:dyDescent="0.2">
      <c r="A172">
        <v>170</v>
      </c>
      <c r="B172" t="s">
        <v>337</v>
      </c>
      <c r="C172" t="s">
        <v>338</v>
      </c>
      <c r="D172">
        <v>4</v>
      </c>
      <c r="E172">
        <v>3</v>
      </c>
      <c r="R172">
        <v>3</v>
      </c>
    </row>
    <row r="173" spans="1:18" x14ac:dyDescent="0.2">
      <c r="A173">
        <v>171</v>
      </c>
      <c r="B173" t="s">
        <v>339</v>
      </c>
      <c r="C173" t="s">
        <v>340</v>
      </c>
      <c r="H173">
        <v>1</v>
      </c>
      <c r="I173">
        <v>3</v>
      </c>
      <c r="R173">
        <v>3</v>
      </c>
    </row>
    <row r="174" spans="1:18" x14ac:dyDescent="0.2">
      <c r="A174">
        <v>172</v>
      </c>
      <c r="B174" t="s">
        <v>335</v>
      </c>
      <c r="C174" t="s">
        <v>336</v>
      </c>
      <c r="D174">
        <v>2</v>
      </c>
      <c r="E174">
        <v>3</v>
      </c>
      <c r="R174">
        <v>3</v>
      </c>
    </row>
    <row r="175" spans="1:18" x14ac:dyDescent="0.2">
      <c r="A175">
        <v>173</v>
      </c>
      <c r="B175" t="s">
        <v>343</v>
      </c>
      <c r="C175" t="s">
        <v>344</v>
      </c>
      <c r="N175">
        <v>3</v>
      </c>
      <c r="O175">
        <v>2.75</v>
      </c>
      <c r="R175">
        <v>2.75</v>
      </c>
    </row>
    <row r="176" spans="1:18" x14ac:dyDescent="0.2">
      <c r="A176">
        <v>174</v>
      </c>
      <c r="B176" t="s">
        <v>349</v>
      </c>
      <c r="C176" t="s">
        <v>350</v>
      </c>
      <c r="D176">
        <v>1</v>
      </c>
      <c r="E176">
        <v>0.75</v>
      </c>
      <c r="H176">
        <v>1</v>
      </c>
      <c r="I176">
        <v>2</v>
      </c>
      <c r="R176">
        <v>2.75</v>
      </c>
    </row>
    <row r="177" spans="1:18" x14ac:dyDescent="0.2">
      <c r="A177">
        <v>175</v>
      </c>
      <c r="B177" t="s">
        <v>345</v>
      </c>
      <c r="C177" t="s">
        <v>346</v>
      </c>
      <c r="D177">
        <v>1</v>
      </c>
      <c r="E177">
        <v>0.25</v>
      </c>
      <c r="F177">
        <v>3</v>
      </c>
      <c r="G177">
        <v>2.5</v>
      </c>
      <c r="R177">
        <v>2.75</v>
      </c>
    </row>
    <row r="178" spans="1:18" x14ac:dyDescent="0.2">
      <c r="A178">
        <v>176</v>
      </c>
      <c r="B178" t="s">
        <v>351</v>
      </c>
      <c r="C178" t="s">
        <v>352</v>
      </c>
      <c r="D178">
        <v>2</v>
      </c>
      <c r="E178">
        <v>2.75</v>
      </c>
      <c r="R178">
        <v>2.75</v>
      </c>
    </row>
    <row r="179" spans="1:18" x14ac:dyDescent="0.2">
      <c r="A179">
        <v>177</v>
      </c>
      <c r="B179" t="s">
        <v>347</v>
      </c>
      <c r="C179" t="s">
        <v>348</v>
      </c>
      <c r="D179">
        <v>2</v>
      </c>
      <c r="E179">
        <v>1.5</v>
      </c>
      <c r="N179">
        <v>2</v>
      </c>
      <c r="O179">
        <v>1.25</v>
      </c>
      <c r="R179">
        <v>2.75</v>
      </c>
    </row>
    <row r="180" spans="1:18" x14ac:dyDescent="0.2">
      <c r="A180">
        <v>178</v>
      </c>
      <c r="B180" t="s">
        <v>353</v>
      </c>
      <c r="C180" t="s">
        <v>354</v>
      </c>
      <c r="D180">
        <v>1</v>
      </c>
      <c r="E180">
        <v>2.75</v>
      </c>
      <c r="R180">
        <v>2.75</v>
      </c>
    </row>
    <row r="181" spans="1:18" x14ac:dyDescent="0.2">
      <c r="A181">
        <v>179</v>
      </c>
      <c r="B181" t="s">
        <v>361</v>
      </c>
      <c r="C181" t="s">
        <v>362</v>
      </c>
      <c r="F181">
        <v>3</v>
      </c>
      <c r="G181">
        <v>2.5</v>
      </c>
      <c r="R181">
        <v>2.5</v>
      </c>
    </row>
    <row r="182" spans="1:18" x14ac:dyDescent="0.2">
      <c r="A182">
        <v>180</v>
      </c>
      <c r="B182" t="s">
        <v>363</v>
      </c>
      <c r="C182" t="s">
        <v>364</v>
      </c>
      <c r="D182">
        <v>1</v>
      </c>
      <c r="E182">
        <v>2.5</v>
      </c>
      <c r="R182">
        <v>2.5</v>
      </c>
    </row>
    <row r="183" spans="1:18" x14ac:dyDescent="0.2">
      <c r="A183">
        <v>181</v>
      </c>
      <c r="B183" t="s">
        <v>355</v>
      </c>
      <c r="C183" t="s">
        <v>356</v>
      </c>
      <c r="N183">
        <v>1</v>
      </c>
      <c r="O183">
        <v>2.5</v>
      </c>
      <c r="R183">
        <v>2.5</v>
      </c>
    </row>
    <row r="184" spans="1:18" x14ac:dyDescent="0.2">
      <c r="A184">
        <v>182</v>
      </c>
      <c r="B184" t="s">
        <v>359</v>
      </c>
      <c r="C184" t="s">
        <v>360</v>
      </c>
      <c r="N184">
        <v>2</v>
      </c>
      <c r="O184">
        <v>2.5</v>
      </c>
      <c r="R184">
        <v>2.5</v>
      </c>
    </row>
    <row r="185" spans="1:18" x14ac:dyDescent="0.2">
      <c r="A185">
        <v>183</v>
      </c>
      <c r="B185" t="s">
        <v>357</v>
      </c>
      <c r="C185" t="s">
        <v>358</v>
      </c>
      <c r="N185">
        <v>1</v>
      </c>
      <c r="O185">
        <v>2.5</v>
      </c>
      <c r="R185">
        <v>2.5</v>
      </c>
    </row>
    <row r="186" spans="1:18" x14ac:dyDescent="0.2">
      <c r="A186">
        <v>184</v>
      </c>
      <c r="B186" t="s">
        <v>367</v>
      </c>
      <c r="C186" t="s">
        <v>368</v>
      </c>
      <c r="D186">
        <v>3</v>
      </c>
      <c r="E186">
        <v>1.5</v>
      </c>
      <c r="F186">
        <v>1</v>
      </c>
      <c r="G186">
        <v>0.75</v>
      </c>
      <c r="R186">
        <v>2.25</v>
      </c>
    </row>
    <row r="187" spans="1:18" x14ac:dyDescent="0.2">
      <c r="A187">
        <v>185</v>
      </c>
      <c r="B187" t="s">
        <v>365</v>
      </c>
      <c r="C187" t="s">
        <v>366</v>
      </c>
      <c r="N187">
        <v>2</v>
      </c>
      <c r="O187">
        <v>2.25</v>
      </c>
      <c r="R187">
        <v>2.25</v>
      </c>
    </row>
    <row r="188" spans="1:18" x14ac:dyDescent="0.2">
      <c r="A188">
        <v>186</v>
      </c>
      <c r="B188" t="s">
        <v>369</v>
      </c>
      <c r="C188" t="s">
        <v>370</v>
      </c>
      <c r="H188">
        <v>1</v>
      </c>
      <c r="I188">
        <v>2.25</v>
      </c>
      <c r="R188">
        <v>2.25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A23" workbookViewId="0">
      <selection activeCell="B57" sqref="B57"/>
    </sheetView>
  </sheetViews>
  <sheetFormatPr baseColWidth="10" defaultRowHeight="16" x14ac:dyDescent="0.2"/>
  <cols>
    <col min="2" max="2" width="16.5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2</v>
      </c>
      <c r="C3" t="s">
        <v>3</v>
      </c>
      <c r="D3">
        <v>8</v>
      </c>
      <c r="E3">
        <v>54.75</v>
      </c>
      <c r="F3">
        <v>8</v>
      </c>
      <c r="G3">
        <v>33.75</v>
      </c>
      <c r="H3">
        <v>8</v>
      </c>
      <c r="I3">
        <v>36</v>
      </c>
      <c r="J3">
        <v>8</v>
      </c>
      <c r="K3">
        <v>42.5</v>
      </c>
      <c r="L3">
        <v>9</v>
      </c>
      <c r="M3">
        <v>49.25</v>
      </c>
      <c r="N3">
        <v>9</v>
      </c>
      <c r="O3">
        <v>52</v>
      </c>
      <c r="P3">
        <v>6</v>
      </c>
      <c r="Q3">
        <v>57.75</v>
      </c>
      <c r="R3">
        <v>326</v>
      </c>
    </row>
    <row r="4" spans="1:18" x14ac:dyDescent="0.2">
      <c r="A4">
        <v>2</v>
      </c>
      <c r="B4" t="s">
        <v>0</v>
      </c>
      <c r="C4" t="s">
        <v>1</v>
      </c>
      <c r="D4">
        <v>9</v>
      </c>
      <c r="E4">
        <v>52.75</v>
      </c>
      <c r="F4">
        <v>10</v>
      </c>
      <c r="G4">
        <v>65</v>
      </c>
      <c r="H4">
        <v>9</v>
      </c>
      <c r="I4">
        <v>50</v>
      </c>
      <c r="J4">
        <v>8</v>
      </c>
      <c r="K4">
        <v>47.75</v>
      </c>
      <c r="L4">
        <v>10</v>
      </c>
      <c r="M4">
        <v>44</v>
      </c>
      <c r="N4">
        <v>8</v>
      </c>
      <c r="O4">
        <v>34</v>
      </c>
      <c r="P4">
        <v>6</v>
      </c>
      <c r="Q4">
        <v>31</v>
      </c>
      <c r="R4">
        <v>324.5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5</v>
      </c>
      <c r="Q5">
        <v>46.5</v>
      </c>
      <c r="R5">
        <v>268</v>
      </c>
    </row>
    <row r="6" spans="1:18" x14ac:dyDescent="0.2">
      <c r="A6">
        <v>4</v>
      </c>
      <c r="B6" t="s">
        <v>8</v>
      </c>
      <c r="C6" t="s">
        <v>9</v>
      </c>
      <c r="D6">
        <v>9</v>
      </c>
      <c r="E6">
        <v>24</v>
      </c>
      <c r="F6">
        <v>7</v>
      </c>
      <c r="G6">
        <v>34</v>
      </c>
      <c r="H6">
        <v>8</v>
      </c>
      <c r="I6">
        <v>33.5</v>
      </c>
      <c r="J6">
        <v>7</v>
      </c>
      <c r="K6">
        <v>32.75</v>
      </c>
      <c r="L6">
        <v>9</v>
      </c>
      <c r="M6">
        <v>34.75</v>
      </c>
      <c r="N6">
        <v>7</v>
      </c>
      <c r="O6">
        <v>40.5</v>
      </c>
      <c r="P6">
        <v>5</v>
      </c>
      <c r="Q6">
        <v>32</v>
      </c>
      <c r="R6">
        <v>231.5</v>
      </c>
    </row>
    <row r="7" spans="1:18" x14ac:dyDescent="0.2">
      <c r="A7">
        <v>5</v>
      </c>
      <c r="B7" t="s">
        <v>6</v>
      </c>
      <c r="C7" t="s">
        <v>7</v>
      </c>
      <c r="D7">
        <v>10</v>
      </c>
      <c r="E7">
        <v>28</v>
      </c>
      <c r="F7">
        <v>9</v>
      </c>
      <c r="G7">
        <v>36.25</v>
      </c>
      <c r="H7">
        <v>8</v>
      </c>
      <c r="I7">
        <v>22</v>
      </c>
      <c r="J7">
        <v>9</v>
      </c>
      <c r="K7">
        <v>37.25</v>
      </c>
      <c r="L7">
        <v>9</v>
      </c>
      <c r="M7">
        <v>49.75</v>
      </c>
      <c r="N7">
        <v>8</v>
      </c>
      <c r="O7">
        <v>28.5</v>
      </c>
      <c r="P7">
        <v>5</v>
      </c>
      <c r="Q7">
        <v>22</v>
      </c>
      <c r="R7">
        <v>223.75</v>
      </c>
    </row>
    <row r="8" spans="1:18" x14ac:dyDescent="0.2">
      <c r="A8">
        <v>6</v>
      </c>
      <c r="B8" t="s">
        <v>10</v>
      </c>
      <c r="C8" t="s">
        <v>412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9</v>
      </c>
      <c r="O8">
        <v>30</v>
      </c>
      <c r="P8">
        <v>6</v>
      </c>
      <c r="Q8">
        <v>31.75</v>
      </c>
      <c r="R8">
        <v>221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5</v>
      </c>
      <c r="Q9">
        <v>27</v>
      </c>
      <c r="R9">
        <v>189.5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4</v>
      </c>
      <c r="Q10">
        <v>20.5</v>
      </c>
      <c r="R10">
        <v>142.5</v>
      </c>
    </row>
    <row r="11" spans="1:18" x14ac:dyDescent="0.2">
      <c r="A11">
        <v>9</v>
      </c>
      <c r="B11" t="s">
        <v>18</v>
      </c>
      <c r="C11" t="s">
        <v>19</v>
      </c>
      <c r="D11">
        <v>9</v>
      </c>
      <c r="E11">
        <v>27.5</v>
      </c>
      <c r="F11">
        <v>7</v>
      </c>
      <c r="G11">
        <v>17.5</v>
      </c>
      <c r="H11">
        <v>8</v>
      </c>
      <c r="I11">
        <v>18.75</v>
      </c>
      <c r="J11">
        <v>7</v>
      </c>
      <c r="K11">
        <v>13.5</v>
      </c>
      <c r="L11">
        <v>8</v>
      </c>
      <c r="M11">
        <v>29.75</v>
      </c>
      <c r="N11">
        <v>3</v>
      </c>
      <c r="O11">
        <v>10.5</v>
      </c>
      <c r="P11">
        <v>4</v>
      </c>
      <c r="Q11">
        <v>22.5</v>
      </c>
      <c r="R11">
        <v>140</v>
      </c>
    </row>
    <row r="12" spans="1:18" x14ac:dyDescent="0.2">
      <c r="A12">
        <v>10</v>
      </c>
      <c r="B12" t="s">
        <v>16</v>
      </c>
      <c r="C12" t="s">
        <v>17</v>
      </c>
      <c r="D12">
        <v>9</v>
      </c>
      <c r="E12">
        <v>16.75</v>
      </c>
      <c r="F12">
        <v>8</v>
      </c>
      <c r="G12">
        <v>40.25</v>
      </c>
      <c r="H12">
        <v>6</v>
      </c>
      <c r="I12">
        <v>22.5</v>
      </c>
      <c r="J12">
        <v>3</v>
      </c>
      <c r="K12">
        <v>12.25</v>
      </c>
      <c r="L12">
        <v>6</v>
      </c>
      <c r="M12">
        <v>15.5</v>
      </c>
      <c r="N12">
        <v>7</v>
      </c>
      <c r="O12">
        <v>16.5</v>
      </c>
      <c r="P12">
        <v>3</v>
      </c>
      <c r="Q12">
        <v>5.25</v>
      </c>
      <c r="R12">
        <v>129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6</v>
      </c>
      <c r="Q13">
        <v>11.5</v>
      </c>
      <c r="R13">
        <v>113.75</v>
      </c>
    </row>
    <row r="14" spans="1:18" x14ac:dyDescent="0.2">
      <c r="A14">
        <v>12</v>
      </c>
      <c r="B14" t="s">
        <v>24</v>
      </c>
      <c r="C14" t="s">
        <v>25</v>
      </c>
      <c r="F14">
        <v>6</v>
      </c>
      <c r="G14">
        <v>19.25</v>
      </c>
      <c r="H14">
        <v>4</v>
      </c>
      <c r="I14">
        <v>19</v>
      </c>
      <c r="J14">
        <v>4</v>
      </c>
      <c r="K14">
        <v>11.5</v>
      </c>
      <c r="L14">
        <v>7</v>
      </c>
      <c r="M14">
        <v>12.5</v>
      </c>
      <c r="N14">
        <v>8</v>
      </c>
      <c r="O14">
        <v>27.25</v>
      </c>
      <c r="P14">
        <v>6</v>
      </c>
      <c r="Q14">
        <v>18.25</v>
      </c>
      <c r="R14">
        <v>107.75</v>
      </c>
    </row>
    <row r="15" spans="1:18" x14ac:dyDescent="0.2">
      <c r="A15">
        <v>13</v>
      </c>
      <c r="B15" t="s">
        <v>22</v>
      </c>
      <c r="C15" t="s">
        <v>23</v>
      </c>
      <c r="D15">
        <v>10</v>
      </c>
      <c r="E15">
        <v>92.5</v>
      </c>
      <c r="J15">
        <v>1</v>
      </c>
      <c r="K15">
        <v>0</v>
      </c>
      <c r="N15">
        <v>4</v>
      </c>
      <c r="O15">
        <v>7.25</v>
      </c>
      <c r="R15">
        <v>99.75</v>
      </c>
    </row>
    <row r="16" spans="1:18" x14ac:dyDescent="0.2">
      <c r="A16">
        <v>14</v>
      </c>
      <c r="B16" t="s">
        <v>28</v>
      </c>
      <c r="C16" t="s">
        <v>29</v>
      </c>
      <c r="F16">
        <v>7</v>
      </c>
      <c r="G16">
        <v>18</v>
      </c>
      <c r="H16">
        <v>7</v>
      </c>
      <c r="I16">
        <v>21.25</v>
      </c>
      <c r="J16">
        <v>7</v>
      </c>
      <c r="K16">
        <v>20</v>
      </c>
      <c r="L16">
        <v>6</v>
      </c>
      <c r="M16">
        <v>14.75</v>
      </c>
      <c r="N16">
        <v>5</v>
      </c>
      <c r="O16">
        <v>15.5</v>
      </c>
      <c r="P16">
        <v>4</v>
      </c>
      <c r="Q16">
        <v>5.75</v>
      </c>
      <c r="R16">
        <v>95.25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4</v>
      </c>
      <c r="Q17">
        <v>8.75</v>
      </c>
      <c r="R17">
        <v>94.75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5</v>
      </c>
      <c r="Q18">
        <v>10.5</v>
      </c>
      <c r="R18">
        <v>92.25</v>
      </c>
    </row>
    <row r="19" spans="1:18" x14ac:dyDescent="0.2">
      <c r="A19">
        <v>17</v>
      </c>
      <c r="B19" t="s">
        <v>34</v>
      </c>
      <c r="C19" t="s">
        <v>35</v>
      </c>
      <c r="D19">
        <v>8</v>
      </c>
      <c r="E19">
        <v>6.75</v>
      </c>
      <c r="F19">
        <v>5</v>
      </c>
      <c r="G19">
        <v>11.75</v>
      </c>
      <c r="H19">
        <v>8</v>
      </c>
      <c r="I19">
        <v>16</v>
      </c>
      <c r="J19">
        <v>6</v>
      </c>
      <c r="K19">
        <v>28.5</v>
      </c>
      <c r="N19">
        <v>2</v>
      </c>
      <c r="O19">
        <v>9.75</v>
      </c>
      <c r="P19">
        <v>3</v>
      </c>
      <c r="Q19">
        <v>18</v>
      </c>
      <c r="R19">
        <v>90.75</v>
      </c>
    </row>
    <row r="20" spans="1:18" x14ac:dyDescent="0.2">
      <c r="A20">
        <v>18</v>
      </c>
      <c r="B20" t="s">
        <v>32</v>
      </c>
      <c r="C20" t="s">
        <v>33</v>
      </c>
      <c r="D20">
        <v>9</v>
      </c>
      <c r="E20">
        <v>42.25</v>
      </c>
      <c r="F20">
        <v>8</v>
      </c>
      <c r="G20">
        <v>24</v>
      </c>
      <c r="H20">
        <v>8</v>
      </c>
      <c r="I20">
        <v>16.5</v>
      </c>
      <c r="R20">
        <v>82.75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46</v>
      </c>
      <c r="C25" t="s">
        <v>47</v>
      </c>
      <c r="D25">
        <v>5</v>
      </c>
      <c r="E25">
        <v>15</v>
      </c>
      <c r="F25">
        <v>7</v>
      </c>
      <c r="G25">
        <v>14.5</v>
      </c>
      <c r="H25">
        <v>4</v>
      </c>
      <c r="I25">
        <v>6.75</v>
      </c>
      <c r="J25">
        <v>4</v>
      </c>
      <c r="K25">
        <v>8.75</v>
      </c>
      <c r="L25">
        <v>6</v>
      </c>
      <c r="M25">
        <v>13.5</v>
      </c>
      <c r="N25">
        <v>3</v>
      </c>
      <c r="O25">
        <v>5.5</v>
      </c>
      <c r="P25">
        <v>3</v>
      </c>
      <c r="Q25">
        <v>7.5</v>
      </c>
      <c r="R25">
        <v>71.5</v>
      </c>
    </row>
    <row r="26" spans="1:18" x14ac:dyDescent="0.2">
      <c r="A26">
        <v>24</v>
      </c>
      <c r="B26" t="s">
        <v>44</v>
      </c>
      <c r="C26" t="s">
        <v>45</v>
      </c>
      <c r="D26">
        <v>10</v>
      </c>
      <c r="E26">
        <v>17.75</v>
      </c>
      <c r="F26">
        <v>6</v>
      </c>
      <c r="G26">
        <v>17.5</v>
      </c>
      <c r="H26">
        <v>7</v>
      </c>
      <c r="I26">
        <v>20.25</v>
      </c>
      <c r="J26">
        <v>3</v>
      </c>
      <c r="K26">
        <v>14.75</v>
      </c>
      <c r="R26">
        <v>70.25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P27">
        <v>2</v>
      </c>
      <c r="Q27">
        <v>3</v>
      </c>
      <c r="R27">
        <v>68.75</v>
      </c>
    </row>
    <row r="28" spans="1:18" x14ac:dyDescent="0.2">
      <c r="A28">
        <v>26</v>
      </c>
      <c r="B28" t="s">
        <v>50</v>
      </c>
      <c r="C28" t="s">
        <v>51</v>
      </c>
      <c r="H28">
        <v>5</v>
      </c>
      <c r="I28">
        <v>12.75</v>
      </c>
      <c r="J28">
        <v>3</v>
      </c>
      <c r="K28">
        <v>13.5</v>
      </c>
      <c r="L28">
        <v>6</v>
      </c>
      <c r="M28">
        <v>18.5</v>
      </c>
      <c r="N28">
        <v>5</v>
      </c>
      <c r="O28">
        <v>21.25</v>
      </c>
      <c r="R28">
        <v>66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4</v>
      </c>
      <c r="Q29">
        <v>14.5</v>
      </c>
      <c r="R29">
        <v>60.25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2</v>
      </c>
      <c r="Q30">
        <v>2.5</v>
      </c>
      <c r="R30">
        <v>55.5</v>
      </c>
    </row>
    <row r="31" spans="1:18" x14ac:dyDescent="0.2">
      <c r="A31">
        <v>29</v>
      </c>
      <c r="B31" t="s">
        <v>68</v>
      </c>
      <c r="C31" t="s">
        <v>69</v>
      </c>
      <c r="H31">
        <v>7</v>
      </c>
      <c r="I31">
        <v>8.75</v>
      </c>
      <c r="J31">
        <v>5</v>
      </c>
      <c r="K31">
        <v>7.25</v>
      </c>
      <c r="L31">
        <v>5</v>
      </c>
      <c r="M31">
        <v>12.25</v>
      </c>
      <c r="N31">
        <v>7</v>
      </c>
      <c r="O31">
        <v>13.5</v>
      </c>
      <c r="P31">
        <v>3</v>
      </c>
      <c r="Q31">
        <v>13.25</v>
      </c>
      <c r="R31">
        <v>55</v>
      </c>
    </row>
    <row r="32" spans="1:18" x14ac:dyDescent="0.2">
      <c r="A32">
        <v>30</v>
      </c>
      <c r="B32" t="s">
        <v>56</v>
      </c>
      <c r="C32" t="s">
        <v>57</v>
      </c>
      <c r="F32">
        <v>4</v>
      </c>
      <c r="G32">
        <v>17.75</v>
      </c>
      <c r="H32">
        <v>8</v>
      </c>
      <c r="I32">
        <v>25</v>
      </c>
      <c r="J32">
        <v>5</v>
      </c>
      <c r="K32">
        <v>8.25</v>
      </c>
      <c r="R32">
        <v>51</v>
      </c>
    </row>
    <row r="33" spans="1:18" x14ac:dyDescent="0.2">
      <c r="A33">
        <v>31</v>
      </c>
      <c r="B33" t="s">
        <v>58</v>
      </c>
      <c r="C33" t="s">
        <v>59</v>
      </c>
      <c r="D33">
        <v>2</v>
      </c>
      <c r="E33">
        <v>8</v>
      </c>
      <c r="F33">
        <v>8</v>
      </c>
      <c r="G33">
        <v>16</v>
      </c>
      <c r="H33">
        <v>6</v>
      </c>
      <c r="I33">
        <v>14.5</v>
      </c>
      <c r="J33">
        <v>4</v>
      </c>
      <c r="K33">
        <v>8.75</v>
      </c>
      <c r="R33">
        <v>47.25</v>
      </c>
    </row>
    <row r="34" spans="1:18" x14ac:dyDescent="0.2">
      <c r="A34">
        <v>32</v>
      </c>
      <c r="B34" t="s">
        <v>60</v>
      </c>
      <c r="C34" t="s">
        <v>61</v>
      </c>
      <c r="H34">
        <v>3</v>
      </c>
      <c r="I34">
        <v>6.5</v>
      </c>
      <c r="J34">
        <v>5</v>
      </c>
      <c r="K34">
        <v>7.5</v>
      </c>
      <c r="L34">
        <v>7</v>
      </c>
      <c r="M34">
        <v>19.25</v>
      </c>
      <c r="N34">
        <v>6</v>
      </c>
      <c r="O34">
        <v>12.75</v>
      </c>
      <c r="R34">
        <v>46</v>
      </c>
    </row>
    <row r="35" spans="1:18" x14ac:dyDescent="0.2">
      <c r="A35">
        <v>33</v>
      </c>
      <c r="B35" t="s">
        <v>62</v>
      </c>
      <c r="C35" t="s">
        <v>63</v>
      </c>
      <c r="H35">
        <v>5</v>
      </c>
      <c r="I35">
        <v>13.75</v>
      </c>
      <c r="J35">
        <v>4</v>
      </c>
      <c r="K35">
        <v>8</v>
      </c>
      <c r="L35">
        <v>2</v>
      </c>
      <c r="M35">
        <v>8</v>
      </c>
      <c r="N35">
        <v>5</v>
      </c>
      <c r="O35">
        <v>8.5</v>
      </c>
      <c r="P35">
        <v>2</v>
      </c>
      <c r="Q35">
        <v>5.75</v>
      </c>
      <c r="R35">
        <v>44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2</v>
      </c>
      <c r="Q36">
        <v>2.25</v>
      </c>
      <c r="R36">
        <v>43.5</v>
      </c>
    </row>
    <row r="37" spans="1:18" x14ac:dyDescent="0.2">
      <c r="A37">
        <v>35</v>
      </c>
      <c r="B37" t="s">
        <v>66</v>
      </c>
      <c r="C37" t="s">
        <v>67</v>
      </c>
      <c r="D37">
        <v>2</v>
      </c>
      <c r="E37">
        <v>0.75</v>
      </c>
      <c r="F37">
        <v>4</v>
      </c>
      <c r="G37">
        <v>4.25</v>
      </c>
      <c r="J37">
        <v>5</v>
      </c>
      <c r="K37">
        <v>9.75</v>
      </c>
      <c r="L37">
        <v>5</v>
      </c>
      <c r="M37">
        <v>11.5</v>
      </c>
      <c r="N37">
        <v>6</v>
      </c>
      <c r="O37">
        <v>17</v>
      </c>
      <c r="R37">
        <v>43.25</v>
      </c>
    </row>
    <row r="38" spans="1:18" x14ac:dyDescent="0.2">
      <c r="A38">
        <v>36</v>
      </c>
      <c r="B38" t="s">
        <v>70</v>
      </c>
      <c r="C38" t="s">
        <v>71</v>
      </c>
      <c r="H38">
        <v>5</v>
      </c>
      <c r="I38">
        <v>5.5</v>
      </c>
      <c r="J38">
        <v>7</v>
      </c>
      <c r="K38">
        <v>6.5</v>
      </c>
      <c r="L38">
        <v>5</v>
      </c>
      <c r="M38">
        <v>10.25</v>
      </c>
      <c r="N38">
        <v>7</v>
      </c>
      <c r="O38">
        <v>10</v>
      </c>
      <c r="P38">
        <v>3</v>
      </c>
      <c r="Q38">
        <v>10</v>
      </c>
      <c r="R38">
        <v>42.25</v>
      </c>
    </row>
    <row r="39" spans="1:18" x14ac:dyDescent="0.2">
      <c r="A39">
        <v>37</v>
      </c>
      <c r="B39" t="s">
        <v>96</v>
      </c>
      <c r="C39" t="s">
        <v>97</v>
      </c>
      <c r="D39">
        <v>2</v>
      </c>
      <c r="E39">
        <v>2.75</v>
      </c>
      <c r="F39">
        <v>7</v>
      </c>
      <c r="G39">
        <v>9</v>
      </c>
      <c r="H39">
        <v>8</v>
      </c>
      <c r="I39">
        <v>17</v>
      </c>
      <c r="P39">
        <v>2</v>
      </c>
      <c r="Q39">
        <v>10.5</v>
      </c>
      <c r="R39">
        <v>39.25</v>
      </c>
    </row>
    <row r="40" spans="1:18" x14ac:dyDescent="0.2">
      <c r="A40">
        <v>38</v>
      </c>
      <c r="B40" t="s">
        <v>72</v>
      </c>
      <c r="C40" t="s">
        <v>73</v>
      </c>
      <c r="L40">
        <v>5</v>
      </c>
      <c r="M40">
        <v>17</v>
      </c>
      <c r="N40">
        <v>7</v>
      </c>
      <c r="O40">
        <v>20.5</v>
      </c>
      <c r="R40">
        <v>37.5</v>
      </c>
    </row>
    <row r="41" spans="1:18" x14ac:dyDescent="0.2">
      <c r="A41">
        <v>39</v>
      </c>
      <c r="B41" t="s">
        <v>74</v>
      </c>
      <c r="C41" t="s">
        <v>75</v>
      </c>
      <c r="D41">
        <v>6</v>
      </c>
      <c r="E41">
        <v>8.75</v>
      </c>
      <c r="H41">
        <v>8</v>
      </c>
      <c r="I41">
        <v>13.5</v>
      </c>
      <c r="J41">
        <v>7</v>
      </c>
      <c r="K41">
        <v>7.75</v>
      </c>
      <c r="L41">
        <v>4</v>
      </c>
      <c r="M41">
        <v>7.25</v>
      </c>
      <c r="R41">
        <v>37.25</v>
      </c>
    </row>
    <row r="42" spans="1:18" x14ac:dyDescent="0.2">
      <c r="A42">
        <v>40</v>
      </c>
      <c r="B42" t="s">
        <v>76</v>
      </c>
      <c r="C42" t="s">
        <v>77</v>
      </c>
      <c r="D42">
        <v>8</v>
      </c>
      <c r="E42">
        <v>13.75</v>
      </c>
      <c r="F42">
        <v>5</v>
      </c>
      <c r="G42">
        <v>6.25</v>
      </c>
      <c r="H42">
        <v>3</v>
      </c>
      <c r="I42">
        <v>2.75</v>
      </c>
      <c r="J42">
        <v>6</v>
      </c>
      <c r="K42">
        <v>5.25</v>
      </c>
      <c r="L42">
        <v>5</v>
      </c>
      <c r="M42">
        <v>2.5</v>
      </c>
      <c r="N42">
        <v>4</v>
      </c>
      <c r="O42">
        <v>4.75</v>
      </c>
      <c r="R42">
        <v>35.25</v>
      </c>
    </row>
    <row r="43" spans="1:18" x14ac:dyDescent="0.2">
      <c r="A43">
        <v>41</v>
      </c>
      <c r="B43" t="s">
        <v>78</v>
      </c>
      <c r="C43" t="s">
        <v>79</v>
      </c>
      <c r="F43">
        <v>4</v>
      </c>
      <c r="G43">
        <v>10</v>
      </c>
      <c r="H43">
        <v>1</v>
      </c>
      <c r="I43">
        <v>2.75</v>
      </c>
      <c r="J43">
        <v>1</v>
      </c>
      <c r="K43">
        <v>2.25</v>
      </c>
      <c r="N43">
        <v>6</v>
      </c>
      <c r="O43">
        <v>12</v>
      </c>
      <c r="P43">
        <v>2</v>
      </c>
      <c r="Q43">
        <v>5.25</v>
      </c>
      <c r="R43">
        <v>32.25</v>
      </c>
    </row>
    <row r="44" spans="1:18" x14ac:dyDescent="0.2">
      <c r="A44">
        <v>42</v>
      </c>
      <c r="B44" t="s">
        <v>80</v>
      </c>
      <c r="C44" t="s">
        <v>81</v>
      </c>
      <c r="D44">
        <v>1</v>
      </c>
      <c r="E44">
        <v>5.75</v>
      </c>
      <c r="F44">
        <v>5</v>
      </c>
      <c r="G44">
        <v>8</v>
      </c>
      <c r="H44">
        <v>5</v>
      </c>
      <c r="I44">
        <v>6.25</v>
      </c>
      <c r="J44">
        <v>3</v>
      </c>
      <c r="K44">
        <v>1.75</v>
      </c>
      <c r="L44">
        <v>4</v>
      </c>
      <c r="M44">
        <v>4.5</v>
      </c>
      <c r="N44">
        <v>2</v>
      </c>
      <c r="O44">
        <v>5.75</v>
      </c>
      <c r="R44">
        <v>32</v>
      </c>
    </row>
    <row r="45" spans="1:18" x14ac:dyDescent="0.2">
      <c r="A45">
        <v>43</v>
      </c>
      <c r="B45" t="s">
        <v>82</v>
      </c>
      <c r="C45" t="s">
        <v>83</v>
      </c>
      <c r="F45">
        <v>5</v>
      </c>
      <c r="G45">
        <v>14.75</v>
      </c>
      <c r="H45">
        <v>7</v>
      </c>
      <c r="I45">
        <v>16</v>
      </c>
      <c r="R45">
        <v>30.75</v>
      </c>
    </row>
    <row r="46" spans="1:18" x14ac:dyDescent="0.2">
      <c r="A46">
        <v>44</v>
      </c>
      <c r="B46" t="s">
        <v>84</v>
      </c>
      <c r="C46" t="s">
        <v>85</v>
      </c>
      <c r="D46">
        <v>7</v>
      </c>
      <c r="E46">
        <v>30.5</v>
      </c>
      <c r="R46">
        <v>30.5</v>
      </c>
    </row>
    <row r="47" spans="1:18" x14ac:dyDescent="0.2">
      <c r="A47">
        <v>45</v>
      </c>
      <c r="B47" t="s">
        <v>86</v>
      </c>
      <c r="C47" t="s">
        <v>87</v>
      </c>
      <c r="F47">
        <v>4</v>
      </c>
      <c r="G47">
        <v>3.5</v>
      </c>
      <c r="H47">
        <v>7</v>
      </c>
      <c r="I47">
        <v>8.75</v>
      </c>
      <c r="J47">
        <v>2</v>
      </c>
      <c r="K47">
        <v>5.75</v>
      </c>
      <c r="L47">
        <v>4</v>
      </c>
      <c r="M47">
        <v>9</v>
      </c>
      <c r="N47">
        <v>2</v>
      </c>
      <c r="O47">
        <v>3.25</v>
      </c>
      <c r="R47">
        <v>30.25</v>
      </c>
    </row>
    <row r="48" spans="1:18" x14ac:dyDescent="0.2">
      <c r="A48">
        <v>46</v>
      </c>
      <c r="B48" t="s">
        <v>88</v>
      </c>
      <c r="C48" t="s">
        <v>89</v>
      </c>
      <c r="D48">
        <v>4</v>
      </c>
      <c r="E48">
        <v>8</v>
      </c>
      <c r="F48">
        <v>6</v>
      </c>
      <c r="G48">
        <v>9.5</v>
      </c>
      <c r="H48">
        <v>4</v>
      </c>
      <c r="I48">
        <v>8.75</v>
      </c>
      <c r="N48">
        <v>2</v>
      </c>
      <c r="O48">
        <v>3.5</v>
      </c>
      <c r="R48">
        <v>29.75</v>
      </c>
    </row>
    <row r="49" spans="1:18" x14ac:dyDescent="0.2">
      <c r="A49">
        <v>47</v>
      </c>
      <c r="B49" t="s">
        <v>90</v>
      </c>
      <c r="C49" t="s">
        <v>91</v>
      </c>
      <c r="D49">
        <v>5</v>
      </c>
      <c r="E49">
        <v>3</v>
      </c>
      <c r="F49">
        <v>7</v>
      </c>
      <c r="G49">
        <v>6</v>
      </c>
      <c r="H49">
        <v>5</v>
      </c>
      <c r="I49">
        <v>7</v>
      </c>
      <c r="J49">
        <v>4</v>
      </c>
      <c r="K49">
        <v>7</v>
      </c>
      <c r="N49">
        <v>4</v>
      </c>
      <c r="O49">
        <v>6.5</v>
      </c>
      <c r="R49">
        <v>29.5</v>
      </c>
    </row>
    <row r="50" spans="1:18" x14ac:dyDescent="0.2">
      <c r="A50">
        <v>48</v>
      </c>
      <c r="B50" t="s">
        <v>92</v>
      </c>
      <c r="C50" t="s">
        <v>93</v>
      </c>
      <c r="F50">
        <v>5</v>
      </c>
      <c r="G50">
        <v>5</v>
      </c>
      <c r="H50">
        <v>4</v>
      </c>
      <c r="I50">
        <v>3.75</v>
      </c>
      <c r="J50">
        <v>7</v>
      </c>
      <c r="K50">
        <v>5.75</v>
      </c>
      <c r="L50">
        <v>8</v>
      </c>
      <c r="M50">
        <v>4.25</v>
      </c>
      <c r="N50">
        <v>5</v>
      </c>
      <c r="O50">
        <v>9.5</v>
      </c>
      <c r="P50">
        <v>1</v>
      </c>
      <c r="Q50">
        <v>1</v>
      </c>
      <c r="R50">
        <v>29.25</v>
      </c>
    </row>
    <row r="51" spans="1:18" x14ac:dyDescent="0.2">
      <c r="A51">
        <v>49</v>
      </c>
      <c r="B51" t="s">
        <v>94</v>
      </c>
      <c r="C51" t="s">
        <v>95</v>
      </c>
      <c r="H51">
        <v>5</v>
      </c>
      <c r="I51">
        <v>8.25</v>
      </c>
      <c r="J51">
        <v>4</v>
      </c>
      <c r="K51">
        <v>9.25</v>
      </c>
      <c r="N51">
        <v>4</v>
      </c>
      <c r="O51">
        <v>9.5</v>
      </c>
      <c r="P51">
        <v>3</v>
      </c>
      <c r="Q51">
        <v>2.25</v>
      </c>
      <c r="R51">
        <v>29.25</v>
      </c>
    </row>
    <row r="52" spans="1:18" x14ac:dyDescent="0.2">
      <c r="A52">
        <v>50</v>
      </c>
      <c r="B52" t="s">
        <v>98</v>
      </c>
      <c r="C52" t="s">
        <v>99</v>
      </c>
      <c r="J52">
        <v>7</v>
      </c>
      <c r="K52">
        <v>28.5</v>
      </c>
      <c r="R52">
        <v>28.5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132</v>
      </c>
      <c r="C54" t="s">
        <v>133</v>
      </c>
      <c r="H54">
        <v>6</v>
      </c>
      <c r="I54">
        <v>12.75</v>
      </c>
      <c r="N54">
        <v>1</v>
      </c>
      <c r="O54">
        <v>2.25</v>
      </c>
      <c r="P54">
        <v>3</v>
      </c>
      <c r="Q54">
        <v>11.25</v>
      </c>
      <c r="R54">
        <v>26.25</v>
      </c>
    </row>
    <row r="55" spans="1:18" x14ac:dyDescent="0.2">
      <c r="A55">
        <v>53</v>
      </c>
      <c r="B55" t="s">
        <v>102</v>
      </c>
      <c r="C55" t="s">
        <v>103</v>
      </c>
      <c r="D55">
        <v>4</v>
      </c>
      <c r="E55">
        <v>6.75</v>
      </c>
      <c r="J55">
        <v>5</v>
      </c>
      <c r="K55">
        <v>9.25</v>
      </c>
      <c r="L55">
        <v>7</v>
      </c>
      <c r="M55">
        <v>5.75</v>
      </c>
      <c r="N55">
        <v>3</v>
      </c>
      <c r="O55">
        <v>4.25</v>
      </c>
      <c r="R55">
        <v>26</v>
      </c>
    </row>
    <row r="56" spans="1:18" x14ac:dyDescent="0.2">
      <c r="A56">
        <v>54</v>
      </c>
      <c r="B56" t="s">
        <v>104</v>
      </c>
      <c r="C56" t="s">
        <v>105</v>
      </c>
      <c r="D56">
        <v>9</v>
      </c>
      <c r="E56">
        <v>22.75</v>
      </c>
      <c r="F56">
        <v>1</v>
      </c>
      <c r="G56">
        <v>2.25</v>
      </c>
      <c r="R56">
        <v>25</v>
      </c>
    </row>
    <row r="57" spans="1:18" x14ac:dyDescent="0.2">
      <c r="A57">
        <v>55</v>
      </c>
      <c r="B57" t="s">
        <v>152</v>
      </c>
      <c r="C57" t="s">
        <v>153</v>
      </c>
      <c r="D57">
        <v>1</v>
      </c>
      <c r="E57">
        <v>0.5</v>
      </c>
      <c r="H57">
        <v>4</v>
      </c>
      <c r="I57">
        <v>8.25</v>
      </c>
      <c r="N57">
        <v>1</v>
      </c>
      <c r="O57">
        <v>2.5</v>
      </c>
      <c r="P57">
        <v>3</v>
      </c>
      <c r="Q57">
        <v>13.25</v>
      </c>
      <c r="R57">
        <v>24.5</v>
      </c>
    </row>
    <row r="58" spans="1:18" x14ac:dyDescent="0.2">
      <c r="A58">
        <v>56</v>
      </c>
      <c r="B58" t="s">
        <v>106</v>
      </c>
      <c r="C58" t="s">
        <v>107</v>
      </c>
      <c r="J58">
        <v>4</v>
      </c>
      <c r="K58">
        <v>6.75</v>
      </c>
      <c r="L58">
        <v>5</v>
      </c>
      <c r="M58">
        <v>8.75</v>
      </c>
      <c r="N58">
        <v>2</v>
      </c>
      <c r="O58">
        <v>3</v>
      </c>
      <c r="P58">
        <v>2</v>
      </c>
      <c r="Q58">
        <v>5.75</v>
      </c>
      <c r="R58">
        <v>24.25</v>
      </c>
    </row>
    <row r="59" spans="1:18" x14ac:dyDescent="0.2">
      <c r="A59">
        <v>57</v>
      </c>
      <c r="B59" t="s">
        <v>108</v>
      </c>
      <c r="C59" t="s">
        <v>109</v>
      </c>
      <c r="D59">
        <v>5</v>
      </c>
      <c r="E59">
        <v>9.5</v>
      </c>
      <c r="F59">
        <v>3</v>
      </c>
      <c r="G59">
        <v>14.5</v>
      </c>
      <c r="R59">
        <v>24</v>
      </c>
    </row>
    <row r="60" spans="1:18" x14ac:dyDescent="0.2">
      <c r="A60">
        <v>58</v>
      </c>
      <c r="B60" t="s">
        <v>110</v>
      </c>
      <c r="C60" t="s">
        <v>111</v>
      </c>
      <c r="D60">
        <v>7</v>
      </c>
      <c r="E60">
        <v>6.75</v>
      </c>
      <c r="F60">
        <v>7</v>
      </c>
      <c r="G60">
        <v>16.75</v>
      </c>
      <c r="R60">
        <v>23.5</v>
      </c>
    </row>
    <row r="61" spans="1:18" x14ac:dyDescent="0.2">
      <c r="A61">
        <v>59</v>
      </c>
      <c r="B61" t="s">
        <v>112</v>
      </c>
      <c r="C61" t="s">
        <v>113</v>
      </c>
      <c r="H61">
        <v>4</v>
      </c>
      <c r="I61">
        <v>5.75</v>
      </c>
      <c r="J61">
        <v>2</v>
      </c>
      <c r="K61">
        <v>2.25</v>
      </c>
      <c r="L61">
        <v>5</v>
      </c>
      <c r="M61">
        <v>4.25</v>
      </c>
      <c r="N61">
        <v>3</v>
      </c>
      <c r="O61">
        <v>7</v>
      </c>
      <c r="P61">
        <v>3</v>
      </c>
      <c r="Q61">
        <v>3.5</v>
      </c>
      <c r="R61">
        <v>22.75</v>
      </c>
    </row>
    <row r="62" spans="1:18" x14ac:dyDescent="0.2">
      <c r="A62">
        <v>60</v>
      </c>
      <c r="B62" t="s">
        <v>114</v>
      </c>
      <c r="C62" t="s">
        <v>115</v>
      </c>
      <c r="D62">
        <v>5</v>
      </c>
      <c r="E62">
        <v>8.25</v>
      </c>
      <c r="F62">
        <v>5</v>
      </c>
      <c r="G62">
        <v>10.25</v>
      </c>
      <c r="H62">
        <v>4</v>
      </c>
      <c r="I62">
        <v>3.25</v>
      </c>
      <c r="R62">
        <v>21.75</v>
      </c>
    </row>
    <row r="63" spans="1:18" x14ac:dyDescent="0.2">
      <c r="A63">
        <v>61</v>
      </c>
      <c r="B63" t="s">
        <v>116</v>
      </c>
      <c r="C63" t="s">
        <v>117</v>
      </c>
      <c r="D63">
        <v>6</v>
      </c>
      <c r="E63">
        <v>6.25</v>
      </c>
      <c r="F63">
        <v>5</v>
      </c>
      <c r="G63">
        <v>5</v>
      </c>
      <c r="H63">
        <v>4</v>
      </c>
      <c r="I63">
        <v>3</v>
      </c>
      <c r="J63">
        <v>7</v>
      </c>
      <c r="K63">
        <v>7</v>
      </c>
      <c r="R63">
        <v>21.25</v>
      </c>
    </row>
    <row r="64" spans="1:18" x14ac:dyDescent="0.2">
      <c r="A64">
        <v>62</v>
      </c>
      <c r="B64" t="s">
        <v>120</v>
      </c>
      <c r="C64" t="s">
        <v>121</v>
      </c>
      <c r="D64">
        <v>5</v>
      </c>
      <c r="E64">
        <v>10</v>
      </c>
      <c r="F64">
        <v>3</v>
      </c>
      <c r="G64">
        <v>7</v>
      </c>
      <c r="H64">
        <v>4</v>
      </c>
      <c r="I64">
        <v>4</v>
      </c>
      <c r="R64">
        <v>21</v>
      </c>
    </row>
    <row r="65" spans="1:18" x14ac:dyDescent="0.2">
      <c r="A65">
        <v>63</v>
      </c>
      <c r="B65" t="s">
        <v>118</v>
      </c>
      <c r="C65" t="s">
        <v>119</v>
      </c>
      <c r="H65">
        <v>3</v>
      </c>
      <c r="I65">
        <v>6.75</v>
      </c>
      <c r="J65">
        <v>1</v>
      </c>
      <c r="K65">
        <v>7</v>
      </c>
      <c r="L65">
        <v>1</v>
      </c>
      <c r="M65">
        <v>7.25</v>
      </c>
      <c r="R65">
        <v>21</v>
      </c>
    </row>
    <row r="66" spans="1:18" x14ac:dyDescent="0.2">
      <c r="A66">
        <v>64</v>
      </c>
      <c r="B66" t="s">
        <v>122</v>
      </c>
      <c r="C66" t="s">
        <v>123</v>
      </c>
      <c r="D66">
        <v>6</v>
      </c>
      <c r="E66">
        <v>20.5</v>
      </c>
      <c r="R66">
        <v>20.5</v>
      </c>
    </row>
    <row r="67" spans="1:18" x14ac:dyDescent="0.2">
      <c r="A67">
        <v>65</v>
      </c>
      <c r="B67" t="s">
        <v>124</v>
      </c>
      <c r="C67" t="s">
        <v>125</v>
      </c>
      <c r="D67">
        <v>2</v>
      </c>
      <c r="E67">
        <v>2.5</v>
      </c>
      <c r="F67">
        <v>3</v>
      </c>
      <c r="G67">
        <v>1.75</v>
      </c>
      <c r="J67">
        <v>3</v>
      </c>
      <c r="K67">
        <v>4.75</v>
      </c>
      <c r="L67">
        <v>1</v>
      </c>
      <c r="M67">
        <v>0.5</v>
      </c>
      <c r="N67">
        <v>5</v>
      </c>
      <c r="O67">
        <v>9.25</v>
      </c>
      <c r="P67">
        <v>3</v>
      </c>
      <c r="Q67">
        <v>1.5</v>
      </c>
      <c r="R67">
        <v>20.25</v>
      </c>
    </row>
    <row r="68" spans="1:18" x14ac:dyDescent="0.2">
      <c r="A68">
        <v>66</v>
      </c>
      <c r="B68" t="s">
        <v>126</v>
      </c>
      <c r="C68" t="s">
        <v>127</v>
      </c>
      <c r="H68">
        <v>6</v>
      </c>
      <c r="I68">
        <v>9.75</v>
      </c>
      <c r="J68">
        <v>4</v>
      </c>
      <c r="K68">
        <v>9.25</v>
      </c>
      <c r="R68">
        <v>19</v>
      </c>
    </row>
    <row r="69" spans="1:18" x14ac:dyDescent="0.2">
      <c r="A69">
        <v>67</v>
      </c>
      <c r="B69" t="s">
        <v>128</v>
      </c>
      <c r="C69" t="s">
        <v>129</v>
      </c>
      <c r="D69">
        <v>5</v>
      </c>
      <c r="E69">
        <v>3.25</v>
      </c>
      <c r="F69">
        <v>3</v>
      </c>
      <c r="G69">
        <v>6.5</v>
      </c>
      <c r="L69">
        <v>5</v>
      </c>
      <c r="M69">
        <v>4</v>
      </c>
      <c r="N69">
        <v>4</v>
      </c>
      <c r="O69">
        <v>5.25</v>
      </c>
      <c r="R69">
        <v>19</v>
      </c>
    </row>
    <row r="70" spans="1:18" x14ac:dyDescent="0.2">
      <c r="A70">
        <v>68</v>
      </c>
      <c r="B70" t="s">
        <v>130</v>
      </c>
      <c r="C70" t="s">
        <v>131</v>
      </c>
      <c r="D70">
        <v>3</v>
      </c>
      <c r="E70">
        <v>5.5</v>
      </c>
      <c r="H70">
        <v>1</v>
      </c>
      <c r="I70">
        <v>1.25</v>
      </c>
      <c r="J70">
        <v>4</v>
      </c>
      <c r="K70">
        <v>6</v>
      </c>
      <c r="L70">
        <v>3</v>
      </c>
      <c r="M70">
        <v>6.25</v>
      </c>
      <c r="R70">
        <v>19</v>
      </c>
    </row>
    <row r="71" spans="1:18" x14ac:dyDescent="0.2">
      <c r="A71">
        <v>69</v>
      </c>
      <c r="B71" t="s">
        <v>134</v>
      </c>
      <c r="C71" t="s">
        <v>135</v>
      </c>
      <c r="H71">
        <v>2</v>
      </c>
      <c r="I71">
        <v>4</v>
      </c>
      <c r="J71">
        <v>3</v>
      </c>
      <c r="K71">
        <v>2.75</v>
      </c>
      <c r="L71">
        <v>5</v>
      </c>
      <c r="M71">
        <v>11.5</v>
      </c>
      <c r="R71">
        <v>18.25</v>
      </c>
    </row>
    <row r="72" spans="1:18" x14ac:dyDescent="0.2">
      <c r="A72">
        <v>70</v>
      </c>
      <c r="B72" t="s">
        <v>136</v>
      </c>
      <c r="C72" t="s">
        <v>137</v>
      </c>
      <c r="H72">
        <v>5</v>
      </c>
      <c r="I72">
        <v>10.5</v>
      </c>
      <c r="N72">
        <v>3</v>
      </c>
      <c r="O72">
        <v>7.25</v>
      </c>
      <c r="R72">
        <v>17.75</v>
      </c>
    </row>
    <row r="73" spans="1:18" x14ac:dyDescent="0.2">
      <c r="A73">
        <v>71</v>
      </c>
      <c r="B73" t="s">
        <v>138</v>
      </c>
      <c r="C73" t="s">
        <v>139</v>
      </c>
      <c r="D73">
        <v>3</v>
      </c>
      <c r="E73">
        <v>6</v>
      </c>
      <c r="J73">
        <v>2</v>
      </c>
      <c r="K73">
        <v>10.5</v>
      </c>
      <c r="R73">
        <v>16.5</v>
      </c>
    </row>
    <row r="74" spans="1:18" x14ac:dyDescent="0.2">
      <c r="A74">
        <v>72</v>
      </c>
      <c r="B74" t="s">
        <v>142</v>
      </c>
      <c r="C74" t="s">
        <v>143</v>
      </c>
      <c r="H74">
        <v>5</v>
      </c>
      <c r="I74">
        <v>9.5</v>
      </c>
      <c r="N74">
        <v>2</v>
      </c>
      <c r="O74">
        <v>6.5</v>
      </c>
      <c r="R74">
        <v>16</v>
      </c>
    </row>
    <row r="75" spans="1:18" x14ac:dyDescent="0.2">
      <c r="A75">
        <v>73</v>
      </c>
      <c r="B75" t="s">
        <v>140</v>
      </c>
      <c r="C75" t="s">
        <v>141</v>
      </c>
      <c r="D75">
        <v>2</v>
      </c>
      <c r="E75">
        <v>3</v>
      </c>
      <c r="F75">
        <v>3</v>
      </c>
      <c r="G75">
        <v>2.75</v>
      </c>
      <c r="H75">
        <v>3</v>
      </c>
      <c r="I75">
        <v>1.25</v>
      </c>
      <c r="J75">
        <v>4</v>
      </c>
      <c r="K75">
        <v>1.75</v>
      </c>
      <c r="L75">
        <v>6</v>
      </c>
      <c r="M75">
        <v>7.25</v>
      </c>
      <c r="R75">
        <v>16</v>
      </c>
    </row>
    <row r="76" spans="1:18" x14ac:dyDescent="0.2">
      <c r="A76">
        <v>74</v>
      </c>
      <c r="B76" t="s">
        <v>144</v>
      </c>
      <c r="C76" t="s">
        <v>145</v>
      </c>
      <c r="D76">
        <v>1</v>
      </c>
      <c r="E76">
        <v>3</v>
      </c>
      <c r="H76">
        <v>2</v>
      </c>
      <c r="I76">
        <v>7</v>
      </c>
      <c r="N76">
        <v>2</v>
      </c>
      <c r="O76">
        <v>5.75</v>
      </c>
      <c r="R76">
        <v>15.75</v>
      </c>
    </row>
    <row r="77" spans="1:18" x14ac:dyDescent="0.2">
      <c r="A77">
        <v>75</v>
      </c>
      <c r="B77" t="s">
        <v>146</v>
      </c>
      <c r="C77" t="s">
        <v>147</v>
      </c>
      <c r="D77">
        <v>1</v>
      </c>
      <c r="E77">
        <v>0.75</v>
      </c>
      <c r="F77">
        <v>6</v>
      </c>
      <c r="G77">
        <v>5.5</v>
      </c>
      <c r="H77">
        <v>2</v>
      </c>
      <c r="I77">
        <v>4.5</v>
      </c>
      <c r="J77">
        <v>1</v>
      </c>
      <c r="K77">
        <v>2</v>
      </c>
      <c r="P77">
        <v>1</v>
      </c>
      <c r="Q77">
        <v>2</v>
      </c>
      <c r="R77">
        <v>14.75</v>
      </c>
    </row>
    <row r="78" spans="1:18" x14ac:dyDescent="0.2">
      <c r="A78">
        <v>76</v>
      </c>
      <c r="B78" t="s">
        <v>148</v>
      </c>
      <c r="C78" t="s">
        <v>149</v>
      </c>
      <c r="N78">
        <v>2</v>
      </c>
      <c r="O78">
        <v>6.5</v>
      </c>
      <c r="P78">
        <v>3</v>
      </c>
      <c r="Q78">
        <v>8</v>
      </c>
      <c r="R78">
        <v>14.5</v>
      </c>
    </row>
    <row r="79" spans="1:18" x14ac:dyDescent="0.2">
      <c r="A79">
        <v>77</v>
      </c>
      <c r="B79" t="s">
        <v>150</v>
      </c>
      <c r="C79" t="s">
        <v>151</v>
      </c>
      <c r="D79">
        <v>4</v>
      </c>
      <c r="E79">
        <v>1</v>
      </c>
      <c r="F79">
        <v>2</v>
      </c>
      <c r="G79">
        <v>4.25</v>
      </c>
      <c r="J79">
        <v>6</v>
      </c>
      <c r="K79">
        <v>5.25</v>
      </c>
      <c r="L79">
        <v>3</v>
      </c>
      <c r="M79">
        <v>3.75</v>
      </c>
      <c r="R79">
        <v>14.25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174</v>
      </c>
      <c r="C82" t="s">
        <v>175</v>
      </c>
      <c r="D82">
        <v>3</v>
      </c>
      <c r="E82">
        <v>6.25</v>
      </c>
      <c r="N82">
        <v>4</v>
      </c>
      <c r="O82">
        <v>5.75</v>
      </c>
      <c r="P82">
        <v>1</v>
      </c>
      <c r="Q82">
        <v>0.75</v>
      </c>
      <c r="R82">
        <v>12.75</v>
      </c>
    </row>
    <row r="83" spans="1:18" x14ac:dyDescent="0.2">
      <c r="A83">
        <v>81</v>
      </c>
      <c r="B83" t="s">
        <v>162</v>
      </c>
      <c r="C83" t="s">
        <v>163</v>
      </c>
      <c r="D83">
        <v>6</v>
      </c>
      <c r="E83">
        <v>4.25</v>
      </c>
      <c r="H83">
        <v>4</v>
      </c>
      <c r="I83">
        <v>4</v>
      </c>
      <c r="J83">
        <v>2</v>
      </c>
      <c r="K83">
        <v>4.5</v>
      </c>
      <c r="R83">
        <v>12.75</v>
      </c>
    </row>
    <row r="84" spans="1:18" x14ac:dyDescent="0.2">
      <c r="A84">
        <v>82</v>
      </c>
      <c r="B84" t="s">
        <v>158</v>
      </c>
      <c r="C84" t="s">
        <v>159</v>
      </c>
      <c r="D84">
        <v>9</v>
      </c>
      <c r="E84">
        <v>10</v>
      </c>
      <c r="F84">
        <v>3</v>
      </c>
      <c r="G84">
        <v>2</v>
      </c>
      <c r="N84">
        <v>2</v>
      </c>
      <c r="O84">
        <v>0.75</v>
      </c>
      <c r="R84">
        <v>12.75</v>
      </c>
    </row>
    <row r="85" spans="1:18" x14ac:dyDescent="0.2">
      <c r="A85">
        <v>83</v>
      </c>
      <c r="B85" t="s">
        <v>160</v>
      </c>
      <c r="C85" t="s">
        <v>161</v>
      </c>
      <c r="L85">
        <v>4</v>
      </c>
      <c r="M85">
        <v>4.5</v>
      </c>
      <c r="N85">
        <v>9</v>
      </c>
      <c r="O85">
        <v>8.25</v>
      </c>
      <c r="R85">
        <v>12.75</v>
      </c>
    </row>
    <row r="86" spans="1:18" x14ac:dyDescent="0.2">
      <c r="A86">
        <v>84</v>
      </c>
      <c r="B86" t="s">
        <v>170</v>
      </c>
      <c r="C86" t="s">
        <v>171</v>
      </c>
      <c r="D86">
        <v>6</v>
      </c>
      <c r="E86">
        <v>9.5</v>
      </c>
      <c r="F86">
        <v>5</v>
      </c>
      <c r="G86">
        <v>3</v>
      </c>
      <c r="R86">
        <v>12.5</v>
      </c>
    </row>
    <row r="87" spans="1:18" x14ac:dyDescent="0.2">
      <c r="A87">
        <v>85</v>
      </c>
      <c r="B87" t="s">
        <v>168</v>
      </c>
      <c r="C87" t="s">
        <v>169</v>
      </c>
      <c r="J87">
        <v>5</v>
      </c>
      <c r="K87">
        <v>3.25</v>
      </c>
      <c r="L87">
        <v>9</v>
      </c>
      <c r="M87">
        <v>7.25</v>
      </c>
      <c r="N87">
        <v>3</v>
      </c>
      <c r="O87">
        <v>2</v>
      </c>
      <c r="R87">
        <v>12.5</v>
      </c>
    </row>
    <row r="88" spans="1:18" x14ac:dyDescent="0.2">
      <c r="A88">
        <v>86</v>
      </c>
      <c r="B88" t="s">
        <v>164</v>
      </c>
      <c r="C88" t="s">
        <v>165</v>
      </c>
      <c r="D88">
        <v>3</v>
      </c>
      <c r="E88">
        <v>1.25</v>
      </c>
      <c r="F88">
        <v>5</v>
      </c>
      <c r="G88">
        <v>4.25</v>
      </c>
      <c r="H88">
        <v>4</v>
      </c>
      <c r="I88">
        <v>3.75</v>
      </c>
      <c r="N88">
        <v>2</v>
      </c>
      <c r="O88">
        <v>3.25</v>
      </c>
      <c r="R88">
        <v>12.5</v>
      </c>
    </row>
    <row r="89" spans="1:18" x14ac:dyDescent="0.2">
      <c r="A89">
        <v>87</v>
      </c>
      <c r="B89" t="s">
        <v>166</v>
      </c>
      <c r="C89" t="s">
        <v>167</v>
      </c>
      <c r="L89">
        <v>3</v>
      </c>
      <c r="M89">
        <v>7.5</v>
      </c>
      <c r="N89">
        <v>5</v>
      </c>
      <c r="O89">
        <v>5</v>
      </c>
      <c r="R89">
        <v>12.5</v>
      </c>
    </row>
    <row r="90" spans="1:18" x14ac:dyDescent="0.2">
      <c r="A90">
        <v>88</v>
      </c>
      <c r="B90" t="s">
        <v>172</v>
      </c>
      <c r="C90" t="s">
        <v>173</v>
      </c>
      <c r="F90">
        <v>2</v>
      </c>
      <c r="G90">
        <v>6.5</v>
      </c>
      <c r="H90">
        <v>1</v>
      </c>
      <c r="I90">
        <v>2.5</v>
      </c>
      <c r="N90">
        <v>1</v>
      </c>
      <c r="O90">
        <v>3.25</v>
      </c>
      <c r="R90">
        <v>12.25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212</v>
      </c>
      <c r="C104" t="s">
        <v>213</v>
      </c>
      <c r="N104">
        <v>1</v>
      </c>
      <c r="O104">
        <v>4</v>
      </c>
      <c r="P104">
        <v>3</v>
      </c>
      <c r="Q104">
        <v>5.75</v>
      </c>
      <c r="R104">
        <v>9.75</v>
      </c>
    </row>
    <row r="105" spans="1:18" x14ac:dyDescent="0.2">
      <c r="A105">
        <v>103</v>
      </c>
      <c r="B105" t="s">
        <v>202</v>
      </c>
      <c r="C105" t="s">
        <v>203</v>
      </c>
      <c r="F105">
        <v>4</v>
      </c>
      <c r="G105">
        <v>9.5</v>
      </c>
      <c r="R105">
        <v>9.5</v>
      </c>
    </row>
    <row r="106" spans="1:18" x14ac:dyDescent="0.2">
      <c r="A106">
        <v>104</v>
      </c>
      <c r="B106" t="s">
        <v>204</v>
      </c>
      <c r="C106" t="s">
        <v>205</v>
      </c>
      <c r="H106">
        <v>6</v>
      </c>
      <c r="I106">
        <v>9</v>
      </c>
      <c r="R106">
        <v>9</v>
      </c>
    </row>
    <row r="107" spans="1:18" x14ac:dyDescent="0.2">
      <c r="A107">
        <v>105</v>
      </c>
      <c r="B107" t="s">
        <v>232</v>
      </c>
      <c r="C107" t="s">
        <v>233</v>
      </c>
      <c r="P107">
        <v>4</v>
      </c>
      <c r="Q107">
        <v>8.75</v>
      </c>
      <c r="R107">
        <v>8.75</v>
      </c>
    </row>
    <row r="108" spans="1:18" x14ac:dyDescent="0.2">
      <c r="A108">
        <v>106</v>
      </c>
      <c r="B108" t="s">
        <v>206</v>
      </c>
      <c r="C108" t="s">
        <v>207</v>
      </c>
      <c r="D108">
        <v>6</v>
      </c>
      <c r="E108">
        <v>7.5</v>
      </c>
      <c r="F108">
        <v>2</v>
      </c>
      <c r="G108">
        <v>1.25</v>
      </c>
      <c r="R108">
        <v>8.75</v>
      </c>
    </row>
    <row r="109" spans="1:18" x14ac:dyDescent="0.2">
      <c r="A109">
        <v>107</v>
      </c>
      <c r="B109" t="s">
        <v>210</v>
      </c>
      <c r="C109" t="s">
        <v>211</v>
      </c>
      <c r="F109">
        <v>3</v>
      </c>
      <c r="G109">
        <v>8.25</v>
      </c>
      <c r="R109">
        <v>8.25</v>
      </c>
    </row>
    <row r="110" spans="1:18" x14ac:dyDescent="0.2">
      <c r="A110">
        <v>108</v>
      </c>
      <c r="B110" t="s">
        <v>208</v>
      </c>
      <c r="C110" t="s">
        <v>209</v>
      </c>
      <c r="H110">
        <v>1</v>
      </c>
      <c r="I110">
        <v>1.25</v>
      </c>
      <c r="J110">
        <v>2</v>
      </c>
      <c r="K110">
        <v>4.25</v>
      </c>
      <c r="L110">
        <v>4</v>
      </c>
      <c r="M110">
        <v>2.75</v>
      </c>
      <c r="R110">
        <v>8.25</v>
      </c>
    </row>
    <row r="111" spans="1:18" x14ac:dyDescent="0.2">
      <c r="A111">
        <v>109</v>
      </c>
      <c r="B111" t="s">
        <v>214</v>
      </c>
      <c r="C111" t="s">
        <v>215</v>
      </c>
      <c r="D111">
        <v>4</v>
      </c>
      <c r="E111">
        <v>1</v>
      </c>
      <c r="J111">
        <v>2</v>
      </c>
      <c r="K111">
        <v>0.75</v>
      </c>
      <c r="N111">
        <v>3</v>
      </c>
      <c r="O111">
        <v>6.25</v>
      </c>
      <c r="R111">
        <v>8</v>
      </c>
    </row>
    <row r="112" spans="1:18" x14ac:dyDescent="0.2">
      <c r="A112">
        <v>110</v>
      </c>
      <c r="B112" t="s">
        <v>218</v>
      </c>
      <c r="C112" t="s">
        <v>219</v>
      </c>
      <c r="L112">
        <v>5</v>
      </c>
      <c r="M112">
        <v>5.75</v>
      </c>
      <c r="N112">
        <v>2</v>
      </c>
      <c r="O112">
        <v>1.25</v>
      </c>
      <c r="P112">
        <v>1</v>
      </c>
      <c r="Q112">
        <v>0.75</v>
      </c>
      <c r="R112">
        <v>7.75</v>
      </c>
    </row>
    <row r="113" spans="1:18" x14ac:dyDescent="0.2">
      <c r="A113">
        <v>111</v>
      </c>
      <c r="B113" t="s">
        <v>216</v>
      </c>
      <c r="C113" t="s">
        <v>217</v>
      </c>
      <c r="L113">
        <v>2</v>
      </c>
      <c r="M113">
        <v>3.75</v>
      </c>
      <c r="N113">
        <v>2</v>
      </c>
      <c r="O113">
        <v>4</v>
      </c>
      <c r="R113">
        <v>7.75</v>
      </c>
    </row>
    <row r="114" spans="1:18" x14ac:dyDescent="0.2">
      <c r="A114">
        <v>112</v>
      </c>
      <c r="B114" t="s">
        <v>222</v>
      </c>
      <c r="C114" t="s">
        <v>223</v>
      </c>
      <c r="L114">
        <v>4</v>
      </c>
      <c r="M114">
        <v>5.5</v>
      </c>
      <c r="N114">
        <v>1</v>
      </c>
      <c r="O114">
        <v>2</v>
      </c>
      <c r="R114">
        <v>7.5</v>
      </c>
    </row>
    <row r="115" spans="1:18" x14ac:dyDescent="0.2">
      <c r="A115">
        <v>113</v>
      </c>
      <c r="B115" t="s">
        <v>224</v>
      </c>
      <c r="C115" t="s">
        <v>225</v>
      </c>
      <c r="D115">
        <v>3</v>
      </c>
      <c r="E115">
        <v>7.5</v>
      </c>
      <c r="R115">
        <v>7.5</v>
      </c>
    </row>
    <row r="116" spans="1:18" x14ac:dyDescent="0.2">
      <c r="A116">
        <v>114</v>
      </c>
      <c r="B116" t="s">
        <v>220</v>
      </c>
      <c r="C116" t="s">
        <v>221</v>
      </c>
      <c r="L116">
        <v>5</v>
      </c>
      <c r="M116">
        <v>5.5</v>
      </c>
      <c r="N116">
        <v>2</v>
      </c>
      <c r="O116">
        <v>1.25</v>
      </c>
      <c r="P116">
        <v>1</v>
      </c>
      <c r="Q116">
        <v>0.75</v>
      </c>
      <c r="R116">
        <v>7.5</v>
      </c>
    </row>
    <row r="117" spans="1:18" x14ac:dyDescent="0.2">
      <c r="A117">
        <v>115</v>
      </c>
      <c r="B117" t="s">
        <v>226</v>
      </c>
      <c r="C117" t="s">
        <v>227</v>
      </c>
      <c r="L117">
        <v>2</v>
      </c>
      <c r="M117">
        <v>3</v>
      </c>
      <c r="N117">
        <v>3</v>
      </c>
      <c r="O117">
        <v>4.5</v>
      </c>
      <c r="R117">
        <v>7.5</v>
      </c>
    </row>
    <row r="118" spans="1:18" x14ac:dyDescent="0.2">
      <c r="A118">
        <v>116</v>
      </c>
      <c r="B118" t="s">
        <v>230</v>
      </c>
      <c r="C118" t="s">
        <v>231</v>
      </c>
      <c r="J118">
        <v>1</v>
      </c>
      <c r="K118">
        <v>3</v>
      </c>
      <c r="L118">
        <v>1</v>
      </c>
      <c r="M118">
        <v>0.75</v>
      </c>
      <c r="N118">
        <v>2</v>
      </c>
      <c r="O118">
        <v>2</v>
      </c>
      <c r="P118">
        <v>4</v>
      </c>
      <c r="Q118">
        <v>1.75</v>
      </c>
      <c r="R118">
        <v>7.5</v>
      </c>
    </row>
    <row r="119" spans="1:18" x14ac:dyDescent="0.2">
      <c r="A119">
        <v>117</v>
      </c>
      <c r="B119" t="s">
        <v>228</v>
      </c>
      <c r="C119" t="s">
        <v>229</v>
      </c>
      <c r="D119">
        <v>3</v>
      </c>
      <c r="E119">
        <v>7.25</v>
      </c>
      <c r="R119">
        <v>7.25</v>
      </c>
    </row>
    <row r="120" spans="1:18" x14ac:dyDescent="0.2">
      <c r="A120">
        <v>118</v>
      </c>
      <c r="B120" t="s">
        <v>252</v>
      </c>
      <c r="C120" t="s">
        <v>253</v>
      </c>
      <c r="J120">
        <v>2</v>
      </c>
      <c r="K120">
        <v>2</v>
      </c>
      <c r="L120">
        <v>1</v>
      </c>
      <c r="M120">
        <v>1.75</v>
      </c>
      <c r="N120">
        <v>2</v>
      </c>
      <c r="O120">
        <v>1.75</v>
      </c>
      <c r="P120">
        <v>2</v>
      </c>
      <c r="Q120">
        <v>1.75</v>
      </c>
      <c r="R120">
        <v>7.25</v>
      </c>
    </row>
    <row r="121" spans="1:18" x14ac:dyDescent="0.2">
      <c r="A121">
        <v>119</v>
      </c>
      <c r="B121" t="s">
        <v>234</v>
      </c>
      <c r="C121" t="s">
        <v>235</v>
      </c>
      <c r="H121">
        <v>1</v>
      </c>
      <c r="I121">
        <v>3.5</v>
      </c>
      <c r="J121">
        <v>2</v>
      </c>
      <c r="K121">
        <v>3.25</v>
      </c>
      <c r="R121">
        <v>6.75</v>
      </c>
    </row>
    <row r="122" spans="1:18" x14ac:dyDescent="0.2">
      <c r="A122">
        <v>120</v>
      </c>
      <c r="B122" t="s">
        <v>236</v>
      </c>
      <c r="C122" t="s">
        <v>237</v>
      </c>
      <c r="J122">
        <v>1</v>
      </c>
      <c r="K122">
        <v>2.75</v>
      </c>
      <c r="L122">
        <v>1</v>
      </c>
      <c r="M122">
        <v>0.5</v>
      </c>
      <c r="P122">
        <v>2</v>
      </c>
      <c r="Q122">
        <v>3.5</v>
      </c>
      <c r="R122">
        <v>6.75</v>
      </c>
    </row>
    <row r="123" spans="1:18" x14ac:dyDescent="0.2">
      <c r="A123">
        <v>121</v>
      </c>
      <c r="B123" t="s">
        <v>240</v>
      </c>
      <c r="C123" t="s">
        <v>241</v>
      </c>
      <c r="N123">
        <v>1</v>
      </c>
      <c r="O123">
        <v>6.5</v>
      </c>
      <c r="R123">
        <v>6.5</v>
      </c>
    </row>
    <row r="124" spans="1:18" x14ac:dyDescent="0.2">
      <c r="A124">
        <v>122</v>
      </c>
      <c r="B124" t="s">
        <v>238</v>
      </c>
      <c r="C124" t="s">
        <v>239</v>
      </c>
      <c r="F124">
        <v>3</v>
      </c>
      <c r="G124">
        <v>3.5</v>
      </c>
      <c r="H124">
        <v>2</v>
      </c>
      <c r="I124">
        <v>3</v>
      </c>
      <c r="R124">
        <v>6.5</v>
      </c>
    </row>
    <row r="125" spans="1:18" x14ac:dyDescent="0.2">
      <c r="A125">
        <v>123</v>
      </c>
      <c r="B125" t="s">
        <v>242</v>
      </c>
      <c r="C125" t="s">
        <v>243</v>
      </c>
      <c r="F125">
        <v>3</v>
      </c>
      <c r="G125">
        <v>6.5</v>
      </c>
      <c r="R125">
        <v>6.5</v>
      </c>
    </row>
    <row r="126" spans="1:18" x14ac:dyDescent="0.2">
      <c r="A126">
        <v>124</v>
      </c>
      <c r="B126" t="s">
        <v>246</v>
      </c>
      <c r="C126" t="s">
        <v>247</v>
      </c>
      <c r="D126">
        <v>5</v>
      </c>
      <c r="E126">
        <v>6.25</v>
      </c>
      <c r="R126">
        <v>6.25</v>
      </c>
    </row>
    <row r="127" spans="1:18" x14ac:dyDescent="0.2">
      <c r="A127">
        <v>125</v>
      </c>
      <c r="B127" t="s">
        <v>248</v>
      </c>
      <c r="C127" t="s">
        <v>249</v>
      </c>
      <c r="D127">
        <v>2</v>
      </c>
      <c r="E127">
        <v>1</v>
      </c>
      <c r="J127">
        <v>3</v>
      </c>
      <c r="K127">
        <v>1.25</v>
      </c>
      <c r="L127">
        <v>6</v>
      </c>
      <c r="M127">
        <v>2</v>
      </c>
      <c r="N127">
        <v>3</v>
      </c>
      <c r="O127">
        <v>2</v>
      </c>
      <c r="R127">
        <v>6.25</v>
      </c>
    </row>
    <row r="128" spans="1:18" x14ac:dyDescent="0.2">
      <c r="A128">
        <v>126</v>
      </c>
      <c r="B128" t="s">
        <v>244</v>
      </c>
      <c r="C128" t="s">
        <v>245</v>
      </c>
      <c r="F128">
        <v>1</v>
      </c>
      <c r="G128">
        <v>3</v>
      </c>
      <c r="H128">
        <v>1</v>
      </c>
      <c r="I128">
        <v>2</v>
      </c>
      <c r="J128">
        <v>1</v>
      </c>
      <c r="K128">
        <v>1.25</v>
      </c>
      <c r="R128">
        <v>6.25</v>
      </c>
    </row>
    <row r="129" spans="1:18" x14ac:dyDescent="0.2">
      <c r="A129">
        <v>127</v>
      </c>
      <c r="B129" t="s">
        <v>250</v>
      </c>
      <c r="C129" t="s">
        <v>251</v>
      </c>
      <c r="D129">
        <v>1</v>
      </c>
      <c r="E129">
        <v>6.25</v>
      </c>
      <c r="R129">
        <v>6.25</v>
      </c>
    </row>
    <row r="130" spans="1:18" x14ac:dyDescent="0.2">
      <c r="A130">
        <v>128</v>
      </c>
      <c r="B130" t="s">
        <v>256</v>
      </c>
      <c r="C130" t="s">
        <v>257</v>
      </c>
      <c r="F130">
        <v>1</v>
      </c>
      <c r="G130">
        <v>1</v>
      </c>
      <c r="J130">
        <v>1</v>
      </c>
      <c r="K130">
        <v>5</v>
      </c>
      <c r="R130">
        <v>6</v>
      </c>
    </row>
    <row r="131" spans="1:18" x14ac:dyDescent="0.2">
      <c r="A131">
        <v>129</v>
      </c>
      <c r="B131" t="s">
        <v>254</v>
      </c>
      <c r="C131" t="s">
        <v>255</v>
      </c>
      <c r="D131">
        <v>6</v>
      </c>
      <c r="E131">
        <v>6</v>
      </c>
      <c r="R131">
        <v>6</v>
      </c>
    </row>
    <row r="132" spans="1:18" x14ac:dyDescent="0.2">
      <c r="A132">
        <v>130</v>
      </c>
      <c r="B132" t="s">
        <v>258</v>
      </c>
      <c r="C132" t="s">
        <v>259</v>
      </c>
      <c r="H132">
        <v>3</v>
      </c>
      <c r="I132">
        <v>5.75</v>
      </c>
      <c r="R132">
        <v>5.75</v>
      </c>
    </row>
    <row r="133" spans="1:18" x14ac:dyDescent="0.2">
      <c r="A133">
        <v>131</v>
      </c>
      <c r="B133" t="s">
        <v>260</v>
      </c>
      <c r="C133" t="s">
        <v>261</v>
      </c>
      <c r="F133">
        <v>3</v>
      </c>
      <c r="G133">
        <v>5.5</v>
      </c>
      <c r="R133">
        <v>5.5</v>
      </c>
    </row>
    <row r="134" spans="1:18" x14ac:dyDescent="0.2">
      <c r="A134">
        <v>132</v>
      </c>
      <c r="B134" t="s">
        <v>262</v>
      </c>
      <c r="C134" t="s">
        <v>263</v>
      </c>
      <c r="J134">
        <v>4</v>
      </c>
      <c r="K134">
        <v>5.5</v>
      </c>
      <c r="R134">
        <v>5.5</v>
      </c>
    </row>
    <row r="135" spans="1:18" x14ac:dyDescent="0.2">
      <c r="A135">
        <v>133</v>
      </c>
      <c r="B135" t="s">
        <v>278</v>
      </c>
      <c r="C135" t="s">
        <v>279</v>
      </c>
      <c r="D135">
        <v>1</v>
      </c>
      <c r="E135">
        <v>3</v>
      </c>
      <c r="F135">
        <v>3</v>
      </c>
      <c r="G135">
        <v>2.25</v>
      </c>
      <c r="R135">
        <v>5.25</v>
      </c>
    </row>
    <row r="136" spans="1:18" x14ac:dyDescent="0.2">
      <c r="A136">
        <v>134</v>
      </c>
      <c r="B136" t="s">
        <v>266</v>
      </c>
      <c r="C136" t="s">
        <v>267</v>
      </c>
      <c r="F136">
        <v>5</v>
      </c>
      <c r="G136">
        <v>5.25</v>
      </c>
      <c r="R136">
        <v>5.25</v>
      </c>
    </row>
    <row r="137" spans="1:18" x14ac:dyDescent="0.2">
      <c r="A137">
        <v>135</v>
      </c>
      <c r="B137" t="s">
        <v>274</v>
      </c>
      <c r="C137" t="s">
        <v>275</v>
      </c>
      <c r="L137">
        <v>1</v>
      </c>
      <c r="M137">
        <v>5.25</v>
      </c>
      <c r="R137">
        <v>5.25</v>
      </c>
    </row>
    <row r="138" spans="1:18" x14ac:dyDescent="0.2">
      <c r="A138">
        <v>136</v>
      </c>
      <c r="B138" t="s">
        <v>268</v>
      </c>
      <c r="C138" t="s">
        <v>269</v>
      </c>
      <c r="N138">
        <v>3</v>
      </c>
      <c r="O138">
        <v>5.25</v>
      </c>
      <c r="R138">
        <v>5.25</v>
      </c>
    </row>
    <row r="139" spans="1:18" x14ac:dyDescent="0.2">
      <c r="A139">
        <v>137</v>
      </c>
      <c r="B139" t="s">
        <v>264</v>
      </c>
      <c r="C139" t="s">
        <v>265</v>
      </c>
      <c r="N139">
        <v>3</v>
      </c>
      <c r="O139">
        <v>4.5</v>
      </c>
      <c r="P139">
        <v>1</v>
      </c>
      <c r="Q139">
        <v>0.75</v>
      </c>
      <c r="R139">
        <v>5.25</v>
      </c>
    </row>
    <row r="140" spans="1:18" x14ac:dyDescent="0.2">
      <c r="A140">
        <v>138</v>
      </c>
      <c r="B140" t="s">
        <v>276</v>
      </c>
      <c r="C140" t="s">
        <v>277</v>
      </c>
      <c r="D140">
        <v>6</v>
      </c>
      <c r="E140">
        <v>5.25</v>
      </c>
      <c r="R140">
        <v>5.25</v>
      </c>
    </row>
    <row r="141" spans="1:18" x14ac:dyDescent="0.2">
      <c r="A141">
        <v>139</v>
      </c>
      <c r="B141" t="s">
        <v>272</v>
      </c>
      <c r="C141" t="s">
        <v>273</v>
      </c>
      <c r="F141">
        <v>2</v>
      </c>
      <c r="G141">
        <v>3</v>
      </c>
      <c r="H141">
        <v>1</v>
      </c>
      <c r="I141">
        <v>1</v>
      </c>
      <c r="L141">
        <v>1</v>
      </c>
      <c r="M141">
        <v>1.25</v>
      </c>
      <c r="R141">
        <v>5.25</v>
      </c>
    </row>
    <row r="142" spans="1:18" x14ac:dyDescent="0.2">
      <c r="A142">
        <v>140</v>
      </c>
      <c r="B142" t="s">
        <v>270</v>
      </c>
      <c r="C142" t="s">
        <v>271</v>
      </c>
      <c r="D142">
        <v>1</v>
      </c>
      <c r="E142">
        <v>0.25</v>
      </c>
      <c r="F142">
        <v>2</v>
      </c>
      <c r="G142">
        <v>1.75</v>
      </c>
      <c r="H142">
        <v>2</v>
      </c>
      <c r="I142">
        <v>3.25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329</v>
      </c>
      <c r="C150" t="s">
        <v>330</v>
      </c>
      <c r="N150">
        <v>1</v>
      </c>
      <c r="O150">
        <v>1</v>
      </c>
      <c r="P150">
        <v>4</v>
      </c>
      <c r="Q150">
        <v>3.5</v>
      </c>
      <c r="R150">
        <v>4.5</v>
      </c>
    </row>
    <row r="151" spans="1:18" x14ac:dyDescent="0.2">
      <c r="A151">
        <v>149</v>
      </c>
      <c r="B151" t="s">
        <v>298</v>
      </c>
      <c r="C151" t="s">
        <v>299</v>
      </c>
      <c r="H151">
        <v>2</v>
      </c>
      <c r="I151">
        <v>1.5</v>
      </c>
      <c r="N151">
        <v>4</v>
      </c>
      <c r="O151">
        <v>3</v>
      </c>
      <c r="R151">
        <v>4.5</v>
      </c>
    </row>
    <row r="152" spans="1:18" x14ac:dyDescent="0.2">
      <c r="A152">
        <v>150</v>
      </c>
      <c r="B152" t="s">
        <v>294</v>
      </c>
      <c r="C152" t="s">
        <v>295</v>
      </c>
      <c r="J152">
        <v>1</v>
      </c>
      <c r="K152">
        <v>0.5</v>
      </c>
      <c r="L152">
        <v>2</v>
      </c>
      <c r="M152">
        <v>4</v>
      </c>
      <c r="R152">
        <v>4.5</v>
      </c>
    </row>
    <row r="153" spans="1:18" x14ac:dyDescent="0.2">
      <c r="A153">
        <v>151</v>
      </c>
      <c r="B153" t="s">
        <v>296</v>
      </c>
      <c r="C153" t="s">
        <v>297</v>
      </c>
      <c r="F153">
        <v>3</v>
      </c>
      <c r="G153">
        <v>4.5</v>
      </c>
      <c r="R153">
        <v>4.5</v>
      </c>
    </row>
    <row r="154" spans="1:18" x14ac:dyDescent="0.2">
      <c r="A154">
        <v>152</v>
      </c>
      <c r="B154" t="s">
        <v>300</v>
      </c>
      <c r="C154" t="s">
        <v>301</v>
      </c>
      <c r="J154">
        <v>1</v>
      </c>
      <c r="K154">
        <v>1</v>
      </c>
      <c r="N154">
        <v>3</v>
      </c>
      <c r="O154">
        <v>3.25</v>
      </c>
      <c r="R154">
        <v>4.25</v>
      </c>
    </row>
    <row r="155" spans="1:18" x14ac:dyDescent="0.2">
      <c r="A155">
        <v>153</v>
      </c>
      <c r="B155" t="s">
        <v>304</v>
      </c>
      <c r="C155" t="s">
        <v>305</v>
      </c>
      <c r="L155">
        <v>2</v>
      </c>
      <c r="M155">
        <v>4</v>
      </c>
      <c r="R155">
        <v>4</v>
      </c>
    </row>
    <row r="156" spans="1:18" x14ac:dyDescent="0.2">
      <c r="A156">
        <v>154</v>
      </c>
      <c r="B156" t="s">
        <v>302</v>
      </c>
      <c r="C156" t="s">
        <v>303</v>
      </c>
      <c r="J156">
        <v>1</v>
      </c>
      <c r="K156">
        <v>0.5</v>
      </c>
      <c r="L156">
        <v>3</v>
      </c>
      <c r="M156">
        <v>2</v>
      </c>
      <c r="N156">
        <v>1</v>
      </c>
      <c r="O156">
        <v>1.5</v>
      </c>
      <c r="R156">
        <v>4</v>
      </c>
    </row>
    <row r="157" spans="1:18" x14ac:dyDescent="0.2">
      <c r="A157">
        <v>155</v>
      </c>
      <c r="B157" t="s">
        <v>310</v>
      </c>
      <c r="C157" t="s">
        <v>311</v>
      </c>
      <c r="N157">
        <v>2</v>
      </c>
      <c r="O157">
        <v>3.75</v>
      </c>
      <c r="R157">
        <v>3.75</v>
      </c>
    </row>
    <row r="158" spans="1:18" x14ac:dyDescent="0.2">
      <c r="A158">
        <v>156</v>
      </c>
      <c r="B158" t="s">
        <v>308</v>
      </c>
      <c r="C158" t="s">
        <v>309</v>
      </c>
      <c r="L158">
        <v>4</v>
      </c>
      <c r="M158">
        <v>3</v>
      </c>
      <c r="N158">
        <v>1</v>
      </c>
      <c r="O158">
        <v>0.75</v>
      </c>
      <c r="R158">
        <v>3.75</v>
      </c>
    </row>
    <row r="159" spans="1:18" x14ac:dyDescent="0.2">
      <c r="A159">
        <v>157</v>
      </c>
      <c r="B159" t="s">
        <v>314</v>
      </c>
      <c r="C159" t="s">
        <v>315</v>
      </c>
      <c r="L159">
        <v>1</v>
      </c>
      <c r="M159">
        <v>3.75</v>
      </c>
      <c r="R159">
        <v>3.75</v>
      </c>
    </row>
    <row r="160" spans="1:18" x14ac:dyDescent="0.2">
      <c r="A160">
        <v>158</v>
      </c>
      <c r="B160" t="s">
        <v>312</v>
      </c>
      <c r="C160" t="s">
        <v>313</v>
      </c>
      <c r="N160">
        <v>2</v>
      </c>
      <c r="O160">
        <v>3</v>
      </c>
      <c r="P160">
        <v>2</v>
      </c>
      <c r="Q160">
        <v>0.75</v>
      </c>
      <c r="R160">
        <v>3.75</v>
      </c>
    </row>
    <row r="161" spans="1:18" x14ac:dyDescent="0.2">
      <c r="A161">
        <v>159</v>
      </c>
      <c r="B161" t="s">
        <v>306</v>
      </c>
      <c r="C161" t="s">
        <v>307</v>
      </c>
      <c r="L161">
        <v>4</v>
      </c>
      <c r="M161">
        <v>3</v>
      </c>
      <c r="N161">
        <v>1</v>
      </c>
      <c r="O161">
        <v>0.75</v>
      </c>
      <c r="R161">
        <v>3.75</v>
      </c>
    </row>
    <row r="162" spans="1:18" x14ac:dyDescent="0.2">
      <c r="A162">
        <v>160</v>
      </c>
      <c r="B162" t="s">
        <v>318</v>
      </c>
      <c r="C162" t="s">
        <v>319</v>
      </c>
      <c r="F162">
        <v>4</v>
      </c>
      <c r="G162">
        <v>3.5</v>
      </c>
      <c r="R162">
        <v>3.5</v>
      </c>
    </row>
    <row r="163" spans="1:18" x14ac:dyDescent="0.2">
      <c r="A163">
        <v>161</v>
      </c>
      <c r="B163" t="s">
        <v>324</v>
      </c>
      <c r="C163" t="s">
        <v>249</v>
      </c>
      <c r="L163">
        <v>7</v>
      </c>
      <c r="M163">
        <v>1.5</v>
      </c>
      <c r="N163">
        <v>3</v>
      </c>
      <c r="O163">
        <v>2</v>
      </c>
      <c r="R163">
        <v>3.5</v>
      </c>
    </row>
    <row r="164" spans="1:18" x14ac:dyDescent="0.2">
      <c r="A164">
        <v>162</v>
      </c>
      <c r="B164" t="s">
        <v>320</v>
      </c>
      <c r="C164" t="s">
        <v>321</v>
      </c>
      <c r="D164">
        <v>2</v>
      </c>
      <c r="E164">
        <v>3.5</v>
      </c>
      <c r="R164">
        <v>3.5</v>
      </c>
    </row>
    <row r="165" spans="1:18" x14ac:dyDescent="0.2">
      <c r="A165">
        <v>163</v>
      </c>
      <c r="B165" t="s">
        <v>316</v>
      </c>
      <c r="C165" t="s">
        <v>317</v>
      </c>
      <c r="N165">
        <v>1</v>
      </c>
      <c r="O165">
        <v>3.5</v>
      </c>
      <c r="R165">
        <v>3.5</v>
      </c>
    </row>
    <row r="166" spans="1:18" x14ac:dyDescent="0.2">
      <c r="A166">
        <v>164</v>
      </c>
      <c r="B166" t="s">
        <v>322</v>
      </c>
      <c r="C166" t="s">
        <v>323</v>
      </c>
      <c r="N166">
        <v>2</v>
      </c>
      <c r="O166">
        <v>3.5</v>
      </c>
      <c r="R166">
        <v>3.5</v>
      </c>
    </row>
    <row r="167" spans="1:18" x14ac:dyDescent="0.2">
      <c r="A167">
        <v>165</v>
      </c>
      <c r="B167" t="s">
        <v>325</v>
      </c>
      <c r="C167" t="s">
        <v>326</v>
      </c>
      <c r="F167">
        <v>6</v>
      </c>
      <c r="G167">
        <v>3.25</v>
      </c>
      <c r="R167">
        <v>3.25</v>
      </c>
    </row>
    <row r="168" spans="1:18" x14ac:dyDescent="0.2">
      <c r="A168">
        <v>166</v>
      </c>
      <c r="B168" t="s">
        <v>327</v>
      </c>
      <c r="C168" t="s">
        <v>328</v>
      </c>
      <c r="F168">
        <v>1</v>
      </c>
      <c r="G168">
        <v>3.25</v>
      </c>
      <c r="R168">
        <v>3.25</v>
      </c>
    </row>
    <row r="169" spans="1:18" x14ac:dyDescent="0.2">
      <c r="A169">
        <v>167</v>
      </c>
      <c r="B169" t="s">
        <v>331</v>
      </c>
      <c r="C169" t="s">
        <v>332</v>
      </c>
      <c r="F169">
        <v>2</v>
      </c>
      <c r="G169">
        <v>0.5</v>
      </c>
      <c r="H169">
        <v>1</v>
      </c>
      <c r="I169">
        <v>0.5</v>
      </c>
      <c r="J169">
        <v>2</v>
      </c>
      <c r="K169">
        <v>1.75</v>
      </c>
      <c r="L169">
        <v>1</v>
      </c>
      <c r="M169">
        <v>0.25</v>
      </c>
      <c r="N169">
        <v>1</v>
      </c>
      <c r="O169">
        <v>0.25</v>
      </c>
      <c r="R169">
        <v>3.25</v>
      </c>
    </row>
    <row r="170" spans="1:18" x14ac:dyDescent="0.2">
      <c r="A170">
        <v>168</v>
      </c>
      <c r="B170" t="s">
        <v>341</v>
      </c>
      <c r="C170" t="s">
        <v>342</v>
      </c>
      <c r="N170">
        <v>1</v>
      </c>
      <c r="O170">
        <v>3</v>
      </c>
      <c r="R170">
        <v>3</v>
      </c>
    </row>
    <row r="171" spans="1:18" x14ac:dyDescent="0.2">
      <c r="A171">
        <v>169</v>
      </c>
      <c r="B171" t="s">
        <v>333</v>
      </c>
      <c r="C171" t="s">
        <v>334</v>
      </c>
      <c r="F171">
        <v>2</v>
      </c>
      <c r="G171">
        <v>3</v>
      </c>
      <c r="R171">
        <v>3</v>
      </c>
    </row>
    <row r="172" spans="1:18" x14ac:dyDescent="0.2">
      <c r="A172">
        <v>170</v>
      </c>
      <c r="B172" t="s">
        <v>413</v>
      </c>
      <c r="C172" t="s">
        <v>414</v>
      </c>
      <c r="N172">
        <v>2</v>
      </c>
      <c r="O172">
        <v>0.75</v>
      </c>
      <c r="P172">
        <v>5</v>
      </c>
      <c r="Q172">
        <v>2.25</v>
      </c>
      <c r="R172">
        <v>3</v>
      </c>
    </row>
    <row r="173" spans="1:18" x14ac:dyDescent="0.2">
      <c r="A173">
        <v>171</v>
      </c>
      <c r="B173" t="s">
        <v>337</v>
      </c>
      <c r="C173" t="s">
        <v>338</v>
      </c>
      <c r="D173">
        <v>4</v>
      </c>
      <c r="E173">
        <v>3</v>
      </c>
      <c r="R173">
        <v>3</v>
      </c>
    </row>
    <row r="174" spans="1:18" x14ac:dyDescent="0.2">
      <c r="A174">
        <v>172</v>
      </c>
      <c r="B174" t="s">
        <v>339</v>
      </c>
      <c r="C174" t="s">
        <v>340</v>
      </c>
      <c r="H174">
        <v>1</v>
      </c>
      <c r="I174">
        <v>3</v>
      </c>
      <c r="R174">
        <v>3</v>
      </c>
    </row>
    <row r="175" spans="1:18" x14ac:dyDescent="0.2">
      <c r="A175">
        <v>173</v>
      </c>
      <c r="B175" t="s">
        <v>335</v>
      </c>
      <c r="C175" t="s">
        <v>336</v>
      </c>
      <c r="D175">
        <v>2</v>
      </c>
      <c r="E175">
        <v>3</v>
      </c>
      <c r="R175">
        <v>3</v>
      </c>
    </row>
    <row r="176" spans="1:18" x14ac:dyDescent="0.2">
      <c r="A176">
        <v>174</v>
      </c>
      <c r="B176" t="s">
        <v>343</v>
      </c>
      <c r="C176" t="s">
        <v>344</v>
      </c>
      <c r="N176">
        <v>3</v>
      </c>
      <c r="O176">
        <v>2.75</v>
      </c>
      <c r="R176">
        <v>2.75</v>
      </c>
    </row>
    <row r="177" spans="1:18" x14ac:dyDescent="0.2">
      <c r="A177">
        <v>175</v>
      </c>
      <c r="B177" t="s">
        <v>349</v>
      </c>
      <c r="C177" t="s">
        <v>350</v>
      </c>
      <c r="D177">
        <v>1</v>
      </c>
      <c r="E177">
        <v>0.75</v>
      </c>
      <c r="H177">
        <v>1</v>
      </c>
      <c r="I177">
        <v>2</v>
      </c>
      <c r="R177">
        <v>2.75</v>
      </c>
    </row>
    <row r="178" spans="1:18" x14ac:dyDescent="0.2">
      <c r="A178">
        <v>176</v>
      </c>
      <c r="B178" t="s">
        <v>345</v>
      </c>
      <c r="C178" t="s">
        <v>346</v>
      </c>
      <c r="D178">
        <v>1</v>
      </c>
      <c r="E178">
        <v>0.25</v>
      </c>
      <c r="F178">
        <v>3</v>
      </c>
      <c r="G178">
        <v>2.5</v>
      </c>
      <c r="R178">
        <v>2.75</v>
      </c>
    </row>
    <row r="179" spans="1:18" x14ac:dyDescent="0.2">
      <c r="A179">
        <v>177</v>
      </c>
      <c r="B179" t="s">
        <v>351</v>
      </c>
      <c r="C179" t="s">
        <v>352</v>
      </c>
      <c r="D179">
        <v>2</v>
      </c>
      <c r="E179">
        <v>2.75</v>
      </c>
      <c r="R179">
        <v>2.75</v>
      </c>
    </row>
    <row r="180" spans="1:18" x14ac:dyDescent="0.2">
      <c r="A180">
        <v>178</v>
      </c>
      <c r="B180" t="s">
        <v>347</v>
      </c>
      <c r="C180" t="s">
        <v>348</v>
      </c>
      <c r="D180">
        <v>2</v>
      </c>
      <c r="E180">
        <v>1.5</v>
      </c>
      <c r="N180">
        <v>2</v>
      </c>
      <c r="O180">
        <v>1.25</v>
      </c>
      <c r="R180">
        <v>2.75</v>
      </c>
    </row>
    <row r="181" spans="1:18" x14ac:dyDescent="0.2">
      <c r="A181">
        <v>179</v>
      </c>
      <c r="B181" t="s">
        <v>353</v>
      </c>
      <c r="C181" t="s">
        <v>354</v>
      </c>
      <c r="D181">
        <v>1</v>
      </c>
      <c r="E181">
        <v>2.75</v>
      </c>
      <c r="R181">
        <v>2.75</v>
      </c>
    </row>
    <row r="182" spans="1:18" x14ac:dyDescent="0.2">
      <c r="A182">
        <v>180</v>
      </c>
      <c r="B182" t="s">
        <v>361</v>
      </c>
      <c r="C182" t="s">
        <v>362</v>
      </c>
      <c r="F182">
        <v>3</v>
      </c>
      <c r="G182">
        <v>2.5</v>
      </c>
      <c r="R182">
        <v>2.5</v>
      </c>
    </row>
    <row r="183" spans="1:18" x14ac:dyDescent="0.2">
      <c r="A183">
        <v>181</v>
      </c>
      <c r="B183" t="s">
        <v>363</v>
      </c>
      <c r="C183" t="s">
        <v>364</v>
      </c>
      <c r="D183">
        <v>1</v>
      </c>
      <c r="E183">
        <v>2.5</v>
      </c>
      <c r="R183">
        <v>2.5</v>
      </c>
    </row>
    <row r="184" spans="1:18" x14ac:dyDescent="0.2">
      <c r="A184">
        <v>182</v>
      </c>
      <c r="B184" t="s">
        <v>355</v>
      </c>
      <c r="C184" t="s">
        <v>356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359</v>
      </c>
      <c r="C185" t="s">
        <v>360</v>
      </c>
      <c r="N185">
        <v>2</v>
      </c>
      <c r="O185">
        <v>2.5</v>
      </c>
      <c r="R185">
        <v>2.5</v>
      </c>
    </row>
    <row r="186" spans="1:18" x14ac:dyDescent="0.2">
      <c r="A186">
        <v>184</v>
      </c>
      <c r="B186" t="s">
        <v>357</v>
      </c>
      <c r="C186" t="s">
        <v>358</v>
      </c>
      <c r="N186">
        <v>1</v>
      </c>
      <c r="O186">
        <v>2.5</v>
      </c>
      <c r="R186">
        <v>2.5</v>
      </c>
    </row>
    <row r="187" spans="1:18" x14ac:dyDescent="0.2">
      <c r="A187">
        <v>185</v>
      </c>
      <c r="B187" t="s">
        <v>367</v>
      </c>
      <c r="C187" t="s">
        <v>368</v>
      </c>
      <c r="D187">
        <v>3</v>
      </c>
      <c r="E187">
        <v>1.5</v>
      </c>
      <c r="F187">
        <v>1</v>
      </c>
      <c r="G187">
        <v>0.75</v>
      </c>
      <c r="R187">
        <v>2.25</v>
      </c>
    </row>
    <row r="188" spans="1:18" x14ac:dyDescent="0.2">
      <c r="A188">
        <v>186</v>
      </c>
      <c r="B188" t="s">
        <v>365</v>
      </c>
      <c r="C188" t="s">
        <v>366</v>
      </c>
      <c r="N188">
        <v>2</v>
      </c>
      <c r="O188">
        <v>2.25</v>
      </c>
      <c r="R188">
        <v>2.25</v>
      </c>
    </row>
    <row r="189" spans="1:18" x14ac:dyDescent="0.2">
      <c r="A189">
        <v>187</v>
      </c>
      <c r="B189" t="s">
        <v>369</v>
      </c>
      <c r="C189" t="s">
        <v>370</v>
      </c>
      <c r="H189">
        <v>1</v>
      </c>
      <c r="I189">
        <v>2.25</v>
      </c>
      <c r="R189">
        <v>2.25</v>
      </c>
    </row>
    <row r="190" spans="1:18" x14ac:dyDescent="0.2">
      <c r="A190">
        <v>188</v>
      </c>
      <c r="B190" t="s">
        <v>371</v>
      </c>
      <c r="C190" t="s">
        <v>372</v>
      </c>
      <c r="J190">
        <v>1</v>
      </c>
      <c r="K190">
        <v>0.75</v>
      </c>
      <c r="L190">
        <v>1</v>
      </c>
      <c r="M190">
        <v>1.25</v>
      </c>
      <c r="R190">
        <v>2</v>
      </c>
    </row>
    <row r="191" spans="1:18" x14ac:dyDescent="0.2">
      <c r="A191">
        <v>189</v>
      </c>
      <c r="B191" t="s">
        <v>375</v>
      </c>
      <c r="C191" t="s">
        <v>376</v>
      </c>
      <c r="D191">
        <v>2</v>
      </c>
      <c r="E191">
        <v>1.75</v>
      </c>
      <c r="R191">
        <v>1.75</v>
      </c>
    </row>
    <row r="192" spans="1:18" x14ac:dyDescent="0.2">
      <c r="A192">
        <v>190</v>
      </c>
      <c r="B192" t="s">
        <v>381</v>
      </c>
      <c r="C192" t="s">
        <v>382</v>
      </c>
      <c r="L192">
        <v>1</v>
      </c>
      <c r="M192">
        <v>1.75</v>
      </c>
      <c r="R192">
        <v>1.75</v>
      </c>
    </row>
    <row r="193" spans="1:18" x14ac:dyDescent="0.2">
      <c r="A193">
        <v>191</v>
      </c>
      <c r="B193" t="s">
        <v>373</v>
      </c>
      <c r="C193" t="s">
        <v>374</v>
      </c>
      <c r="F193">
        <v>2</v>
      </c>
      <c r="G193">
        <v>1.75</v>
      </c>
      <c r="R193">
        <v>1.75</v>
      </c>
    </row>
    <row r="194" spans="1:18" x14ac:dyDescent="0.2">
      <c r="A194">
        <v>192</v>
      </c>
      <c r="B194" t="s">
        <v>377</v>
      </c>
      <c r="C194" t="s">
        <v>378</v>
      </c>
      <c r="D194">
        <v>1</v>
      </c>
      <c r="E194">
        <v>0</v>
      </c>
      <c r="F194">
        <v>2</v>
      </c>
      <c r="G194">
        <v>1</v>
      </c>
      <c r="J194">
        <v>1</v>
      </c>
      <c r="K194">
        <v>0.75</v>
      </c>
      <c r="R194">
        <v>1.75</v>
      </c>
    </row>
    <row r="195" spans="1:18" x14ac:dyDescent="0.2">
      <c r="A195">
        <v>193</v>
      </c>
      <c r="B195" t="s">
        <v>379</v>
      </c>
      <c r="C195" t="s">
        <v>380</v>
      </c>
      <c r="F195">
        <v>2</v>
      </c>
      <c r="G195">
        <v>1.75</v>
      </c>
      <c r="R195">
        <v>1.75</v>
      </c>
    </row>
    <row r="196" spans="1:18" x14ac:dyDescent="0.2">
      <c r="A196">
        <v>194</v>
      </c>
      <c r="B196" t="s">
        <v>383</v>
      </c>
      <c r="C196" t="s">
        <v>384</v>
      </c>
      <c r="N196">
        <v>1</v>
      </c>
      <c r="O196">
        <v>1.5</v>
      </c>
      <c r="R196">
        <v>1.5</v>
      </c>
    </row>
    <row r="197" spans="1:18" x14ac:dyDescent="0.2">
      <c r="A197">
        <v>195</v>
      </c>
      <c r="B197" t="s">
        <v>387</v>
      </c>
      <c r="C197" t="s">
        <v>388</v>
      </c>
      <c r="D197">
        <v>1</v>
      </c>
      <c r="E197">
        <v>0</v>
      </c>
      <c r="F197">
        <v>2</v>
      </c>
      <c r="G197">
        <v>1</v>
      </c>
      <c r="J197">
        <v>1</v>
      </c>
      <c r="K197">
        <v>0.25</v>
      </c>
      <c r="R197">
        <v>1.25</v>
      </c>
    </row>
    <row r="198" spans="1:18" x14ac:dyDescent="0.2">
      <c r="A198">
        <v>196</v>
      </c>
      <c r="B198" t="s">
        <v>389</v>
      </c>
      <c r="C198" t="s">
        <v>390</v>
      </c>
      <c r="H198">
        <v>1</v>
      </c>
      <c r="I198">
        <v>0.5</v>
      </c>
      <c r="L198">
        <v>2</v>
      </c>
      <c r="M198">
        <v>0.75</v>
      </c>
      <c r="R198">
        <v>1.25</v>
      </c>
    </row>
    <row r="199" spans="1:18" x14ac:dyDescent="0.2">
      <c r="A199">
        <v>197</v>
      </c>
      <c r="B199" t="s">
        <v>385</v>
      </c>
      <c r="C199" t="s">
        <v>386</v>
      </c>
      <c r="D199">
        <v>1</v>
      </c>
      <c r="E199">
        <v>0.75</v>
      </c>
      <c r="F199">
        <v>1</v>
      </c>
      <c r="G199">
        <v>0.5</v>
      </c>
      <c r="R199">
        <v>1.25</v>
      </c>
    </row>
    <row r="200" spans="1:18" x14ac:dyDescent="0.2">
      <c r="A200">
        <v>198</v>
      </c>
      <c r="B200" t="s">
        <v>391</v>
      </c>
      <c r="C200" t="s">
        <v>392</v>
      </c>
      <c r="D200">
        <v>2</v>
      </c>
      <c r="E200">
        <v>1.25</v>
      </c>
      <c r="R200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pane ySplit="2" topLeftCell="A3" activePane="bottomLeft" state="frozen"/>
      <selection pane="bottomLeft" activeCell="J185" sqref="J185"/>
    </sheetView>
  </sheetViews>
  <sheetFormatPr baseColWidth="10" defaultRowHeight="16" x14ac:dyDescent="0.2"/>
  <cols>
    <col min="1" max="1" width="26.5" bestFit="1" customWidth="1"/>
    <col min="2" max="2" width="6.33203125" bestFit="1" customWidth="1"/>
  </cols>
  <sheetData>
    <row r="1" spans="1:4" x14ac:dyDescent="0.2">
      <c r="A1" s="1"/>
      <c r="B1" s="1"/>
      <c r="C1" s="11" t="s">
        <v>406</v>
      </c>
      <c r="D1" s="11"/>
    </row>
    <row r="2" spans="1:4" x14ac:dyDescent="0.2">
      <c r="A2" s="1" t="s">
        <v>402</v>
      </c>
      <c r="B2" s="1" t="s">
        <v>411</v>
      </c>
      <c r="C2" t="s">
        <v>407</v>
      </c>
      <c r="D2" t="s">
        <v>408</v>
      </c>
    </row>
    <row r="3" spans="1:4" x14ac:dyDescent="0.2">
      <c r="A3" t="s">
        <v>310</v>
      </c>
      <c r="B3" s="9" t="str">
        <f>IF(ISBLANK(C3),"Alive","Dead")</f>
        <v>Alive</v>
      </c>
    </row>
    <row r="4" spans="1:4" x14ac:dyDescent="0.2">
      <c r="A4" t="s">
        <v>280</v>
      </c>
      <c r="B4" s="9" t="str">
        <f>IF(ISBLANK(C4),"Alive","Dead")</f>
        <v>Alive</v>
      </c>
    </row>
    <row r="5" spans="1:4" x14ac:dyDescent="0.2">
      <c r="A5" t="s">
        <v>232</v>
      </c>
      <c r="B5" s="9" t="str">
        <f>IF(ISBLANK(C5),"Alive","Dead")</f>
        <v>Alive</v>
      </c>
    </row>
    <row r="6" spans="1:4" x14ac:dyDescent="0.2">
      <c r="A6" t="s">
        <v>278</v>
      </c>
      <c r="B6" s="9" t="str">
        <f>IF(ISBLANK(C6),"Alive","Dead")</f>
        <v>Alive</v>
      </c>
    </row>
    <row r="7" spans="1:4" x14ac:dyDescent="0.2">
      <c r="A7" t="s">
        <v>10</v>
      </c>
      <c r="B7" s="9" t="str">
        <f>IF(ISBLANK(C7),"Alive","Dead")</f>
        <v>Alive</v>
      </c>
    </row>
    <row r="8" spans="1:4" x14ac:dyDescent="0.2">
      <c r="A8" t="s">
        <v>152</v>
      </c>
      <c r="B8" s="9" t="str">
        <f>IF(ISBLANK(C8),"Alive","Dead")</f>
        <v>Alive</v>
      </c>
    </row>
    <row r="9" spans="1:4" x14ac:dyDescent="0.2">
      <c r="A9" t="s">
        <v>26</v>
      </c>
      <c r="B9" s="9" t="str">
        <f>IF(ISBLANK(C9),"Alive","Dead")</f>
        <v>Alive</v>
      </c>
    </row>
    <row r="10" spans="1:4" x14ac:dyDescent="0.2">
      <c r="A10" t="s">
        <v>28</v>
      </c>
      <c r="B10" s="9" t="str">
        <f>IF(ISBLANK(C10),"Alive","Dead")</f>
        <v>Alive</v>
      </c>
    </row>
    <row r="11" spans="1:4" x14ac:dyDescent="0.2">
      <c r="A11" t="s">
        <v>46</v>
      </c>
      <c r="B11" s="9" t="str">
        <f>IF(ISBLANK(C11),"Alive","Dead")</f>
        <v>Alive</v>
      </c>
    </row>
    <row r="12" spans="1:4" x14ac:dyDescent="0.2">
      <c r="A12" t="s">
        <v>6</v>
      </c>
      <c r="B12" s="9" t="str">
        <f>IF(ISBLANK(C12),"Alive","Dead")</f>
        <v>Alive</v>
      </c>
    </row>
    <row r="13" spans="1:4" x14ac:dyDescent="0.2">
      <c r="A13" t="s">
        <v>60</v>
      </c>
      <c r="B13" s="9" t="str">
        <f>IF(ISBLANK(C13),"Alive","Dead")</f>
        <v>Alive</v>
      </c>
    </row>
    <row r="14" spans="1:4" x14ac:dyDescent="0.2">
      <c r="A14" t="s">
        <v>4</v>
      </c>
      <c r="B14" s="9" t="str">
        <f>IF(ISBLANK(C14),"Alive","Dead")</f>
        <v>Alive</v>
      </c>
    </row>
    <row r="15" spans="1:4" x14ac:dyDescent="0.2">
      <c r="A15" t="s">
        <v>361</v>
      </c>
      <c r="B15" s="9" t="str">
        <f>IF(ISBLANK(C15),"Alive","Dead")</f>
        <v>Alive</v>
      </c>
    </row>
    <row r="16" spans="1:4" x14ac:dyDescent="0.2">
      <c r="A16" t="s">
        <v>24</v>
      </c>
      <c r="B16" s="9" t="str">
        <f>IF(ISBLANK(C16),"Alive","Dead")</f>
        <v>Alive</v>
      </c>
    </row>
    <row r="17" spans="1:2" x14ac:dyDescent="0.2">
      <c r="A17" t="s">
        <v>92</v>
      </c>
      <c r="B17" s="9" t="str">
        <f>IF(ISBLANK(C17),"Alive","Dead")</f>
        <v>Alive</v>
      </c>
    </row>
    <row r="18" spans="1:2" x14ac:dyDescent="0.2">
      <c r="A18" t="s">
        <v>136</v>
      </c>
      <c r="B18" s="9" t="str">
        <f>IF(ISBLANK(C18),"Alive","Dead")</f>
        <v>Alive</v>
      </c>
    </row>
    <row r="19" spans="1:2" x14ac:dyDescent="0.2">
      <c r="A19" t="s">
        <v>106</v>
      </c>
      <c r="B19" s="9" t="str">
        <f>IF(ISBLANK(C19),"Alive","Dead")</f>
        <v>Alive</v>
      </c>
    </row>
    <row r="20" spans="1:2" x14ac:dyDescent="0.2">
      <c r="A20" t="s">
        <v>148</v>
      </c>
      <c r="B20" s="9" t="str">
        <f>IF(ISBLANK(C20),"Alive","Dead")</f>
        <v>Alive</v>
      </c>
    </row>
    <row r="21" spans="1:2" x14ac:dyDescent="0.2">
      <c r="A21" t="s">
        <v>96</v>
      </c>
      <c r="B21" s="9" t="str">
        <f>IF(ISBLANK(C21),"Alive","Dead")</f>
        <v>Alive</v>
      </c>
    </row>
    <row r="22" spans="1:2" x14ac:dyDescent="0.2">
      <c r="A22" t="s">
        <v>54</v>
      </c>
      <c r="B22" s="9" t="str">
        <f>IF(ISBLANK(C22),"Alive","Dead")</f>
        <v>Alive</v>
      </c>
    </row>
    <row r="23" spans="1:2" x14ac:dyDescent="0.2">
      <c r="A23" t="s">
        <v>124</v>
      </c>
      <c r="B23" s="9" t="str">
        <f>IF(ISBLANK(C23),"Alive","Dead")</f>
        <v>Alive</v>
      </c>
    </row>
    <row r="24" spans="1:2" x14ac:dyDescent="0.2">
      <c r="A24" t="s">
        <v>70</v>
      </c>
      <c r="B24" s="9" t="str">
        <f>IF(ISBLANK(C24),"Alive","Dead")</f>
        <v>Alive</v>
      </c>
    </row>
    <row r="25" spans="1:2" x14ac:dyDescent="0.2">
      <c r="A25" t="s">
        <v>333</v>
      </c>
      <c r="B25" s="9" t="str">
        <f>IF(ISBLANK(C25),"Alive","Dead")</f>
        <v>Alive</v>
      </c>
    </row>
    <row r="26" spans="1:2" x14ac:dyDescent="0.2">
      <c r="A26" t="s">
        <v>146</v>
      </c>
      <c r="B26" s="9" t="str">
        <f>IF(ISBLANK(C26),"Alive","Dead")</f>
        <v>Alive</v>
      </c>
    </row>
    <row r="27" spans="1:2" x14ac:dyDescent="0.2">
      <c r="A27" t="s">
        <v>383</v>
      </c>
      <c r="B27" s="9" t="str">
        <f>IF(ISBLANK(C27),"Alive","Dead")</f>
        <v>Alive</v>
      </c>
    </row>
    <row r="28" spans="1:2" x14ac:dyDescent="0.2">
      <c r="A28" t="s">
        <v>320</v>
      </c>
      <c r="B28" s="9" t="str">
        <f>IF(ISBLANK(C28),"Alive","Dead")</f>
        <v>Alive</v>
      </c>
    </row>
    <row r="29" spans="1:2" x14ac:dyDescent="0.2">
      <c r="A29" t="s">
        <v>367</v>
      </c>
      <c r="B29" s="9" t="str">
        <f>IF(ISBLANK(C29),"Alive","Dead")</f>
        <v>Alive</v>
      </c>
    </row>
    <row r="30" spans="1:2" x14ac:dyDescent="0.2">
      <c r="A30" t="s">
        <v>343</v>
      </c>
      <c r="B30" s="9" t="str">
        <f>IF(ISBLANK(C30),"Alive","Dead")</f>
        <v>Alive</v>
      </c>
    </row>
    <row r="31" spans="1:2" x14ac:dyDescent="0.2">
      <c r="A31" t="s">
        <v>12</v>
      </c>
      <c r="B31" s="9" t="str">
        <f>IF(ISBLANK(C31),"Alive","Dead")</f>
        <v>Alive</v>
      </c>
    </row>
    <row r="32" spans="1:2" x14ac:dyDescent="0.2">
      <c r="A32" t="s">
        <v>100</v>
      </c>
      <c r="B32" s="9" t="str">
        <f>IF(ISBLANK(C32),"Alive","Dead")</f>
        <v>Alive</v>
      </c>
    </row>
    <row r="33" spans="1:2" x14ac:dyDescent="0.2">
      <c r="A33" t="s">
        <v>2</v>
      </c>
      <c r="B33" s="9" t="str">
        <f>IF(ISBLANK(C33),"Alive","Dead")</f>
        <v>Alive</v>
      </c>
    </row>
    <row r="34" spans="1:2" x14ac:dyDescent="0.2">
      <c r="A34" t="s">
        <v>18</v>
      </c>
      <c r="B34" s="9" t="str">
        <f>IF(ISBLANK(C34),"Alive","Dead")</f>
        <v>Alive</v>
      </c>
    </row>
    <row r="35" spans="1:2" x14ac:dyDescent="0.2">
      <c r="A35" t="s">
        <v>355</v>
      </c>
      <c r="B35" s="9" t="str">
        <f>IF(ISBLANK(C35),"Alive","Dead")</f>
        <v>Alive</v>
      </c>
    </row>
    <row r="36" spans="1:2" x14ac:dyDescent="0.2">
      <c r="A36" t="s">
        <v>325</v>
      </c>
      <c r="B36" s="9" t="str">
        <f>IF(ISBLANK(C36),"Alive","Dead")</f>
        <v>Alive</v>
      </c>
    </row>
    <row r="37" spans="1:2" x14ac:dyDescent="0.2">
      <c r="A37" t="s">
        <v>389</v>
      </c>
      <c r="B37" s="9" t="str">
        <f>IF(ISBLANK(C37),"Alive","Dead")</f>
        <v>Alive</v>
      </c>
    </row>
    <row r="38" spans="1:2" x14ac:dyDescent="0.2">
      <c r="A38" t="s">
        <v>381</v>
      </c>
      <c r="B38" s="9" t="str">
        <f>IF(ISBLANK(C38),"Alive","Dead")</f>
        <v>Alive</v>
      </c>
    </row>
    <row r="39" spans="1:2" x14ac:dyDescent="0.2">
      <c r="A39" t="s">
        <v>30</v>
      </c>
      <c r="B39" s="9" t="str">
        <f>IF(ISBLANK(C39),"Alive","Dead")</f>
        <v>Alive</v>
      </c>
    </row>
    <row r="40" spans="1:2" x14ac:dyDescent="0.2">
      <c r="A40" t="s">
        <v>264</v>
      </c>
      <c r="B40" s="9" t="str">
        <f>IF(ISBLANK(C40),"Alive","Dead")</f>
        <v>Alive</v>
      </c>
    </row>
    <row r="41" spans="1:2" x14ac:dyDescent="0.2">
      <c r="A41" t="s">
        <v>413</v>
      </c>
      <c r="B41" s="9" t="str">
        <f>IF(ISBLANK(C41),"Alive","Dead")</f>
        <v>Alive</v>
      </c>
    </row>
    <row r="42" spans="1:2" x14ac:dyDescent="0.2">
      <c r="A42" t="s">
        <v>304</v>
      </c>
      <c r="B42" s="9" t="str">
        <f>IF(ISBLANK(C42),"Alive","Dead")</f>
        <v>Alive</v>
      </c>
    </row>
    <row r="43" spans="1:2" x14ac:dyDescent="0.2">
      <c r="A43" t="s">
        <v>331</v>
      </c>
      <c r="B43" s="9" t="str">
        <f>IF(ISBLANK(C43),"Alive","Dead")</f>
        <v>Alive</v>
      </c>
    </row>
    <row r="44" spans="1:2" x14ac:dyDescent="0.2">
      <c r="A44" t="s">
        <v>337</v>
      </c>
      <c r="B44" s="9" t="str">
        <f>IF(ISBLANK(C44),"Alive","Dead")</f>
        <v>Alive</v>
      </c>
    </row>
    <row r="45" spans="1:2" x14ac:dyDescent="0.2">
      <c r="A45" t="s">
        <v>94</v>
      </c>
      <c r="B45" s="9" t="str">
        <f>IF(ISBLANK(C45),"Alive","Dead")</f>
        <v>Alive</v>
      </c>
    </row>
    <row r="46" spans="1:2" x14ac:dyDescent="0.2">
      <c r="A46" t="s">
        <v>316</v>
      </c>
      <c r="B46" s="9" t="str">
        <f>IF(ISBLANK(C46),"Alive","Dead")</f>
        <v>Alive</v>
      </c>
    </row>
    <row r="47" spans="1:2" x14ac:dyDescent="0.2">
      <c r="A47" t="s">
        <v>48</v>
      </c>
      <c r="B47" s="9" t="str">
        <f>IF(ISBLANK(C47),"Alive","Dead")</f>
        <v>Alive</v>
      </c>
    </row>
    <row r="48" spans="1:2" x14ac:dyDescent="0.2">
      <c r="A48" t="s">
        <v>385</v>
      </c>
      <c r="B48" s="9" t="str">
        <f>IF(ISBLANK(C48),"Alive","Dead")</f>
        <v>Alive</v>
      </c>
    </row>
    <row r="49" spans="1:2" x14ac:dyDescent="0.2">
      <c r="A49" t="s">
        <v>52</v>
      </c>
      <c r="B49" s="9" t="str">
        <f>IF(ISBLANK(C49),"Alive","Dead")</f>
        <v>Alive</v>
      </c>
    </row>
    <row r="50" spans="1:2" x14ac:dyDescent="0.2">
      <c r="A50" t="s">
        <v>351</v>
      </c>
      <c r="B50" s="9" t="str">
        <f>IF(ISBLANK(C50),"Alive","Dead")</f>
        <v>Alive</v>
      </c>
    </row>
    <row r="51" spans="1:2" x14ac:dyDescent="0.2">
      <c r="A51" t="s">
        <v>208</v>
      </c>
      <c r="B51" s="9" t="str">
        <f>IF(ISBLANK(C51),"Alive","Dead")</f>
        <v>Alive</v>
      </c>
    </row>
    <row r="52" spans="1:2" x14ac:dyDescent="0.2">
      <c r="A52" t="s">
        <v>204</v>
      </c>
      <c r="B52" s="9" t="str">
        <f>IF(ISBLANK(C52),"Alive","Dead")</f>
        <v>Alive</v>
      </c>
    </row>
    <row r="53" spans="1:2" x14ac:dyDescent="0.2">
      <c r="A53" t="s">
        <v>20</v>
      </c>
      <c r="B53" s="9" t="str">
        <f>IF(ISBLANK(C53),"Alive","Dead")</f>
        <v>Alive</v>
      </c>
    </row>
    <row r="54" spans="1:2" x14ac:dyDescent="0.2">
      <c r="A54" t="s">
        <v>64</v>
      </c>
      <c r="B54" s="9" t="str">
        <f>IF(ISBLANK(C54),"Alive","Dead")</f>
        <v>Alive</v>
      </c>
    </row>
    <row r="55" spans="1:2" x14ac:dyDescent="0.2">
      <c r="A55" t="s">
        <v>373</v>
      </c>
      <c r="B55" s="9" t="str">
        <f>IF(ISBLANK(C55),"Alive","Dead")</f>
        <v>Alive</v>
      </c>
    </row>
    <row r="56" spans="1:2" x14ac:dyDescent="0.2">
      <c r="A56" t="s">
        <v>112</v>
      </c>
      <c r="B56" s="9" t="str">
        <f>IF(ISBLANK(C56),"Alive","Dead")</f>
        <v>Alive</v>
      </c>
    </row>
    <row r="57" spans="1:2" x14ac:dyDescent="0.2">
      <c r="A57" t="s">
        <v>312</v>
      </c>
      <c r="B57" s="9" t="str">
        <f>IF(ISBLANK(C57),"Alive","Dead")</f>
        <v>Alive</v>
      </c>
    </row>
    <row r="58" spans="1:2" x14ac:dyDescent="0.2">
      <c r="A58" t="s">
        <v>188</v>
      </c>
      <c r="B58" s="9" t="str">
        <f>IF(ISBLANK(C58),"Alive","Dead")</f>
        <v>Alive</v>
      </c>
    </row>
    <row r="59" spans="1:2" x14ac:dyDescent="0.2">
      <c r="A59" t="s">
        <v>369</v>
      </c>
      <c r="B59" s="9" t="str">
        <f>IF(ISBLANK(C59),"Alive","Dead")</f>
        <v>Alive</v>
      </c>
    </row>
    <row r="60" spans="1:2" x14ac:dyDescent="0.2">
      <c r="A60" t="s">
        <v>244</v>
      </c>
      <c r="B60" s="9" t="str">
        <f>IF(ISBLANK(C60),"Alive","Dead")</f>
        <v>Alive</v>
      </c>
    </row>
    <row r="61" spans="1:2" x14ac:dyDescent="0.2">
      <c r="A61" t="s">
        <v>14</v>
      </c>
      <c r="B61" s="9" t="str">
        <f>IF(ISBLANK(C61),"Alive","Dead")</f>
        <v>Alive</v>
      </c>
    </row>
    <row r="62" spans="1:2" x14ac:dyDescent="0.2">
      <c r="A62" t="s">
        <v>34</v>
      </c>
      <c r="B62" s="9" t="str">
        <f>IF(ISBLANK(C62),"Alive","Dead")</f>
        <v>Alive</v>
      </c>
    </row>
    <row r="63" spans="1:2" x14ac:dyDescent="0.2">
      <c r="A63" t="s">
        <v>8</v>
      </c>
      <c r="B63" s="9" t="str">
        <f>IF(ISBLANK(C63),"Alive","Dead")</f>
        <v>Alive</v>
      </c>
    </row>
    <row r="64" spans="1:2" x14ac:dyDescent="0.2">
      <c r="A64" t="s">
        <v>166</v>
      </c>
      <c r="B64" s="9" t="str">
        <f>IF(ISBLANK(C64),"Alive","Dead")</f>
        <v>Alive</v>
      </c>
    </row>
    <row r="65" spans="1:4" x14ac:dyDescent="0.2">
      <c r="A65" t="s">
        <v>286</v>
      </c>
      <c r="B65" s="9" t="str">
        <f>IF(ISBLANK(C65),"Alive","Dead")</f>
        <v>Alive</v>
      </c>
    </row>
    <row r="66" spans="1:4" x14ac:dyDescent="0.2">
      <c r="A66" t="s">
        <v>228</v>
      </c>
      <c r="B66" s="9" t="str">
        <f>IF(ISBLANK(C66),"Alive","Dead")</f>
        <v>Alive</v>
      </c>
    </row>
    <row r="67" spans="1:4" x14ac:dyDescent="0.2">
      <c r="A67" t="s">
        <v>357</v>
      </c>
      <c r="B67" s="9" t="str">
        <f>IF(ISBLANK(C67),"Alive","Dead")</f>
        <v>Alive</v>
      </c>
    </row>
    <row r="68" spans="1:4" x14ac:dyDescent="0.2">
      <c r="A68" t="s">
        <v>371</v>
      </c>
      <c r="B68" s="9" t="str">
        <f>IF(ISBLANK(C68),"Alive","Dead")</f>
        <v>Alive</v>
      </c>
    </row>
    <row r="69" spans="1:4" x14ac:dyDescent="0.2">
      <c r="A69" t="s">
        <v>252</v>
      </c>
      <c r="B69" s="9" t="str">
        <f>IF(ISBLANK(C69),"Alive","Dead")</f>
        <v>Alive</v>
      </c>
    </row>
    <row r="70" spans="1:4" x14ac:dyDescent="0.2">
      <c r="A70" t="s">
        <v>16</v>
      </c>
      <c r="B70" s="9" t="str">
        <f>IF(ISBLANK(C70),"Alive","Dead")</f>
        <v>Alive</v>
      </c>
    </row>
    <row r="71" spans="1:4" x14ac:dyDescent="0.2">
      <c r="A71" t="s">
        <v>391</v>
      </c>
      <c r="B71" s="9" t="str">
        <f>IF(ISBLANK(C71),"Alive","Dead")</f>
        <v>Alive</v>
      </c>
    </row>
    <row r="72" spans="1:4" x14ac:dyDescent="0.2">
      <c r="A72" t="s">
        <v>68</v>
      </c>
      <c r="B72" s="9" t="str">
        <f>IF(ISBLANK(C72),"Alive","Dead")</f>
        <v>Alive</v>
      </c>
    </row>
    <row r="73" spans="1:4" x14ac:dyDescent="0.2">
      <c r="A73" t="s">
        <v>236</v>
      </c>
      <c r="B73" s="9" t="str">
        <f>IF(ISBLANK(C73),"Alive","Dead")</f>
        <v>Alive</v>
      </c>
    </row>
    <row r="74" spans="1:4" x14ac:dyDescent="0.2">
      <c r="A74" t="s">
        <v>184</v>
      </c>
      <c r="B74" s="9" t="str">
        <f>IF(ISBLANK(C74),"Alive","Dead")</f>
        <v>Alive</v>
      </c>
    </row>
    <row r="75" spans="1:4" x14ac:dyDescent="0.2">
      <c r="A75" t="s">
        <v>0</v>
      </c>
      <c r="B75" s="9" t="str">
        <f>IF(ISBLANK(C75),"Alive","Dead")</f>
        <v>Alive</v>
      </c>
    </row>
    <row r="76" spans="1:4" x14ac:dyDescent="0.2">
      <c r="A76" t="s">
        <v>284</v>
      </c>
      <c r="B76" s="9" t="str">
        <f>IF(ISBLANK(C76),"Alive","Dead")</f>
        <v>Alive</v>
      </c>
    </row>
    <row r="77" spans="1:4" x14ac:dyDescent="0.2">
      <c r="A77" t="s">
        <v>78</v>
      </c>
      <c r="B77" s="9" t="str">
        <f>IF(ISBLANK(C77),"Alive","Dead")</f>
        <v>Alive</v>
      </c>
    </row>
    <row r="78" spans="1:4" x14ac:dyDescent="0.2">
      <c r="A78" t="s">
        <v>216</v>
      </c>
      <c r="B78" s="9" t="str">
        <f>IF(ISBLANK(C78),"Alive","Dead")</f>
        <v>Alive</v>
      </c>
    </row>
    <row r="79" spans="1:4" x14ac:dyDescent="0.2">
      <c r="A79" t="s">
        <v>230</v>
      </c>
      <c r="B79" s="9" t="str">
        <f>IF(ISBLANK(C79),"Alive","Dead")</f>
        <v>Alive</v>
      </c>
    </row>
    <row r="80" spans="1:4" x14ac:dyDescent="0.2">
      <c r="A80" t="s">
        <v>174</v>
      </c>
      <c r="B80" s="9" t="str">
        <f>IF(ISBLANK(C80),"Alive","Dead")</f>
        <v>Dead</v>
      </c>
      <c r="C80">
        <v>7</v>
      </c>
      <c r="D80">
        <v>6</v>
      </c>
    </row>
    <row r="81" spans="1:4" x14ac:dyDescent="0.2">
      <c r="A81" t="s">
        <v>132</v>
      </c>
      <c r="B81" s="9" t="str">
        <f>IF(ISBLANK(C81),"Alive","Dead")</f>
        <v>Dead</v>
      </c>
      <c r="C81">
        <v>7</v>
      </c>
      <c r="D81">
        <v>6</v>
      </c>
    </row>
    <row r="82" spans="1:4" x14ac:dyDescent="0.2">
      <c r="A82" t="s">
        <v>329</v>
      </c>
      <c r="B82" s="9" t="str">
        <f>IF(ISBLANK(C82),"Alive","Dead")</f>
        <v>Dead</v>
      </c>
      <c r="C82">
        <v>7</v>
      </c>
      <c r="D82">
        <v>5</v>
      </c>
    </row>
    <row r="83" spans="1:4" x14ac:dyDescent="0.2">
      <c r="A83" t="s">
        <v>212</v>
      </c>
      <c r="B83" s="9" t="str">
        <f>IF(ISBLANK(C83),"Alive","Dead")</f>
        <v>Dead</v>
      </c>
      <c r="C83">
        <v>7</v>
      </c>
      <c r="D83">
        <v>5</v>
      </c>
    </row>
    <row r="84" spans="1:4" x14ac:dyDescent="0.2">
      <c r="A84" t="s">
        <v>62</v>
      </c>
      <c r="B84" s="9" t="str">
        <f>IF(ISBLANK(C84),"Alive","Dead")</f>
        <v>Dead</v>
      </c>
      <c r="C84">
        <v>7</v>
      </c>
      <c r="D84">
        <v>3</v>
      </c>
    </row>
    <row r="85" spans="1:4" x14ac:dyDescent="0.2">
      <c r="A85" t="s">
        <v>218</v>
      </c>
      <c r="B85" s="9" t="str">
        <f>IF(ISBLANK(C85),"Alive","Dead")</f>
        <v>Dead</v>
      </c>
      <c r="C85">
        <v>7</v>
      </c>
      <c r="D85">
        <v>2</v>
      </c>
    </row>
    <row r="86" spans="1:4" x14ac:dyDescent="0.2">
      <c r="A86" t="s">
        <v>220</v>
      </c>
      <c r="B86" s="9" t="str">
        <f>IF(ISBLANK(C86),"Alive","Dead")</f>
        <v>Dead</v>
      </c>
      <c r="C86">
        <v>7</v>
      </c>
      <c r="D86">
        <v>2</v>
      </c>
    </row>
    <row r="87" spans="1:4" x14ac:dyDescent="0.2">
      <c r="A87" t="s">
        <v>76</v>
      </c>
      <c r="B87" s="9" t="str">
        <f>IF(ISBLANK(C87),"Alive","Dead")</f>
        <v>Dead</v>
      </c>
      <c r="C87" s="2">
        <v>6</v>
      </c>
      <c r="D87" s="2">
        <v>10</v>
      </c>
    </row>
    <row r="88" spans="1:4" x14ac:dyDescent="0.2">
      <c r="A88" t="s">
        <v>72</v>
      </c>
      <c r="B88" s="9" t="str">
        <f>IF(ISBLANK(C88),"Alive","Dead")</f>
        <v>Dead</v>
      </c>
      <c r="C88">
        <v>6</v>
      </c>
      <c r="D88">
        <v>10</v>
      </c>
    </row>
    <row r="89" spans="1:4" x14ac:dyDescent="0.2">
      <c r="A89" t="s">
        <v>198</v>
      </c>
      <c r="B89" s="9" t="str">
        <f>IF(ISBLANK(C89),"Alive","Dead")</f>
        <v>Dead</v>
      </c>
      <c r="C89" s="2">
        <v>6</v>
      </c>
      <c r="D89" s="2">
        <v>10</v>
      </c>
    </row>
    <row r="90" spans="1:4" x14ac:dyDescent="0.2">
      <c r="A90" t="s">
        <v>128</v>
      </c>
      <c r="B90" s="9" t="str">
        <f>IF(ISBLANK(C90),"Alive","Dead")</f>
        <v>Dead</v>
      </c>
      <c r="C90" s="2">
        <v>6</v>
      </c>
      <c r="D90" s="2">
        <v>10</v>
      </c>
    </row>
    <row r="91" spans="1:4" x14ac:dyDescent="0.2">
      <c r="A91" t="s">
        <v>80</v>
      </c>
      <c r="B91" s="9" t="str">
        <f>IF(ISBLANK(C91),"Alive","Dead")</f>
        <v>Dead</v>
      </c>
      <c r="C91" s="2">
        <v>6</v>
      </c>
      <c r="D91" s="2">
        <v>10</v>
      </c>
    </row>
    <row r="92" spans="1:4" x14ac:dyDescent="0.2">
      <c r="A92" t="s">
        <v>298</v>
      </c>
      <c r="B92" s="9" t="str">
        <f>IF(ISBLANK(C92),"Alive","Dead")</f>
        <v>Dead</v>
      </c>
      <c r="C92">
        <v>6</v>
      </c>
      <c r="D92">
        <v>10</v>
      </c>
    </row>
    <row r="93" spans="1:4" x14ac:dyDescent="0.2">
      <c r="A93" t="s">
        <v>365</v>
      </c>
      <c r="B93" s="9" t="str">
        <f>IF(ISBLANK(C93),"Alive","Dead")</f>
        <v>Dead</v>
      </c>
      <c r="C93">
        <v>6</v>
      </c>
      <c r="D93">
        <v>10</v>
      </c>
    </row>
    <row r="94" spans="1:4" x14ac:dyDescent="0.2">
      <c r="A94" t="s">
        <v>186</v>
      </c>
      <c r="B94" s="9" t="str">
        <f>IF(ISBLANK(C94),"Alive","Dead")</f>
        <v>Dead</v>
      </c>
      <c r="C94" s="2">
        <v>6</v>
      </c>
      <c r="D94" s="2">
        <v>10</v>
      </c>
    </row>
    <row r="95" spans="1:4" x14ac:dyDescent="0.2">
      <c r="A95" t="s">
        <v>38</v>
      </c>
      <c r="B95" s="9" t="str">
        <f>IF(ISBLANK(C95),"Alive","Dead")</f>
        <v>Dead</v>
      </c>
      <c r="C95">
        <v>6</v>
      </c>
      <c r="D95">
        <v>10</v>
      </c>
    </row>
    <row r="96" spans="1:4" x14ac:dyDescent="0.2">
      <c r="A96" t="s">
        <v>66</v>
      </c>
      <c r="B96" s="9" t="str">
        <f>IF(ISBLANK(C96),"Alive","Dead")</f>
        <v>Dead</v>
      </c>
      <c r="C96">
        <v>6</v>
      </c>
      <c r="D96">
        <v>10</v>
      </c>
    </row>
    <row r="97" spans="1:4" x14ac:dyDescent="0.2">
      <c r="A97" t="s">
        <v>144</v>
      </c>
      <c r="B97" s="9" t="str">
        <f>IF(ISBLANK(C97),"Alive","Dead")</f>
        <v>Dead</v>
      </c>
      <c r="C97">
        <v>6</v>
      </c>
      <c r="D97">
        <v>10</v>
      </c>
    </row>
    <row r="98" spans="1:4" x14ac:dyDescent="0.2">
      <c r="A98" t="s">
        <v>290</v>
      </c>
      <c r="B98" s="9" t="str">
        <f>IF(ISBLANK(C98),"Alive","Dead")</f>
        <v>Dead</v>
      </c>
      <c r="C98">
        <v>6</v>
      </c>
      <c r="D98">
        <v>10</v>
      </c>
    </row>
    <row r="99" spans="1:4" x14ac:dyDescent="0.2">
      <c r="A99" t="s">
        <v>292</v>
      </c>
      <c r="B99" s="9" t="str">
        <f>IF(ISBLANK(C99),"Alive","Dead")</f>
        <v>Dead</v>
      </c>
      <c r="C99">
        <v>6</v>
      </c>
      <c r="D99">
        <v>9</v>
      </c>
    </row>
    <row r="100" spans="1:4" x14ac:dyDescent="0.2">
      <c r="A100" t="s">
        <v>50</v>
      </c>
      <c r="B100" s="9" t="str">
        <f>IF(ISBLANK(C100),"Alive","Dead")</f>
        <v>Dead</v>
      </c>
      <c r="C100">
        <v>6</v>
      </c>
      <c r="D100">
        <v>9</v>
      </c>
    </row>
    <row r="101" spans="1:4" x14ac:dyDescent="0.2">
      <c r="A101" t="s">
        <v>234</v>
      </c>
      <c r="B101" s="9" t="str">
        <f>IF(ISBLANK(C101),"Alive","Dead")</f>
        <v>Dead</v>
      </c>
      <c r="C101">
        <v>6</v>
      </c>
      <c r="D101">
        <v>9</v>
      </c>
    </row>
    <row r="102" spans="1:4" x14ac:dyDescent="0.2">
      <c r="A102" t="s">
        <v>164</v>
      </c>
      <c r="B102" s="9" t="str">
        <f>IF(ISBLANK(C102),"Alive","Dead")</f>
        <v>Dead</v>
      </c>
      <c r="C102">
        <v>6</v>
      </c>
      <c r="D102">
        <v>9</v>
      </c>
    </row>
    <row r="103" spans="1:4" x14ac:dyDescent="0.2">
      <c r="A103" t="s">
        <v>322</v>
      </c>
      <c r="B103" s="9" t="str">
        <f>IF(ISBLANK(C103),"Alive","Dead")</f>
        <v>Dead</v>
      </c>
      <c r="C103">
        <v>6</v>
      </c>
      <c r="D103">
        <v>9</v>
      </c>
    </row>
    <row r="104" spans="1:4" x14ac:dyDescent="0.2">
      <c r="A104" t="s">
        <v>226</v>
      </c>
      <c r="B104" s="9" t="str">
        <f>IF(ISBLANK(C104),"Alive","Dead")</f>
        <v>Dead</v>
      </c>
      <c r="C104">
        <v>6</v>
      </c>
      <c r="D104">
        <v>9</v>
      </c>
    </row>
    <row r="105" spans="1:4" x14ac:dyDescent="0.2">
      <c r="A105" t="s">
        <v>142</v>
      </c>
      <c r="B105" s="9" t="str">
        <f>IF(ISBLANK(C105),"Alive","Dead")</f>
        <v>Dead</v>
      </c>
      <c r="C105">
        <v>6</v>
      </c>
      <c r="D105">
        <v>8</v>
      </c>
    </row>
    <row r="106" spans="1:4" x14ac:dyDescent="0.2">
      <c r="A106" t="s">
        <v>200</v>
      </c>
      <c r="B106" s="9" t="str">
        <f>IF(ISBLANK(C106),"Alive","Dead")</f>
        <v>Dead</v>
      </c>
      <c r="C106">
        <v>6</v>
      </c>
      <c r="D106">
        <v>8</v>
      </c>
    </row>
    <row r="107" spans="1:4" x14ac:dyDescent="0.2">
      <c r="A107" t="s">
        <v>359</v>
      </c>
      <c r="B107" s="9" t="str">
        <f>IF(ISBLANK(C107),"Alive","Dead")</f>
        <v>Dead</v>
      </c>
      <c r="C107">
        <v>6</v>
      </c>
      <c r="D107">
        <v>8</v>
      </c>
    </row>
    <row r="108" spans="1:4" x14ac:dyDescent="0.2">
      <c r="A108" t="s">
        <v>160</v>
      </c>
      <c r="B108" s="9" t="str">
        <f>IF(ISBLANK(C108),"Alive","Dead")</f>
        <v>Dead</v>
      </c>
      <c r="C108">
        <v>6</v>
      </c>
      <c r="D108">
        <v>8</v>
      </c>
    </row>
    <row r="109" spans="1:4" x14ac:dyDescent="0.2">
      <c r="A109" t="s">
        <v>240</v>
      </c>
      <c r="B109" s="9" t="str">
        <f>IF(ISBLANK(C109),"Alive","Dead")</f>
        <v>Dead</v>
      </c>
      <c r="C109">
        <v>6</v>
      </c>
      <c r="D109">
        <v>7</v>
      </c>
    </row>
    <row r="110" spans="1:4" x14ac:dyDescent="0.2">
      <c r="A110" t="s">
        <v>90</v>
      </c>
      <c r="B110" s="9" t="str">
        <f>IF(ISBLANK(C110),"Alive","Dead")</f>
        <v>Dead</v>
      </c>
      <c r="C110">
        <v>6</v>
      </c>
      <c r="D110">
        <v>5</v>
      </c>
    </row>
    <row r="111" spans="1:4" x14ac:dyDescent="0.2">
      <c r="A111" t="s">
        <v>300</v>
      </c>
      <c r="B111" s="9" t="str">
        <f>IF(ISBLANK(C111),"Alive","Dead")</f>
        <v>Dead</v>
      </c>
      <c r="C111">
        <v>6</v>
      </c>
      <c r="D111">
        <v>5</v>
      </c>
    </row>
    <row r="112" spans="1:4" x14ac:dyDescent="0.2">
      <c r="A112" t="s">
        <v>214</v>
      </c>
      <c r="B112" s="9" t="str">
        <f>IF(ISBLANK(C112),"Alive","Dead")</f>
        <v>Dead</v>
      </c>
      <c r="C112">
        <v>6</v>
      </c>
      <c r="D112">
        <v>5</v>
      </c>
    </row>
    <row r="113" spans="1:4" x14ac:dyDescent="0.2">
      <c r="A113" t="s">
        <v>268</v>
      </c>
      <c r="B113" s="9" t="str">
        <f>IF(ISBLANK(C113),"Alive","Dead")</f>
        <v>Dead</v>
      </c>
      <c r="C113">
        <v>6</v>
      </c>
      <c r="D113">
        <v>4</v>
      </c>
    </row>
    <row r="114" spans="1:4" x14ac:dyDescent="0.2">
      <c r="A114" t="s">
        <v>88</v>
      </c>
      <c r="B114" s="9" t="str">
        <f>IF(ISBLANK(C114),"Alive","Dead")</f>
        <v>Dead</v>
      </c>
      <c r="C114" s="2">
        <v>6</v>
      </c>
      <c r="D114" s="2">
        <v>4</v>
      </c>
    </row>
    <row r="115" spans="1:4" x14ac:dyDescent="0.2">
      <c r="A115" t="s">
        <v>102</v>
      </c>
      <c r="B115" s="9" t="str">
        <f>IF(ISBLANK(C115),"Alive","Dead")</f>
        <v>Dead</v>
      </c>
      <c r="C115">
        <v>6</v>
      </c>
      <c r="D115">
        <v>3</v>
      </c>
    </row>
    <row r="116" spans="1:4" x14ac:dyDescent="0.2">
      <c r="A116" t="s">
        <v>341</v>
      </c>
      <c r="B116" s="9" t="str">
        <f>IF(ISBLANK(C116),"Alive","Dead")</f>
        <v>Dead</v>
      </c>
      <c r="C116">
        <v>6</v>
      </c>
      <c r="D116">
        <v>3</v>
      </c>
    </row>
    <row r="117" spans="1:4" x14ac:dyDescent="0.2">
      <c r="A117" t="s">
        <v>324</v>
      </c>
      <c r="B117" s="9" t="str">
        <f>IF(ISBLANK(C117),"Alive","Dead")</f>
        <v>Dead</v>
      </c>
      <c r="C117">
        <v>6</v>
      </c>
      <c r="D117">
        <v>3</v>
      </c>
    </row>
    <row r="118" spans="1:4" x14ac:dyDescent="0.2">
      <c r="A118" t="s">
        <v>168</v>
      </c>
      <c r="B118" s="9" t="str">
        <f>IF(ISBLANK(C118),"Alive","Dead")</f>
        <v>Dead</v>
      </c>
      <c r="C118">
        <v>6</v>
      </c>
      <c r="D118">
        <v>3</v>
      </c>
    </row>
    <row r="119" spans="1:4" x14ac:dyDescent="0.2">
      <c r="A119" t="s">
        <v>248</v>
      </c>
      <c r="B119" s="9" t="str">
        <f>IF(ISBLANK(C119),"Alive","Dead")</f>
        <v>Dead</v>
      </c>
      <c r="C119">
        <v>6</v>
      </c>
      <c r="D119">
        <v>3</v>
      </c>
    </row>
    <row r="120" spans="1:4" x14ac:dyDescent="0.2">
      <c r="A120" t="s">
        <v>172</v>
      </c>
      <c r="B120" s="9" t="str">
        <f>IF(ISBLANK(C120),"Alive","Dead")</f>
        <v>Dead</v>
      </c>
      <c r="C120">
        <v>6</v>
      </c>
      <c r="D120">
        <v>2</v>
      </c>
    </row>
    <row r="121" spans="1:4" x14ac:dyDescent="0.2">
      <c r="A121" t="s">
        <v>86</v>
      </c>
      <c r="B121" s="9" t="str">
        <f>IF(ISBLANK(C121),"Alive","Dead")</f>
        <v>Dead</v>
      </c>
      <c r="C121">
        <v>6</v>
      </c>
      <c r="D121">
        <v>2</v>
      </c>
    </row>
    <row r="122" spans="1:4" x14ac:dyDescent="0.2">
      <c r="A122" t="s">
        <v>302</v>
      </c>
      <c r="B122" s="9" t="str">
        <f>IF(ISBLANK(C122),"Alive","Dead")</f>
        <v>Dead</v>
      </c>
      <c r="C122">
        <v>6</v>
      </c>
      <c r="D122">
        <v>2</v>
      </c>
    </row>
    <row r="123" spans="1:4" x14ac:dyDescent="0.2">
      <c r="A123" t="s">
        <v>308</v>
      </c>
      <c r="B123" s="9" t="str">
        <f>IF(ISBLANK(C123),"Alive","Dead")</f>
        <v>Dead</v>
      </c>
      <c r="C123">
        <v>6</v>
      </c>
      <c r="D123">
        <v>1</v>
      </c>
    </row>
    <row r="124" spans="1:4" x14ac:dyDescent="0.2">
      <c r="A124" t="s">
        <v>222</v>
      </c>
      <c r="B124" s="9" t="str">
        <f>IF(ISBLANK(C124),"Alive","Dead")</f>
        <v>Dead</v>
      </c>
      <c r="C124">
        <v>6</v>
      </c>
      <c r="D124">
        <v>1</v>
      </c>
    </row>
    <row r="125" spans="1:4" x14ac:dyDescent="0.2">
      <c r="A125" t="s">
        <v>306</v>
      </c>
      <c r="B125" s="9" t="str">
        <f>IF(ISBLANK(C125),"Alive","Dead")</f>
        <v>Dead</v>
      </c>
      <c r="C125">
        <v>6</v>
      </c>
      <c r="D125">
        <v>1</v>
      </c>
    </row>
    <row r="126" spans="1:4" x14ac:dyDescent="0.2">
      <c r="A126" t="s">
        <v>282</v>
      </c>
      <c r="B126" s="9" t="str">
        <f>IF(ISBLANK(C126),"Alive","Dead")</f>
        <v>Dead</v>
      </c>
      <c r="C126">
        <v>6</v>
      </c>
      <c r="D126">
        <v>0</v>
      </c>
    </row>
    <row r="127" spans="1:4" x14ac:dyDescent="0.2">
      <c r="A127" t="s">
        <v>140</v>
      </c>
      <c r="B127" s="9" t="str">
        <f>IF(ISBLANK(C127),"Alive","Dead")</f>
        <v>Dead</v>
      </c>
      <c r="C127">
        <v>5</v>
      </c>
      <c r="D127">
        <v>10</v>
      </c>
    </row>
    <row r="128" spans="1:4" x14ac:dyDescent="0.2">
      <c r="A128" t="s">
        <v>156</v>
      </c>
      <c r="B128" s="9" t="str">
        <f>IF(ISBLANK(C128),"Alive","Dead")</f>
        <v>Dead</v>
      </c>
      <c r="C128">
        <v>5</v>
      </c>
      <c r="D128">
        <v>10</v>
      </c>
    </row>
    <row r="129" spans="1:4" x14ac:dyDescent="0.2">
      <c r="A129" t="s">
        <v>180</v>
      </c>
      <c r="B129" s="9" t="str">
        <f>IF(ISBLANK(C129),"Alive","Dead")</f>
        <v>Dead</v>
      </c>
      <c r="C129">
        <v>5</v>
      </c>
      <c r="D129">
        <v>10</v>
      </c>
    </row>
    <row r="130" spans="1:4" x14ac:dyDescent="0.2">
      <c r="A130" t="s">
        <v>192</v>
      </c>
      <c r="B130" s="9" t="str">
        <f>IF(ISBLANK(C130),"Alive","Dead")</f>
        <v>Dead</v>
      </c>
      <c r="C130">
        <v>5</v>
      </c>
      <c r="D130">
        <v>10</v>
      </c>
    </row>
    <row r="131" spans="1:4" x14ac:dyDescent="0.2">
      <c r="A131" t="s">
        <v>42</v>
      </c>
      <c r="B131" s="9" t="str">
        <f>IF(ISBLANK(C131),"Alive","Dead")</f>
        <v>Dead</v>
      </c>
      <c r="C131">
        <v>5</v>
      </c>
      <c r="D131">
        <v>10</v>
      </c>
    </row>
    <row r="132" spans="1:4" x14ac:dyDescent="0.2">
      <c r="A132" t="s">
        <v>182</v>
      </c>
      <c r="B132" s="9" t="str">
        <f>IF(ISBLANK(C132),"Alive","Dead")</f>
        <v>Dead</v>
      </c>
      <c r="C132">
        <v>5</v>
      </c>
      <c r="D132">
        <v>9</v>
      </c>
    </row>
    <row r="133" spans="1:4" x14ac:dyDescent="0.2">
      <c r="A133" t="s">
        <v>134</v>
      </c>
      <c r="B133" s="9" t="str">
        <f>IF(ISBLANK(C133),"Alive","Dead")</f>
        <v>Dead</v>
      </c>
      <c r="C133">
        <v>5</v>
      </c>
      <c r="D133">
        <v>9</v>
      </c>
    </row>
    <row r="134" spans="1:4" x14ac:dyDescent="0.2">
      <c r="A134" t="s">
        <v>274</v>
      </c>
      <c r="B134" s="9" t="str">
        <f>IF(ISBLANK(C134),"Alive","Dead")</f>
        <v>Dead</v>
      </c>
      <c r="C134">
        <v>5</v>
      </c>
      <c r="D134">
        <v>8</v>
      </c>
    </row>
    <row r="135" spans="1:4" x14ac:dyDescent="0.2">
      <c r="A135" t="s">
        <v>314</v>
      </c>
      <c r="B135" s="9" t="str">
        <f>IF(ISBLANK(C135),"Alive","Dead")</f>
        <v>Dead</v>
      </c>
      <c r="C135">
        <v>5</v>
      </c>
      <c r="D135">
        <v>8</v>
      </c>
    </row>
    <row r="136" spans="1:4" x14ac:dyDescent="0.2">
      <c r="A136" t="s">
        <v>272</v>
      </c>
      <c r="B136" s="9" t="str">
        <f>IF(ISBLANK(C136),"Alive","Dead")</f>
        <v>Dead</v>
      </c>
      <c r="C136">
        <v>5</v>
      </c>
      <c r="D136">
        <v>8</v>
      </c>
    </row>
    <row r="137" spans="1:4" x14ac:dyDescent="0.2">
      <c r="A137" t="s">
        <v>130</v>
      </c>
      <c r="B137" s="9" t="str">
        <f>IF(ISBLANK(C137),"Alive","Dead")</f>
        <v>Dead</v>
      </c>
      <c r="C137">
        <v>5</v>
      </c>
      <c r="D137">
        <v>7</v>
      </c>
    </row>
    <row r="138" spans="1:4" x14ac:dyDescent="0.2">
      <c r="A138" t="s">
        <v>74</v>
      </c>
      <c r="B138" s="9" t="str">
        <f>IF(ISBLANK(C138),"Alive","Dead")</f>
        <v>Dead</v>
      </c>
      <c r="C138">
        <v>5</v>
      </c>
      <c r="D138">
        <v>4</v>
      </c>
    </row>
    <row r="139" spans="1:4" x14ac:dyDescent="0.2">
      <c r="A139" t="s">
        <v>150</v>
      </c>
      <c r="B139" s="9" t="str">
        <f>IF(ISBLANK(C139),"Alive","Dead")</f>
        <v>Dead</v>
      </c>
      <c r="C139">
        <v>5</v>
      </c>
      <c r="D139">
        <v>3</v>
      </c>
    </row>
    <row r="140" spans="1:4" x14ac:dyDescent="0.2">
      <c r="A140" t="s">
        <v>294</v>
      </c>
      <c r="B140" s="9" t="str">
        <f>IF(ISBLANK(C140),"Alive","Dead")</f>
        <v>Dead</v>
      </c>
      <c r="C140">
        <v>5</v>
      </c>
      <c r="D140">
        <v>2</v>
      </c>
    </row>
    <row r="141" spans="1:4" x14ac:dyDescent="0.2">
      <c r="A141" t="s">
        <v>118</v>
      </c>
      <c r="B141" s="9" t="str">
        <f>IF(ISBLANK(C141),"Alive","Dead")</f>
        <v>Dead</v>
      </c>
      <c r="C141">
        <v>5</v>
      </c>
      <c r="D141">
        <v>1</v>
      </c>
    </row>
    <row r="142" spans="1:4" x14ac:dyDescent="0.2">
      <c r="A142" t="s">
        <v>126</v>
      </c>
      <c r="B142" s="9" t="str">
        <f>IF(ISBLANK(C142),"Alive","Dead")</f>
        <v>Dead</v>
      </c>
      <c r="C142">
        <v>4</v>
      </c>
      <c r="D142">
        <v>10</v>
      </c>
    </row>
    <row r="143" spans="1:4" x14ac:dyDescent="0.2">
      <c r="A143" t="s">
        <v>58</v>
      </c>
      <c r="B143" s="9" t="str">
        <f>IF(ISBLANK(C143),"Alive","Dead")</f>
        <v>Dead</v>
      </c>
      <c r="C143">
        <v>4</v>
      </c>
      <c r="D143">
        <v>10</v>
      </c>
    </row>
    <row r="144" spans="1:4" x14ac:dyDescent="0.2">
      <c r="A144" t="s">
        <v>36</v>
      </c>
      <c r="B144" s="9" t="str">
        <f>IF(ISBLANK(C144),"Alive","Dead")</f>
        <v>Dead</v>
      </c>
      <c r="C144">
        <v>4</v>
      </c>
      <c r="D144">
        <v>10</v>
      </c>
    </row>
    <row r="145" spans="1:4" x14ac:dyDescent="0.2">
      <c r="A145" t="s">
        <v>116</v>
      </c>
      <c r="B145" s="9" t="str">
        <f>IF(ISBLANK(C145),"Alive","Dead")</f>
        <v>Dead</v>
      </c>
      <c r="C145">
        <v>4</v>
      </c>
      <c r="D145">
        <v>9</v>
      </c>
    </row>
    <row r="146" spans="1:4" x14ac:dyDescent="0.2">
      <c r="A146" t="s">
        <v>176</v>
      </c>
      <c r="B146" s="9" t="str">
        <f>IF(ISBLANK(C146),"Alive","Dead")</f>
        <v>Dead</v>
      </c>
      <c r="C146">
        <v>4</v>
      </c>
      <c r="D146">
        <v>9</v>
      </c>
    </row>
    <row r="147" spans="1:4" x14ac:dyDescent="0.2">
      <c r="A147" t="s">
        <v>262</v>
      </c>
      <c r="B147" s="9" t="str">
        <f>IF(ISBLANK(C147),"Alive","Dead")</f>
        <v>Dead</v>
      </c>
      <c r="C147">
        <v>4</v>
      </c>
      <c r="D147">
        <v>9</v>
      </c>
    </row>
    <row r="148" spans="1:4" x14ac:dyDescent="0.2">
      <c r="A148" t="s">
        <v>56</v>
      </c>
      <c r="B148" s="9" t="str">
        <f>IF(ISBLANK(C148),"Alive","Dead")</f>
        <v>Dead</v>
      </c>
      <c r="C148">
        <v>4</v>
      </c>
      <c r="D148">
        <v>9</v>
      </c>
    </row>
    <row r="149" spans="1:4" x14ac:dyDescent="0.2">
      <c r="A149" t="s">
        <v>98</v>
      </c>
      <c r="B149" s="9" t="str">
        <f>IF(ISBLANK(C149),"Alive","Dead")</f>
        <v>Dead</v>
      </c>
      <c r="C149">
        <v>4</v>
      </c>
      <c r="D149">
        <v>8</v>
      </c>
    </row>
    <row r="150" spans="1:4" x14ac:dyDescent="0.2">
      <c r="A150" t="s">
        <v>387</v>
      </c>
      <c r="B150" s="9" t="str">
        <f>IF(ISBLANK(C150),"Alive","Dead")</f>
        <v>Dead</v>
      </c>
      <c r="C150">
        <v>4</v>
      </c>
      <c r="D150">
        <v>7</v>
      </c>
    </row>
    <row r="151" spans="1:4" x14ac:dyDescent="0.2">
      <c r="A151" t="s">
        <v>138</v>
      </c>
      <c r="B151" s="9" t="str">
        <f>IF(ISBLANK(C151),"Alive","Dead")</f>
        <v>Dead</v>
      </c>
      <c r="C151">
        <v>4</v>
      </c>
      <c r="D151">
        <v>7</v>
      </c>
    </row>
    <row r="152" spans="1:4" x14ac:dyDescent="0.2">
      <c r="A152" t="s">
        <v>377</v>
      </c>
      <c r="B152" s="9" t="str">
        <f>IF(ISBLANK(C152),"Alive","Dead")</f>
        <v>Dead</v>
      </c>
      <c r="C152">
        <v>4</v>
      </c>
      <c r="D152">
        <v>7</v>
      </c>
    </row>
    <row r="153" spans="1:4" x14ac:dyDescent="0.2">
      <c r="A153" t="s">
        <v>190</v>
      </c>
      <c r="B153" s="9" t="str">
        <f>IF(ISBLANK(C153),"Alive","Dead")</f>
        <v>Dead</v>
      </c>
      <c r="C153">
        <v>4</v>
      </c>
      <c r="D153">
        <v>5</v>
      </c>
    </row>
    <row r="154" spans="1:4" x14ac:dyDescent="0.2">
      <c r="A154" t="s">
        <v>154</v>
      </c>
      <c r="B154" s="9" t="str">
        <f>IF(ISBLANK(C154),"Alive","Dead")</f>
        <v>Dead</v>
      </c>
      <c r="C154">
        <v>4</v>
      </c>
      <c r="D154">
        <v>5</v>
      </c>
    </row>
    <row r="155" spans="1:4" x14ac:dyDescent="0.2">
      <c r="A155" t="s">
        <v>162</v>
      </c>
      <c r="B155" s="9" t="str">
        <f>IF(ISBLANK(C155),"Alive","Dead")</f>
        <v>Dead</v>
      </c>
      <c r="C155">
        <v>4</v>
      </c>
      <c r="D155">
        <v>5</v>
      </c>
    </row>
    <row r="156" spans="1:4" x14ac:dyDescent="0.2">
      <c r="A156" t="s">
        <v>288</v>
      </c>
      <c r="B156" s="9" t="str">
        <f>IF(ISBLANK(C156),"Alive","Dead")</f>
        <v>Dead</v>
      </c>
      <c r="C156">
        <v>4</v>
      </c>
      <c r="D156">
        <v>3</v>
      </c>
    </row>
    <row r="157" spans="1:4" x14ac:dyDescent="0.2">
      <c r="A157" t="s">
        <v>44</v>
      </c>
      <c r="B157" s="9" t="str">
        <f>IF(ISBLANK(C157),"Alive","Dead")</f>
        <v>Dead</v>
      </c>
      <c r="C157">
        <v>4</v>
      </c>
      <c r="D157">
        <v>2</v>
      </c>
    </row>
    <row r="158" spans="1:4" x14ac:dyDescent="0.2">
      <c r="A158" t="s">
        <v>256</v>
      </c>
      <c r="B158" s="9" t="str">
        <f>IF(ISBLANK(C158),"Alive","Dead")</f>
        <v>Dead</v>
      </c>
      <c r="C158">
        <v>4</v>
      </c>
      <c r="D158">
        <v>1</v>
      </c>
    </row>
    <row r="159" spans="1:4" x14ac:dyDescent="0.2">
      <c r="A159" t="s">
        <v>32</v>
      </c>
      <c r="B159" s="9" t="str">
        <f>IF(ISBLANK(C159),"Alive","Dead")</f>
        <v>Dead</v>
      </c>
      <c r="C159">
        <v>3</v>
      </c>
      <c r="D159">
        <v>9</v>
      </c>
    </row>
    <row r="160" spans="1:4" x14ac:dyDescent="0.2">
      <c r="A160" t="s">
        <v>349</v>
      </c>
      <c r="B160" s="9" t="str">
        <f>IF(ISBLANK(C160),"Alive","Dead")</f>
        <v>Dead</v>
      </c>
      <c r="C160">
        <v>3</v>
      </c>
      <c r="D160">
        <v>9</v>
      </c>
    </row>
    <row r="161" spans="1:4" x14ac:dyDescent="0.2">
      <c r="A161" t="s">
        <v>40</v>
      </c>
      <c r="B161" s="9" t="str">
        <f>IF(ISBLANK(C161),"Alive","Dead")</f>
        <v>Dead</v>
      </c>
      <c r="C161">
        <v>3</v>
      </c>
      <c r="D161">
        <v>9</v>
      </c>
    </row>
    <row r="162" spans="1:4" x14ac:dyDescent="0.2">
      <c r="A162" t="s">
        <v>82</v>
      </c>
      <c r="B162" s="9" t="str">
        <f>IF(ISBLANK(C162),"Alive","Dead")</f>
        <v>Dead</v>
      </c>
      <c r="C162">
        <v>3</v>
      </c>
      <c r="D162">
        <v>9</v>
      </c>
    </row>
    <row r="163" spans="1:4" x14ac:dyDescent="0.2">
      <c r="A163" t="s">
        <v>339</v>
      </c>
      <c r="B163" s="9" t="str">
        <f>IF(ISBLANK(C163),"Alive","Dead")</f>
        <v>Dead</v>
      </c>
      <c r="C163">
        <v>3</v>
      </c>
      <c r="D163">
        <v>8</v>
      </c>
    </row>
    <row r="164" spans="1:4" x14ac:dyDescent="0.2">
      <c r="A164" t="s">
        <v>114</v>
      </c>
      <c r="B164" s="9" t="str">
        <f>IF(ISBLANK(C164),"Alive","Dead")</f>
        <v>Dead</v>
      </c>
      <c r="C164">
        <v>3</v>
      </c>
      <c r="D164">
        <v>6</v>
      </c>
    </row>
    <row r="165" spans="1:4" x14ac:dyDescent="0.2">
      <c r="A165" t="s">
        <v>270</v>
      </c>
      <c r="B165" s="9" t="str">
        <f>IF(ISBLANK(C165),"Alive","Dead")</f>
        <v>Dead</v>
      </c>
      <c r="C165">
        <v>3</v>
      </c>
      <c r="D165">
        <v>5</v>
      </c>
    </row>
    <row r="166" spans="1:4" x14ac:dyDescent="0.2">
      <c r="A166" t="s">
        <v>238</v>
      </c>
      <c r="B166" s="9" t="str">
        <f>IF(ISBLANK(C166),"Alive","Dead")</f>
        <v>Dead</v>
      </c>
      <c r="C166">
        <v>3</v>
      </c>
      <c r="D166">
        <v>4</v>
      </c>
    </row>
    <row r="167" spans="1:4" x14ac:dyDescent="0.2">
      <c r="A167" t="s">
        <v>120</v>
      </c>
      <c r="B167" s="9" t="str">
        <f>IF(ISBLANK(C167),"Alive","Dead")</f>
        <v>Dead</v>
      </c>
      <c r="C167">
        <v>3</v>
      </c>
      <c r="D167">
        <v>4</v>
      </c>
    </row>
    <row r="168" spans="1:4" x14ac:dyDescent="0.2">
      <c r="A168" t="s">
        <v>258</v>
      </c>
      <c r="B168" s="9" t="str">
        <f>IF(ISBLANK(C168),"Alive","Dead")</f>
        <v>Dead</v>
      </c>
      <c r="C168">
        <v>3</v>
      </c>
      <c r="D168">
        <v>4</v>
      </c>
    </row>
    <row r="169" spans="1:4" x14ac:dyDescent="0.2">
      <c r="A169" t="s">
        <v>266</v>
      </c>
      <c r="B169" s="9" t="str">
        <f>IF(ISBLANK(C169),"Alive","Dead")</f>
        <v>Dead</v>
      </c>
      <c r="C169">
        <v>2</v>
      </c>
      <c r="D169">
        <v>10</v>
      </c>
    </row>
    <row r="170" spans="1:4" x14ac:dyDescent="0.2">
      <c r="A170" t="s">
        <v>170</v>
      </c>
      <c r="B170" s="9" t="str">
        <f>IF(ISBLANK(C170),"Alive","Dead")</f>
        <v>Dead</v>
      </c>
      <c r="C170">
        <v>2</v>
      </c>
      <c r="D170">
        <v>10</v>
      </c>
    </row>
    <row r="171" spans="1:4" x14ac:dyDescent="0.2">
      <c r="A171" t="s">
        <v>110</v>
      </c>
      <c r="B171" s="9" t="str">
        <f>IF(ISBLANK(C171),"Alive","Dead")</f>
        <v>Dead</v>
      </c>
      <c r="C171">
        <v>2</v>
      </c>
      <c r="D171">
        <v>10</v>
      </c>
    </row>
    <row r="172" spans="1:4" x14ac:dyDescent="0.2">
      <c r="A172" t="s">
        <v>296</v>
      </c>
      <c r="B172" s="9" t="str">
        <f>IF(ISBLANK(C172),"Alive","Dead")</f>
        <v>Dead</v>
      </c>
      <c r="C172">
        <v>2</v>
      </c>
      <c r="D172">
        <v>10</v>
      </c>
    </row>
    <row r="173" spans="1:4" x14ac:dyDescent="0.2">
      <c r="A173" t="s">
        <v>202</v>
      </c>
      <c r="B173" s="9" t="str">
        <f>IF(ISBLANK(C173),"Alive","Dead")</f>
        <v>Dead</v>
      </c>
      <c r="C173">
        <v>2</v>
      </c>
      <c r="D173">
        <v>10</v>
      </c>
    </row>
    <row r="174" spans="1:4" x14ac:dyDescent="0.2">
      <c r="A174" t="s">
        <v>194</v>
      </c>
      <c r="B174" s="9" t="str">
        <f>IF(ISBLANK(C174),"Alive","Dead")</f>
        <v>Dead</v>
      </c>
      <c r="C174">
        <v>2</v>
      </c>
      <c r="D174">
        <v>10</v>
      </c>
    </row>
    <row r="175" spans="1:4" x14ac:dyDescent="0.2">
      <c r="A175" t="s">
        <v>242</v>
      </c>
      <c r="B175" s="9" t="str">
        <f>IF(ISBLANK(C175),"Alive","Dead")</f>
        <v>Dead</v>
      </c>
      <c r="C175">
        <v>2</v>
      </c>
      <c r="D175">
        <v>9</v>
      </c>
    </row>
    <row r="176" spans="1:4" x14ac:dyDescent="0.2">
      <c r="A176" t="s">
        <v>210</v>
      </c>
      <c r="B176" s="9" t="str">
        <f>IF(ISBLANK(C176),"Alive","Dead")</f>
        <v>Dead</v>
      </c>
      <c r="C176">
        <v>2</v>
      </c>
      <c r="D176">
        <v>7</v>
      </c>
    </row>
    <row r="177" spans="1:4" x14ac:dyDescent="0.2">
      <c r="A177" t="s">
        <v>260</v>
      </c>
      <c r="B177" s="9" t="str">
        <f>IF(ISBLANK(C177),"Alive","Dead")</f>
        <v>Dead</v>
      </c>
      <c r="C177">
        <v>2</v>
      </c>
      <c r="D177">
        <v>7</v>
      </c>
    </row>
    <row r="178" spans="1:4" x14ac:dyDescent="0.2">
      <c r="A178" t="s">
        <v>318</v>
      </c>
      <c r="B178" s="9" t="str">
        <f>IF(ISBLANK(C178),"Alive","Dead")</f>
        <v>Dead</v>
      </c>
      <c r="C178">
        <v>2</v>
      </c>
      <c r="D178">
        <v>6</v>
      </c>
    </row>
    <row r="179" spans="1:4" x14ac:dyDescent="0.2">
      <c r="A179" t="s">
        <v>196</v>
      </c>
      <c r="B179" s="9" t="str">
        <f>IF(ISBLANK(C179),"Alive","Dead")</f>
        <v>Dead</v>
      </c>
      <c r="C179">
        <v>2</v>
      </c>
      <c r="D179">
        <v>6</v>
      </c>
    </row>
    <row r="180" spans="1:4" x14ac:dyDescent="0.2">
      <c r="A180" t="s">
        <v>158</v>
      </c>
      <c r="B180" s="9" t="str">
        <f>IF(ISBLANK(C180),"Alive","Dead")</f>
        <v>Dead</v>
      </c>
      <c r="C180">
        <v>2</v>
      </c>
      <c r="D180">
        <v>6</v>
      </c>
    </row>
    <row r="181" spans="1:4" x14ac:dyDescent="0.2">
      <c r="A181" t="s">
        <v>108</v>
      </c>
      <c r="B181" s="9" t="str">
        <f>IF(ISBLANK(C181),"Alive","Dead")</f>
        <v>Dead</v>
      </c>
      <c r="C181">
        <v>2</v>
      </c>
      <c r="D181">
        <v>5</v>
      </c>
    </row>
    <row r="182" spans="1:4" x14ac:dyDescent="0.2">
      <c r="A182" t="s">
        <v>379</v>
      </c>
      <c r="B182" s="9" t="str">
        <f>IF(ISBLANK(C182),"Alive","Dead")</f>
        <v>Dead</v>
      </c>
      <c r="C182">
        <v>2</v>
      </c>
      <c r="D182">
        <v>5</v>
      </c>
    </row>
    <row r="183" spans="1:4" x14ac:dyDescent="0.2">
      <c r="A183" t="s">
        <v>345</v>
      </c>
      <c r="B183" s="9" t="str">
        <f>IF(ISBLANK(C183),"Alive","Dead")</f>
        <v>Dead</v>
      </c>
      <c r="C183">
        <v>2</v>
      </c>
      <c r="D183">
        <v>3</v>
      </c>
    </row>
    <row r="184" spans="1:4" x14ac:dyDescent="0.2">
      <c r="A184" t="s">
        <v>178</v>
      </c>
      <c r="B184" s="9" t="str">
        <f>IF(ISBLANK(C184),"Alive","Dead")</f>
        <v>Dead</v>
      </c>
      <c r="C184">
        <v>2</v>
      </c>
      <c r="D184">
        <v>3</v>
      </c>
    </row>
    <row r="185" spans="1:4" x14ac:dyDescent="0.2">
      <c r="A185" t="s">
        <v>206</v>
      </c>
      <c r="B185" s="9" t="str">
        <f>IF(ISBLANK(C185),"Alive","Dead")</f>
        <v>Dead</v>
      </c>
      <c r="C185">
        <v>2</v>
      </c>
      <c r="D185">
        <v>2</v>
      </c>
    </row>
    <row r="186" spans="1:4" x14ac:dyDescent="0.2">
      <c r="A186" t="s">
        <v>327</v>
      </c>
      <c r="B186" s="9" t="str">
        <f>IF(ISBLANK(C186),"Alive","Dead")</f>
        <v>Dead</v>
      </c>
      <c r="C186">
        <v>2</v>
      </c>
      <c r="D186">
        <v>1</v>
      </c>
    </row>
    <row r="187" spans="1:4" x14ac:dyDescent="0.2">
      <c r="A187" t="s">
        <v>347</v>
      </c>
      <c r="B187" s="9" t="str">
        <f>IF(ISBLANK(C187),"Alive","Dead")</f>
        <v>Dead</v>
      </c>
      <c r="C187">
        <v>2</v>
      </c>
      <c r="D187">
        <v>0</v>
      </c>
    </row>
    <row r="188" spans="1:4" x14ac:dyDescent="0.2">
      <c r="A188" t="s">
        <v>104</v>
      </c>
      <c r="B188" s="9" t="str">
        <f>IF(ISBLANK(C188),"Alive","Dead")</f>
        <v>Dead</v>
      </c>
      <c r="C188">
        <v>1</v>
      </c>
      <c r="D188">
        <v>10</v>
      </c>
    </row>
    <row r="189" spans="1:4" x14ac:dyDescent="0.2">
      <c r="A189" t="s">
        <v>224</v>
      </c>
      <c r="B189" s="9" t="str">
        <f>IF(ISBLANK(C189),"Alive","Dead")</f>
        <v>Dead</v>
      </c>
      <c r="C189">
        <v>1</v>
      </c>
      <c r="D189">
        <v>10</v>
      </c>
    </row>
    <row r="190" spans="1:4" x14ac:dyDescent="0.2">
      <c r="A190" t="s">
        <v>22</v>
      </c>
      <c r="B190" s="9" t="str">
        <f>IF(ISBLANK(C190),"Alive","Dead")</f>
        <v>Dead</v>
      </c>
      <c r="C190">
        <v>1</v>
      </c>
      <c r="D190">
        <v>9</v>
      </c>
    </row>
    <row r="191" spans="1:4" x14ac:dyDescent="0.2">
      <c r="A191" t="s">
        <v>276</v>
      </c>
      <c r="B191" s="9" t="str">
        <f>IF(ISBLANK(C191),"Alive","Dead")</f>
        <v>Dead</v>
      </c>
      <c r="C191">
        <v>1</v>
      </c>
      <c r="D191">
        <v>9</v>
      </c>
    </row>
    <row r="192" spans="1:4" x14ac:dyDescent="0.2">
      <c r="A192" t="s">
        <v>254</v>
      </c>
      <c r="B192" s="9" t="str">
        <f>IF(ISBLANK(C192),"Alive","Dead")</f>
        <v>Dead</v>
      </c>
      <c r="C192">
        <v>1</v>
      </c>
      <c r="D192">
        <v>8</v>
      </c>
    </row>
    <row r="193" spans="1:4" x14ac:dyDescent="0.2">
      <c r="A193" t="s">
        <v>84</v>
      </c>
      <c r="B193" s="9" t="str">
        <f>IF(ISBLANK(C193),"Alive","Dead")</f>
        <v>Dead</v>
      </c>
      <c r="C193" s="2">
        <v>1</v>
      </c>
      <c r="D193" s="2">
        <v>7</v>
      </c>
    </row>
    <row r="194" spans="1:4" x14ac:dyDescent="0.2">
      <c r="A194" t="s">
        <v>335</v>
      </c>
      <c r="B194" s="9" t="str">
        <f>IF(ISBLANK(C194),"Alive","Dead")</f>
        <v>Dead</v>
      </c>
      <c r="C194">
        <v>1</v>
      </c>
      <c r="D194">
        <v>6</v>
      </c>
    </row>
    <row r="195" spans="1:4" x14ac:dyDescent="0.2">
      <c r="A195" t="s">
        <v>122</v>
      </c>
      <c r="B195" s="9" t="str">
        <f>IF(ISBLANK(C195),"Alive","Dead")</f>
        <v>Dead</v>
      </c>
      <c r="C195">
        <v>1</v>
      </c>
      <c r="D195">
        <v>6</v>
      </c>
    </row>
    <row r="196" spans="1:4" x14ac:dyDescent="0.2">
      <c r="A196" t="s">
        <v>246</v>
      </c>
      <c r="B196" s="9" t="str">
        <f>IF(ISBLANK(C196),"Alive","Dead")</f>
        <v>Dead</v>
      </c>
      <c r="C196">
        <v>1</v>
      </c>
      <c r="D196">
        <v>5</v>
      </c>
    </row>
    <row r="197" spans="1:4" x14ac:dyDescent="0.2">
      <c r="A197" t="s">
        <v>375</v>
      </c>
      <c r="B197" s="9" t="str">
        <f>IF(ISBLANK(C197),"Alive","Dead")</f>
        <v>Dead</v>
      </c>
      <c r="C197">
        <v>1</v>
      </c>
      <c r="D197">
        <v>4</v>
      </c>
    </row>
    <row r="198" spans="1:4" x14ac:dyDescent="0.2">
      <c r="A198" t="s">
        <v>363</v>
      </c>
      <c r="B198" s="9" t="str">
        <f>IF(ISBLANK(C198),"Alive","Dead")</f>
        <v>Dead</v>
      </c>
      <c r="C198">
        <v>1</v>
      </c>
      <c r="D198">
        <v>1</v>
      </c>
    </row>
    <row r="199" spans="1:4" x14ac:dyDescent="0.2">
      <c r="A199" t="s">
        <v>353</v>
      </c>
      <c r="B199" s="9" t="str">
        <f>IF(ISBLANK(C199),"Alive","Dead")</f>
        <v>Dead</v>
      </c>
      <c r="C199">
        <v>1</v>
      </c>
      <c r="D199">
        <v>1</v>
      </c>
    </row>
    <row r="200" spans="1:4" x14ac:dyDescent="0.2">
      <c r="A200" t="s">
        <v>250</v>
      </c>
      <c r="B200" s="9" t="str">
        <f>IF(ISBLANK(C200),"Alive","Dead")</f>
        <v>Dead</v>
      </c>
      <c r="C200">
        <v>1</v>
      </c>
      <c r="D200">
        <v>1</v>
      </c>
    </row>
  </sheetData>
  <sortState ref="A3:D200">
    <sortCondition ref="B3:B200"/>
    <sortCondition descending="1" ref="C3:C200"/>
    <sortCondition descending="1" ref="D3:D200"/>
    <sortCondition ref="A3:A200"/>
  </sortState>
  <mergeCells count="1">
    <mergeCell ref="C1:D1"/>
  </mergeCells>
  <conditionalFormatting sqref="A200">
    <cfRule type="expression" dxfId="13" priority="3">
      <formula>$K200="Dead"</formula>
    </cfRule>
  </conditionalFormatting>
  <conditionalFormatting sqref="B3:B200">
    <cfRule type="cellIs" dxfId="11" priority="1" operator="equal">
      <formula>"Dead"</formula>
    </cfRule>
    <cfRule type="cellIs" dxfId="10" priority="2" operator="equal">
      <formula>"Alive"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 Episode</vt:lpstr>
      <vt:lpstr>7.1</vt:lpstr>
      <vt:lpstr>7.2</vt:lpstr>
      <vt:lpstr>7.3</vt:lpstr>
      <vt:lpstr>7.4</vt:lpstr>
      <vt:lpstr>7.5</vt:lpstr>
      <vt:lpstr>7.6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Batchelder</cp:lastModifiedBy>
  <dcterms:created xsi:type="dcterms:W3CDTF">2017-08-10T19:57:15Z</dcterms:created>
  <dcterms:modified xsi:type="dcterms:W3CDTF">2017-08-24T20:20:42Z</dcterms:modified>
</cp:coreProperties>
</file>