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rian/Documents/Development/Source/GotParser/Data/"/>
    </mc:Choice>
  </mc:AlternateContent>
  <bookViews>
    <workbookView xWindow="22700" yWindow="1340" windowWidth="26240" windowHeight="26400" tabRatio="500"/>
  </bookViews>
  <sheets>
    <sheet name="By Episode" sheetId="4" r:id="rId1"/>
    <sheet name="7.1" sheetId="6" r:id="rId2"/>
    <sheet name="7.2" sheetId="5" r:id="rId3"/>
    <sheet name="7.3" sheetId="3" r:id="rId4"/>
    <sheet name="7.4" sheetId="1" r:id="rId5"/>
    <sheet name="7.5" sheetId="7" r:id="rId6"/>
    <sheet name="Status" sheetId="2" r:id="rId7"/>
  </sheets>
  <definedNames>
    <definedName name="All_7.1">'7.1'!$B$3:$R$199</definedName>
    <definedName name="All_7.2">'7.2'!$B$3:$R$199</definedName>
    <definedName name="All_7.3">'7.3'!$B$3:$R$199</definedName>
    <definedName name="All_7.4">'7.4'!$B$3:$R$199</definedName>
    <definedName name="All_7.5">'7.5'!$B$3:$R$199</definedName>
    <definedName name="Status">Status!$B$3:$D$199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3" i="4"/>
  <c r="A199" i="4"/>
  <c r="D199" i="4"/>
  <c r="A198" i="4"/>
  <c r="D198" i="4"/>
  <c r="A197" i="4"/>
  <c r="D197" i="4"/>
  <c r="A196" i="4"/>
  <c r="D196" i="4"/>
  <c r="A195" i="4"/>
  <c r="D195" i="4"/>
  <c r="A194" i="4"/>
  <c r="D194" i="4"/>
  <c r="A193" i="4"/>
  <c r="D193" i="4"/>
  <c r="A192" i="4"/>
  <c r="D192" i="4"/>
  <c r="A191" i="4"/>
  <c r="D191" i="4"/>
  <c r="A190" i="4"/>
  <c r="D190" i="4"/>
  <c r="A189" i="4"/>
  <c r="D189" i="4"/>
  <c r="A188" i="4"/>
  <c r="D188" i="4"/>
  <c r="A187" i="4"/>
  <c r="D187" i="4"/>
  <c r="A186" i="4"/>
  <c r="D186" i="4"/>
  <c r="A185" i="4"/>
  <c r="D185" i="4"/>
  <c r="A184" i="4"/>
  <c r="D184" i="4"/>
  <c r="A183" i="4"/>
  <c r="D183" i="4"/>
  <c r="A182" i="4"/>
  <c r="D182" i="4"/>
  <c r="A181" i="4"/>
  <c r="D181" i="4"/>
  <c r="A180" i="4"/>
  <c r="D180" i="4"/>
  <c r="A179" i="4"/>
  <c r="D179" i="4"/>
  <c r="A178" i="4"/>
  <c r="D178" i="4"/>
  <c r="A177" i="4"/>
  <c r="D177" i="4"/>
  <c r="A176" i="4"/>
  <c r="D176" i="4"/>
  <c r="A175" i="4"/>
  <c r="D175" i="4"/>
  <c r="A174" i="4"/>
  <c r="D174" i="4"/>
  <c r="A173" i="4"/>
  <c r="D173" i="4"/>
  <c r="A172" i="4"/>
  <c r="D172" i="4"/>
  <c r="A171" i="4"/>
  <c r="D171" i="4"/>
  <c r="A170" i="4"/>
  <c r="D170" i="4"/>
  <c r="A169" i="4"/>
  <c r="D169" i="4"/>
  <c r="A168" i="4"/>
  <c r="D168" i="4"/>
  <c r="A167" i="4"/>
  <c r="D167" i="4"/>
  <c r="A166" i="4"/>
  <c r="D166" i="4"/>
  <c r="A165" i="4"/>
  <c r="D165" i="4"/>
  <c r="A164" i="4"/>
  <c r="D164" i="4"/>
  <c r="A163" i="4"/>
  <c r="D163" i="4"/>
  <c r="A162" i="4"/>
  <c r="D162" i="4"/>
  <c r="A161" i="4"/>
  <c r="D161" i="4"/>
  <c r="A160" i="4"/>
  <c r="D160" i="4"/>
  <c r="A159" i="4"/>
  <c r="D159" i="4"/>
  <c r="A158" i="4"/>
  <c r="D158" i="4"/>
  <c r="A157" i="4"/>
  <c r="D157" i="4"/>
  <c r="A156" i="4"/>
  <c r="D156" i="4"/>
  <c r="A155" i="4"/>
  <c r="D155" i="4"/>
  <c r="A154" i="4"/>
  <c r="D154" i="4"/>
  <c r="A153" i="4"/>
  <c r="D153" i="4"/>
  <c r="A152" i="4"/>
  <c r="D152" i="4"/>
  <c r="A151" i="4"/>
  <c r="D151" i="4"/>
  <c r="A150" i="4"/>
  <c r="D150" i="4"/>
  <c r="A149" i="4"/>
  <c r="D149" i="4"/>
  <c r="A148" i="4"/>
  <c r="D148" i="4"/>
  <c r="A147" i="4"/>
  <c r="D147" i="4"/>
  <c r="A146" i="4"/>
  <c r="D146" i="4"/>
  <c r="A145" i="4"/>
  <c r="D145" i="4"/>
  <c r="A144" i="4"/>
  <c r="D144" i="4"/>
  <c r="A143" i="4"/>
  <c r="D143" i="4"/>
  <c r="A142" i="4"/>
  <c r="D142" i="4"/>
  <c r="A141" i="4"/>
  <c r="D141" i="4"/>
  <c r="A140" i="4"/>
  <c r="D140" i="4"/>
  <c r="A139" i="4"/>
  <c r="D139" i="4"/>
  <c r="A138" i="4"/>
  <c r="D138" i="4"/>
  <c r="A137" i="4"/>
  <c r="D137" i="4"/>
  <c r="A136" i="4"/>
  <c r="D136" i="4"/>
  <c r="A135" i="4"/>
  <c r="D135" i="4"/>
  <c r="A134" i="4"/>
  <c r="D134" i="4"/>
  <c r="A133" i="4"/>
  <c r="D133" i="4"/>
  <c r="A132" i="4"/>
  <c r="D132" i="4"/>
  <c r="A131" i="4"/>
  <c r="D131" i="4"/>
  <c r="A130" i="4"/>
  <c r="D130" i="4"/>
  <c r="A129" i="4"/>
  <c r="D129" i="4"/>
  <c r="A128" i="4"/>
  <c r="D128" i="4"/>
  <c r="A127" i="4"/>
  <c r="D127" i="4"/>
  <c r="A126" i="4"/>
  <c r="D126" i="4"/>
  <c r="A125" i="4"/>
  <c r="D125" i="4"/>
  <c r="A124" i="4"/>
  <c r="D124" i="4"/>
  <c r="A123" i="4"/>
  <c r="D123" i="4"/>
  <c r="A122" i="4"/>
  <c r="D122" i="4"/>
  <c r="A121" i="4"/>
  <c r="D121" i="4"/>
  <c r="A120" i="4"/>
  <c r="D120" i="4"/>
  <c r="A119" i="4"/>
  <c r="D119" i="4"/>
  <c r="A118" i="4"/>
  <c r="D118" i="4"/>
  <c r="A117" i="4"/>
  <c r="D117" i="4"/>
  <c r="A116" i="4"/>
  <c r="D116" i="4"/>
  <c r="A115" i="4"/>
  <c r="D115" i="4"/>
  <c r="A114" i="4"/>
  <c r="D114" i="4"/>
  <c r="A113" i="4"/>
  <c r="D113" i="4"/>
  <c r="A112" i="4"/>
  <c r="D112" i="4"/>
  <c r="A111" i="4"/>
  <c r="D111" i="4"/>
  <c r="A110" i="4"/>
  <c r="D110" i="4"/>
  <c r="A109" i="4"/>
  <c r="D109" i="4"/>
  <c r="A108" i="4"/>
  <c r="D108" i="4"/>
  <c r="A107" i="4"/>
  <c r="D107" i="4"/>
  <c r="A106" i="4"/>
  <c r="D106" i="4"/>
  <c r="A105" i="4"/>
  <c r="D105" i="4"/>
  <c r="A104" i="4"/>
  <c r="D104" i="4"/>
  <c r="A103" i="4"/>
  <c r="D103" i="4"/>
  <c r="A102" i="4"/>
  <c r="D102" i="4"/>
  <c r="A101" i="4"/>
  <c r="D101" i="4"/>
  <c r="A100" i="4"/>
  <c r="D100" i="4"/>
  <c r="A99" i="4"/>
  <c r="D99" i="4"/>
  <c r="A98" i="4"/>
  <c r="D98" i="4"/>
  <c r="A97" i="4"/>
  <c r="D97" i="4"/>
  <c r="A96" i="4"/>
  <c r="D96" i="4"/>
  <c r="A95" i="4"/>
  <c r="D95" i="4"/>
  <c r="A94" i="4"/>
  <c r="D94" i="4"/>
  <c r="A93" i="4"/>
  <c r="D93" i="4"/>
  <c r="A92" i="4"/>
  <c r="D92" i="4"/>
  <c r="A91" i="4"/>
  <c r="D91" i="4"/>
  <c r="A90" i="4"/>
  <c r="D90" i="4"/>
  <c r="A89" i="4"/>
  <c r="D89" i="4"/>
  <c r="A88" i="4"/>
  <c r="D88" i="4"/>
  <c r="A87" i="4"/>
  <c r="D87" i="4"/>
  <c r="A86" i="4"/>
  <c r="D86" i="4"/>
  <c r="A85" i="4"/>
  <c r="D85" i="4"/>
  <c r="A84" i="4"/>
  <c r="D84" i="4"/>
  <c r="A83" i="4"/>
  <c r="D83" i="4"/>
  <c r="A82" i="4"/>
  <c r="D82" i="4"/>
  <c r="A81" i="4"/>
  <c r="D81" i="4"/>
  <c r="A80" i="4"/>
  <c r="D80" i="4"/>
  <c r="A79" i="4"/>
  <c r="D79" i="4"/>
  <c r="A78" i="4"/>
  <c r="D78" i="4"/>
  <c r="A77" i="4"/>
  <c r="D77" i="4"/>
  <c r="A76" i="4"/>
  <c r="D76" i="4"/>
  <c r="A75" i="4"/>
  <c r="D75" i="4"/>
  <c r="A74" i="4"/>
  <c r="D74" i="4"/>
  <c r="A73" i="4"/>
  <c r="D73" i="4"/>
  <c r="A72" i="4"/>
  <c r="D72" i="4"/>
  <c r="A71" i="4"/>
  <c r="D71" i="4"/>
  <c r="A70" i="4"/>
  <c r="D70" i="4"/>
  <c r="A69" i="4"/>
  <c r="D69" i="4"/>
  <c r="A68" i="4"/>
  <c r="D68" i="4"/>
  <c r="A67" i="4"/>
  <c r="D67" i="4"/>
  <c r="A66" i="4"/>
  <c r="D66" i="4"/>
  <c r="A65" i="4"/>
  <c r="D65" i="4"/>
  <c r="A64" i="4"/>
  <c r="D64" i="4"/>
  <c r="A63" i="4"/>
  <c r="D63" i="4"/>
  <c r="A62" i="4"/>
  <c r="D62" i="4"/>
  <c r="A61" i="4"/>
  <c r="D61" i="4"/>
  <c r="A60" i="4"/>
  <c r="D60" i="4"/>
  <c r="A59" i="4"/>
  <c r="D59" i="4"/>
  <c r="A58" i="4"/>
  <c r="D58" i="4"/>
  <c r="A57" i="4"/>
  <c r="D57" i="4"/>
  <c r="A56" i="4"/>
  <c r="D56" i="4"/>
  <c r="A55" i="4"/>
  <c r="D55" i="4"/>
  <c r="A54" i="4"/>
  <c r="D54" i="4"/>
  <c r="A53" i="4"/>
  <c r="D53" i="4"/>
  <c r="A52" i="4"/>
  <c r="D52" i="4"/>
  <c r="A51" i="4"/>
  <c r="D51" i="4"/>
  <c r="A50" i="4"/>
  <c r="D50" i="4"/>
  <c r="A49" i="4"/>
  <c r="D49" i="4"/>
  <c r="A48" i="4"/>
  <c r="D48" i="4"/>
  <c r="A47" i="4"/>
  <c r="D47" i="4"/>
  <c r="A46" i="4"/>
  <c r="D46" i="4"/>
  <c r="A45" i="4"/>
  <c r="D45" i="4"/>
  <c r="A44" i="4"/>
  <c r="D44" i="4"/>
  <c r="A43" i="4"/>
  <c r="D43" i="4"/>
  <c r="A42" i="4"/>
  <c r="D42" i="4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7" i="4"/>
  <c r="D27" i="4"/>
  <c r="A26" i="4"/>
  <c r="D26" i="4"/>
  <c r="A25" i="4"/>
  <c r="D25" i="4"/>
  <c r="A24" i="4"/>
  <c r="D24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3" i="4"/>
  <c r="D3" i="4"/>
  <c r="J98" i="4"/>
  <c r="F97" i="4"/>
  <c r="F98" i="4"/>
  <c r="H98" i="4"/>
  <c r="I98" i="4"/>
  <c r="J99" i="4"/>
  <c r="I99" i="4"/>
  <c r="J100" i="4"/>
  <c r="I100" i="4"/>
  <c r="J101" i="4"/>
  <c r="I101" i="4"/>
  <c r="J102" i="4"/>
  <c r="I102" i="4"/>
  <c r="J103" i="4"/>
  <c r="I103" i="4"/>
  <c r="J104" i="4"/>
  <c r="I104" i="4"/>
  <c r="J105" i="4"/>
  <c r="F104" i="4"/>
  <c r="F105" i="4"/>
  <c r="H105" i="4"/>
  <c r="I105" i="4"/>
  <c r="J106" i="4"/>
  <c r="I106" i="4"/>
  <c r="J107" i="4"/>
  <c r="I107" i="4"/>
  <c r="J108" i="4"/>
  <c r="F107" i="4"/>
  <c r="F108" i="4"/>
  <c r="H108" i="4"/>
  <c r="I108" i="4"/>
  <c r="J109" i="4"/>
  <c r="F109" i="4"/>
  <c r="H109" i="4"/>
  <c r="I109" i="4"/>
  <c r="J110" i="4"/>
  <c r="I110" i="4"/>
  <c r="J111" i="4"/>
  <c r="I111" i="4"/>
  <c r="J112" i="4"/>
  <c r="F111" i="4"/>
  <c r="F112" i="4"/>
  <c r="H112" i="4"/>
  <c r="I112" i="4"/>
  <c r="J113" i="4"/>
  <c r="I113" i="4"/>
  <c r="J114" i="4"/>
  <c r="I114" i="4"/>
  <c r="J115" i="4"/>
  <c r="I115" i="4"/>
  <c r="J116" i="4"/>
  <c r="I116" i="4"/>
  <c r="J117" i="4"/>
  <c r="F116" i="4"/>
  <c r="F117" i="4"/>
  <c r="H117" i="4"/>
  <c r="I117" i="4"/>
  <c r="J118" i="4"/>
  <c r="F118" i="4"/>
  <c r="H118" i="4"/>
  <c r="I118" i="4"/>
  <c r="J119" i="4"/>
  <c r="F119" i="4"/>
  <c r="H119" i="4"/>
  <c r="I119" i="4"/>
  <c r="J120" i="4"/>
  <c r="I120" i="4"/>
  <c r="J121" i="4"/>
  <c r="F120" i="4"/>
  <c r="F121" i="4"/>
  <c r="H121" i="4"/>
  <c r="I121" i="4"/>
  <c r="J122" i="4"/>
  <c r="I122" i="4"/>
  <c r="J123" i="4"/>
  <c r="I123" i="4"/>
  <c r="J124" i="4"/>
  <c r="I124" i="4"/>
  <c r="J125" i="4"/>
  <c r="I125" i="4"/>
  <c r="J126" i="4"/>
  <c r="I126" i="4"/>
  <c r="J127" i="4"/>
  <c r="F126" i="4"/>
  <c r="F127" i="4"/>
  <c r="H127" i="4"/>
  <c r="I127" i="4"/>
  <c r="J128" i="4"/>
  <c r="I128" i="4"/>
  <c r="J129" i="4"/>
  <c r="I129" i="4"/>
  <c r="J130" i="4"/>
  <c r="I130" i="4"/>
  <c r="J131" i="4"/>
  <c r="F130" i="4"/>
  <c r="F131" i="4"/>
  <c r="H131" i="4"/>
  <c r="I131" i="4"/>
  <c r="J132" i="4"/>
  <c r="I132" i="4"/>
  <c r="J133" i="4"/>
  <c r="I133" i="4"/>
  <c r="J134" i="4"/>
  <c r="I134" i="4"/>
  <c r="J135" i="4"/>
  <c r="F134" i="4"/>
  <c r="F135" i="4"/>
  <c r="H135" i="4"/>
  <c r="I135" i="4"/>
  <c r="J136" i="4"/>
  <c r="I136" i="4"/>
  <c r="J137" i="4"/>
  <c r="I137" i="4"/>
  <c r="J138" i="4"/>
  <c r="I138" i="4"/>
  <c r="J139" i="4"/>
  <c r="F138" i="4"/>
  <c r="F139" i="4"/>
  <c r="H139" i="4"/>
  <c r="I139" i="4"/>
  <c r="J140" i="4"/>
  <c r="I140" i="4"/>
  <c r="J141" i="4"/>
  <c r="I141" i="4"/>
  <c r="J142" i="4"/>
  <c r="I142" i="4"/>
  <c r="J143" i="4"/>
  <c r="F142" i="4"/>
  <c r="F143" i="4"/>
  <c r="H143" i="4"/>
  <c r="I143" i="4"/>
  <c r="J144" i="4"/>
  <c r="I144" i="4"/>
  <c r="J145" i="4"/>
  <c r="F144" i="4"/>
  <c r="F145" i="4"/>
  <c r="H145" i="4"/>
  <c r="I145" i="4"/>
  <c r="J146" i="4"/>
  <c r="F146" i="4"/>
  <c r="H146" i="4"/>
  <c r="I146" i="4"/>
  <c r="J147" i="4"/>
  <c r="I147" i="4"/>
  <c r="J148" i="4"/>
  <c r="I148" i="4"/>
  <c r="J149" i="4"/>
  <c r="I149" i="4"/>
  <c r="J150" i="4"/>
  <c r="I150" i="4"/>
  <c r="J151" i="4"/>
  <c r="I151" i="4"/>
  <c r="J152" i="4"/>
  <c r="I152" i="4"/>
  <c r="J153" i="4"/>
  <c r="I153" i="4"/>
  <c r="J154" i="4"/>
  <c r="F153" i="4"/>
  <c r="F154" i="4"/>
  <c r="H154" i="4"/>
  <c r="I154" i="4"/>
  <c r="J155" i="4"/>
  <c r="I155" i="4"/>
  <c r="J156" i="4"/>
  <c r="F155" i="4"/>
  <c r="F156" i="4"/>
  <c r="H156" i="4"/>
  <c r="I156" i="4"/>
  <c r="J157" i="4"/>
  <c r="I157" i="4"/>
  <c r="J158" i="4"/>
  <c r="I158" i="4"/>
  <c r="J159" i="4"/>
  <c r="F158" i="4"/>
  <c r="F159" i="4"/>
  <c r="H159" i="4"/>
  <c r="I159" i="4"/>
  <c r="J160" i="4"/>
  <c r="I160" i="4"/>
  <c r="J161" i="4"/>
  <c r="I161" i="4"/>
  <c r="J162" i="4"/>
  <c r="I162" i="4"/>
  <c r="J163" i="4"/>
  <c r="F162" i="4"/>
  <c r="F163" i="4"/>
  <c r="H163" i="4"/>
  <c r="I163" i="4"/>
  <c r="J164" i="4"/>
  <c r="F164" i="4"/>
  <c r="H164" i="4"/>
  <c r="I164" i="4"/>
  <c r="J165" i="4"/>
  <c r="I165" i="4"/>
  <c r="J166" i="4"/>
  <c r="F165" i="4"/>
  <c r="F166" i="4"/>
  <c r="H166" i="4"/>
  <c r="I166" i="4"/>
  <c r="J167" i="4"/>
  <c r="F167" i="4"/>
  <c r="H167" i="4"/>
  <c r="I167" i="4"/>
  <c r="J168" i="4"/>
  <c r="I168" i="4"/>
  <c r="J169" i="4"/>
  <c r="F168" i="4"/>
  <c r="F169" i="4"/>
  <c r="H169" i="4"/>
  <c r="I169" i="4"/>
  <c r="J170" i="4"/>
  <c r="I170" i="4"/>
  <c r="J171" i="4"/>
  <c r="F170" i="4"/>
  <c r="F171" i="4"/>
  <c r="H171" i="4"/>
  <c r="I171" i="4"/>
  <c r="J172" i="4"/>
  <c r="F172" i="4"/>
  <c r="H172" i="4"/>
  <c r="I172" i="4"/>
  <c r="J173" i="4"/>
  <c r="I173" i="4"/>
  <c r="J174" i="4"/>
  <c r="I174" i="4"/>
  <c r="J175" i="4"/>
  <c r="F174" i="4"/>
  <c r="F175" i="4"/>
  <c r="H175" i="4"/>
  <c r="I175" i="4"/>
  <c r="J176" i="4"/>
  <c r="I176" i="4"/>
  <c r="J177" i="4"/>
  <c r="I177" i="4"/>
  <c r="J178" i="4"/>
  <c r="F177" i="4"/>
  <c r="F178" i="4"/>
  <c r="H178" i="4"/>
  <c r="I178" i="4"/>
  <c r="J179" i="4"/>
  <c r="I179" i="4"/>
  <c r="J180" i="4"/>
  <c r="I180" i="4"/>
  <c r="J181" i="4"/>
  <c r="F180" i="4"/>
  <c r="F181" i="4"/>
  <c r="H181" i="4"/>
  <c r="I181" i="4"/>
  <c r="J182" i="4"/>
  <c r="I182" i="4"/>
  <c r="J183" i="4"/>
  <c r="F182" i="4"/>
  <c r="F183" i="4"/>
  <c r="H183" i="4"/>
  <c r="I183" i="4"/>
  <c r="J184" i="4"/>
  <c r="I184" i="4"/>
  <c r="J185" i="4"/>
  <c r="F184" i="4"/>
  <c r="F185" i="4"/>
  <c r="H185" i="4"/>
  <c r="I185" i="4"/>
  <c r="J186" i="4"/>
  <c r="F186" i="4"/>
  <c r="H186" i="4"/>
  <c r="I186" i="4"/>
  <c r="J187" i="4"/>
  <c r="I187" i="4"/>
  <c r="J188" i="4"/>
  <c r="F187" i="4"/>
  <c r="F188" i="4"/>
  <c r="H188" i="4"/>
  <c r="I188" i="4"/>
  <c r="J189" i="4"/>
  <c r="F189" i="4"/>
  <c r="H189" i="4"/>
  <c r="I189" i="4"/>
  <c r="J190" i="4"/>
  <c r="I190" i="4"/>
  <c r="J191" i="4"/>
  <c r="F190" i="4"/>
  <c r="F191" i="4"/>
  <c r="H191" i="4"/>
  <c r="I191" i="4"/>
  <c r="J192" i="4"/>
  <c r="F192" i="4"/>
  <c r="H192" i="4"/>
  <c r="I192" i="4"/>
  <c r="J193" i="4"/>
  <c r="I193" i="4"/>
  <c r="J194" i="4"/>
  <c r="I194" i="4"/>
  <c r="J195" i="4"/>
  <c r="F194" i="4"/>
  <c r="F195" i="4"/>
  <c r="H195" i="4"/>
  <c r="I195" i="4"/>
  <c r="J196" i="4"/>
  <c r="I196" i="4"/>
  <c r="J197" i="4"/>
  <c r="F196" i="4"/>
  <c r="F197" i="4"/>
  <c r="H197" i="4"/>
  <c r="I197" i="4"/>
  <c r="J198" i="4"/>
  <c r="F198" i="4"/>
  <c r="H198" i="4"/>
  <c r="I198" i="4"/>
  <c r="J199" i="4"/>
  <c r="F199" i="4"/>
  <c r="H199" i="4"/>
  <c r="I199" i="4"/>
  <c r="J50" i="4"/>
  <c r="F49" i="4"/>
  <c r="F50" i="4"/>
  <c r="H50" i="4"/>
  <c r="I50" i="4"/>
  <c r="J51" i="4"/>
  <c r="F51" i="4"/>
  <c r="H51" i="4"/>
  <c r="I51" i="4"/>
  <c r="J52" i="4"/>
  <c r="I52" i="4"/>
  <c r="J53" i="4"/>
  <c r="F52" i="4"/>
  <c r="F53" i="4"/>
  <c r="H53" i="4"/>
  <c r="I53" i="4"/>
  <c r="J54" i="4"/>
  <c r="I54" i="4"/>
  <c r="J55" i="4"/>
  <c r="I55" i="4"/>
  <c r="J56" i="4"/>
  <c r="F55" i="4"/>
  <c r="F56" i="4"/>
  <c r="H56" i="4"/>
  <c r="I56" i="4"/>
  <c r="J57" i="4"/>
  <c r="I57" i="4"/>
  <c r="J58" i="4"/>
  <c r="I58" i="4"/>
  <c r="J59" i="4"/>
  <c r="F58" i="4"/>
  <c r="F59" i="4"/>
  <c r="H59" i="4"/>
  <c r="I59" i="4"/>
  <c r="J60" i="4"/>
  <c r="I60" i="4"/>
  <c r="J61" i="4"/>
  <c r="I61" i="4"/>
  <c r="J62" i="4"/>
  <c r="I62" i="4"/>
  <c r="J63" i="4"/>
  <c r="I63" i="4"/>
  <c r="J64" i="4"/>
  <c r="I64" i="4"/>
  <c r="J65" i="4"/>
  <c r="F64" i="4"/>
  <c r="F65" i="4"/>
  <c r="H65" i="4"/>
  <c r="I65" i="4"/>
  <c r="J66" i="4"/>
  <c r="I66" i="4"/>
  <c r="J67" i="4"/>
  <c r="I67" i="4"/>
  <c r="J68" i="4"/>
  <c r="I68" i="4"/>
  <c r="J69" i="4"/>
  <c r="F68" i="4"/>
  <c r="F69" i="4"/>
  <c r="H69" i="4"/>
  <c r="I69" i="4"/>
  <c r="J70" i="4"/>
  <c r="I70" i="4"/>
  <c r="J71" i="4"/>
  <c r="F70" i="4"/>
  <c r="F71" i="4"/>
  <c r="H71" i="4"/>
  <c r="I71" i="4"/>
  <c r="J72" i="4"/>
  <c r="I72" i="4"/>
  <c r="J73" i="4"/>
  <c r="I73" i="4"/>
  <c r="J74" i="4"/>
  <c r="I74" i="4"/>
  <c r="J75" i="4"/>
  <c r="I75" i="4"/>
  <c r="J76" i="4"/>
  <c r="F75" i="4"/>
  <c r="F76" i="4"/>
  <c r="H76" i="4"/>
  <c r="I76" i="4"/>
  <c r="J77" i="4"/>
  <c r="F77" i="4"/>
  <c r="H77" i="4"/>
  <c r="I77" i="4"/>
  <c r="J78" i="4"/>
  <c r="I78" i="4"/>
  <c r="J79" i="4"/>
  <c r="F78" i="4"/>
  <c r="F79" i="4"/>
  <c r="H79" i="4"/>
  <c r="I79" i="4"/>
  <c r="J80" i="4"/>
  <c r="I80" i="4"/>
  <c r="J81" i="4"/>
  <c r="I81" i="4"/>
  <c r="J82" i="4"/>
  <c r="I82" i="4"/>
  <c r="J83" i="4"/>
  <c r="I83" i="4"/>
  <c r="J84" i="4"/>
  <c r="I84" i="4"/>
  <c r="J85" i="4"/>
  <c r="I85" i="4"/>
  <c r="J86" i="4"/>
  <c r="I86" i="4"/>
  <c r="J87" i="4"/>
  <c r="I87" i="4"/>
  <c r="J88" i="4"/>
  <c r="F87" i="4"/>
  <c r="F88" i="4"/>
  <c r="H88" i="4"/>
  <c r="I88" i="4"/>
  <c r="J89" i="4"/>
  <c r="I89" i="4"/>
  <c r="J90" i="4"/>
  <c r="F89" i="4"/>
  <c r="F90" i="4"/>
  <c r="H90" i="4"/>
  <c r="I90" i="4"/>
  <c r="J91" i="4"/>
  <c r="I91" i="4"/>
  <c r="J92" i="4"/>
  <c r="I92" i="4"/>
  <c r="J93" i="4"/>
  <c r="I93" i="4"/>
  <c r="J94" i="4"/>
  <c r="I94" i="4"/>
  <c r="J95" i="4"/>
  <c r="I95" i="4"/>
  <c r="J96" i="4"/>
  <c r="F95" i="4"/>
  <c r="F96" i="4"/>
  <c r="H96" i="4"/>
  <c r="I96" i="4"/>
  <c r="J97" i="4"/>
  <c r="I97" i="4"/>
  <c r="J5" i="4"/>
  <c r="F4" i="4"/>
  <c r="F5" i="4"/>
  <c r="H5" i="4"/>
  <c r="I5" i="4"/>
  <c r="J6" i="4"/>
  <c r="F6" i="4"/>
  <c r="H6" i="4"/>
  <c r="I6" i="4"/>
  <c r="J7" i="4"/>
  <c r="F7" i="4"/>
  <c r="H7" i="4"/>
  <c r="I7" i="4"/>
  <c r="J8" i="4"/>
  <c r="F8" i="4"/>
  <c r="H8" i="4"/>
  <c r="I8" i="4"/>
  <c r="J9" i="4"/>
  <c r="F9" i="4"/>
  <c r="H9" i="4"/>
  <c r="I9" i="4"/>
  <c r="J10" i="4"/>
  <c r="F10" i="4"/>
  <c r="H10" i="4"/>
  <c r="I10" i="4"/>
  <c r="J11" i="4"/>
  <c r="F11" i="4"/>
  <c r="H11" i="4"/>
  <c r="I11" i="4"/>
  <c r="J12" i="4"/>
  <c r="F12" i="4"/>
  <c r="H12" i="4"/>
  <c r="I12" i="4"/>
  <c r="J13" i="4"/>
  <c r="F13" i="4"/>
  <c r="H13" i="4"/>
  <c r="I13" i="4"/>
  <c r="J14" i="4"/>
  <c r="I14" i="4"/>
  <c r="J15" i="4"/>
  <c r="F14" i="4"/>
  <c r="F15" i="4"/>
  <c r="H15" i="4"/>
  <c r="I15" i="4"/>
  <c r="J16" i="4"/>
  <c r="F16" i="4"/>
  <c r="H16" i="4"/>
  <c r="I16" i="4"/>
  <c r="J17" i="4"/>
  <c r="F17" i="4"/>
  <c r="H17" i="4"/>
  <c r="I17" i="4"/>
  <c r="J18" i="4"/>
  <c r="F18" i="4"/>
  <c r="H18" i="4"/>
  <c r="I18" i="4"/>
  <c r="J19" i="4"/>
  <c r="I19" i="4"/>
  <c r="J20" i="4"/>
  <c r="F19" i="4"/>
  <c r="F20" i="4"/>
  <c r="H20" i="4"/>
  <c r="I20" i="4"/>
  <c r="J21" i="4"/>
  <c r="I21" i="4"/>
  <c r="J22" i="4"/>
  <c r="I22" i="4"/>
  <c r="J23" i="4"/>
  <c r="I23" i="4"/>
  <c r="J24" i="4"/>
  <c r="I24" i="4"/>
  <c r="J25" i="4"/>
  <c r="I25" i="4"/>
  <c r="J26" i="4"/>
  <c r="F25" i="4"/>
  <c r="F26" i="4"/>
  <c r="H26" i="4"/>
  <c r="I26" i="4"/>
  <c r="J27" i="4"/>
  <c r="F27" i="4"/>
  <c r="H27" i="4"/>
  <c r="I27" i="4"/>
  <c r="J28" i="4"/>
  <c r="I28" i="4"/>
  <c r="J29" i="4"/>
  <c r="F28" i="4"/>
  <c r="F29" i="4"/>
  <c r="H29" i="4"/>
  <c r="I29" i="4"/>
  <c r="J30" i="4"/>
  <c r="F30" i="4"/>
  <c r="H30" i="4"/>
  <c r="I30" i="4"/>
  <c r="J31" i="4"/>
  <c r="I31" i="4"/>
  <c r="J32" i="4"/>
  <c r="I32" i="4"/>
  <c r="J33" i="4"/>
  <c r="F32" i="4"/>
  <c r="F33" i="4"/>
  <c r="H33" i="4"/>
  <c r="I33" i="4"/>
  <c r="J34" i="4"/>
  <c r="I34" i="4"/>
  <c r="J35" i="4"/>
  <c r="F34" i="4"/>
  <c r="F35" i="4"/>
  <c r="H35" i="4"/>
  <c r="I35" i="4"/>
  <c r="J36" i="4"/>
  <c r="I36" i="4"/>
  <c r="J37" i="4"/>
  <c r="F36" i="4"/>
  <c r="F37" i="4"/>
  <c r="H37" i="4"/>
  <c r="I37" i="4"/>
  <c r="J38" i="4"/>
  <c r="F38" i="4"/>
  <c r="H38" i="4"/>
  <c r="I38" i="4"/>
  <c r="J39" i="4"/>
  <c r="I39" i="4"/>
  <c r="J40" i="4"/>
  <c r="F39" i="4"/>
  <c r="F40" i="4"/>
  <c r="H40" i="4"/>
  <c r="I40" i="4"/>
  <c r="J41" i="4"/>
  <c r="I41" i="4"/>
  <c r="J42" i="4"/>
  <c r="F41" i="4"/>
  <c r="F42" i="4"/>
  <c r="H42" i="4"/>
  <c r="I42" i="4"/>
  <c r="J43" i="4"/>
  <c r="I43" i="4"/>
  <c r="J44" i="4"/>
  <c r="I44" i="4"/>
  <c r="J45" i="4"/>
  <c r="I45" i="4"/>
  <c r="J46" i="4"/>
  <c r="I46" i="4"/>
  <c r="J47" i="4"/>
  <c r="I47" i="4"/>
  <c r="J48" i="4"/>
  <c r="I48" i="4"/>
  <c r="J49" i="4"/>
  <c r="F48" i="4"/>
  <c r="H49" i="4"/>
  <c r="I49" i="4"/>
  <c r="J4" i="4"/>
  <c r="F3" i="4"/>
  <c r="H4" i="4"/>
  <c r="I4" i="4"/>
  <c r="J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3" i="4"/>
  <c r="H14" i="4"/>
  <c r="H19" i="4"/>
  <c r="F21" i="4"/>
  <c r="H21" i="4"/>
  <c r="F22" i="4"/>
  <c r="H22" i="4"/>
  <c r="F23" i="4"/>
  <c r="H23" i="4"/>
  <c r="F24" i="4"/>
  <c r="H24" i="4"/>
  <c r="H25" i="4"/>
  <c r="H28" i="4"/>
  <c r="F31" i="4"/>
  <c r="H31" i="4"/>
  <c r="H32" i="4"/>
  <c r="H34" i="4"/>
  <c r="H36" i="4"/>
  <c r="H39" i="4"/>
  <c r="H41" i="4"/>
  <c r="F43" i="4"/>
  <c r="H43" i="4"/>
  <c r="F44" i="4"/>
  <c r="H44" i="4"/>
  <c r="F45" i="4"/>
  <c r="H45" i="4"/>
  <c r="F46" i="4"/>
  <c r="H46" i="4"/>
  <c r="F47" i="4"/>
  <c r="H47" i="4"/>
  <c r="H48" i="4"/>
  <c r="H52" i="4"/>
  <c r="F54" i="4"/>
  <c r="H54" i="4"/>
  <c r="H55" i="4"/>
  <c r="F57" i="4"/>
  <c r="H57" i="4"/>
  <c r="H58" i="4"/>
  <c r="F60" i="4"/>
  <c r="H60" i="4"/>
  <c r="F61" i="4"/>
  <c r="H61" i="4"/>
  <c r="F62" i="4"/>
  <c r="H62" i="4"/>
  <c r="F63" i="4"/>
  <c r="H63" i="4"/>
  <c r="H64" i="4"/>
  <c r="F66" i="4"/>
  <c r="H66" i="4"/>
  <c r="F67" i="4"/>
  <c r="H67" i="4"/>
  <c r="H68" i="4"/>
  <c r="H70" i="4"/>
  <c r="F72" i="4"/>
  <c r="H72" i="4"/>
  <c r="F73" i="4"/>
  <c r="H73" i="4"/>
  <c r="F74" i="4"/>
  <c r="H74" i="4"/>
  <c r="H75" i="4"/>
  <c r="H78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H87" i="4"/>
  <c r="H89" i="4"/>
  <c r="F91" i="4"/>
  <c r="H91" i="4"/>
  <c r="F92" i="4"/>
  <c r="H92" i="4"/>
  <c r="F93" i="4"/>
  <c r="H93" i="4"/>
  <c r="F94" i="4"/>
  <c r="H94" i="4"/>
  <c r="H95" i="4"/>
  <c r="H97" i="4"/>
  <c r="F99" i="4"/>
  <c r="H99" i="4"/>
  <c r="F100" i="4"/>
  <c r="H100" i="4"/>
  <c r="F101" i="4"/>
  <c r="H101" i="4"/>
  <c r="F102" i="4"/>
  <c r="H102" i="4"/>
  <c r="F103" i="4"/>
  <c r="H103" i="4"/>
  <c r="H104" i="4"/>
  <c r="F106" i="4"/>
  <c r="H106" i="4"/>
  <c r="H107" i="4"/>
  <c r="F110" i="4"/>
  <c r="H110" i="4"/>
  <c r="H111" i="4"/>
  <c r="F113" i="4"/>
  <c r="H113" i="4"/>
  <c r="F114" i="4"/>
  <c r="H114" i="4"/>
  <c r="F115" i="4"/>
  <c r="H115" i="4"/>
  <c r="H116" i="4"/>
  <c r="H120" i="4"/>
  <c r="F122" i="4"/>
  <c r="H122" i="4"/>
  <c r="F123" i="4"/>
  <c r="H123" i="4"/>
  <c r="F124" i="4"/>
  <c r="H124" i="4"/>
  <c r="F125" i="4"/>
  <c r="H125" i="4"/>
  <c r="H126" i="4"/>
  <c r="F128" i="4"/>
  <c r="H128" i="4"/>
  <c r="F129" i="4"/>
  <c r="H129" i="4"/>
  <c r="H130" i="4"/>
  <c r="F132" i="4"/>
  <c r="H132" i="4"/>
  <c r="F133" i="4"/>
  <c r="H133" i="4"/>
  <c r="H134" i="4"/>
  <c r="F136" i="4"/>
  <c r="H136" i="4"/>
  <c r="F137" i="4"/>
  <c r="H137" i="4"/>
  <c r="H138" i="4"/>
  <c r="F140" i="4"/>
  <c r="H140" i="4"/>
  <c r="F141" i="4"/>
  <c r="H141" i="4"/>
  <c r="H142" i="4"/>
  <c r="H144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H153" i="4"/>
  <c r="H155" i="4"/>
  <c r="F157" i="4"/>
  <c r="H157" i="4"/>
  <c r="H158" i="4"/>
  <c r="F160" i="4"/>
  <c r="H160" i="4"/>
  <c r="F161" i="4"/>
  <c r="H161" i="4"/>
  <c r="H162" i="4"/>
  <c r="H165" i="4"/>
  <c r="H168" i="4"/>
  <c r="H170" i="4"/>
  <c r="F173" i="4"/>
  <c r="H173" i="4"/>
  <c r="H174" i="4"/>
  <c r="F176" i="4"/>
  <c r="H176" i="4"/>
  <c r="H177" i="4"/>
  <c r="F179" i="4"/>
  <c r="H179" i="4"/>
  <c r="H180" i="4"/>
  <c r="H182" i="4"/>
  <c r="H184" i="4"/>
  <c r="H187" i="4"/>
  <c r="H190" i="4"/>
  <c r="F193" i="4"/>
  <c r="H193" i="4"/>
  <c r="H194" i="4"/>
  <c r="H196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</calcChain>
</file>

<file path=xl/sharedStrings.xml><?xml version="1.0" encoding="utf-8"?>
<sst xmlns="http://schemas.openxmlformats.org/spreadsheetml/2006/main" count="2307" uniqueCount="412">
  <si>
    <t>Tyrion Lannister</t>
  </si>
  <si>
    <t>Peter Dinklage</t>
  </si>
  <si>
    <t>Jon Snow</t>
  </si>
  <si>
    <t>Kit Harington (and others)</t>
  </si>
  <si>
    <t>Daenerys Targaryen</t>
  </si>
  <si>
    <t>Emilia Clarke</t>
  </si>
  <si>
    <t>Cersei Lannister</t>
  </si>
  <si>
    <t>Lena Headey (and others)</t>
  </si>
  <si>
    <t>Sansa Stark</t>
  </si>
  <si>
    <t>Sophie Turner</t>
  </si>
  <si>
    <t>Arya Stark</t>
  </si>
  <si>
    <t>Maisie Williams (and others)</t>
  </si>
  <si>
    <t>Jaime Lannister</t>
  </si>
  <si>
    <t>Nikolaj Coster-Waldau</t>
  </si>
  <si>
    <t>Samwell Tarly</t>
  </si>
  <si>
    <t>John Bradley</t>
  </si>
  <si>
    <t>Theon Greyjoy</t>
  </si>
  <si>
    <t>Alfie Allen</t>
  </si>
  <si>
    <t>Jorah Mormont</t>
  </si>
  <si>
    <t>Iain Glen</t>
  </si>
  <si>
    <t>Petyr 'Littlefinger' Baelish</t>
  </si>
  <si>
    <t>Aidan Gillen</t>
  </si>
  <si>
    <t>Eddard 'Ned' Stark</t>
  </si>
  <si>
    <t>Sean Bean (and others)</t>
  </si>
  <si>
    <t>Davos Seaworth</t>
  </si>
  <si>
    <t>Liam Cunningham</t>
  </si>
  <si>
    <t>Bran Stark</t>
  </si>
  <si>
    <t>Isaac Hempstead Wright</t>
  </si>
  <si>
    <t>Brienne of Tarth</t>
  </si>
  <si>
    <t>Gwendoline Christie</t>
  </si>
  <si>
    <t>Lord Varys</t>
  </si>
  <si>
    <t>Conleth Hill</t>
  </si>
  <si>
    <t>Catelyn Stark</t>
  </si>
  <si>
    <t>Michelle Fairley</t>
  </si>
  <si>
    <t>Sandor 'The Hound' Clegane</t>
  </si>
  <si>
    <t>Rory McCann</t>
  </si>
  <si>
    <t>Tywin Lannister</t>
  </si>
  <si>
    <t>Charles Dance</t>
  </si>
  <si>
    <t>Margaery Tyrell</t>
  </si>
  <si>
    <t>Natalie Dormer</t>
  </si>
  <si>
    <t>Robb Stark</t>
  </si>
  <si>
    <t>Richard Madden</t>
  </si>
  <si>
    <t>Stannis Baratheon</t>
  </si>
  <si>
    <t>Stephen Dillane</t>
  </si>
  <si>
    <t>Joffrey Baratheon</t>
  </si>
  <si>
    <t>Jack Gleeson</t>
  </si>
  <si>
    <t>Bronn</t>
  </si>
  <si>
    <t>Jerome Flynn</t>
  </si>
  <si>
    <t>Melisandre</t>
  </si>
  <si>
    <t>Carice van Houten</t>
  </si>
  <si>
    <t>Ramsay Bolton</t>
  </si>
  <si>
    <t>Iwan Rheon</t>
  </si>
  <si>
    <t>Missandei</t>
  </si>
  <si>
    <t>Nathalie Emmanuel</t>
  </si>
  <si>
    <t>Gilly</t>
  </si>
  <si>
    <t>Hannah Murray</t>
  </si>
  <si>
    <t>Ygritte</t>
  </si>
  <si>
    <t>Rose Leslie</t>
  </si>
  <si>
    <t>Shae</t>
  </si>
  <si>
    <t>Sibel Kekilli</t>
  </si>
  <si>
    <t>Daario Naharis</t>
  </si>
  <si>
    <t>Ed Skrein</t>
  </si>
  <si>
    <t>Olenna Tyrell</t>
  </si>
  <si>
    <t>Diana Rigg</t>
  </si>
  <si>
    <t>Podrick Payne</t>
  </si>
  <si>
    <t>Daniel Portman</t>
  </si>
  <si>
    <t>Tommen Baratheon</t>
  </si>
  <si>
    <t>Callum Wharry</t>
  </si>
  <si>
    <t>Tormund Giantsbane</t>
  </si>
  <si>
    <t>Kristofer Hivju</t>
  </si>
  <si>
    <t>Grey Worm</t>
  </si>
  <si>
    <t>Jacob Anderson</t>
  </si>
  <si>
    <t>High Sparrow</t>
  </si>
  <si>
    <t>Jonathan Pryce</t>
  </si>
  <si>
    <t>Barristan Selmy</t>
  </si>
  <si>
    <t>Ian McElhinney</t>
  </si>
  <si>
    <t>Grand Maester Pycelle</t>
  </si>
  <si>
    <t>Julian Glover</t>
  </si>
  <si>
    <t>Yara Greyjoy</t>
  </si>
  <si>
    <t>Gemma Whelan</t>
  </si>
  <si>
    <t>Loras Tyrell</t>
  </si>
  <si>
    <t>Finn Jones</t>
  </si>
  <si>
    <t>Talisa Maegyr</t>
  </si>
  <si>
    <t>Oona Chaplin</t>
  </si>
  <si>
    <t>Robert Baratheon</t>
  </si>
  <si>
    <t>Mark Addy</t>
  </si>
  <si>
    <t>Roose Bolton</t>
  </si>
  <si>
    <t>Michael McElhatton</t>
  </si>
  <si>
    <t>Osha</t>
  </si>
  <si>
    <t>Natalia Tena</t>
  </si>
  <si>
    <t>Hodor</t>
  </si>
  <si>
    <t>Kristian Nairn (and others)</t>
  </si>
  <si>
    <t>Eddison Tollett</t>
  </si>
  <si>
    <t>Ben Crompton</t>
  </si>
  <si>
    <t>Meera Reed</t>
  </si>
  <si>
    <t>Ellie Kendrick</t>
  </si>
  <si>
    <t>Gendry</t>
  </si>
  <si>
    <t>Joe Dempsie</t>
  </si>
  <si>
    <t>Oberyn Martell</t>
  </si>
  <si>
    <t>Pedro Pascal</t>
  </si>
  <si>
    <t>Jaqen H'ghar</t>
  </si>
  <si>
    <t>Tom Wlaschiha (and others) (and others)</t>
  </si>
  <si>
    <t>Alliser Thorne</t>
  </si>
  <si>
    <t>Owen Teale</t>
  </si>
  <si>
    <t>Khal Drogo</t>
  </si>
  <si>
    <t>Jason Momoa</t>
  </si>
  <si>
    <t>Ellaria Sand</t>
  </si>
  <si>
    <t>Indira Varma</t>
  </si>
  <si>
    <t>Renly Baratheon</t>
  </si>
  <si>
    <t>Gethin Anthony</t>
  </si>
  <si>
    <t>Maester Luwin</t>
  </si>
  <si>
    <t>Donald Sumpter</t>
  </si>
  <si>
    <t>Qyburn</t>
  </si>
  <si>
    <t>Anton Lesser</t>
  </si>
  <si>
    <t>Ros</t>
  </si>
  <si>
    <t>EsmÃ© Bianco</t>
  </si>
  <si>
    <t>Grenn</t>
  </si>
  <si>
    <t>Mark Stanley</t>
  </si>
  <si>
    <t>Mance Rayder</t>
  </si>
  <si>
    <t>CiarÃ¡n Hinds</t>
  </si>
  <si>
    <t>Jeor Mormont</t>
  </si>
  <si>
    <t>James Cosmo</t>
  </si>
  <si>
    <t>Viserys Targaryen</t>
  </si>
  <si>
    <t>Harry Lloyd</t>
  </si>
  <si>
    <t>Gregor 'The Mountain' Clegane</t>
  </si>
  <si>
    <t>Conan Stevens</t>
  </si>
  <si>
    <t>Jojen Reed</t>
  </si>
  <si>
    <t>Thomas Brodie-Sangster</t>
  </si>
  <si>
    <t>Lancel Lannister</t>
  </si>
  <si>
    <t>Eugene Simon</t>
  </si>
  <si>
    <t>Maester Aemon</t>
  </si>
  <si>
    <t>Peter Vaughan</t>
  </si>
  <si>
    <t>Thoros of Myr</t>
  </si>
  <si>
    <t>Paul Kaye</t>
  </si>
  <si>
    <t>Shireen Baratheon</t>
  </si>
  <si>
    <t>Kerry Ingram</t>
  </si>
  <si>
    <t>Edmure Tully</t>
  </si>
  <si>
    <t>Tobias Menzies</t>
  </si>
  <si>
    <t>Lysa Arryn</t>
  </si>
  <si>
    <t>Kate Dickie</t>
  </si>
  <si>
    <t>Meryn Trant</t>
  </si>
  <si>
    <t>Ian Beattie</t>
  </si>
  <si>
    <t>Brynden 'Blackfish' Tully</t>
  </si>
  <si>
    <t>Clive Russell</t>
  </si>
  <si>
    <t>Walder Frey</t>
  </si>
  <si>
    <t>David Bradley</t>
  </si>
  <si>
    <t>Hot Pie</t>
  </si>
  <si>
    <t>Ben Hawkey</t>
  </si>
  <si>
    <t>Euron Greyjoy</t>
  </si>
  <si>
    <t>Pilou AsbÃ¦k</t>
  </si>
  <si>
    <t>Janos Slynt</t>
  </si>
  <si>
    <t>Dominic Carter</t>
  </si>
  <si>
    <t>Beric Dondarrion</t>
  </si>
  <si>
    <t>David Michael Scott</t>
  </si>
  <si>
    <t>Locke</t>
  </si>
  <si>
    <t>Noah Taylor</t>
  </si>
  <si>
    <t>Myranda</t>
  </si>
  <si>
    <t>Charlotte Hope</t>
  </si>
  <si>
    <t>Rodrik Cassel</t>
  </si>
  <si>
    <t>Ron Donachie</t>
  </si>
  <si>
    <t>The Waif</t>
  </si>
  <si>
    <t>Faye Marsay (and others) (and others)</t>
  </si>
  <si>
    <t>Rast</t>
  </si>
  <si>
    <t>Luke Barnes</t>
  </si>
  <si>
    <t>Rickon Stark</t>
  </si>
  <si>
    <t>Art Parkinson</t>
  </si>
  <si>
    <t>Septa Unella</t>
  </si>
  <si>
    <t>Hannah Waddingham</t>
  </si>
  <si>
    <t>Olly</t>
  </si>
  <si>
    <t>Brenock O'Connor</t>
  </si>
  <si>
    <t>Doreah</t>
  </si>
  <si>
    <t>Roxanne McKee</t>
  </si>
  <si>
    <t>Balon Greyjoy</t>
  </si>
  <si>
    <t>Patrick Malahide</t>
  </si>
  <si>
    <t>Benjen Stark</t>
  </si>
  <si>
    <t>Joseph Mawle (and others)</t>
  </si>
  <si>
    <t>Pypar</t>
  </si>
  <si>
    <t>Josef Altin</t>
  </si>
  <si>
    <t>Yoren</t>
  </si>
  <si>
    <t>Francis Magee</t>
  </si>
  <si>
    <t>Myrcella Baratheon</t>
  </si>
  <si>
    <t>Aimee Richardson</t>
  </si>
  <si>
    <t>Hizdahr zo Loraq</t>
  </si>
  <si>
    <t>Joel Fry</t>
  </si>
  <si>
    <t>Tyene Sand</t>
  </si>
  <si>
    <t>Rosabell Laurenti Sellers</t>
  </si>
  <si>
    <t>Mace Tyrell</t>
  </si>
  <si>
    <t>Roger Ashton-Griffiths</t>
  </si>
  <si>
    <t>Robin Arryn</t>
  </si>
  <si>
    <t>Lino Facioli</t>
  </si>
  <si>
    <t>Karl Tanner</t>
  </si>
  <si>
    <t>Burn Gorman</t>
  </si>
  <si>
    <t>Selyse Baratheon</t>
  </si>
  <si>
    <t>Sarah MacKeever</t>
  </si>
  <si>
    <t>Xaro Xhoan Daxos</t>
  </si>
  <si>
    <t>Nonso Anozie</t>
  </si>
  <si>
    <t>Irri</t>
  </si>
  <si>
    <t>Amrita Acharia</t>
  </si>
  <si>
    <t>Kevan Lannister</t>
  </si>
  <si>
    <t>Ian Gelder</t>
  </si>
  <si>
    <t>Lady Crane</t>
  </si>
  <si>
    <t>Essie Davis</t>
  </si>
  <si>
    <t>Qhorin Halfhand</t>
  </si>
  <si>
    <t>Simon Armstrong</t>
  </si>
  <si>
    <t>Orell</t>
  </si>
  <si>
    <t>Mackenzie Crook</t>
  </si>
  <si>
    <t>Rakharo</t>
  </si>
  <si>
    <t>Elyes Gabel</t>
  </si>
  <si>
    <t>Olyvar</t>
  </si>
  <si>
    <t>Will Tudor</t>
  </si>
  <si>
    <t>Alton Lannister</t>
  </si>
  <si>
    <t>Karl Davies</t>
  </si>
  <si>
    <t>Randyll Tarly</t>
  </si>
  <si>
    <t>James Faulkner</t>
  </si>
  <si>
    <t>Three-Eyed Raven</t>
  </si>
  <si>
    <t>Struan Rodger (and others)</t>
  </si>
  <si>
    <t>Yezzan zo Qaggaz</t>
  </si>
  <si>
    <t>Enzo Cilenti</t>
  </si>
  <si>
    <t>Nymeria Sand</t>
  </si>
  <si>
    <t>Jessica Henwick</t>
  </si>
  <si>
    <t>Obara Sand</t>
  </si>
  <si>
    <t>Keisha Castle-Hughes</t>
  </si>
  <si>
    <t>Doran Martell</t>
  </si>
  <si>
    <t>Alexander Siddig</t>
  </si>
  <si>
    <t>Mirri Maz Duur</t>
  </si>
  <si>
    <t>Mia Soteriou</t>
  </si>
  <si>
    <t>Wun Wun</t>
  </si>
  <si>
    <t>Ian Whyte</t>
  </si>
  <si>
    <t>Syrio Forel</t>
  </si>
  <si>
    <t>Miltos Yerolemou</t>
  </si>
  <si>
    <t>Yohn Royce</t>
  </si>
  <si>
    <t>Rupert Vansittart</t>
  </si>
  <si>
    <t>Archmaester Ebrose</t>
  </si>
  <si>
    <t>Jim Broadbent</t>
  </si>
  <si>
    <t>Razdal mo Eraz</t>
  </si>
  <si>
    <t>George Georgiou</t>
  </si>
  <si>
    <t>Tycho Nestoris</t>
  </si>
  <si>
    <t>Mark Gatiss</t>
  </si>
  <si>
    <t>Craster</t>
  </si>
  <si>
    <t>Robert Pugh</t>
  </si>
  <si>
    <t>Brother Ray</t>
  </si>
  <si>
    <t>Ian McShane</t>
  </si>
  <si>
    <t>Matthos Seaworth</t>
  </si>
  <si>
    <t>Kerr Logan</t>
  </si>
  <si>
    <t>Salladhor Saan</t>
  </si>
  <si>
    <t>Lucian Msamati</t>
  </si>
  <si>
    <t>Jory Cassel</t>
  </si>
  <si>
    <t>Jamie Sives</t>
  </si>
  <si>
    <t>Othell Yarwyck</t>
  </si>
  <si>
    <t>Brian Fortune</t>
  </si>
  <si>
    <t>Will</t>
  </si>
  <si>
    <t>Bronson Webb</t>
  </si>
  <si>
    <t>The Night King</t>
  </si>
  <si>
    <t>Richard Brake</t>
  </si>
  <si>
    <t>Septa Mordane</t>
  </si>
  <si>
    <t>Susan Brown</t>
  </si>
  <si>
    <t>Polliver</t>
  </si>
  <si>
    <t>Andy Kellegher</t>
  </si>
  <si>
    <t>Kraznys mo Nakloz</t>
  </si>
  <si>
    <t>Dan Hildebrand</t>
  </si>
  <si>
    <t>Spice King</t>
  </si>
  <si>
    <t>Nicholas Blane</t>
  </si>
  <si>
    <t>Styr</t>
  </si>
  <si>
    <t>Yuri Kolokolnikov</t>
  </si>
  <si>
    <t>Lyanna Mormont</t>
  </si>
  <si>
    <t>Bella Ramsey</t>
  </si>
  <si>
    <t>Dagmer Cleftjaw</t>
  </si>
  <si>
    <t>Ralph Ineson</t>
  </si>
  <si>
    <t>Khal Moro</t>
  </si>
  <si>
    <t>Joseph Naufahu</t>
  </si>
  <si>
    <t>Rickard Karstark</t>
  </si>
  <si>
    <t>Steve Blount</t>
  </si>
  <si>
    <t>Rattleshirt</t>
  </si>
  <si>
    <t>Edward Dogliani</t>
  </si>
  <si>
    <t>Karsi</t>
  </si>
  <si>
    <t>Birgitte Hjort SÃ¸rensen</t>
  </si>
  <si>
    <t>Qotho</t>
  </si>
  <si>
    <t>Dar Salim</t>
  </si>
  <si>
    <t>Armeca</t>
  </si>
  <si>
    <t>Sahara Knite</t>
  </si>
  <si>
    <t>Anguy</t>
  </si>
  <si>
    <t>Philip McGinley</t>
  </si>
  <si>
    <t>Greatjon Umber</t>
  </si>
  <si>
    <t>Clive Mantle</t>
  </si>
  <si>
    <t>Vala</t>
  </si>
  <si>
    <t>Meena Rayann</t>
  </si>
  <si>
    <t>Shagga</t>
  </si>
  <si>
    <t>Mark Lewis Jones</t>
  </si>
  <si>
    <t>Ser Dontos Hollard</t>
  </si>
  <si>
    <t>Tony Way</t>
  </si>
  <si>
    <t>Walder Rivers</t>
  </si>
  <si>
    <t>Bryan McCaugherty</t>
  </si>
  <si>
    <t>Harald Karstark</t>
  </si>
  <si>
    <t>Paul Rattray</t>
  </si>
  <si>
    <t>Mossador</t>
  </si>
  <si>
    <t>Reece Noi</t>
  </si>
  <si>
    <t>Pyat Pree</t>
  </si>
  <si>
    <t>Ian Hanmore</t>
  </si>
  <si>
    <t>Lothar Frey</t>
  </si>
  <si>
    <t>Tom Brooke</t>
  </si>
  <si>
    <t>Leaf</t>
  </si>
  <si>
    <t>Octavia Selena Alexandru</t>
  </si>
  <si>
    <t>Walda Bolton</t>
  </si>
  <si>
    <t>Elizabeth Webster</t>
  </si>
  <si>
    <t>Malko</t>
  </si>
  <si>
    <t>Adewale Akinnuoye-Agbaje</t>
  </si>
  <si>
    <t>Trystane Martell</t>
  </si>
  <si>
    <t>Toby Sebastian</t>
  </si>
  <si>
    <t>Areo Hotah</t>
  </si>
  <si>
    <t>Deobia Oparei</t>
  </si>
  <si>
    <t>Aeron Greyjoy</t>
  </si>
  <si>
    <t>Michael Feast</t>
  </si>
  <si>
    <t>Robett Glover</t>
  </si>
  <si>
    <t>Tim McInnerny</t>
  </si>
  <si>
    <t>Loboda</t>
  </si>
  <si>
    <t>Zachary Baharov</t>
  </si>
  <si>
    <t>Melessa Tarly</t>
  </si>
  <si>
    <t>Samantha Spiro</t>
  </si>
  <si>
    <t>Amory Lorch</t>
  </si>
  <si>
    <t>Fintan McKeown</t>
  </si>
  <si>
    <t>Illyrio Mopatis</t>
  </si>
  <si>
    <t>Roger Allam</t>
  </si>
  <si>
    <t>Smalljon Umber</t>
  </si>
  <si>
    <t>Dean S. Jagger</t>
  </si>
  <si>
    <t>Bowen Marsh</t>
  </si>
  <si>
    <t>Kovarro</t>
  </si>
  <si>
    <t>Steven Cole</t>
  </si>
  <si>
    <t>Maester Cressen</t>
  </si>
  <si>
    <t>Oliver Ford Davies</t>
  </si>
  <si>
    <t>Dickon Tarly</t>
  </si>
  <si>
    <t>Freddie Stroma</t>
  </si>
  <si>
    <t>Marei</t>
  </si>
  <si>
    <t>Josephine Gillan</t>
  </si>
  <si>
    <t>Hallyne</t>
  </si>
  <si>
    <t>Roy Dotrice</t>
  </si>
  <si>
    <t>Vardis Egen</t>
  </si>
  <si>
    <t>Brendan McCormack</t>
  </si>
  <si>
    <t>Marillion</t>
  </si>
  <si>
    <t>Emun Elliott</t>
  </si>
  <si>
    <t>Mero</t>
  </si>
  <si>
    <t>Mark Killeen</t>
  </si>
  <si>
    <t>Arthur Dayne</t>
  </si>
  <si>
    <t>Luke Roberts</t>
  </si>
  <si>
    <t>Izembaro</t>
  </si>
  <si>
    <t>Richard E. Grant</t>
  </si>
  <si>
    <t>Lommy Greenhands</t>
  </si>
  <si>
    <t>Eros Vlahos</t>
  </si>
  <si>
    <t>Old Nan</t>
  </si>
  <si>
    <t>Margaret John</t>
  </si>
  <si>
    <t>Joyeuse Erenford</t>
  </si>
  <si>
    <t>Kelly Long</t>
  </si>
  <si>
    <t>Mord</t>
  </si>
  <si>
    <t>Ciaran Bermingham</t>
  </si>
  <si>
    <t>Waymar Royce</t>
  </si>
  <si>
    <t>Rob Ostlere</t>
  </si>
  <si>
    <t>Kinvara</t>
  </si>
  <si>
    <t>Ania Bukstein</t>
  </si>
  <si>
    <t>Talla Tarly</t>
  </si>
  <si>
    <t>Rebecca Benson</t>
  </si>
  <si>
    <t>Lem Lemoncloak</t>
  </si>
  <si>
    <t>JÃ³hannes Haukur JÃ³hannesson</t>
  </si>
  <si>
    <t>Daisy</t>
  </si>
  <si>
    <t>Maisie Dee</t>
  </si>
  <si>
    <t>Gared</t>
  </si>
  <si>
    <t>Dermot Keaney</t>
  </si>
  <si>
    <t>Lyanna Stark</t>
  </si>
  <si>
    <t>Cordelia Hill (and others)</t>
  </si>
  <si>
    <t>Ilyn Payne</t>
  </si>
  <si>
    <t>Wilko Johnson</t>
  </si>
  <si>
    <t>Roslin Frey</t>
  </si>
  <si>
    <t>Alexandra Dowling</t>
  </si>
  <si>
    <t>Ternesio Terys</t>
  </si>
  <si>
    <t>Gary Oliver</t>
  </si>
  <si>
    <t>Quaithe</t>
  </si>
  <si>
    <t>Laura Pradelska</t>
  </si>
  <si>
    <t>Hugh of the Vale</t>
  </si>
  <si>
    <t>Jefferson Hall</t>
  </si>
  <si>
    <t>Rorge</t>
  </si>
  <si>
    <t>Andy Beckwith</t>
  </si>
  <si>
    <t>Tickler</t>
  </si>
  <si>
    <t>Anthony Morris</t>
  </si>
  <si>
    <t>Lollys Stokeworth</t>
  </si>
  <si>
    <t>Elizabeth Cadwallader</t>
  </si>
  <si>
    <t>Howland Reed</t>
  </si>
  <si>
    <t>Leo Woodruff</t>
  </si>
  <si>
    <t>Mhaegen</t>
  </si>
  <si>
    <t>Antonia Christophers</t>
  </si>
  <si>
    <t>Biter</t>
  </si>
  <si>
    <t>Gerard Jordan</t>
  </si>
  <si>
    <t>Lhara</t>
  </si>
  <si>
    <t>Sarine Sofair</t>
  </si>
  <si>
    <t>Tobho Mott</t>
  </si>
  <si>
    <t>Andrew Wilde</t>
  </si>
  <si>
    <t>Season 1</t>
  </si>
  <si>
    <t>Season 2</t>
  </si>
  <si>
    <t>Season 3</t>
  </si>
  <si>
    <t>Season 4</t>
  </si>
  <si>
    <t>Season 5</t>
  </si>
  <si>
    <t>Season 6</t>
  </si>
  <si>
    <t>Season 7</t>
  </si>
  <si>
    <t>Total</t>
  </si>
  <si>
    <t>Order</t>
  </si>
  <si>
    <t>Character</t>
  </si>
  <si>
    <t>Actor</t>
  </si>
  <si>
    <t>Episodes</t>
  </si>
  <si>
    <t>Screen Time</t>
  </si>
  <si>
    <t>Death</t>
  </si>
  <si>
    <t>Season</t>
  </si>
  <si>
    <t>Episode</t>
  </si>
  <si>
    <t>Delta</t>
  </si>
  <si>
    <t>Screen Time / Episode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</si>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</sst>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showZero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RowHeight="16" x14ac:dyDescent="0.2"/>
  <cols>
    <col min="1" max="1" width="26.5" bestFit="1" customWidth="1"/>
    <col min="2" max="5" width="6.33203125" customWidth="1"/>
    <col min="6" max="6" width="8.33203125" hidden="1" customWidth="1"/>
    <col min="7" max="7" width="8.83203125" customWidth="1"/>
    <col min="8" max="8" width="6.1640625" hidden="1" customWidth="1"/>
    <col min="9" max="9" width="7.33203125" customWidth="1"/>
    <col min="10" max="10" width="6.33203125" bestFit="1" customWidth="1"/>
  </cols>
  <sheetData>
    <row r="1" spans="1:10" x14ac:dyDescent="0.2">
      <c r="B1" s="11" t="s">
        <v>410</v>
      </c>
      <c r="C1" s="11"/>
      <c r="D1" s="11"/>
      <c r="E1" s="11"/>
    </row>
    <row r="2" spans="1:10" x14ac:dyDescent="0.2">
      <c r="A2" s="6" t="s">
        <v>402</v>
      </c>
      <c r="B2" s="7">
        <v>7.2</v>
      </c>
      <c r="C2" s="7">
        <v>7.3</v>
      </c>
      <c r="D2" s="7">
        <v>7.4</v>
      </c>
      <c r="E2" s="7">
        <v>7.5</v>
      </c>
      <c r="F2" s="8" t="s">
        <v>400</v>
      </c>
      <c r="G2" s="8" t="s">
        <v>400</v>
      </c>
      <c r="H2" s="7" t="s">
        <v>409</v>
      </c>
      <c r="I2" s="8" t="s">
        <v>409</v>
      </c>
      <c r="J2" s="10" t="s">
        <v>411</v>
      </c>
    </row>
    <row r="3" spans="1:10" x14ac:dyDescent="0.2">
      <c r="A3" s="3" t="str">
        <f>'7.4'!B3</f>
        <v>Tyrion Lannister</v>
      </c>
      <c r="B3" s="4">
        <f t="shared" ref="B3:B34" si="0">(VLOOKUP($A3,All_7.2,17,FALSE)-VLOOKUP($A3,All_7.1,17,FALSE))/60/24</f>
        <v>2.0833333333333333E-3</v>
      </c>
      <c r="C3" s="4">
        <f t="shared" ref="C3:C34" si="1">(VLOOKUP($A3,All_7.3,17,FALSE)-VLOOKUP($A3,All_7.2,17,FALSE))/60/24</f>
        <v>6.7708333333333336E-3</v>
      </c>
      <c r="D3" s="4">
        <f t="shared" ref="D3:E34" si="2">(VLOOKUP($A3,All_7.4,17,FALSE)-VLOOKUP($A3,All_7.3,17,FALSE))/60/24</f>
        <v>8.6805555555555551E-4</v>
      </c>
      <c r="E3" s="4">
        <f>(VLOOKUP($A3,All_7.5,17,FALSE)-VLOOKUP($A3,All_7.4,17,FALSE))/60/24</f>
        <v>5.7291666666666671E-3</v>
      </c>
      <c r="F3">
        <f>'7.4'!R3</f>
        <v>310.5</v>
      </c>
      <c r="G3" s="5" t="str">
        <f>CONCATENATE(TEXT(INT(F3),"0"),":",TEXT((F3-TRUNC(F3))*60,"00"))</f>
        <v>310:30</v>
      </c>
      <c r="J3" s="9" t="str">
        <f t="shared" ref="J3:J34" si="3">IF(ISBLANK(VLOOKUP($A3,Status,2,FALSE)),"Alive","Dead")</f>
        <v>Alive</v>
      </c>
    </row>
    <row r="4" spans="1:10" x14ac:dyDescent="0.2">
      <c r="A4" s="3" t="str">
        <f>'7.4'!B4</f>
        <v>Jon Snow</v>
      </c>
      <c r="B4" s="4">
        <f t="shared" si="0"/>
        <v>3.8194444444444443E-3</v>
      </c>
      <c r="C4" s="4">
        <f t="shared" si="1"/>
        <v>7.6388888888888886E-3</v>
      </c>
      <c r="D4" s="4">
        <f t="shared" si="2"/>
        <v>5.208333333333333E-3</v>
      </c>
      <c r="E4" s="4">
        <f>(VLOOKUP($A4,All_7.5,17,FALSE)-VLOOKUP($A4,All_7.4,17,FALSE))/60/24</f>
        <v>6.4236111111111117E-3</v>
      </c>
      <c r="F4">
        <f>'7.4'!R4</f>
        <v>297.75</v>
      </c>
      <c r="G4" s="5" t="str">
        <f t="shared" ref="G4:G67" si="4">CONCATENATE(TEXT(INT(F4),"0"),":",TEXT((F4-TRUNC(F4))*60,"00"))</f>
        <v>297:45</v>
      </c>
      <c r="H4">
        <f>F3-F4</f>
        <v>12.75</v>
      </c>
      <c r="I4" s="5" t="str">
        <f>IF(J4="Alive",CONCATENATE(TEXT(INT(H4),"0"),":",TEXT((H4-TRUNC(H4))*60,"00")),"")</f>
        <v>12:45</v>
      </c>
      <c r="J4" s="9" t="str">
        <f t="shared" si="3"/>
        <v>Alive</v>
      </c>
    </row>
    <row r="5" spans="1:10" x14ac:dyDescent="0.2">
      <c r="A5" s="3" t="str">
        <f>'7.4'!B5</f>
        <v>Daenerys Targaryen</v>
      </c>
      <c r="B5" s="4">
        <f t="shared" si="0"/>
        <v>4.6874999999999998E-3</v>
      </c>
      <c r="C5" s="4">
        <f t="shared" si="1"/>
        <v>7.1180555555555554E-3</v>
      </c>
      <c r="D5" s="4">
        <f t="shared" si="2"/>
        <v>4.8611111111111112E-3</v>
      </c>
      <c r="E5" s="4">
        <f>(VLOOKUP($A5,All_7.5,17,FALSE)-VLOOKUP($A5,All_7.4,17,FALSE))/60/24</f>
        <v>4.8611111111111112E-3</v>
      </c>
      <c r="F5">
        <f>'7.4'!R5</f>
        <v>250.5</v>
      </c>
      <c r="G5" s="5" t="str">
        <f t="shared" si="4"/>
        <v>250:30</v>
      </c>
      <c r="H5">
        <f t="shared" ref="H5:H68" si="5">F4-F5</f>
        <v>47.25</v>
      </c>
      <c r="I5" s="5" t="str">
        <f t="shared" ref="I5:I68" si="6">IF(J5="Alive",CONCATENATE(TEXT(INT(H5),"0"),":",TEXT((H5-TRUNC(H5))*60,"00")),"")</f>
        <v>47:15</v>
      </c>
      <c r="J5" s="9" t="str">
        <f t="shared" si="3"/>
        <v>Alive</v>
      </c>
    </row>
    <row r="6" spans="1:10" x14ac:dyDescent="0.2">
      <c r="A6" s="3" t="str">
        <f>'7.4'!B6</f>
        <v>Cersei Lannister</v>
      </c>
      <c r="B6" s="4">
        <f t="shared" si="0"/>
        <v>1.736111111111111E-3</v>
      </c>
      <c r="C6" s="4">
        <f t="shared" si="1"/>
        <v>5.5555555555555558E-3</v>
      </c>
      <c r="D6" s="4">
        <f t="shared" si="2"/>
        <v>1.0416666666666667E-3</v>
      </c>
      <c r="E6" s="4">
        <f>(VLOOKUP($A6,All_7.5,17,FALSE)-VLOOKUP($A6,All_7.4,17,FALSE))/60/24</f>
        <v>2.9513888888888888E-3</v>
      </c>
      <c r="F6">
        <f>'7.4'!R6</f>
        <v>219.5</v>
      </c>
      <c r="G6" s="5" t="str">
        <f t="shared" si="4"/>
        <v>219:30</v>
      </c>
      <c r="H6">
        <f t="shared" si="5"/>
        <v>31</v>
      </c>
      <c r="I6" s="5" t="str">
        <f t="shared" si="6"/>
        <v>31:00</v>
      </c>
      <c r="J6" s="9" t="str">
        <f t="shared" si="3"/>
        <v>Alive</v>
      </c>
    </row>
    <row r="7" spans="1:10" x14ac:dyDescent="0.2">
      <c r="A7" s="3" t="str">
        <f>'7.4'!B7</f>
        <v>Sansa Stark</v>
      </c>
      <c r="B7" s="4">
        <f t="shared" si="0"/>
        <v>1.3888888888888889E-3</v>
      </c>
      <c r="C7" s="4">
        <f t="shared" si="1"/>
        <v>4.340277777777778E-3</v>
      </c>
      <c r="D7" s="4">
        <f t="shared" si="2"/>
        <v>2.9513888888888888E-3</v>
      </c>
      <c r="E7" s="4">
        <f>(VLOOKUP($A7,All_7.5,17,FALSE)-VLOOKUP($A7,All_7.4,17,FALSE))/60/24</f>
        <v>1.3888888888888889E-3</v>
      </c>
      <c r="F7">
        <f>'7.4'!R7</f>
        <v>218</v>
      </c>
      <c r="G7" s="5" t="str">
        <f t="shared" si="4"/>
        <v>218:00</v>
      </c>
      <c r="H7">
        <f t="shared" si="5"/>
        <v>1.5</v>
      </c>
      <c r="I7" s="5" t="str">
        <f t="shared" si="6"/>
        <v>1:30</v>
      </c>
      <c r="J7" s="9" t="str">
        <f t="shared" si="3"/>
        <v>Alive</v>
      </c>
    </row>
    <row r="8" spans="1:10" x14ac:dyDescent="0.2">
      <c r="A8" s="3" t="str">
        <f>'7.4'!B8</f>
        <v>Arya Stark</v>
      </c>
      <c r="B8" s="4">
        <f t="shared" si="0"/>
        <v>4.1666666666666666E-3</v>
      </c>
      <c r="C8" s="4">
        <f t="shared" si="1"/>
        <v>0</v>
      </c>
      <c r="D8" s="4">
        <f t="shared" si="2"/>
        <v>5.7291666666666671E-3</v>
      </c>
      <c r="E8" s="4">
        <f>(VLOOKUP($A8,All_7.5,17,FALSE)-VLOOKUP($A8,All_7.4,17,FALSE))/60/24</f>
        <v>2.6041666666666665E-3</v>
      </c>
      <c r="F8">
        <f>'7.4'!R8</f>
        <v>210.25</v>
      </c>
      <c r="G8" s="5" t="str">
        <f t="shared" si="4"/>
        <v>210:15</v>
      </c>
      <c r="H8">
        <f t="shared" si="5"/>
        <v>7.75</v>
      </c>
      <c r="I8" s="5" t="str">
        <f t="shared" si="6"/>
        <v>7:45</v>
      </c>
      <c r="J8" s="9" t="str">
        <f t="shared" si="3"/>
        <v>Alive</v>
      </c>
    </row>
    <row r="9" spans="1:10" x14ac:dyDescent="0.2">
      <c r="A9" s="3" t="str">
        <f>'7.4'!B9</f>
        <v>Jaime Lannister</v>
      </c>
      <c r="B9" s="4">
        <f t="shared" si="0"/>
        <v>1.736111111111111E-3</v>
      </c>
      <c r="C9" s="4">
        <f t="shared" si="1"/>
        <v>4.1666666666666666E-3</v>
      </c>
      <c r="D9" s="4">
        <f t="shared" si="2"/>
        <v>3.645833333333333E-3</v>
      </c>
      <c r="E9" s="4">
        <f>(VLOOKUP($A9,All_7.5,17,FALSE)-VLOOKUP($A9,All_7.4,17,FALSE))/60/24</f>
        <v>5.0347222222222225E-3</v>
      </c>
      <c r="F9">
        <f>'7.4'!R9</f>
        <v>182.25</v>
      </c>
      <c r="G9" s="5" t="str">
        <f t="shared" si="4"/>
        <v>182:15</v>
      </c>
      <c r="H9">
        <f t="shared" si="5"/>
        <v>28</v>
      </c>
      <c r="I9" s="5" t="str">
        <f t="shared" si="6"/>
        <v>28:00</v>
      </c>
      <c r="J9" s="9" t="str">
        <f t="shared" si="3"/>
        <v>Alive</v>
      </c>
    </row>
    <row r="10" spans="1:10" x14ac:dyDescent="0.2">
      <c r="A10" s="3" t="str">
        <f>'7.4'!B10</f>
        <v>Samwell Tarly</v>
      </c>
      <c r="B10" s="4">
        <f t="shared" si="0"/>
        <v>3.645833333333333E-3</v>
      </c>
      <c r="C10" s="4">
        <f t="shared" si="1"/>
        <v>2.0833333333333333E-3</v>
      </c>
      <c r="D10" s="4">
        <f t="shared" si="2"/>
        <v>0</v>
      </c>
      <c r="E10" s="4">
        <f>(VLOOKUP($A10,All_7.5,17,FALSE)-VLOOKUP($A10,All_7.4,17,FALSE))/60/24</f>
        <v>3.2986111111111111E-3</v>
      </c>
      <c r="F10">
        <f>'7.4'!R10</f>
        <v>137.75</v>
      </c>
      <c r="G10" s="5" t="str">
        <f t="shared" si="4"/>
        <v>137:45</v>
      </c>
      <c r="H10">
        <f t="shared" si="5"/>
        <v>44.5</v>
      </c>
      <c r="I10" s="5" t="str">
        <f t="shared" si="6"/>
        <v>44:30</v>
      </c>
      <c r="J10" s="9" t="str">
        <f t="shared" si="3"/>
        <v>Alive</v>
      </c>
    </row>
    <row r="11" spans="1:10" x14ac:dyDescent="0.2">
      <c r="A11" s="3" t="str">
        <f>'7.4'!B11</f>
        <v>Theon Greyjoy</v>
      </c>
      <c r="B11" s="4">
        <f t="shared" si="0"/>
        <v>2.4305555555555556E-3</v>
      </c>
      <c r="C11" s="4">
        <f t="shared" si="1"/>
        <v>3.4722222222222224E-4</v>
      </c>
      <c r="D11" s="4">
        <f t="shared" si="2"/>
        <v>8.6805555555555551E-4</v>
      </c>
      <c r="E11" s="4">
        <f>(VLOOKUP($A11,All_7.5,17,FALSE)-VLOOKUP($A11,All_7.4,17,FALSE))/60/24</f>
        <v>0</v>
      </c>
      <c r="F11">
        <f>'7.4'!R11</f>
        <v>129</v>
      </c>
      <c r="G11" s="5" t="str">
        <f t="shared" si="4"/>
        <v>129:00</v>
      </c>
      <c r="H11">
        <f t="shared" si="5"/>
        <v>8.75</v>
      </c>
      <c r="I11" s="5" t="str">
        <f t="shared" si="6"/>
        <v>8:45</v>
      </c>
      <c r="J11" s="9" t="str">
        <f t="shared" si="3"/>
        <v>Alive</v>
      </c>
    </row>
    <row r="12" spans="1:10" x14ac:dyDescent="0.2">
      <c r="A12" s="3" t="str">
        <f>'7.4'!B12</f>
        <v>Jorah Mormont</v>
      </c>
      <c r="B12" s="4">
        <f t="shared" si="0"/>
        <v>3.2986111111111111E-3</v>
      </c>
      <c r="C12" s="4">
        <f t="shared" si="1"/>
        <v>1.3888888888888889E-3</v>
      </c>
      <c r="D12" s="4">
        <f t="shared" si="2"/>
        <v>0</v>
      </c>
      <c r="E12" s="4">
        <f>(VLOOKUP($A12,All_7.5,17,FALSE)-VLOOKUP($A12,All_7.4,17,FALSE))/60/24</f>
        <v>2.9513888888888888E-3</v>
      </c>
      <c r="F12">
        <f>'7.4'!R12</f>
        <v>124.75</v>
      </c>
      <c r="G12" s="5" t="str">
        <f t="shared" si="4"/>
        <v>124:45</v>
      </c>
      <c r="H12">
        <f t="shared" si="5"/>
        <v>4.25</v>
      </c>
      <c r="I12" s="5" t="str">
        <f t="shared" si="6"/>
        <v>4:15</v>
      </c>
      <c r="J12" s="9" t="str">
        <f t="shared" si="3"/>
        <v>Alive</v>
      </c>
    </row>
    <row r="13" spans="1:10" x14ac:dyDescent="0.2">
      <c r="A13" s="3" t="str">
        <f>'7.4'!B13</f>
        <v>Petyr 'Littlefinger' Baelish</v>
      </c>
      <c r="B13" s="4">
        <f t="shared" si="0"/>
        <v>1.3888888888888889E-3</v>
      </c>
      <c r="C13" s="4">
        <f t="shared" si="1"/>
        <v>1.736111111111111E-3</v>
      </c>
      <c r="D13" s="4">
        <f t="shared" si="2"/>
        <v>1.736111111111111E-3</v>
      </c>
      <c r="E13" s="4">
        <f>(VLOOKUP($A13,All_7.5,17,FALSE)-VLOOKUP($A13,All_7.4,17,FALSE))/60/24</f>
        <v>8.6805555555555551E-4</v>
      </c>
      <c r="F13">
        <f>'7.4'!R13</f>
        <v>110.5</v>
      </c>
      <c r="G13" s="5" t="str">
        <f t="shared" si="4"/>
        <v>110:30</v>
      </c>
      <c r="H13">
        <f t="shared" si="5"/>
        <v>14.25</v>
      </c>
      <c r="I13" s="5" t="str">
        <f t="shared" si="6"/>
        <v>14:15</v>
      </c>
      <c r="J13" s="9" t="str">
        <f t="shared" si="3"/>
        <v>Alive</v>
      </c>
    </row>
    <row r="14" spans="1:10" x14ac:dyDescent="0.2">
      <c r="A14" s="3" t="str">
        <f>'7.4'!B14</f>
        <v>Eddard 'Ned' Stark</v>
      </c>
      <c r="B14" s="4">
        <f t="shared" si="0"/>
        <v>0</v>
      </c>
      <c r="C14" s="4">
        <f t="shared" si="1"/>
        <v>0</v>
      </c>
      <c r="D14" s="4">
        <f t="shared" si="2"/>
        <v>0</v>
      </c>
      <c r="E14" s="4">
        <f>(VLOOKUP($A14,All_7.5,17,FALSE)-VLOOKUP($A14,All_7.4,17,FALSE))/60/24</f>
        <v>0</v>
      </c>
      <c r="F14">
        <f>'7.4'!R14</f>
        <v>99.75</v>
      </c>
      <c r="G14" s="5" t="str">
        <f t="shared" si="4"/>
        <v>99:45</v>
      </c>
      <c r="H14">
        <f t="shared" si="5"/>
        <v>10.75</v>
      </c>
      <c r="I14" s="5" t="str">
        <f t="shared" si="6"/>
        <v/>
      </c>
      <c r="J14" s="9" t="str">
        <f t="shared" si="3"/>
        <v>Dead</v>
      </c>
    </row>
    <row r="15" spans="1:10" x14ac:dyDescent="0.2">
      <c r="A15" s="3" t="str">
        <f>'7.4'!B15</f>
        <v>Davos Seaworth</v>
      </c>
      <c r="B15" s="4">
        <f t="shared" si="0"/>
        <v>5.2083333333333333E-4</v>
      </c>
      <c r="C15" s="4">
        <f t="shared" si="1"/>
        <v>4.1666666666666666E-3</v>
      </c>
      <c r="D15" s="4">
        <f t="shared" si="2"/>
        <v>1.5624999999999999E-3</v>
      </c>
      <c r="E15" s="4">
        <f>(VLOOKUP($A15,All_7.5,17,FALSE)-VLOOKUP($A15,All_7.4,17,FALSE))/60/24</f>
        <v>5.7291666666666671E-3</v>
      </c>
      <c r="F15">
        <f>'7.4'!R15</f>
        <v>99.25</v>
      </c>
      <c r="G15" s="5" t="str">
        <f t="shared" si="4"/>
        <v>99:15</v>
      </c>
      <c r="H15">
        <f t="shared" si="5"/>
        <v>0.5</v>
      </c>
      <c r="I15" s="5" t="str">
        <f t="shared" si="6"/>
        <v>0:30</v>
      </c>
      <c r="J15" s="9" t="str">
        <f t="shared" si="3"/>
        <v>Alive</v>
      </c>
    </row>
    <row r="16" spans="1:10" x14ac:dyDescent="0.2">
      <c r="A16" s="3" t="str">
        <f>'7.4'!B16</f>
        <v>Bran Stark</v>
      </c>
      <c r="B16" s="4">
        <f t="shared" si="0"/>
        <v>0</v>
      </c>
      <c r="C16" s="4">
        <f t="shared" si="1"/>
        <v>2.2569444444444447E-3</v>
      </c>
      <c r="D16" s="4">
        <f t="shared" si="2"/>
        <v>2.9513888888888888E-3</v>
      </c>
      <c r="E16" s="4">
        <f>(VLOOKUP($A16,All_7.5,17,FALSE)-VLOOKUP($A16,All_7.4,17,FALSE))/60/24</f>
        <v>1.7361111111111112E-4</v>
      </c>
      <c r="F16">
        <f>'7.4'!R16</f>
        <v>94.5</v>
      </c>
      <c r="G16" s="5" t="str">
        <f t="shared" si="4"/>
        <v>94:30</v>
      </c>
      <c r="H16">
        <f t="shared" si="5"/>
        <v>4.75</v>
      </c>
      <c r="I16" s="5" t="str">
        <f t="shared" si="6"/>
        <v>4:45</v>
      </c>
      <c r="J16" s="9" t="str">
        <f t="shared" si="3"/>
        <v>Alive</v>
      </c>
    </row>
    <row r="17" spans="1:10" x14ac:dyDescent="0.2">
      <c r="A17" s="3" t="str">
        <f>'7.4'!B17</f>
        <v>Brienne of Tarth</v>
      </c>
      <c r="B17" s="4">
        <f t="shared" si="0"/>
        <v>3.4722222222222224E-4</v>
      </c>
      <c r="C17" s="4">
        <f t="shared" si="1"/>
        <v>0</v>
      </c>
      <c r="D17" s="4">
        <f t="shared" si="2"/>
        <v>1.9097222222222222E-3</v>
      </c>
      <c r="E17" s="4">
        <f>(VLOOKUP($A17,All_7.5,17,FALSE)-VLOOKUP($A17,All_7.4,17,FALSE))/60/24</f>
        <v>0</v>
      </c>
      <c r="F17">
        <f>'7.4'!R17</f>
        <v>94</v>
      </c>
      <c r="G17" s="5" t="str">
        <f t="shared" si="4"/>
        <v>94:00</v>
      </c>
      <c r="H17">
        <f t="shared" si="5"/>
        <v>0.5</v>
      </c>
      <c r="I17" s="5" t="str">
        <f t="shared" si="6"/>
        <v>0:30</v>
      </c>
      <c r="J17" s="9" t="str">
        <f t="shared" si="3"/>
        <v>Alive</v>
      </c>
    </row>
    <row r="18" spans="1:10" x14ac:dyDescent="0.2">
      <c r="A18" s="3" t="str">
        <f>'7.4'!B18</f>
        <v>Lord Varys</v>
      </c>
      <c r="B18" s="4">
        <f t="shared" si="0"/>
        <v>2.4305555555555556E-3</v>
      </c>
      <c r="C18" s="4">
        <f t="shared" si="1"/>
        <v>1.736111111111111E-3</v>
      </c>
      <c r="D18" s="4">
        <f t="shared" si="2"/>
        <v>3.4722222222222224E-4</v>
      </c>
      <c r="E18" s="4">
        <f>(VLOOKUP($A18,All_7.5,17,FALSE)-VLOOKUP($A18,All_7.4,17,FALSE))/60/24</f>
        <v>1.5624999999999999E-3</v>
      </c>
      <c r="F18">
        <f>'7.4'!R18</f>
        <v>90</v>
      </c>
      <c r="G18" s="5" t="str">
        <f t="shared" si="4"/>
        <v>90:00</v>
      </c>
      <c r="H18">
        <f t="shared" si="5"/>
        <v>4</v>
      </c>
      <c r="I18" s="5" t="str">
        <f t="shared" si="6"/>
        <v>4:00</v>
      </c>
      <c r="J18" s="9" t="str">
        <f t="shared" si="3"/>
        <v>Alive</v>
      </c>
    </row>
    <row r="19" spans="1:10" x14ac:dyDescent="0.2">
      <c r="A19" s="3" t="str">
        <f>'7.4'!B19</f>
        <v>Catelyn Stark</v>
      </c>
      <c r="B19" s="4">
        <f t="shared" si="0"/>
        <v>0</v>
      </c>
      <c r="C19" s="4">
        <f t="shared" si="1"/>
        <v>0</v>
      </c>
      <c r="D19" s="4">
        <f t="shared" si="2"/>
        <v>0</v>
      </c>
      <c r="E19" s="4">
        <f>(VLOOKUP($A19,All_7.5,17,FALSE)-VLOOKUP($A19,All_7.4,17,FALSE))/60/24</f>
        <v>0</v>
      </c>
      <c r="F19">
        <f>'7.4'!R19</f>
        <v>82.75</v>
      </c>
      <c r="G19" s="5" t="str">
        <f t="shared" si="4"/>
        <v>82:45</v>
      </c>
      <c r="H19">
        <f t="shared" si="5"/>
        <v>7.25</v>
      </c>
      <c r="I19" s="5" t="str">
        <f t="shared" si="6"/>
        <v/>
      </c>
      <c r="J19" s="9" t="str">
        <f t="shared" si="3"/>
        <v>Dead</v>
      </c>
    </row>
    <row r="20" spans="1:10" x14ac:dyDescent="0.2">
      <c r="A20" s="3" t="str">
        <f>'7.4'!B20</f>
        <v>Sandor 'The Hound' Clegane</v>
      </c>
      <c r="B20" s="4">
        <f t="shared" si="0"/>
        <v>0</v>
      </c>
      <c r="C20" s="4">
        <f t="shared" si="1"/>
        <v>0</v>
      </c>
      <c r="D20" s="4">
        <f t="shared" si="2"/>
        <v>0</v>
      </c>
      <c r="E20" s="4">
        <f>(VLOOKUP($A20,All_7.5,17,FALSE)-VLOOKUP($A20,All_7.4,17,FALSE))/60/24</f>
        <v>8.6805555555555551E-4</v>
      </c>
      <c r="F20">
        <f>'7.4'!R20</f>
        <v>79.75</v>
      </c>
      <c r="G20" s="5" t="str">
        <f t="shared" si="4"/>
        <v>79:45</v>
      </c>
      <c r="H20">
        <f t="shared" si="5"/>
        <v>3</v>
      </c>
      <c r="I20" s="5" t="str">
        <f t="shared" si="6"/>
        <v>3:00</v>
      </c>
      <c r="J20" s="9" t="str">
        <f t="shared" si="3"/>
        <v>Alive</v>
      </c>
    </row>
    <row r="21" spans="1:10" x14ac:dyDescent="0.2">
      <c r="A21" s="3" t="str">
        <f>'7.4'!B21</f>
        <v>Tywin Lannister</v>
      </c>
      <c r="B21" s="4">
        <f t="shared" si="0"/>
        <v>0</v>
      </c>
      <c r="C21" s="4">
        <f t="shared" si="1"/>
        <v>0</v>
      </c>
      <c r="D21" s="4">
        <f t="shared" si="2"/>
        <v>0</v>
      </c>
      <c r="E21" s="4">
        <f>(VLOOKUP($A21,All_7.5,17,FALSE)-VLOOKUP($A21,All_7.4,17,FALSE))/60/24</f>
        <v>0</v>
      </c>
      <c r="F21">
        <f>'7.4'!R21</f>
        <v>78.25</v>
      </c>
      <c r="G21" s="5" t="str">
        <f t="shared" si="4"/>
        <v>78:15</v>
      </c>
      <c r="H21">
        <f t="shared" si="5"/>
        <v>1.5</v>
      </c>
      <c r="I21" s="5" t="str">
        <f t="shared" si="6"/>
        <v/>
      </c>
      <c r="J21" s="9" t="str">
        <f t="shared" si="3"/>
        <v>Dead</v>
      </c>
    </row>
    <row r="22" spans="1:10" x14ac:dyDescent="0.2">
      <c r="A22" s="3" t="str">
        <f>'7.4'!B22</f>
        <v>Margaery Tyrell</v>
      </c>
      <c r="B22" s="4">
        <f t="shared" si="0"/>
        <v>0</v>
      </c>
      <c r="C22" s="4">
        <f t="shared" si="1"/>
        <v>0</v>
      </c>
      <c r="D22" s="4">
        <f t="shared" si="2"/>
        <v>0</v>
      </c>
      <c r="E22" s="4">
        <f>(VLOOKUP($A22,All_7.5,17,FALSE)-VLOOKUP($A22,All_7.4,17,FALSE))/60/24</f>
        <v>0</v>
      </c>
      <c r="F22">
        <f>'7.4'!R22</f>
        <v>78</v>
      </c>
      <c r="G22" s="5" t="str">
        <f t="shared" si="4"/>
        <v>78:00</v>
      </c>
      <c r="H22">
        <f t="shared" si="5"/>
        <v>0.25</v>
      </c>
      <c r="I22" s="5" t="str">
        <f t="shared" si="6"/>
        <v/>
      </c>
      <c r="J22" s="9" t="str">
        <f t="shared" si="3"/>
        <v>Dead</v>
      </c>
    </row>
    <row r="23" spans="1:10" x14ac:dyDescent="0.2">
      <c r="A23" s="3" t="str">
        <f>'7.4'!B23</f>
        <v>Robb Stark</v>
      </c>
      <c r="B23" s="4">
        <f t="shared" si="0"/>
        <v>0</v>
      </c>
      <c r="C23" s="4">
        <f t="shared" si="1"/>
        <v>0</v>
      </c>
      <c r="D23" s="4">
        <f t="shared" si="2"/>
        <v>0</v>
      </c>
      <c r="E23" s="4">
        <f>(VLOOKUP($A23,All_7.5,17,FALSE)-VLOOKUP($A23,All_7.4,17,FALSE))/60/24</f>
        <v>0</v>
      </c>
      <c r="F23">
        <f>'7.4'!R23</f>
        <v>77.75</v>
      </c>
      <c r="G23" s="5" t="str">
        <f t="shared" si="4"/>
        <v>77:45</v>
      </c>
      <c r="H23">
        <f t="shared" si="5"/>
        <v>0.25</v>
      </c>
      <c r="I23" s="5" t="str">
        <f t="shared" si="6"/>
        <v/>
      </c>
      <c r="J23" s="9" t="str">
        <f t="shared" si="3"/>
        <v>Dead</v>
      </c>
    </row>
    <row r="24" spans="1:10" x14ac:dyDescent="0.2">
      <c r="A24" s="3" t="str">
        <f>'7.4'!B24</f>
        <v>Stannis Baratheon</v>
      </c>
      <c r="B24" s="4">
        <f t="shared" si="0"/>
        <v>0</v>
      </c>
      <c r="C24" s="4">
        <f t="shared" si="1"/>
        <v>0</v>
      </c>
      <c r="D24" s="4">
        <f t="shared" si="2"/>
        <v>0</v>
      </c>
      <c r="E24" s="4">
        <f>(VLOOKUP($A24,All_7.5,17,FALSE)-VLOOKUP($A24,All_7.4,17,FALSE))/60/24</f>
        <v>0</v>
      </c>
      <c r="F24">
        <f>'7.4'!R24</f>
        <v>73.25</v>
      </c>
      <c r="G24" s="5" t="str">
        <f t="shared" si="4"/>
        <v>73:15</v>
      </c>
      <c r="H24">
        <f t="shared" si="5"/>
        <v>4.5</v>
      </c>
      <c r="I24" s="5" t="str">
        <f t="shared" si="6"/>
        <v/>
      </c>
      <c r="J24" s="9" t="str">
        <f t="shared" si="3"/>
        <v>Dead</v>
      </c>
    </row>
    <row r="25" spans="1:10" x14ac:dyDescent="0.2">
      <c r="A25" s="3" t="str">
        <f>'7.4'!B25</f>
        <v>Joffrey Baratheon</v>
      </c>
      <c r="B25" s="4">
        <f t="shared" si="0"/>
        <v>0</v>
      </c>
      <c r="C25" s="4">
        <f t="shared" si="1"/>
        <v>0</v>
      </c>
      <c r="D25" s="4">
        <f t="shared" si="2"/>
        <v>0</v>
      </c>
      <c r="E25" s="4">
        <f>(VLOOKUP($A25,All_7.5,17,FALSE)-VLOOKUP($A25,All_7.4,17,FALSE))/60/24</f>
        <v>0</v>
      </c>
      <c r="F25">
        <f>'7.4'!R25</f>
        <v>70.25</v>
      </c>
      <c r="G25" s="5" t="str">
        <f t="shared" si="4"/>
        <v>70:15</v>
      </c>
      <c r="H25">
        <f t="shared" si="5"/>
        <v>3</v>
      </c>
      <c r="I25" s="5" t="str">
        <f t="shared" si="6"/>
        <v/>
      </c>
      <c r="J25" s="9" t="str">
        <f t="shared" si="3"/>
        <v>Dead</v>
      </c>
    </row>
    <row r="26" spans="1:10" x14ac:dyDescent="0.2">
      <c r="A26" s="3" t="str">
        <f>'7.4'!B26</f>
        <v>Bronn</v>
      </c>
      <c r="B26" s="4">
        <f t="shared" si="0"/>
        <v>0</v>
      </c>
      <c r="C26" s="4">
        <f t="shared" si="1"/>
        <v>1.7361111111111112E-4</v>
      </c>
      <c r="D26" s="4">
        <f t="shared" si="2"/>
        <v>3.645833333333333E-3</v>
      </c>
      <c r="E26" s="4">
        <f>(VLOOKUP($A26,All_7.5,17,FALSE)-VLOOKUP($A26,All_7.4,17,FALSE))/60/24</f>
        <v>1.3888888888888889E-3</v>
      </c>
      <c r="F26">
        <f>'7.4'!R26</f>
        <v>69.5</v>
      </c>
      <c r="G26" s="5" t="str">
        <f t="shared" si="4"/>
        <v>69:30</v>
      </c>
      <c r="H26">
        <f t="shared" si="5"/>
        <v>0.75</v>
      </c>
      <c r="I26" s="5" t="str">
        <f t="shared" si="6"/>
        <v>0:45</v>
      </c>
      <c r="J26" s="9" t="str">
        <f t="shared" si="3"/>
        <v>Alive</v>
      </c>
    </row>
    <row r="27" spans="1:10" x14ac:dyDescent="0.2">
      <c r="A27" s="3" t="str">
        <f>'7.4'!B27</f>
        <v>Melisandre</v>
      </c>
      <c r="B27" s="4">
        <f t="shared" si="0"/>
        <v>8.6805555555555551E-4</v>
      </c>
      <c r="C27" s="4">
        <f t="shared" si="1"/>
        <v>1.2152777777777778E-3</v>
      </c>
      <c r="D27" s="4">
        <f t="shared" si="2"/>
        <v>0</v>
      </c>
      <c r="E27" s="4">
        <f>(VLOOKUP($A27,All_7.5,17,FALSE)-VLOOKUP($A27,All_7.4,17,FALSE))/60/24</f>
        <v>0</v>
      </c>
      <c r="F27">
        <f>'7.4'!R27</f>
        <v>68.75</v>
      </c>
      <c r="G27" s="5" t="str">
        <f t="shared" si="4"/>
        <v>68:45</v>
      </c>
      <c r="H27">
        <f t="shared" si="5"/>
        <v>0.75</v>
      </c>
      <c r="I27" s="5" t="str">
        <f t="shared" si="6"/>
        <v>0:45</v>
      </c>
      <c r="J27" s="9" t="str">
        <f t="shared" si="3"/>
        <v>Alive</v>
      </c>
    </row>
    <row r="28" spans="1:10" x14ac:dyDescent="0.2">
      <c r="A28" s="3" t="str">
        <f>'7.4'!B28</f>
        <v>Ramsay Bolton</v>
      </c>
      <c r="B28" s="4">
        <f t="shared" si="0"/>
        <v>0</v>
      </c>
      <c r="C28" s="4">
        <f t="shared" si="1"/>
        <v>0</v>
      </c>
      <c r="D28" s="4">
        <f t="shared" si="2"/>
        <v>0</v>
      </c>
      <c r="E28" s="4">
        <f>(VLOOKUP($A28,All_7.5,17,FALSE)-VLOOKUP($A28,All_7.4,17,FALSE))/60/24</f>
        <v>0</v>
      </c>
      <c r="F28">
        <f>'7.4'!R28</f>
        <v>66</v>
      </c>
      <c r="G28" s="5" t="str">
        <f t="shared" si="4"/>
        <v>66:00</v>
      </c>
      <c r="H28">
        <f t="shared" si="5"/>
        <v>2.75</v>
      </c>
      <c r="I28" s="5" t="str">
        <f t="shared" si="6"/>
        <v/>
      </c>
      <c r="J28" s="9" t="str">
        <f t="shared" si="3"/>
        <v>Dead</v>
      </c>
    </row>
    <row r="29" spans="1:10" x14ac:dyDescent="0.2">
      <c r="A29" s="3" t="str">
        <f>'7.4'!B29</f>
        <v>Missandei</v>
      </c>
      <c r="B29" s="4">
        <f t="shared" si="0"/>
        <v>3.8194444444444443E-3</v>
      </c>
      <c r="C29" s="4">
        <f t="shared" si="1"/>
        <v>2.9513888888888888E-3</v>
      </c>
      <c r="D29" s="4">
        <f t="shared" si="2"/>
        <v>2.0833333333333333E-3</v>
      </c>
      <c r="E29" s="4">
        <f>(VLOOKUP($A29,All_7.5,17,FALSE)-VLOOKUP($A29,All_7.4,17,FALSE))/60/24</f>
        <v>0</v>
      </c>
      <c r="F29">
        <f>'7.4'!R29</f>
        <v>60.25</v>
      </c>
      <c r="G29" s="5" t="str">
        <f t="shared" si="4"/>
        <v>60:15</v>
      </c>
      <c r="H29">
        <f t="shared" si="5"/>
        <v>5.75</v>
      </c>
      <c r="I29" s="5" t="str">
        <f t="shared" si="6"/>
        <v>5:45</v>
      </c>
      <c r="J29" s="9" t="str">
        <f t="shared" si="3"/>
        <v>Alive</v>
      </c>
    </row>
    <row r="30" spans="1:10" x14ac:dyDescent="0.2">
      <c r="A30" s="3" t="str">
        <f>'7.4'!B30</f>
        <v>Gilly</v>
      </c>
      <c r="B30" s="4">
        <f t="shared" si="0"/>
        <v>0</v>
      </c>
      <c r="C30" s="4">
        <f t="shared" si="1"/>
        <v>0</v>
      </c>
      <c r="D30" s="4">
        <f t="shared" si="2"/>
        <v>0</v>
      </c>
      <c r="E30" s="4">
        <f>(VLOOKUP($A30,All_7.5,17,FALSE)-VLOOKUP($A30,All_7.4,17,FALSE))/60/24</f>
        <v>1.0416666666666667E-3</v>
      </c>
      <c r="F30">
        <f>'7.4'!R30</f>
        <v>54</v>
      </c>
      <c r="G30" s="5" t="str">
        <f t="shared" si="4"/>
        <v>54:00</v>
      </c>
      <c r="H30">
        <f t="shared" si="5"/>
        <v>6.25</v>
      </c>
      <c r="I30" s="5" t="str">
        <f t="shared" si="6"/>
        <v>6:15</v>
      </c>
      <c r="J30" s="9" t="str">
        <f t="shared" si="3"/>
        <v>Alive</v>
      </c>
    </row>
    <row r="31" spans="1:10" x14ac:dyDescent="0.2">
      <c r="A31" s="3" t="str">
        <f>'7.4'!B31</f>
        <v>Ygritte</v>
      </c>
      <c r="B31" s="4">
        <f t="shared" si="0"/>
        <v>0</v>
      </c>
      <c r="C31" s="4">
        <f t="shared" si="1"/>
        <v>0</v>
      </c>
      <c r="D31" s="4">
        <f t="shared" si="2"/>
        <v>0</v>
      </c>
      <c r="E31" s="4">
        <f>(VLOOKUP($A31,All_7.5,17,FALSE)-VLOOKUP($A31,All_7.4,17,FALSE))/60/24</f>
        <v>0</v>
      </c>
      <c r="F31">
        <f>'7.4'!R31</f>
        <v>51</v>
      </c>
      <c r="G31" s="5" t="str">
        <f t="shared" si="4"/>
        <v>51:00</v>
      </c>
      <c r="H31">
        <f t="shared" si="5"/>
        <v>3</v>
      </c>
      <c r="I31" s="5" t="str">
        <f t="shared" si="6"/>
        <v/>
      </c>
      <c r="J31" s="9" t="str">
        <f t="shared" si="3"/>
        <v>Dead</v>
      </c>
    </row>
    <row r="32" spans="1:10" x14ac:dyDescent="0.2">
      <c r="A32" s="3" t="str">
        <f>'7.4'!B32</f>
        <v>Shae</v>
      </c>
      <c r="B32" s="4">
        <f t="shared" si="0"/>
        <v>0</v>
      </c>
      <c r="C32" s="4">
        <f t="shared" si="1"/>
        <v>0</v>
      </c>
      <c r="D32" s="4">
        <f t="shared" si="2"/>
        <v>0</v>
      </c>
      <c r="E32" s="4">
        <f>(VLOOKUP($A32,All_7.5,17,FALSE)-VLOOKUP($A32,All_7.4,17,FALSE))/60/24</f>
        <v>0</v>
      </c>
      <c r="F32">
        <f>'7.4'!R32</f>
        <v>47.25</v>
      </c>
      <c r="G32" s="5" t="str">
        <f t="shared" si="4"/>
        <v>47:15</v>
      </c>
      <c r="H32">
        <f t="shared" si="5"/>
        <v>3.75</v>
      </c>
      <c r="I32" s="5" t="str">
        <f t="shared" si="6"/>
        <v/>
      </c>
      <c r="J32" s="9" t="str">
        <f t="shared" si="3"/>
        <v>Dead</v>
      </c>
    </row>
    <row r="33" spans="1:10" x14ac:dyDescent="0.2">
      <c r="A33" s="3" t="str">
        <f>'7.4'!B33</f>
        <v>Daario Naharis</v>
      </c>
      <c r="B33" s="4">
        <f t="shared" si="0"/>
        <v>0</v>
      </c>
      <c r="C33" s="4">
        <f t="shared" si="1"/>
        <v>0</v>
      </c>
      <c r="D33" s="4">
        <f t="shared" si="2"/>
        <v>0</v>
      </c>
      <c r="E33" s="4">
        <f>(VLOOKUP($A33,All_7.5,17,FALSE)-VLOOKUP($A33,All_7.4,17,FALSE))/60/24</f>
        <v>0</v>
      </c>
      <c r="F33">
        <f>'7.4'!R33</f>
        <v>46</v>
      </c>
      <c r="G33" s="5" t="str">
        <f t="shared" si="4"/>
        <v>46:00</v>
      </c>
      <c r="H33">
        <f t="shared" si="5"/>
        <v>1.25</v>
      </c>
      <c r="I33" s="5" t="str">
        <f t="shared" si="6"/>
        <v>1:15</v>
      </c>
      <c r="J33" s="9" t="str">
        <f t="shared" si="3"/>
        <v>Alive</v>
      </c>
    </row>
    <row r="34" spans="1:10" x14ac:dyDescent="0.2">
      <c r="A34" s="3" t="str">
        <f>'7.4'!B34</f>
        <v>Olenna Tyrell</v>
      </c>
      <c r="B34" s="4">
        <f t="shared" si="0"/>
        <v>1.2152777777777778E-3</v>
      </c>
      <c r="C34" s="4">
        <f t="shared" si="1"/>
        <v>2.7777777777777779E-3</v>
      </c>
      <c r="D34" s="4">
        <f t="shared" si="2"/>
        <v>0</v>
      </c>
      <c r="E34" s="4">
        <f>(VLOOKUP($A34,All_7.5,17,FALSE)-VLOOKUP($A34,All_7.4,17,FALSE))/60/24</f>
        <v>0</v>
      </c>
      <c r="F34">
        <f>'7.4'!R34</f>
        <v>44</v>
      </c>
      <c r="G34" s="5" t="str">
        <f t="shared" si="4"/>
        <v>44:00</v>
      </c>
      <c r="H34">
        <f t="shared" si="5"/>
        <v>2</v>
      </c>
      <c r="I34" s="5" t="str">
        <f t="shared" si="6"/>
        <v/>
      </c>
      <c r="J34" s="9" t="str">
        <f t="shared" si="3"/>
        <v>Dead</v>
      </c>
    </row>
    <row r="35" spans="1:10" x14ac:dyDescent="0.2">
      <c r="A35" s="3" t="str">
        <f>'7.4'!B35</f>
        <v>Podrick Payne</v>
      </c>
      <c r="B35" s="4">
        <f t="shared" ref="B35:B66" si="7">(VLOOKUP($A35,All_7.2,17,FALSE)-VLOOKUP($A35,All_7.1,17,FALSE))/60/24</f>
        <v>0</v>
      </c>
      <c r="C35" s="4">
        <f t="shared" ref="C35:C66" si="8">(VLOOKUP($A35,All_7.3,17,FALSE)-VLOOKUP($A35,All_7.2,17,FALSE))/60/24</f>
        <v>0</v>
      </c>
      <c r="D35" s="4">
        <f t="shared" ref="D35:E66" si="9">(VLOOKUP($A35,All_7.4,17,FALSE)-VLOOKUP($A35,All_7.3,17,FALSE))/60/24</f>
        <v>1.2152777777777778E-3</v>
      </c>
      <c r="E35" s="4">
        <f>(VLOOKUP($A35,All_7.5,17,FALSE)-VLOOKUP($A35,All_7.4,17,FALSE))/60/24</f>
        <v>0</v>
      </c>
      <c r="F35">
        <f>'7.4'!R35</f>
        <v>43.5</v>
      </c>
      <c r="G35" s="5" t="str">
        <f t="shared" si="4"/>
        <v>43:30</v>
      </c>
      <c r="H35">
        <f t="shared" si="5"/>
        <v>0.5</v>
      </c>
      <c r="I35" s="5" t="str">
        <f t="shared" si="6"/>
        <v>0:30</v>
      </c>
      <c r="J35" s="9" t="str">
        <f t="shared" ref="J35:J66" si="10">IF(ISBLANK(VLOOKUP($A35,Status,2,FALSE)),"Alive","Dead")</f>
        <v>Alive</v>
      </c>
    </row>
    <row r="36" spans="1:10" x14ac:dyDescent="0.2">
      <c r="A36" s="3" t="str">
        <f>'7.4'!B36</f>
        <v>Tommen Baratheon</v>
      </c>
      <c r="B36" s="4">
        <f t="shared" si="7"/>
        <v>0</v>
      </c>
      <c r="C36" s="4">
        <f t="shared" si="8"/>
        <v>0</v>
      </c>
      <c r="D36" s="4">
        <f t="shared" si="9"/>
        <v>0</v>
      </c>
      <c r="E36" s="4">
        <f>(VLOOKUP($A36,All_7.5,17,FALSE)-VLOOKUP($A36,All_7.4,17,FALSE))/60/24</f>
        <v>0</v>
      </c>
      <c r="F36">
        <f>'7.4'!R36</f>
        <v>43.25</v>
      </c>
      <c r="G36" s="5" t="str">
        <f t="shared" si="4"/>
        <v>43:15</v>
      </c>
      <c r="H36">
        <f t="shared" si="5"/>
        <v>0.25</v>
      </c>
      <c r="I36" s="5" t="str">
        <f t="shared" si="6"/>
        <v/>
      </c>
      <c r="J36" s="9" t="str">
        <f t="shared" si="10"/>
        <v>Dead</v>
      </c>
    </row>
    <row r="37" spans="1:10" x14ac:dyDescent="0.2">
      <c r="A37" s="3" t="str">
        <f>'7.4'!B37</f>
        <v>Tormund Giantsbane</v>
      </c>
      <c r="B37" s="4">
        <f t="shared" si="7"/>
        <v>0</v>
      </c>
      <c r="C37" s="4">
        <f t="shared" si="8"/>
        <v>0</v>
      </c>
      <c r="D37" s="4">
        <f t="shared" si="9"/>
        <v>0</v>
      </c>
      <c r="E37" s="4">
        <f>(VLOOKUP($A37,All_7.5,17,FALSE)-VLOOKUP($A37,All_7.4,17,FALSE))/60/24</f>
        <v>1.736111111111111E-3</v>
      </c>
      <c r="F37">
        <f>'7.4'!R37</f>
        <v>43</v>
      </c>
      <c r="G37" s="5" t="str">
        <f t="shared" si="4"/>
        <v>43:00</v>
      </c>
      <c r="H37">
        <f t="shared" si="5"/>
        <v>0.25</v>
      </c>
      <c r="I37" s="5" t="str">
        <f t="shared" si="6"/>
        <v>0:15</v>
      </c>
      <c r="J37" s="9" t="str">
        <f t="shared" si="10"/>
        <v>Alive</v>
      </c>
    </row>
    <row r="38" spans="1:10" x14ac:dyDescent="0.2">
      <c r="A38" s="3" t="str">
        <f>'7.4'!B38</f>
        <v>Grey Worm</v>
      </c>
      <c r="B38" s="4">
        <f t="shared" si="7"/>
        <v>4.5138888888888893E-3</v>
      </c>
      <c r="C38" s="4">
        <f t="shared" si="8"/>
        <v>1.2152777777777778E-3</v>
      </c>
      <c r="D38" s="4">
        <f t="shared" si="9"/>
        <v>0</v>
      </c>
      <c r="E38" s="4">
        <f>(VLOOKUP($A38,All_7.5,17,FALSE)-VLOOKUP($A38,All_7.4,17,FALSE))/60/24</f>
        <v>0</v>
      </c>
      <c r="F38">
        <f>'7.4'!R38</f>
        <v>42.25</v>
      </c>
      <c r="G38" s="5" t="str">
        <f t="shared" si="4"/>
        <v>42:15</v>
      </c>
      <c r="H38">
        <f t="shared" si="5"/>
        <v>0.75</v>
      </c>
      <c r="I38" s="5" t="str">
        <f t="shared" si="6"/>
        <v>0:45</v>
      </c>
      <c r="J38" s="9" t="str">
        <f t="shared" si="10"/>
        <v>Alive</v>
      </c>
    </row>
    <row r="39" spans="1:10" x14ac:dyDescent="0.2">
      <c r="A39" s="3" t="str">
        <f>'7.4'!B39</f>
        <v>High Sparrow</v>
      </c>
      <c r="B39" s="4">
        <f t="shared" si="7"/>
        <v>0</v>
      </c>
      <c r="C39" s="4">
        <f t="shared" si="8"/>
        <v>0</v>
      </c>
      <c r="D39" s="4">
        <f t="shared" si="9"/>
        <v>0</v>
      </c>
      <c r="E39" s="4">
        <f>(VLOOKUP($A39,All_7.5,17,FALSE)-VLOOKUP($A39,All_7.4,17,FALSE))/60/24</f>
        <v>0</v>
      </c>
      <c r="F39">
        <f>'7.4'!R39</f>
        <v>37.5</v>
      </c>
      <c r="G39" s="5" t="str">
        <f t="shared" si="4"/>
        <v>37:30</v>
      </c>
      <c r="H39">
        <f t="shared" si="5"/>
        <v>4.75</v>
      </c>
      <c r="I39" s="5" t="str">
        <f t="shared" si="6"/>
        <v/>
      </c>
      <c r="J39" s="9" t="str">
        <f t="shared" si="10"/>
        <v>Dead</v>
      </c>
    </row>
    <row r="40" spans="1:10" x14ac:dyDescent="0.2">
      <c r="A40" s="3" t="str">
        <f>'7.4'!B40</f>
        <v>Barristan Selmy</v>
      </c>
      <c r="B40" s="4">
        <f t="shared" si="7"/>
        <v>0</v>
      </c>
      <c r="C40" s="4">
        <f t="shared" si="8"/>
        <v>0</v>
      </c>
      <c r="D40" s="4">
        <f t="shared" si="9"/>
        <v>0</v>
      </c>
      <c r="E40" s="4">
        <f>(VLOOKUP($A40,All_7.5,17,FALSE)-VLOOKUP($A40,All_7.4,17,FALSE))/60/24</f>
        <v>0</v>
      </c>
      <c r="F40">
        <f>'7.4'!R40</f>
        <v>37.25</v>
      </c>
      <c r="G40" s="5" t="str">
        <f t="shared" si="4"/>
        <v>37:15</v>
      </c>
      <c r="H40">
        <f t="shared" si="5"/>
        <v>0.25</v>
      </c>
      <c r="I40" s="5" t="str">
        <f t="shared" si="6"/>
        <v/>
      </c>
      <c r="J40" s="9" t="str">
        <f t="shared" si="10"/>
        <v>Dead</v>
      </c>
    </row>
    <row r="41" spans="1:10" x14ac:dyDescent="0.2">
      <c r="A41" s="3" t="str">
        <f>'7.4'!B41</f>
        <v>Grand Maester Pycelle</v>
      </c>
      <c r="B41" s="4">
        <f t="shared" si="7"/>
        <v>0</v>
      </c>
      <c r="C41" s="4">
        <f t="shared" si="8"/>
        <v>0</v>
      </c>
      <c r="D41" s="4">
        <f t="shared" si="9"/>
        <v>0</v>
      </c>
      <c r="E41" s="4">
        <f>(VLOOKUP($A41,All_7.5,17,FALSE)-VLOOKUP($A41,All_7.4,17,FALSE))/60/24</f>
        <v>0</v>
      </c>
      <c r="F41">
        <f>'7.4'!R41</f>
        <v>35.25</v>
      </c>
      <c r="G41" s="5" t="str">
        <f t="shared" si="4"/>
        <v>35:15</v>
      </c>
      <c r="H41">
        <f t="shared" si="5"/>
        <v>2</v>
      </c>
      <c r="I41" s="5" t="str">
        <f t="shared" si="6"/>
        <v/>
      </c>
      <c r="J41" s="9" t="str">
        <f t="shared" si="10"/>
        <v>Dead</v>
      </c>
    </row>
    <row r="42" spans="1:10" x14ac:dyDescent="0.2">
      <c r="A42" s="3" t="str">
        <f>'7.4'!B42</f>
        <v>Yara Greyjoy</v>
      </c>
      <c r="B42" s="4">
        <f t="shared" si="7"/>
        <v>2.9513888888888888E-3</v>
      </c>
      <c r="C42" s="4">
        <f t="shared" si="8"/>
        <v>6.9444444444444447E-4</v>
      </c>
      <c r="D42" s="4">
        <f t="shared" si="9"/>
        <v>0</v>
      </c>
      <c r="E42" s="4">
        <f>(VLOOKUP($A42,All_7.5,17,FALSE)-VLOOKUP($A42,All_7.4,17,FALSE))/60/24</f>
        <v>0</v>
      </c>
      <c r="F42">
        <f>'7.4'!R42</f>
        <v>32.25</v>
      </c>
      <c r="G42" s="5" t="str">
        <f t="shared" si="4"/>
        <v>32:15</v>
      </c>
      <c r="H42">
        <f t="shared" si="5"/>
        <v>3</v>
      </c>
      <c r="I42" s="5" t="str">
        <f t="shared" si="6"/>
        <v>3:00</v>
      </c>
      <c r="J42" s="9" t="str">
        <f t="shared" si="10"/>
        <v>Alive</v>
      </c>
    </row>
    <row r="43" spans="1:10" x14ac:dyDescent="0.2">
      <c r="A43" s="3" t="str">
        <f>'7.4'!B43</f>
        <v>Loras Tyrell</v>
      </c>
      <c r="B43" s="4">
        <f t="shared" si="7"/>
        <v>0</v>
      </c>
      <c r="C43" s="4">
        <f t="shared" si="8"/>
        <v>0</v>
      </c>
      <c r="D43" s="4">
        <f t="shared" si="9"/>
        <v>0</v>
      </c>
      <c r="E43" s="4">
        <f>(VLOOKUP($A43,All_7.5,17,FALSE)-VLOOKUP($A43,All_7.4,17,FALSE))/60/24</f>
        <v>0</v>
      </c>
      <c r="F43">
        <f>'7.4'!R43</f>
        <v>32</v>
      </c>
      <c r="G43" s="5" t="str">
        <f t="shared" si="4"/>
        <v>32:00</v>
      </c>
      <c r="H43">
        <f t="shared" si="5"/>
        <v>0.25</v>
      </c>
      <c r="I43" s="5" t="str">
        <f t="shared" si="6"/>
        <v/>
      </c>
      <c r="J43" s="9" t="str">
        <f t="shared" si="10"/>
        <v>Dead</v>
      </c>
    </row>
    <row r="44" spans="1:10" x14ac:dyDescent="0.2">
      <c r="A44" s="3" t="str">
        <f>'7.4'!B44</f>
        <v>Talisa Maegyr</v>
      </c>
      <c r="B44" s="4">
        <f t="shared" si="7"/>
        <v>0</v>
      </c>
      <c r="C44" s="4">
        <f t="shared" si="8"/>
        <v>0</v>
      </c>
      <c r="D44" s="4">
        <f t="shared" si="9"/>
        <v>0</v>
      </c>
      <c r="E44" s="4">
        <f>(VLOOKUP($A44,All_7.5,17,FALSE)-VLOOKUP($A44,All_7.4,17,FALSE))/60/24</f>
        <v>0</v>
      </c>
      <c r="F44">
        <f>'7.4'!R44</f>
        <v>30.75</v>
      </c>
      <c r="G44" s="5" t="str">
        <f t="shared" si="4"/>
        <v>30:45</v>
      </c>
      <c r="H44">
        <f t="shared" si="5"/>
        <v>1.25</v>
      </c>
      <c r="I44" s="5" t="str">
        <f t="shared" si="6"/>
        <v/>
      </c>
      <c r="J44" s="9" t="str">
        <f t="shared" si="10"/>
        <v>Dead</v>
      </c>
    </row>
    <row r="45" spans="1:10" x14ac:dyDescent="0.2">
      <c r="A45" s="3" t="str">
        <f>'7.4'!B45</f>
        <v>Robert Baratheon</v>
      </c>
      <c r="B45" s="4">
        <f t="shared" si="7"/>
        <v>0</v>
      </c>
      <c r="C45" s="4">
        <f t="shared" si="8"/>
        <v>0</v>
      </c>
      <c r="D45" s="4">
        <f t="shared" si="9"/>
        <v>0</v>
      </c>
      <c r="E45" s="4">
        <f>(VLOOKUP($A45,All_7.5,17,FALSE)-VLOOKUP($A45,All_7.4,17,FALSE))/60/24</f>
        <v>0</v>
      </c>
      <c r="F45">
        <f>'7.4'!R45</f>
        <v>30.5</v>
      </c>
      <c r="G45" s="5" t="str">
        <f t="shared" si="4"/>
        <v>30:30</v>
      </c>
      <c r="H45">
        <f t="shared" si="5"/>
        <v>0.25</v>
      </c>
      <c r="I45" s="5" t="str">
        <f t="shared" si="6"/>
        <v/>
      </c>
      <c r="J45" s="9" t="str">
        <f t="shared" si="10"/>
        <v>Dead</v>
      </c>
    </row>
    <row r="46" spans="1:10" x14ac:dyDescent="0.2">
      <c r="A46" s="3" t="str">
        <f>'7.4'!B46</f>
        <v>Roose Bolton</v>
      </c>
      <c r="B46" s="4">
        <f t="shared" si="7"/>
        <v>0</v>
      </c>
      <c r="C46" s="4">
        <f t="shared" si="8"/>
        <v>0</v>
      </c>
      <c r="D46" s="4">
        <f t="shared" si="9"/>
        <v>0</v>
      </c>
      <c r="E46" s="4">
        <f>(VLOOKUP($A46,All_7.5,17,FALSE)-VLOOKUP($A46,All_7.4,17,FALSE))/60/24</f>
        <v>0</v>
      </c>
      <c r="F46">
        <f>'7.4'!R46</f>
        <v>30.25</v>
      </c>
      <c r="G46" s="5" t="str">
        <f t="shared" si="4"/>
        <v>30:15</v>
      </c>
      <c r="H46">
        <f t="shared" si="5"/>
        <v>0.25</v>
      </c>
      <c r="I46" s="5" t="str">
        <f t="shared" si="6"/>
        <v/>
      </c>
      <c r="J46" s="9" t="str">
        <f t="shared" si="10"/>
        <v>Dead</v>
      </c>
    </row>
    <row r="47" spans="1:10" x14ac:dyDescent="0.2">
      <c r="A47" s="3" t="str">
        <f>'7.4'!B47</f>
        <v>Osha</v>
      </c>
      <c r="B47" s="4">
        <f t="shared" si="7"/>
        <v>0</v>
      </c>
      <c r="C47" s="4">
        <f t="shared" si="8"/>
        <v>0</v>
      </c>
      <c r="D47" s="4">
        <f t="shared" si="9"/>
        <v>0</v>
      </c>
      <c r="E47" s="4">
        <f>(VLOOKUP($A47,All_7.5,17,FALSE)-VLOOKUP($A47,All_7.4,17,FALSE))/60/24</f>
        <v>0</v>
      </c>
      <c r="F47">
        <f>'7.4'!R47</f>
        <v>29.75</v>
      </c>
      <c r="G47" s="5" t="str">
        <f t="shared" si="4"/>
        <v>29:45</v>
      </c>
      <c r="H47">
        <f t="shared" si="5"/>
        <v>0.5</v>
      </c>
      <c r="I47" s="5" t="str">
        <f t="shared" si="6"/>
        <v/>
      </c>
      <c r="J47" s="9" t="str">
        <f t="shared" si="10"/>
        <v>Dead</v>
      </c>
    </row>
    <row r="48" spans="1:10" x14ac:dyDescent="0.2">
      <c r="A48" s="3" t="str">
        <f>'7.4'!B48</f>
        <v>Hodor</v>
      </c>
      <c r="B48" s="4">
        <f t="shared" si="7"/>
        <v>0</v>
      </c>
      <c r="C48" s="4">
        <f t="shared" si="8"/>
        <v>0</v>
      </c>
      <c r="D48" s="4">
        <f t="shared" si="9"/>
        <v>0</v>
      </c>
      <c r="E48" s="4">
        <f>(VLOOKUP($A48,All_7.5,17,FALSE)-VLOOKUP($A48,All_7.4,17,FALSE))/60/24</f>
        <v>0</v>
      </c>
      <c r="F48">
        <f>'7.4'!R48</f>
        <v>29.5</v>
      </c>
      <c r="G48" s="5" t="str">
        <f t="shared" si="4"/>
        <v>29:30</v>
      </c>
      <c r="H48">
        <f t="shared" si="5"/>
        <v>0.25</v>
      </c>
      <c r="I48" s="5" t="str">
        <f t="shared" si="6"/>
        <v/>
      </c>
      <c r="J48" s="9" t="str">
        <f t="shared" si="10"/>
        <v>Dead</v>
      </c>
    </row>
    <row r="49" spans="1:10" x14ac:dyDescent="0.2">
      <c r="A49" s="3" t="str">
        <f>'7.4'!B49</f>
        <v>Eddison Tollett</v>
      </c>
      <c r="B49" s="4">
        <f t="shared" si="7"/>
        <v>0</v>
      </c>
      <c r="C49" s="4">
        <f t="shared" si="8"/>
        <v>0</v>
      </c>
      <c r="D49" s="4">
        <f t="shared" si="9"/>
        <v>0</v>
      </c>
      <c r="E49" s="4">
        <f>(VLOOKUP($A49,All_7.5,17,FALSE)-VLOOKUP($A49,All_7.4,17,FALSE))/60/24</f>
        <v>0</v>
      </c>
      <c r="F49">
        <f>'7.4'!R49</f>
        <v>29.25</v>
      </c>
      <c r="G49" s="5" t="str">
        <f t="shared" si="4"/>
        <v>29:15</v>
      </c>
      <c r="H49">
        <f t="shared" si="5"/>
        <v>0.25</v>
      </c>
      <c r="I49" s="5" t="str">
        <f t="shared" si="6"/>
        <v>0:15</v>
      </c>
      <c r="J49" s="9" t="str">
        <f t="shared" si="10"/>
        <v>Alive</v>
      </c>
    </row>
    <row r="50" spans="1:10" x14ac:dyDescent="0.2">
      <c r="A50" s="3" t="str">
        <f>'7.4'!B50</f>
        <v>Meera Reed</v>
      </c>
      <c r="B50" s="4">
        <f t="shared" si="7"/>
        <v>0</v>
      </c>
      <c r="C50" s="4">
        <f t="shared" si="8"/>
        <v>3.4722222222222224E-4</v>
      </c>
      <c r="D50" s="4">
        <f t="shared" si="9"/>
        <v>6.9444444444444447E-4</v>
      </c>
      <c r="E50" s="4">
        <f>(VLOOKUP($A50,All_7.5,17,FALSE)-VLOOKUP($A50,All_7.4,17,FALSE))/60/24</f>
        <v>0</v>
      </c>
      <c r="F50">
        <f>'7.4'!R50</f>
        <v>29.25</v>
      </c>
      <c r="G50" s="5" t="str">
        <f t="shared" si="4"/>
        <v>29:15</v>
      </c>
      <c r="H50">
        <f t="shared" si="5"/>
        <v>0</v>
      </c>
      <c r="I50" s="5" t="str">
        <f t="shared" si="6"/>
        <v>0:00</v>
      </c>
      <c r="J50" s="9" t="str">
        <f t="shared" si="10"/>
        <v>Alive</v>
      </c>
    </row>
    <row r="51" spans="1:10" x14ac:dyDescent="0.2">
      <c r="A51" s="3" t="str">
        <f>'7.4'!B51</f>
        <v>Gendry</v>
      </c>
      <c r="B51" s="4">
        <f t="shared" si="7"/>
        <v>0</v>
      </c>
      <c r="C51" s="4">
        <f t="shared" si="8"/>
        <v>0</v>
      </c>
      <c r="D51" s="4">
        <f t="shared" si="9"/>
        <v>0</v>
      </c>
      <c r="E51" s="4">
        <f>(VLOOKUP($A51,All_7.5,17,FALSE)-VLOOKUP($A51,All_7.4,17,FALSE))/60/24</f>
        <v>4.1666666666666666E-3</v>
      </c>
      <c r="F51">
        <f>'7.4'!R51</f>
        <v>28.75</v>
      </c>
      <c r="G51" s="5" t="str">
        <f t="shared" si="4"/>
        <v>28:45</v>
      </c>
      <c r="H51">
        <f t="shared" si="5"/>
        <v>0.5</v>
      </c>
      <c r="I51" s="5" t="str">
        <f t="shared" si="6"/>
        <v>0:30</v>
      </c>
      <c r="J51" s="9" t="str">
        <f t="shared" si="10"/>
        <v>Alive</v>
      </c>
    </row>
    <row r="52" spans="1:10" x14ac:dyDescent="0.2">
      <c r="A52" s="3" t="str">
        <f>'7.4'!B52</f>
        <v>Oberyn Martell</v>
      </c>
      <c r="B52" s="4">
        <f t="shared" si="7"/>
        <v>0</v>
      </c>
      <c r="C52" s="4">
        <f t="shared" si="8"/>
        <v>0</v>
      </c>
      <c r="D52" s="4">
        <f t="shared" si="9"/>
        <v>0</v>
      </c>
      <c r="E52" s="4">
        <f>(VLOOKUP($A52,All_7.5,17,FALSE)-VLOOKUP($A52,All_7.4,17,FALSE))/60/24</f>
        <v>0</v>
      </c>
      <c r="F52">
        <f>'7.4'!R52</f>
        <v>28.5</v>
      </c>
      <c r="G52" s="5" t="str">
        <f t="shared" si="4"/>
        <v>28:30</v>
      </c>
      <c r="H52">
        <f t="shared" si="5"/>
        <v>0.25</v>
      </c>
      <c r="I52" s="5" t="str">
        <f t="shared" si="6"/>
        <v/>
      </c>
      <c r="J52" s="9" t="str">
        <f t="shared" si="10"/>
        <v>Dead</v>
      </c>
    </row>
    <row r="53" spans="1:10" x14ac:dyDescent="0.2">
      <c r="A53" s="3" t="str">
        <f>'7.4'!B53</f>
        <v>Jaqen H'ghar</v>
      </c>
      <c r="B53" s="4">
        <f t="shared" si="7"/>
        <v>0</v>
      </c>
      <c r="C53" s="4">
        <f t="shared" si="8"/>
        <v>0</v>
      </c>
      <c r="D53" s="4">
        <f t="shared" si="9"/>
        <v>0</v>
      </c>
      <c r="E53" s="4">
        <f>(VLOOKUP($A53,All_7.5,17,FALSE)-VLOOKUP($A53,All_7.4,17,FALSE))/60/24</f>
        <v>0</v>
      </c>
      <c r="F53">
        <f>'7.4'!R53</f>
        <v>26.5</v>
      </c>
      <c r="G53" s="5" t="str">
        <f t="shared" si="4"/>
        <v>26:30</v>
      </c>
      <c r="H53">
        <f t="shared" si="5"/>
        <v>2</v>
      </c>
      <c r="I53" s="5" t="str">
        <f t="shared" si="6"/>
        <v>2:00</v>
      </c>
      <c r="J53" s="9" t="str">
        <f t="shared" si="10"/>
        <v>Alive</v>
      </c>
    </row>
    <row r="54" spans="1:10" x14ac:dyDescent="0.2">
      <c r="A54" s="3" t="str">
        <f>'7.4'!B54</f>
        <v>Alliser Thorne</v>
      </c>
      <c r="B54" s="4">
        <f t="shared" si="7"/>
        <v>0</v>
      </c>
      <c r="C54" s="4">
        <f t="shared" si="8"/>
        <v>0</v>
      </c>
      <c r="D54" s="4">
        <f t="shared" si="9"/>
        <v>0</v>
      </c>
      <c r="E54" s="4">
        <f>(VLOOKUP($A54,All_7.5,17,FALSE)-VLOOKUP($A54,All_7.4,17,FALSE))/60/24</f>
        <v>0</v>
      </c>
      <c r="F54">
        <f>'7.4'!R54</f>
        <v>26</v>
      </c>
      <c r="G54" s="5" t="str">
        <f t="shared" si="4"/>
        <v>26:00</v>
      </c>
      <c r="H54">
        <f t="shared" si="5"/>
        <v>0.5</v>
      </c>
      <c r="I54" s="5" t="str">
        <f t="shared" si="6"/>
        <v/>
      </c>
      <c r="J54" s="9" t="str">
        <f t="shared" si="10"/>
        <v>Dead</v>
      </c>
    </row>
    <row r="55" spans="1:10" x14ac:dyDescent="0.2">
      <c r="A55" s="3" t="str">
        <f>'7.4'!B55</f>
        <v>Khal Drogo</v>
      </c>
      <c r="B55" s="4">
        <f t="shared" si="7"/>
        <v>0</v>
      </c>
      <c r="C55" s="4">
        <f t="shared" si="8"/>
        <v>0</v>
      </c>
      <c r="D55" s="4">
        <f t="shared" si="9"/>
        <v>0</v>
      </c>
      <c r="E55" s="4">
        <f>(VLOOKUP($A55,All_7.5,17,FALSE)-VLOOKUP($A55,All_7.4,17,FALSE))/60/24</f>
        <v>0</v>
      </c>
      <c r="F55">
        <f>'7.4'!R55</f>
        <v>25</v>
      </c>
      <c r="G55" s="5" t="str">
        <f t="shared" si="4"/>
        <v>25:00</v>
      </c>
      <c r="H55">
        <f t="shared" si="5"/>
        <v>1</v>
      </c>
      <c r="I55" s="5" t="str">
        <f t="shared" si="6"/>
        <v/>
      </c>
      <c r="J55" s="9" t="str">
        <f t="shared" si="10"/>
        <v>Dead</v>
      </c>
    </row>
    <row r="56" spans="1:10" x14ac:dyDescent="0.2">
      <c r="A56" s="3" t="str">
        <f>'7.4'!B56</f>
        <v>Ellaria Sand</v>
      </c>
      <c r="B56" s="4">
        <f t="shared" si="7"/>
        <v>1.9097222222222222E-3</v>
      </c>
      <c r="C56" s="4">
        <f t="shared" si="8"/>
        <v>2.0833333333333333E-3</v>
      </c>
      <c r="D56" s="4">
        <f t="shared" si="9"/>
        <v>0</v>
      </c>
      <c r="E56" s="4">
        <f>(VLOOKUP($A56,All_7.5,17,FALSE)-VLOOKUP($A56,All_7.4,17,FALSE))/60/24</f>
        <v>0</v>
      </c>
      <c r="F56">
        <f>'7.4'!R56</f>
        <v>24.25</v>
      </c>
      <c r="G56" s="5" t="str">
        <f t="shared" si="4"/>
        <v>24:15</v>
      </c>
      <c r="H56">
        <f t="shared" si="5"/>
        <v>0.75</v>
      </c>
      <c r="I56" s="5" t="str">
        <f t="shared" si="6"/>
        <v>0:45</v>
      </c>
      <c r="J56" s="9" t="str">
        <f t="shared" si="10"/>
        <v>Alive</v>
      </c>
    </row>
    <row r="57" spans="1:10" x14ac:dyDescent="0.2">
      <c r="A57" s="3" t="str">
        <f>'7.4'!B57</f>
        <v>Renly Baratheon</v>
      </c>
      <c r="B57" s="4">
        <f t="shared" si="7"/>
        <v>0</v>
      </c>
      <c r="C57" s="4">
        <f t="shared" si="8"/>
        <v>0</v>
      </c>
      <c r="D57" s="4">
        <f t="shared" si="9"/>
        <v>0</v>
      </c>
      <c r="E57" s="4">
        <f>(VLOOKUP($A57,All_7.5,17,FALSE)-VLOOKUP($A57,All_7.4,17,FALSE))/60/24</f>
        <v>0</v>
      </c>
      <c r="F57">
        <f>'7.4'!R57</f>
        <v>24</v>
      </c>
      <c r="G57" s="5" t="str">
        <f t="shared" si="4"/>
        <v>24:00</v>
      </c>
      <c r="H57">
        <f t="shared" si="5"/>
        <v>0.25</v>
      </c>
      <c r="I57" s="5" t="str">
        <f t="shared" si="6"/>
        <v/>
      </c>
      <c r="J57" s="9" t="str">
        <f t="shared" si="10"/>
        <v>Dead</v>
      </c>
    </row>
    <row r="58" spans="1:10" x14ac:dyDescent="0.2">
      <c r="A58" s="3" t="str">
        <f>'7.4'!B58</f>
        <v>Maester Luwin</v>
      </c>
      <c r="B58" s="4">
        <f t="shared" si="7"/>
        <v>0</v>
      </c>
      <c r="C58" s="4">
        <f t="shared" si="8"/>
        <v>0</v>
      </c>
      <c r="D58" s="4">
        <f t="shared" si="9"/>
        <v>0</v>
      </c>
      <c r="E58" s="4">
        <f>(VLOOKUP($A58,All_7.5,17,FALSE)-VLOOKUP($A58,All_7.4,17,FALSE))/60/24</f>
        <v>0</v>
      </c>
      <c r="F58">
        <f>'7.4'!R58</f>
        <v>23.5</v>
      </c>
      <c r="G58" s="5" t="str">
        <f t="shared" si="4"/>
        <v>23:30</v>
      </c>
      <c r="H58">
        <f t="shared" si="5"/>
        <v>0.5</v>
      </c>
      <c r="I58" s="5" t="str">
        <f t="shared" si="6"/>
        <v/>
      </c>
      <c r="J58" s="9" t="str">
        <f t="shared" si="10"/>
        <v>Dead</v>
      </c>
    </row>
    <row r="59" spans="1:10" x14ac:dyDescent="0.2">
      <c r="A59" s="3" t="str">
        <f>'7.4'!B59</f>
        <v>Qyburn</v>
      </c>
      <c r="B59" s="4">
        <f t="shared" si="7"/>
        <v>1.2152777777777778E-3</v>
      </c>
      <c r="C59" s="4">
        <f t="shared" si="8"/>
        <v>1.0416666666666667E-3</v>
      </c>
      <c r="D59" s="4">
        <f t="shared" si="9"/>
        <v>0</v>
      </c>
      <c r="E59" s="4">
        <f>(VLOOKUP($A59,All_7.5,17,FALSE)-VLOOKUP($A59,All_7.4,17,FALSE))/60/24</f>
        <v>1.7361111111111112E-4</v>
      </c>
      <c r="F59">
        <f>'7.4'!R59</f>
        <v>22.5</v>
      </c>
      <c r="G59" s="5" t="str">
        <f t="shared" si="4"/>
        <v>22:30</v>
      </c>
      <c r="H59">
        <f t="shared" si="5"/>
        <v>1</v>
      </c>
      <c r="I59" s="5" t="str">
        <f t="shared" si="6"/>
        <v>1:00</v>
      </c>
      <c r="J59" s="9" t="str">
        <f t="shared" si="10"/>
        <v>Alive</v>
      </c>
    </row>
    <row r="60" spans="1:10" x14ac:dyDescent="0.2">
      <c r="A60" s="3" t="str">
        <f>'7.4'!B60</f>
        <v>Ros</v>
      </c>
      <c r="B60" s="4">
        <f t="shared" si="7"/>
        <v>0</v>
      </c>
      <c r="C60" s="4">
        <f t="shared" si="8"/>
        <v>0</v>
      </c>
      <c r="D60" s="4">
        <f t="shared" si="9"/>
        <v>0</v>
      </c>
      <c r="E60" s="4">
        <f>(VLOOKUP($A60,All_7.5,17,FALSE)-VLOOKUP($A60,All_7.4,17,FALSE))/60/24</f>
        <v>0</v>
      </c>
      <c r="F60">
        <f>'7.4'!R60</f>
        <v>21.75</v>
      </c>
      <c r="G60" s="5" t="str">
        <f t="shared" si="4"/>
        <v>21:45</v>
      </c>
      <c r="H60">
        <f t="shared" si="5"/>
        <v>0.75</v>
      </c>
      <c r="I60" s="5" t="str">
        <f t="shared" si="6"/>
        <v/>
      </c>
      <c r="J60" s="9" t="str">
        <f t="shared" si="10"/>
        <v>Dead</v>
      </c>
    </row>
    <row r="61" spans="1:10" x14ac:dyDescent="0.2">
      <c r="A61" s="3" t="str">
        <f>'7.4'!B61</f>
        <v>Grenn</v>
      </c>
      <c r="B61" s="4">
        <f t="shared" si="7"/>
        <v>0</v>
      </c>
      <c r="C61" s="4">
        <f t="shared" si="8"/>
        <v>0</v>
      </c>
      <c r="D61" s="4">
        <f t="shared" si="9"/>
        <v>0</v>
      </c>
      <c r="E61" s="4">
        <f>(VLOOKUP($A61,All_7.5,17,FALSE)-VLOOKUP($A61,All_7.4,17,FALSE))/60/24</f>
        <v>0</v>
      </c>
      <c r="F61">
        <f>'7.4'!R61</f>
        <v>21.25</v>
      </c>
      <c r="G61" s="5" t="str">
        <f t="shared" si="4"/>
        <v>21:15</v>
      </c>
      <c r="H61">
        <f t="shared" si="5"/>
        <v>0.5</v>
      </c>
      <c r="I61" s="5" t="str">
        <f t="shared" si="6"/>
        <v/>
      </c>
      <c r="J61" s="9" t="str">
        <f t="shared" si="10"/>
        <v>Dead</v>
      </c>
    </row>
    <row r="62" spans="1:10" x14ac:dyDescent="0.2">
      <c r="A62" s="3" t="str">
        <f>'7.4'!B62</f>
        <v>Jeor Mormont</v>
      </c>
      <c r="B62" s="4">
        <f t="shared" si="7"/>
        <v>0</v>
      </c>
      <c r="C62" s="4">
        <f t="shared" si="8"/>
        <v>0</v>
      </c>
      <c r="D62" s="4">
        <f t="shared" si="9"/>
        <v>0</v>
      </c>
      <c r="E62" s="4">
        <f>(VLOOKUP($A62,All_7.5,17,FALSE)-VLOOKUP($A62,All_7.4,17,FALSE))/60/24</f>
        <v>0</v>
      </c>
      <c r="F62">
        <f>'7.4'!R62</f>
        <v>21</v>
      </c>
      <c r="G62" s="5" t="str">
        <f t="shared" si="4"/>
        <v>21:00</v>
      </c>
      <c r="H62">
        <f t="shared" si="5"/>
        <v>0.25</v>
      </c>
      <c r="I62" s="5" t="str">
        <f t="shared" si="6"/>
        <v/>
      </c>
      <c r="J62" s="9" t="str">
        <f t="shared" si="10"/>
        <v>Dead</v>
      </c>
    </row>
    <row r="63" spans="1:10" x14ac:dyDescent="0.2">
      <c r="A63" s="3" t="str">
        <f>'7.4'!B63</f>
        <v>Mance Rayder</v>
      </c>
      <c r="B63" s="4">
        <f t="shared" si="7"/>
        <v>0</v>
      </c>
      <c r="C63" s="4">
        <f t="shared" si="8"/>
        <v>0</v>
      </c>
      <c r="D63" s="4">
        <f t="shared" si="9"/>
        <v>0</v>
      </c>
      <c r="E63" s="4">
        <f>(VLOOKUP($A63,All_7.5,17,FALSE)-VLOOKUP($A63,All_7.4,17,FALSE))/60/24</f>
        <v>0</v>
      </c>
      <c r="F63">
        <f>'7.4'!R63</f>
        <v>21</v>
      </c>
      <c r="G63" s="5" t="str">
        <f t="shared" si="4"/>
        <v>21:00</v>
      </c>
      <c r="H63">
        <f t="shared" si="5"/>
        <v>0</v>
      </c>
      <c r="I63" s="5" t="str">
        <f t="shared" si="6"/>
        <v/>
      </c>
      <c r="J63" s="9" t="str">
        <f t="shared" si="10"/>
        <v>Dead</v>
      </c>
    </row>
    <row r="64" spans="1:10" x14ac:dyDescent="0.2">
      <c r="A64" s="3" t="str">
        <f>'7.4'!B64</f>
        <v>Viserys Targaryen</v>
      </c>
      <c r="B64" s="4">
        <f t="shared" si="7"/>
        <v>0</v>
      </c>
      <c r="C64" s="4">
        <f t="shared" si="8"/>
        <v>0</v>
      </c>
      <c r="D64" s="4">
        <f t="shared" si="9"/>
        <v>0</v>
      </c>
      <c r="E64" s="4">
        <f>(VLOOKUP($A64,All_7.5,17,FALSE)-VLOOKUP($A64,All_7.4,17,FALSE))/60/24</f>
        <v>0</v>
      </c>
      <c r="F64">
        <f>'7.4'!R64</f>
        <v>20.5</v>
      </c>
      <c r="G64" s="5" t="str">
        <f t="shared" si="4"/>
        <v>20:30</v>
      </c>
      <c r="H64">
        <f t="shared" si="5"/>
        <v>0.5</v>
      </c>
      <c r="I64" s="5" t="str">
        <f t="shared" si="6"/>
        <v/>
      </c>
      <c r="J64" s="9" t="str">
        <f t="shared" si="10"/>
        <v>Dead</v>
      </c>
    </row>
    <row r="65" spans="1:10" x14ac:dyDescent="0.2">
      <c r="A65" s="3" t="str">
        <f>'7.4'!B65</f>
        <v>Gregor 'The Mountain' Clegane</v>
      </c>
      <c r="B65" s="4">
        <f t="shared" si="7"/>
        <v>1.7361111111111112E-4</v>
      </c>
      <c r="C65" s="4">
        <f t="shared" si="8"/>
        <v>3.4722222222222224E-4</v>
      </c>
      <c r="D65" s="4">
        <f t="shared" si="9"/>
        <v>0</v>
      </c>
      <c r="E65" s="4">
        <f>(VLOOKUP($A65,All_7.5,17,FALSE)-VLOOKUP($A65,All_7.4,17,FALSE))/60/24</f>
        <v>0</v>
      </c>
      <c r="F65">
        <f>'7.4'!R65</f>
        <v>20.25</v>
      </c>
      <c r="G65" s="5" t="str">
        <f t="shared" si="4"/>
        <v>20:15</v>
      </c>
      <c r="H65">
        <f t="shared" si="5"/>
        <v>0.25</v>
      </c>
      <c r="I65" s="5" t="str">
        <f t="shared" si="6"/>
        <v>0:15</v>
      </c>
      <c r="J65" s="9" t="str">
        <f t="shared" si="10"/>
        <v>Alive</v>
      </c>
    </row>
    <row r="66" spans="1:10" x14ac:dyDescent="0.2">
      <c r="A66" s="3" t="str">
        <f>'7.4'!B66</f>
        <v>Jojen Reed</v>
      </c>
      <c r="B66" s="4">
        <f t="shared" si="7"/>
        <v>0</v>
      </c>
      <c r="C66" s="4">
        <f t="shared" si="8"/>
        <v>0</v>
      </c>
      <c r="D66" s="4">
        <f t="shared" si="9"/>
        <v>0</v>
      </c>
      <c r="E66" s="4">
        <f>(VLOOKUP($A66,All_7.5,17,FALSE)-VLOOKUP($A66,All_7.4,17,FALSE))/60/24</f>
        <v>0</v>
      </c>
      <c r="F66">
        <f>'7.4'!R66</f>
        <v>19</v>
      </c>
      <c r="G66" s="5" t="str">
        <f t="shared" si="4"/>
        <v>19:00</v>
      </c>
      <c r="H66">
        <f t="shared" si="5"/>
        <v>1.25</v>
      </c>
      <c r="I66" s="5" t="str">
        <f t="shared" si="6"/>
        <v/>
      </c>
      <c r="J66" s="9" t="str">
        <f t="shared" si="10"/>
        <v>Dead</v>
      </c>
    </row>
    <row r="67" spans="1:10" x14ac:dyDescent="0.2">
      <c r="A67" s="3" t="str">
        <f>'7.4'!B67</f>
        <v>Lancel Lannister</v>
      </c>
      <c r="B67" s="4">
        <f t="shared" ref="B67:B98" si="11">(VLOOKUP($A67,All_7.2,17,FALSE)-VLOOKUP($A67,All_7.1,17,FALSE))/60/24</f>
        <v>0</v>
      </c>
      <c r="C67" s="4">
        <f t="shared" ref="C67:C98" si="12">(VLOOKUP($A67,All_7.3,17,FALSE)-VLOOKUP($A67,All_7.2,17,FALSE))/60/24</f>
        <v>0</v>
      </c>
      <c r="D67" s="4">
        <f t="shared" ref="D67:E98" si="13">(VLOOKUP($A67,All_7.4,17,FALSE)-VLOOKUP($A67,All_7.3,17,FALSE))/60/24</f>
        <v>0</v>
      </c>
      <c r="E67" s="4">
        <f>(VLOOKUP($A67,All_7.5,17,FALSE)-VLOOKUP($A67,All_7.4,17,FALSE))/60/24</f>
        <v>0</v>
      </c>
      <c r="F67">
        <f>'7.4'!R67</f>
        <v>19</v>
      </c>
      <c r="G67" s="5" t="str">
        <f t="shared" si="4"/>
        <v>19:00</v>
      </c>
      <c r="H67">
        <f t="shared" si="5"/>
        <v>0</v>
      </c>
      <c r="I67" s="5" t="str">
        <f t="shared" si="6"/>
        <v/>
      </c>
      <c r="J67" s="9" t="str">
        <f t="shared" ref="J67:J98" si="14">IF(ISBLANK(VLOOKUP($A67,Status,2,FALSE)),"Alive","Dead")</f>
        <v>Dead</v>
      </c>
    </row>
    <row r="68" spans="1:10" x14ac:dyDescent="0.2">
      <c r="A68" s="3" t="str">
        <f>'7.4'!B68</f>
        <v>Maester Aemon</v>
      </c>
      <c r="B68" s="4">
        <f t="shared" si="11"/>
        <v>0</v>
      </c>
      <c r="C68" s="4">
        <f t="shared" si="12"/>
        <v>0</v>
      </c>
      <c r="D68" s="4">
        <f t="shared" si="13"/>
        <v>0</v>
      </c>
      <c r="E68" s="4">
        <f>(VLOOKUP($A68,All_7.5,17,FALSE)-VLOOKUP($A68,All_7.4,17,FALSE))/60/24</f>
        <v>0</v>
      </c>
      <c r="F68">
        <f>'7.4'!R68</f>
        <v>19</v>
      </c>
      <c r="G68" s="5" t="str">
        <f t="shared" ref="G68:G131" si="15">CONCATENATE(TEXT(INT(F68),"0"),":",TEXT((F68-TRUNC(F68))*60,"00"))</f>
        <v>19:00</v>
      </c>
      <c r="H68">
        <f t="shared" si="5"/>
        <v>0</v>
      </c>
      <c r="I68" s="5" t="str">
        <f t="shared" si="6"/>
        <v/>
      </c>
      <c r="J68" s="9" t="str">
        <f t="shared" si="14"/>
        <v>Dead</v>
      </c>
    </row>
    <row r="69" spans="1:10" x14ac:dyDescent="0.2">
      <c r="A69" s="3" t="str">
        <f>'7.4'!B69</f>
        <v>Thoros of Myr</v>
      </c>
      <c r="B69" s="4">
        <f t="shared" si="11"/>
        <v>0</v>
      </c>
      <c r="C69" s="4">
        <f t="shared" si="12"/>
        <v>0</v>
      </c>
      <c r="D69" s="4">
        <f t="shared" si="13"/>
        <v>0</v>
      </c>
      <c r="E69" s="4">
        <f>(VLOOKUP($A69,All_7.5,17,FALSE)-VLOOKUP($A69,All_7.4,17,FALSE))/60/24</f>
        <v>8.6805555555555551E-4</v>
      </c>
      <c r="F69">
        <f>'7.4'!R69</f>
        <v>18.5</v>
      </c>
      <c r="G69" s="5" t="str">
        <f t="shared" si="15"/>
        <v>18:30</v>
      </c>
      <c r="H69">
        <f t="shared" ref="H69:H132" si="16">F68-F69</f>
        <v>0.5</v>
      </c>
      <c r="I69" s="5" t="str">
        <f t="shared" ref="I69:I132" si="17">IF(J69="Alive",CONCATENATE(TEXT(INT(H69),"0"),":",TEXT((H69-TRUNC(H69))*60,"00")),"")</f>
        <v>0:30</v>
      </c>
      <c r="J69" s="9" t="str">
        <f t="shared" si="14"/>
        <v>Alive</v>
      </c>
    </row>
    <row r="70" spans="1:10" x14ac:dyDescent="0.2">
      <c r="A70" s="3" t="str">
        <f>'7.4'!B70</f>
        <v>Shireen Baratheon</v>
      </c>
      <c r="B70" s="4">
        <f t="shared" si="11"/>
        <v>0</v>
      </c>
      <c r="C70" s="4">
        <f t="shared" si="12"/>
        <v>0</v>
      </c>
      <c r="D70" s="4">
        <f t="shared" si="13"/>
        <v>0</v>
      </c>
      <c r="E70" s="4">
        <f>(VLOOKUP($A70,All_7.5,17,FALSE)-VLOOKUP($A70,All_7.4,17,FALSE))/60/24</f>
        <v>0</v>
      </c>
      <c r="F70">
        <f>'7.4'!R70</f>
        <v>18.25</v>
      </c>
      <c r="G70" s="5" t="str">
        <f t="shared" si="15"/>
        <v>18:15</v>
      </c>
      <c r="H70">
        <f t="shared" si="16"/>
        <v>0.25</v>
      </c>
      <c r="I70" s="5" t="str">
        <f t="shared" si="17"/>
        <v/>
      </c>
      <c r="J70" s="9" t="str">
        <f t="shared" si="14"/>
        <v>Dead</v>
      </c>
    </row>
    <row r="71" spans="1:10" x14ac:dyDescent="0.2">
      <c r="A71" s="3" t="str">
        <f>'7.4'!B71</f>
        <v>Edmure Tully</v>
      </c>
      <c r="B71" s="4">
        <f t="shared" si="11"/>
        <v>0</v>
      </c>
      <c r="C71" s="4">
        <f t="shared" si="12"/>
        <v>0</v>
      </c>
      <c r="D71" s="4">
        <f t="shared" si="13"/>
        <v>0</v>
      </c>
      <c r="E71" s="4">
        <f>(VLOOKUP($A71,All_7.5,17,FALSE)-VLOOKUP($A71,All_7.4,17,FALSE))/60/24</f>
        <v>0</v>
      </c>
      <c r="F71">
        <f>'7.4'!R71</f>
        <v>17.75</v>
      </c>
      <c r="G71" s="5" t="str">
        <f t="shared" si="15"/>
        <v>17:45</v>
      </c>
      <c r="H71">
        <f t="shared" si="16"/>
        <v>0.5</v>
      </c>
      <c r="I71" s="5" t="str">
        <f t="shared" si="17"/>
        <v>0:30</v>
      </c>
      <c r="J71" s="9" t="str">
        <f t="shared" si="14"/>
        <v>Alive</v>
      </c>
    </row>
    <row r="72" spans="1:10" x14ac:dyDescent="0.2">
      <c r="A72" s="3" t="str">
        <f>'7.4'!B72</f>
        <v>Lysa Arryn</v>
      </c>
      <c r="B72" s="4">
        <f t="shared" si="11"/>
        <v>0</v>
      </c>
      <c r="C72" s="4">
        <f t="shared" si="12"/>
        <v>0</v>
      </c>
      <c r="D72" s="4">
        <f t="shared" si="13"/>
        <v>0</v>
      </c>
      <c r="E72" s="4">
        <f>(VLOOKUP($A72,All_7.5,17,FALSE)-VLOOKUP($A72,All_7.4,17,FALSE))/60/24</f>
        <v>0</v>
      </c>
      <c r="F72">
        <f>'7.4'!R72</f>
        <v>16.5</v>
      </c>
      <c r="G72" s="5" t="str">
        <f t="shared" si="15"/>
        <v>16:30</v>
      </c>
      <c r="H72">
        <f t="shared" si="16"/>
        <v>1.25</v>
      </c>
      <c r="I72" s="5" t="str">
        <f t="shared" si="17"/>
        <v/>
      </c>
      <c r="J72" s="9" t="str">
        <f t="shared" si="14"/>
        <v>Dead</v>
      </c>
    </row>
    <row r="73" spans="1:10" x14ac:dyDescent="0.2">
      <c r="A73" s="3" t="str">
        <f>'7.4'!B73</f>
        <v>Brynden 'Blackfish' Tully</v>
      </c>
      <c r="B73" s="4">
        <f t="shared" si="11"/>
        <v>0</v>
      </c>
      <c r="C73" s="4">
        <f t="shared" si="12"/>
        <v>0</v>
      </c>
      <c r="D73" s="4">
        <f t="shared" si="13"/>
        <v>0</v>
      </c>
      <c r="E73" s="4">
        <f>(VLOOKUP($A73,All_7.5,17,FALSE)-VLOOKUP($A73,All_7.4,17,FALSE))/60/24</f>
        <v>0</v>
      </c>
      <c r="F73">
        <f>'7.4'!R73</f>
        <v>16</v>
      </c>
      <c r="G73" s="5" t="str">
        <f t="shared" si="15"/>
        <v>16:00</v>
      </c>
      <c r="H73">
        <f t="shared" si="16"/>
        <v>0.5</v>
      </c>
      <c r="I73" s="5" t="str">
        <f t="shared" si="17"/>
        <v/>
      </c>
      <c r="J73" s="9" t="str">
        <f t="shared" si="14"/>
        <v>Dead</v>
      </c>
    </row>
    <row r="74" spans="1:10" x14ac:dyDescent="0.2">
      <c r="A74" s="3" t="str">
        <f>'7.4'!B74</f>
        <v>Meryn Trant</v>
      </c>
      <c r="B74" s="4">
        <f t="shared" si="11"/>
        <v>0</v>
      </c>
      <c r="C74" s="4">
        <f t="shared" si="12"/>
        <v>0</v>
      </c>
      <c r="D74" s="4">
        <f t="shared" si="13"/>
        <v>0</v>
      </c>
      <c r="E74" s="4">
        <f>(VLOOKUP($A74,All_7.5,17,FALSE)-VLOOKUP($A74,All_7.4,17,FALSE))/60/24</f>
        <v>0</v>
      </c>
      <c r="F74">
        <f>'7.4'!R74</f>
        <v>16</v>
      </c>
      <c r="G74" s="5" t="str">
        <f t="shared" si="15"/>
        <v>16:00</v>
      </c>
      <c r="H74">
        <f t="shared" si="16"/>
        <v>0</v>
      </c>
      <c r="I74" s="5" t="str">
        <f t="shared" si="17"/>
        <v/>
      </c>
      <c r="J74" s="9" t="str">
        <f t="shared" si="14"/>
        <v>Dead</v>
      </c>
    </row>
    <row r="75" spans="1:10" x14ac:dyDescent="0.2">
      <c r="A75" s="3" t="str">
        <f>'7.4'!B75</f>
        <v>Walder Frey</v>
      </c>
      <c r="B75" s="4">
        <f t="shared" si="11"/>
        <v>0</v>
      </c>
      <c r="C75" s="4">
        <f t="shared" si="12"/>
        <v>0</v>
      </c>
      <c r="D75" s="4">
        <f t="shared" si="13"/>
        <v>0</v>
      </c>
      <c r="E75" s="4">
        <f>(VLOOKUP($A75,All_7.5,17,FALSE)-VLOOKUP($A75,All_7.4,17,FALSE))/60/24</f>
        <v>0</v>
      </c>
      <c r="F75">
        <f>'7.4'!R75</f>
        <v>15.75</v>
      </c>
      <c r="G75" s="5" t="str">
        <f t="shared" si="15"/>
        <v>15:45</v>
      </c>
      <c r="H75">
        <f t="shared" si="16"/>
        <v>0.25</v>
      </c>
      <c r="I75" s="5" t="str">
        <f t="shared" si="17"/>
        <v/>
      </c>
      <c r="J75" s="9" t="str">
        <f t="shared" si="14"/>
        <v>Dead</v>
      </c>
    </row>
    <row r="76" spans="1:10" x14ac:dyDescent="0.2">
      <c r="A76" s="3" t="str">
        <f>'7.4'!B76</f>
        <v>Hot Pie</v>
      </c>
      <c r="B76" s="4">
        <f t="shared" si="11"/>
        <v>1.3888888888888889E-3</v>
      </c>
      <c r="C76" s="4">
        <f t="shared" si="12"/>
        <v>0</v>
      </c>
      <c r="D76" s="4">
        <f t="shared" si="13"/>
        <v>0</v>
      </c>
      <c r="E76" s="4">
        <f>(VLOOKUP($A76,All_7.5,17,FALSE)-VLOOKUP($A76,All_7.4,17,FALSE))/60/24</f>
        <v>0</v>
      </c>
      <c r="F76">
        <f>'7.4'!R76</f>
        <v>14.75</v>
      </c>
      <c r="G76" s="5" t="str">
        <f t="shared" si="15"/>
        <v>14:45</v>
      </c>
      <c r="H76">
        <f t="shared" si="16"/>
        <v>1</v>
      </c>
      <c r="I76" s="5" t="str">
        <f t="shared" si="17"/>
        <v>1:00</v>
      </c>
      <c r="J76" s="9" t="str">
        <f t="shared" si="14"/>
        <v>Alive</v>
      </c>
    </row>
    <row r="77" spans="1:10" x14ac:dyDescent="0.2">
      <c r="A77" s="3" t="str">
        <f>'7.4'!B77</f>
        <v>Euron Greyjoy</v>
      </c>
      <c r="B77" s="4">
        <f t="shared" si="11"/>
        <v>1.5624999999999999E-3</v>
      </c>
      <c r="C77" s="4">
        <f t="shared" si="12"/>
        <v>2.0833333333333333E-3</v>
      </c>
      <c r="D77" s="4">
        <f t="shared" si="13"/>
        <v>0</v>
      </c>
      <c r="E77" s="4">
        <f>(VLOOKUP($A77,All_7.5,17,FALSE)-VLOOKUP($A77,All_7.4,17,FALSE))/60/24</f>
        <v>0</v>
      </c>
      <c r="F77">
        <f>'7.4'!R77</f>
        <v>14.5</v>
      </c>
      <c r="G77" s="5" t="str">
        <f t="shared" si="15"/>
        <v>14:30</v>
      </c>
      <c r="H77">
        <f t="shared" si="16"/>
        <v>0.25</v>
      </c>
      <c r="I77" s="5" t="str">
        <f t="shared" si="17"/>
        <v>0:15</v>
      </c>
      <c r="J77" s="9" t="str">
        <f t="shared" si="14"/>
        <v>Alive</v>
      </c>
    </row>
    <row r="78" spans="1:10" x14ac:dyDescent="0.2">
      <c r="A78" s="3" t="str">
        <f>'7.4'!B78</f>
        <v>Janos Slynt</v>
      </c>
      <c r="B78" s="4">
        <f t="shared" si="11"/>
        <v>0</v>
      </c>
      <c r="C78" s="4">
        <f t="shared" si="12"/>
        <v>0</v>
      </c>
      <c r="D78" s="4">
        <f t="shared" si="13"/>
        <v>0</v>
      </c>
      <c r="E78" s="4">
        <f>(VLOOKUP($A78,All_7.5,17,FALSE)-VLOOKUP($A78,All_7.4,17,FALSE))/60/24</f>
        <v>0</v>
      </c>
      <c r="F78">
        <f>'7.4'!R78</f>
        <v>14.25</v>
      </c>
      <c r="G78" s="5" t="str">
        <f t="shared" si="15"/>
        <v>14:15</v>
      </c>
      <c r="H78">
        <f t="shared" si="16"/>
        <v>0.25</v>
      </c>
      <c r="I78" s="5" t="str">
        <f t="shared" si="17"/>
        <v/>
      </c>
      <c r="J78" s="9" t="str">
        <f t="shared" si="14"/>
        <v>Dead</v>
      </c>
    </row>
    <row r="79" spans="1:10" x14ac:dyDescent="0.2">
      <c r="A79" s="3" t="str">
        <f>'7.4'!B79</f>
        <v>Beric Dondarrion</v>
      </c>
      <c r="B79" s="4">
        <f t="shared" si="11"/>
        <v>0</v>
      </c>
      <c r="C79" s="4">
        <f t="shared" si="12"/>
        <v>0</v>
      </c>
      <c r="D79" s="4">
        <f t="shared" si="13"/>
        <v>0</v>
      </c>
      <c r="E79" s="4">
        <f>(VLOOKUP($A79,All_7.5,17,FALSE)-VLOOKUP($A79,All_7.4,17,FALSE))/60/24</f>
        <v>0</v>
      </c>
      <c r="F79">
        <f>'7.4'!R79</f>
        <v>13.5</v>
      </c>
      <c r="G79" s="5" t="str">
        <f t="shared" si="15"/>
        <v>13:30</v>
      </c>
      <c r="H79">
        <f t="shared" si="16"/>
        <v>0.75</v>
      </c>
      <c r="I79" s="5" t="str">
        <f t="shared" si="17"/>
        <v>0:45</v>
      </c>
      <c r="J79" s="9" t="str">
        <f t="shared" si="14"/>
        <v>Alive</v>
      </c>
    </row>
    <row r="80" spans="1:10" x14ac:dyDescent="0.2">
      <c r="A80" s="3" t="str">
        <f>'7.4'!B80</f>
        <v>Locke</v>
      </c>
      <c r="B80" s="4">
        <f t="shared" si="11"/>
        <v>0</v>
      </c>
      <c r="C80" s="4">
        <f t="shared" si="12"/>
        <v>0</v>
      </c>
      <c r="D80" s="4">
        <f t="shared" si="13"/>
        <v>0</v>
      </c>
      <c r="E80" s="4">
        <f>(VLOOKUP($A80,All_7.5,17,FALSE)-VLOOKUP($A80,All_7.4,17,FALSE))/60/24</f>
        <v>0</v>
      </c>
      <c r="F80">
        <f>'7.4'!R80</f>
        <v>13</v>
      </c>
      <c r="G80" s="5" t="str">
        <f t="shared" si="15"/>
        <v>13:00</v>
      </c>
      <c r="H80">
        <f t="shared" si="16"/>
        <v>0.5</v>
      </c>
      <c r="I80" s="5" t="str">
        <f t="shared" si="17"/>
        <v/>
      </c>
      <c r="J80" s="9" t="str">
        <f t="shared" si="14"/>
        <v>Dead</v>
      </c>
    </row>
    <row r="81" spans="1:10" x14ac:dyDescent="0.2">
      <c r="A81" s="3" t="str">
        <f>'7.4'!B81</f>
        <v>Myranda</v>
      </c>
      <c r="B81" s="4">
        <f t="shared" si="11"/>
        <v>0</v>
      </c>
      <c r="C81" s="4">
        <f t="shared" si="12"/>
        <v>0</v>
      </c>
      <c r="D81" s="4">
        <f t="shared" si="13"/>
        <v>0</v>
      </c>
      <c r="E81" s="4">
        <f>(VLOOKUP($A81,All_7.5,17,FALSE)-VLOOKUP($A81,All_7.4,17,FALSE))/60/24</f>
        <v>0</v>
      </c>
      <c r="F81">
        <f>'7.4'!R81</f>
        <v>13</v>
      </c>
      <c r="G81" s="5" t="str">
        <f t="shared" si="15"/>
        <v>13:00</v>
      </c>
      <c r="H81">
        <f t="shared" si="16"/>
        <v>0</v>
      </c>
      <c r="I81" s="5" t="str">
        <f t="shared" si="17"/>
        <v/>
      </c>
      <c r="J81" s="9" t="str">
        <f t="shared" si="14"/>
        <v>Dead</v>
      </c>
    </row>
    <row r="82" spans="1:10" x14ac:dyDescent="0.2">
      <c r="A82" s="3" t="str">
        <f>'7.4'!B82</f>
        <v>Rast</v>
      </c>
      <c r="B82" s="4">
        <f t="shared" si="11"/>
        <v>0</v>
      </c>
      <c r="C82" s="4">
        <f t="shared" si="12"/>
        <v>0</v>
      </c>
      <c r="D82" s="4">
        <f t="shared" si="13"/>
        <v>0</v>
      </c>
      <c r="E82" s="4">
        <f>(VLOOKUP($A82,All_7.5,17,FALSE)-VLOOKUP($A82,All_7.4,17,FALSE))/60/24</f>
        <v>0</v>
      </c>
      <c r="F82">
        <f>'7.4'!R82</f>
        <v>12.75</v>
      </c>
      <c r="G82" s="5" t="str">
        <f t="shared" si="15"/>
        <v>12:45</v>
      </c>
      <c r="H82">
        <f t="shared" si="16"/>
        <v>0.25</v>
      </c>
      <c r="I82" s="5" t="str">
        <f t="shared" si="17"/>
        <v/>
      </c>
      <c r="J82" s="9" t="str">
        <f t="shared" si="14"/>
        <v>Dead</v>
      </c>
    </row>
    <row r="83" spans="1:10" x14ac:dyDescent="0.2">
      <c r="A83" s="3" t="str">
        <f>'7.4'!B83</f>
        <v>Rodrik Cassel</v>
      </c>
      <c r="B83" s="4">
        <f t="shared" si="11"/>
        <v>0</v>
      </c>
      <c r="C83" s="4">
        <f t="shared" si="12"/>
        <v>0</v>
      </c>
      <c r="D83" s="4">
        <f t="shared" si="13"/>
        <v>0</v>
      </c>
      <c r="E83" s="4">
        <f>(VLOOKUP($A83,All_7.5,17,FALSE)-VLOOKUP($A83,All_7.4,17,FALSE))/60/24</f>
        <v>0</v>
      </c>
      <c r="F83">
        <f>'7.4'!R83</f>
        <v>12.75</v>
      </c>
      <c r="G83" s="5" t="str">
        <f t="shared" si="15"/>
        <v>12:45</v>
      </c>
      <c r="H83">
        <f t="shared" si="16"/>
        <v>0</v>
      </c>
      <c r="I83" s="5" t="str">
        <f t="shared" si="17"/>
        <v/>
      </c>
      <c r="J83" s="9" t="str">
        <f t="shared" si="14"/>
        <v>Dead</v>
      </c>
    </row>
    <row r="84" spans="1:10" x14ac:dyDescent="0.2">
      <c r="A84" s="3" t="str">
        <f>'7.4'!B84</f>
        <v>The Waif</v>
      </c>
      <c r="B84" s="4">
        <f t="shared" si="11"/>
        <v>0</v>
      </c>
      <c r="C84" s="4">
        <f t="shared" si="12"/>
        <v>0</v>
      </c>
      <c r="D84" s="4">
        <f t="shared" si="13"/>
        <v>0</v>
      </c>
      <c r="E84" s="4">
        <f>(VLOOKUP($A84,All_7.5,17,FALSE)-VLOOKUP($A84,All_7.4,17,FALSE))/60/24</f>
        <v>0</v>
      </c>
      <c r="F84">
        <f>'7.4'!R84</f>
        <v>12.75</v>
      </c>
      <c r="G84" s="5" t="str">
        <f t="shared" si="15"/>
        <v>12:45</v>
      </c>
      <c r="H84">
        <f t="shared" si="16"/>
        <v>0</v>
      </c>
      <c r="I84" s="5" t="str">
        <f t="shared" si="17"/>
        <v/>
      </c>
      <c r="J84" s="9" t="str">
        <f t="shared" si="14"/>
        <v>Dead</v>
      </c>
    </row>
    <row r="85" spans="1:10" x14ac:dyDescent="0.2">
      <c r="A85" s="3" t="str">
        <f>'7.4'!B85</f>
        <v>Doreah</v>
      </c>
      <c r="B85" s="4">
        <f t="shared" si="11"/>
        <v>0</v>
      </c>
      <c r="C85" s="4">
        <f t="shared" si="12"/>
        <v>0</v>
      </c>
      <c r="D85" s="4">
        <f t="shared" si="13"/>
        <v>0</v>
      </c>
      <c r="E85" s="4">
        <f>(VLOOKUP($A85,All_7.5,17,FALSE)-VLOOKUP($A85,All_7.4,17,FALSE))/60/24</f>
        <v>0</v>
      </c>
      <c r="F85">
        <f>'7.4'!R85</f>
        <v>12.5</v>
      </c>
      <c r="G85" s="5" t="str">
        <f t="shared" si="15"/>
        <v>12:30</v>
      </c>
      <c r="H85">
        <f t="shared" si="16"/>
        <v>0.25</v>
      </c>
      <c r="I85" s="5" t="str">
        <f t="shared" si="17"/>
        <v/>
      </c>
      <c r="J85" s="9" t="str">
        <f t="shared" si="14"/>
        <v>Dead</v>
      </c>
    </row>
    <row r="86" spans="1:10" x14ac:dyDescent="0.2">
      <c r="A86" s="3" t="str">
        <f>'7.4'!B86</f>
        <v>Olly</v>
      </c>
      <c r="B86" s="4">
        <f t="shared" si="11"/>
        <v>0</v>
      </c>
      <c r="C86" s="4">
        <f t="shared" si="12"/>
        <v>0</v>
      </c>
      <c r="D86" s="4">
        <f t="shared" si="13"/>
        <v>0</v>
      </c>
      <c r="E86" s="4">
        <f>(VLOOKUP($A86,All_7.5,17,FALSE)-VLOOKUP($A86,All_7.4,17,FALSE))/60/24</f>
        <v>0</v>
      </c>
      <c r="F86">
        <f>'7.4'!R86</f>
        <v>12.5</v>
      </c>
      <c r="G86" s="5" t="str">
        <f t="shared" si="15"/>
        <v>12:30</v>
      </c>
      <c r="H86">
        <f t="shared" si="16"/>
        <v>0</v>
      </c>
      <c r="I86" s="5" t="str">
        <f t="shared" si="17"/>
        <v/>
      </c>
      <c r="J86" s="9" t="str">
        <f t="shared" si="14"/>
        <v>Dead</v>
      </c>
    </row>
    <row r="87" spans="1:10" x14ac:dyDescent="0.2">
      <c r="A87" s="3" t="str">
        <f>'7.4'!B87</f>
        <v>Rickon Stark</v>
      </c>
      <c r="B87" s="4">
        <f t="shared" si="11"/>
        <v>0</v>
      </c>
      <c r="C87" s="4">
        <f t="shared" si="12"/>
        <v>0</v>
      </c>
      <c r="D87" s="4">
        <f t="shared" si="13"/>
        <v>0</v>
      </c>
      <c r="E87" s="4">
        <f>(VLOOKUP($A87,All_7.5,17,FALSE)-VLOOKUP($A87,All_7.4,17,FALSE))/60/24</f>
        <v>0</v>
      </c>
      <c r="F87">
        <f>'7.4'!R87</f>
        <v>12.5</v>
      </c>
      <c r="G87" s="5" t="str">
        <f t="shared" si="15"/>
        <v>12:30</v>
      </c>
      <c r="H87">
        <f t="shared" si="16"/>
        <v>0</v>
      </c>
      <c r="I87" s="5" t="str">
        <f t="shared" si="17"/>
        <v/>
      </c>
      <c r="J87" s="9" t="str">
        <f t="shared" si="14"/>
        <v>Dead</v>
      </c>
    </row>
    <row r="88" spans="1:10" x14ac:dyDescent="0.2">
      <c r="A88" s="3" t="str">
        <f>'7.4'!B88</f>
        <v>Septa Unella</v>
      </c>
      <c r="B88" s="4">
        <f t="shared" si="11"/>
        <v>0</v>
      </c>
      <c r="C88" s="4">
        <f t="shared" si="12"/>
        <v>0</v>
      </c>
      <c r="D88" s="4">
        <f t="shared" si="13"/>
        <v>0</v>
      </c>
      <c r="E88" s="4">
        <f>(VLOOKUP($A88,All_7.5,17,FALSE)-VLOOKUP($A88,All_7.4,17,FALSE))/60/24</f>
        <v>0</v>
      </c>
      <c r="F88">
        <f>'7.4'!R88</f>
        <v>12.5</v>
      </c>
      <c r="G88" s="5" t="str">
        <f t="shared" si="15"/>
        <v>12:30</v>
      </c>
      <c r="H88">
        <f t="shared" si="16"/>
        <v>0</v>
      </c>
      <c r="I88" s="5" t="str">
        <f t="shared" si="17"/>
        <v>0:00</v>
      </c>
      <c r="J88" s="9" t="str">
        <f t="shared" si="14"/>
        <v>Alive</v>
      </c>
    </row>
    <row r="89" spans="1:10" x14ac:dyDescent="0.2">
      <c r="A89" s="3" t="str">
        <f>'7.4'!B89</f>
        <v>Balon Greyjoy</v>
      </c>
      <c r="B89" s="4">
        <f t="shared" si="11"/>
        <v>0</v>
      </c>
      <c r="C89" s="4">
        <f t="shared" si="12"/>
        <v>0</v>
      </c>
      <c r="D89" s="4">
        <f t="shared" si="13"/>
        <v>0</v>
      </c>
      <c r="E89" s="4">
        <f>(VLOOKUP($A89,All_7.5,17,FALSE)-VLOOKUP($A89,All_7.4,17,FALSE))/60/24</f>
        <v>0</v>
      </c>
      <c r="F89">
        <f>'7.4'!R89</f>
        <v>12.25</v>
      </c>
      <c r="G89" s="5" t="str">
        <f t="shared" si="15"/>
        <v>12:15</v>
      </c>
      <c r="H89">
        <f t="shared" si="16"/>
        <v>0.25</v>
      </c>
      <c r="I89" s="5" t="str">
        <f t="shared" si="17"/>
        <v/>
      </c>
      <c r="J89" s="9" t="str">
        <f t="shared" si="14"/>
        <v>Dead</v>
      </c>
    </row>
    <row r="90" spans="1:10" x14ac:dyDescent="0.2">
      <c r="A90" s="3" t="str">
        <f>'7.4'!B90</f>
        <v>Benjen Stark</v>
      </c>
      <c r="B90" s="4">
        <f t="shared" si="11"/>
        <v>0</v>
      </c>
      <c r="C90" s="4">
        <f t="shared" si="12"/>
        <v>0</v>
      </c>
      <c r="D90" s="4">
        <f t="shared" si="13"/>
        <v>0</v>
      </c>
      <c r="E90" s="4">
        <f>(VLOOKUP($A90,All_7.5,17,FALSE)-VLOOKUP($A90,All_7.4,17,FALSE))/60/24</f>
        <v>0</v>
      </c>
      <c r="F90">
        <f>'7.4'!R90</f>
        <v>12</v>
      </c>
      <c r="G90" s="5" t="str">
        <f t="shared" si="15"/>
        <v>12:00</v>
      </c>
      <c r="H90">
        <f t="shared" si="16"/>
        <v>0.25</v>
      </c>
      <c r="I90" s="5" t="str">
        <f t="shared" si="17"/>
        <v>0:15</v>
      </c>
      <c r="J90" s="9" t="str">
        <f t="shared" si="14"/>
        <v>Alive</v>
      </c>
    </row>
    <row r="91" spans="1:10" x14ac:dyDescent="0.2">
      <c r="A91" s="3" t="str">
        <f>'7.4'!B91</f>
        <v>Pypar</v>
      </c>
      <c r="B91" s="4">
        <f t="shared" si="11"/>
        <v>0</v>
      </c>
      <c r="C91" s="4">
        <f t="shared" si="12"/>
        <v>0</v>
      </c>
      <c r="D91" s="4">
        <f t="shared" si="13"/>
        <v>0</v>
      </c>
      <c r="E91" s="4">
        <f>(VLOOKUP($A91,All_7.5,17,FALSE)-VLOOKUP($A91,All_7.4,17,FALSE))/60/24</f>
        <v>0</v>
      </c>
      <c r="F91">
        <f>'7.4'!R91</f>
        <v>12</v>
      </c>
      <c r="G91" s="5" t="str">
        <f t="shared" si="15"/>
        <v>12:00</v>
      </c>
      <c r="H91">
        <f t="shared" si="16"/>
        <v>0</v>
      </c>
      <c r="I91" s="5" t="str">
        <f t="shared" si="17"/>
        <v/>
      </c>
      <c r="J91" s="9" t="str">
        <f t="shared" si="14"/>
        <v>Dead</v>
      </c>
    </row>
    <row r="92" spans="1:10" x14ac:dyDescent="0.2">
      <c r="A92" s="3" t="str">
        <f>'7.4'!B92</f>
        <v>Yoren</v>
      </c>
      <c r="B92" s="4">
        <f t="shared" si="11"/>
        <v>0</v>
      </c>
      <c r="C92" s="4">
        <f t="shared" si="12"/>
        <v>0</v>
      </c>
      <c r="D92" s="4">
        <f t="shared" si="13"/>
        <v>0</v>
      </c>
      <c r="E92" s="4">
        <f>(VLOOKUP($A92,All_7.5,17,FALSE)-VLOOKUP($A92,All_7.4,17,FALSE))/60/24</f>
        <v>0</v>
      </c>
      <c r="F92">
        <f>'7.4'!R92</f>
        <v>12</v>
      </c>
      <c r="G92" s="5" t="str">
        <f t="shared" si="15"/>
        <v>12:00</v>
      </c>
      <c r="H92">
        <f t="shared" si="16"/>
        <v>0</v>
      </c>
      <c r="I92" s="5" t="str">
        <f t="shared" si="17"/>
        <v/>
      </c>
      <c r="J92" s="9" t="str">
        <f t="shared" si="14"/>
        <v>Dead</v>
      </c>
    </row>
    <row r="93" spans="1:10" x14ac:dyDescent="0.2">
      <c r="A93" s="3" t="str">
        <f>'7.4'!B93</f>
        <v>Hizdahr zo Loraq</v>
      </c>
      <c r="B93" s="4">
        <f t="shared" si="11"/>
        <v>0</v>
      </c>
      <c r="C93" s="4">
        <f t="shared" si="12"/>
        <v>0</v>
      </c>
      <c r="D93" s="4">
        <f t="shared" si="13"/>
        <v>0</v>
      </c>
      <c r="E93" s="4">
        <f>(VLOOKUP($A93,All_7.5,17,FALSE)-VLOOKUP($A93,All_7.4,17,FALSE))/60/24</f>
        <v>0</v>
      </c>
      <c r="F93">
        <f>'7.4'!R93</f>
        <v>11.75</v>
      </c>
      <c r="G93" s="5" t="str">
        <f t="shared" si="15"/>
        <v>11:45</v>
      </c>
      <c r="H93">
        <f t="shared" si="16"/>
        <v>0.25</v>
      </c>
      <c r="I93" s="5" t="str">
        <f t="shared" si="17"/>
        <v/>
      </c>
      <c r="J93" s="9" t="str">
        <f t="shared" si="14"/>
        <v>Dead</v>
      </c>
    </row>
    <row r="94" spans="1:10" x14ac:dyDescent="0.2">
      <c r="A94" s="3" t="str">
        <f>'7.4'!B94</f>
        <v>Myrcella Baratheon</v>
      </c>
      <c r="B94" s="4">
        <f t="shared" si="11"/>
        <v>0</v>
      </c>
      <c r="C94" s="4">
        <f t="shared" si="12"/>
        <v>0</v>
      </c>
      <c r="D94" s="4">
        <f t="shared" si="13"/>
        <v>0</v>
      </c>
      <c r="E94" s="4">
        <f>(VLOOKUP($A94,All_7.5,17,FALSE)-VLOOKUP($A94,All_7.4,17,FALSE))/60/24</f>
        <v>0</v>
      </c>
      <c r="F94">
        <f>'7.4'!R94</f>
        <v>11.75</v>
      </c>
      <c r="G94" s="5" t="str">
        <f t="shared" si="15"/>
        <v>11:45</v>
      </c>
      <c r="H94">
        <f t="shared" si="16"/>
        <v>0</v>
      </c>
      <c r="I94" s="5" t="str">
        <f t="shared" si="17"/>
        <v/>
      </c>
      <c r="J94" s="9" t="str">
        <f t="shared" si="14"/>
        <v>Dead</v>
      </c>
    </row>
    <row r="95" spans="1:10" x14ac:dyDescent="0.2">
      <c r="A95" s="3" t="str">
        <f>'7.4'!B95</f>
        <v>Mace Tyrell</v>
      </c>
      <c r="B95" s="4">
        <f t="shared" si="11"/>
        <v>0</v>
      </c>
      <c r="C95" s="4">
        <f t="shared" si="12"/>
        <v>0</v>
      </c>
      <c r="D95" s="4">
        <f t="shared" si="13"/>
        <v>0</v>
      </c>
      <c r="E95" s="4">
        <f>(VLOOKUP($A95,All_7.5,17,FALSE)-VLOOKUP($A95,All_7.4,17,FALSE))/60/24</f>
        <v>0</v>
      </c>
      <c r="F95">
        <f>'7.4'!R95</f>
        <v>11.5</v>
      </c>
      <c r="G95" s="5" t="str">
        <f t="shared" si="15"/>
        <v>11:30</v>
      </c>
      <c r="H95">
        <f t="shared" si="16"/>
        <v>0.25</v>
      </c>
      <c r="I95" s="5" t="str">
        <f t="shared" si="17"/>
        <v/>
      </c>
      <c r="J95" s="9" t="str">
        <f t="shared" si="14"/>
        <v>Dead</v>
      </c>
    </row>
    <row r="96" spans="1:10" x14ac:dyDescent="0.2">
      <c r="A96" s="3" t="str">
        <f>'7.4'!B96</f>
        <v>Tyene Sand</v>
      </c>
      <c r="B96" s="4">
        <f t="shared" si="11"/>
        <v>5.2083333333333333E-4</v>
      </c>
      <c r="C96" s="4">
        <f t="shared" si="12"/>
        <v>1.5624999999999999E-3</v>
      </c>
      <c r="D96" s="4">
        <f t="shared" si="13"/>
        <v>0</v>
      </c>
      <c r="E96" s="4">
        <f>(VLOOKUP($A96,All_7.5,17,FALSE)-VLOOKUP($A96,All_7.4,17,FALSE))/60/24</f>
        <v>0</v>
      </c>
      <c r="F96">
        <f>'7.4'!R96</f>
        <v>11.5</v>
      </c>
      <c r="G96" s="5" t="str">
        <f t="shared" si="15"/>
        <v>11:30</v>
      </c>
      <c r="H96">
        <f t="shared" si="16"/>
        <v>0</v>
      </c>
      <c r="I96" s="5" t="str">
        <f t="shared" si="17"/>
        <v>0:00</v>
      </c>
      <c r="J96" s="9" t="str">
        <f t="shared" si="14"/>
        <v>Alive</v>
      </c>
    </row>
    <row r="97" spans="1:10" x14ac:dyDescent="0.2">
      <c r="A97" s="3" t="str">
        <f>'7.4'!B97</f>
        <v>Karl Tanner</v>
      </c>
      <c r="B97" s="4">
        <f t="shared" si="11"/>
        <v>0</v>
      </c>
      <c r="C97" s="4">
        <f t="shared" si="12"/>
        <v>0</v>
      </c>
      <c r="D97" s="4">
        <f t="shared" si="13"/>
        <v>0</v>
      </c>
      <c r="E97" s="4">
        <f>(VLOOKUP($A97,All_7.5,17,FALSE)-VLOOKUP($A97,All_7.4,17,FALSE))/60/24</f>
        <v>0</v>
      </c>
      <c r="F97">
        <f>'7.4'!R97</f>
        <v>11.25</v>
      </c>
      <c r="G97" s="5" t="str">
        <f t="shared" si="15"/>
        <v>11:15</v>
      </c>
      <c r="H97">
        <f t="shared" si="16"/>
        <v>0.25</v>
      </c>
      <c r="I97" s="5" t="str">
        <f t="shared" si="17"/>
        <v/>
      </c>
      <c r="J97" s="9" t="str">
        <f t="shared" si="14"/>
        <v>Dead</v>
      </c>
    </row>
    <row r="98" spans="1:10" x14ac:dyDescent="0.2">
      <c r="A98" s="3" t="str">
        <f>'7.4'!B98</f>
        <v>Robin Arryn</v>
      </c>
      <c r="B98" s="4">
        <f t="shared" si="11"/>
        <v>0</v>
      </c>
      <c r="C98" s="4">
        <f t="shared" si="12"/>
        <v>0</v>
      </c>
      <c r="D98" s="4">
        <f t="shared" si="13"/>
        <v>0</v>
      </c>
      <c r="E98" s="4">
        <f>(VLOOKUP($A98,All_7.5,17,FALSE)-VLOOKUP($A98,All_7.4,17,FALSE))/60/24</f>
        <v>0</v>
      </c>
      <c r="F98">
        <f>'7.4'!R98</f>
        <v>11.25</v>
      </c>
      <c r="G98" s="5" t="str">
        <f t="shared" si="15"/>
        <v>11:15</v>
      </c>
      <c r="H98">
        <f t="shared" si="16"/>
        <v>0</v>
      </c>
      <c r="I98" s="5" t="str">
        <f t="shared" si="17"/>
        <v>0:00</v>
      </c>
      <c r="J98" s="9" t="str">
        <f t="shared" si="14"/>
        <v>Alive</v>
      </c>
    </row>
    <row r="99" spans="1:10" x14ac:dyDescent="0.2">
      <c r="A99" s="3" t="str">
        <f>'7.4'!B99</f>
        <v>Selyse Baratheon</v>
      </c>
      <c r="B99" s="4">
        <f t="shared" ref="B99:B130" si="18">(VLOOKUP($A99,All_7.2,17,FALSE)-VLOOKUP($A99,All_7.1,17,FALSE))/60/24</f>
        <v>0</v>
      </c>
      <c r="C99" s="4">
        <f t="shared" ref="C99:C130" si="19">(VLOOKUP($A99,All_7.3,17,FALSE)-VLOOKUP($A99,All_7.2,17,FALSE))/60/24</f>
        <v>0</v>
      </c>
      <c r="D99" s="4">
        <f t="shared" ref="D99:E130" si="20">(VLOOKUP($A99,All_7.4,17,FALSE)-VLOOKUP($A99,All_7.3,17,FALSE))/60/24</f>
        <v>0</v>
      </c>
      <c r="E99" s="4">
        <f>(VLOOKUP($A99,All_7.5,17,FALSE)-VLOOKUP($A99,All_7.4,17,FALSE))/60/24</f>
        <v>0</v>
      </c>
      <c r="F99">
        <f>'7.4'!R99</f>
        <v>11.25</v>
      </c>
      <c r="G99" s="5" t="str">
        <f t="shared" si="15"/>
        <v>11:15</v>
      </c>
      <c r="H99">
        <f t="shared" si="16"/>
        <v>0</v>
      </c>
      <c r="I99" s="5" t="str">
        <f t="shared" si="17"/>
        <v/>
      </c>
      <c r="J99" s="9" t="str">
        <f t="shared" ref="J99:J130" si="21">IF(ISBLANK(VLOOKUP($A99,Status,2,FALSE)),"Alive","Dead")</f>
        <v>Dead</v>
      </c>
    </row>
    <row r="100" spans="1:10" x14ac:dyDescent="0.2">
      <c r="A100" s="3" t="str">
        <f>'7.4'!B100</f>
        <v>Xaro Xhoan Daxos</v>
      </c>
      <c r="B100" s="4">
        <f t="shared" si="18"/>
        <v>0</v>
      </c>
      <c r="C100" s="4">
        <f t="shared" si="19"/>
        <v>0</v>
      </c>
      <c r="D100" s="4">
        <f t="shared" si="20"/>
        <v>0</v>
      </c>
      <c r="E100" s="4">
        <f>(VLOOKUP($A100,All_7.5,17,FALSE)-VLOOKUP($A100,All_7.4,17,FALSE))/60/24</f>
        <v>0</v>
      </c>
      <c r="F100">
        <f>'7.4'!R100</f>
        <v>10.5</v>
      </c>
      <c r="G100" s="5" t="str">
        <f t="shared" si="15"/>
        <v>10:30</v>
      </c>
      <c r="H100">
        <f t="shared" si="16"/>
        <v>0.75</v>
      </c>
      <c r="I100" s="5" t="str">
        <f t="shared" si="17"/>
        <v/>
      </c>
      <c r="J100" s="9" t="str">
        <f t="shared" si="21"/>
        <v>Dead</v>
      </c>
    </row>
    <row r="101" spans="1:10" x14ac:dyDescent="0.2">
      <c r="A101" s="3" t="str">
        <f>'7.4'!B101</f>
        <v>Irri</v>
      </c>
      <c r="B101" s="4">
        <f t="shared" si="18"/>
        <v>0</v>
      </c>
      <c r="C101" s="4">
        <f t="shared" si="19"/>
        <v>0</v>
      </c>
      <c r="D101" s="4">
        <f t="shared" si="20"/>
        <v>0</v>
      </c>
      <c r="E101" s="4">
        <f>(VLOOKUP($A101,All_7.5,17,FALSE)-VLOOKUP($A101,All_7.4,17,FALSE))/60/24</f>
        <v>0</v>
      </c>
      <c r="F101">
        <f>'7.4'!R101</f>
        <v>10</v>
      </c>
      <c r="G101" s="5" t="str">
        <f t="shared" si="15"/>
        <v>10:00</v>
      </c>
      <c r="H101">
        <f t="shared" si="16"/>
        <v>0.5</v>
      </c>
      <c r="I101" s="5" t="str">
        <f t="shared" si="17"/>
        <v/>
      </c>
      <c r="J101" s="9" t="str">
        <f t="shared" si="21"/>
        <v>Dead</v>
      </c>
    </row>
    <row r="102" spans="1:10" x14ac:dyDescent="0.2">
      <c r="A102" s="3" t="str">
        <f>'7.4'!B102</f>
        <v>Kevan Lannister</v>
      </c>
      <c r="B102" s="4">
        <f t="shared" si="18"/>
        <v>0</v>
      </c>
      <c r="C102" s="4">
        <f t="shared" si="19"/>
        <v>0</v>
      </c>
      <c r="D102" s="4">
        <f t="shared" si="20"/>
        <v>0</v>
      </c>
      <c r="E102" s="4">
        <f>(VLOOKUP($A102,All_7.5,17,FALSE)-VLOOKUP($A102,All_7.4,17,FALSE))/60/24</f>
        <v>0</v>
      </c>
      <c r="F102">
        <f>'7.4'!R102</f>
        <v>10</v>
      </c>
      <c r="G102" s="5" t="str">
        <f t="shared" si="15"/>
        <v>10:00</v>
      </c>
      <c r="H102">
        <f t="shared" si="16"/>
        <v>0</v>
      </c>
      <c r="I102" s="5" t="str">
        <f t="shared" si="17"/>
        <v/>
      </c>
      <c r="J102" s="9" t="str">
        <f t="shared" si="21"/>
        <v>Dead</v>
      </c>
    </row>
    <row r="103" spans="1:10" x14ac:dyDescent="0.2">
      <c r="A103" s="3" t="str">
        <f>'7.4'!B103</f>
        <v>Lady Crane</v>
      </c>
      <c r="B103" s="4">
        <f t="shared" si="18"/>
        <v>0</v>
      </c>
      <c r="C103" s="4">
        <f t="shared" si="19"/>
        <v>0</v>
      </c>
      <c r="D103" s="4">
        <f t="shared" si="20"/>
        <v>0</v>
      </c>
      <c r="E103" s="4">
        <f>(VLOOKUP($A103,All_7.5,17,FALSE)-VLOOKUP($A103,All_7.4,17,FALSE))/60/24</f>
        <v>0</v>
      </c>
      <c r="F103">
        <f>'7.4'!R103</f>
        <v>10</v>
      </c>
      <c r="G103" s="5" t="str">
        <f t="shared" si="15"/>
        <v>10:00</v>
      </c>
      <c r="H103">
        <f t="shared" si="16"/>
        <v>0</v>
      </c>
      <c r="I103" s="5" t="str">
        <f t="shared" si="17"/>
        <v/>
      </c>
      <c r="J103" s="9" t="str">
        <f t="shared" si="21"/>
        <v>Dead</v>
      </c>
    </row>
    <row r="104" spans="1:10" x14ac:dyDescent="0.2">
      <c r="A104" s="3" t="str">
        <f>'7.4'!B104</f>
        <v>Qhorin Halfhand</v>
      </c>
      <c r="B104" s="4">
        <f t="shared" si="18"/>
        <v>0</v>
      </c>
      <c r="C104" s="4">
        <f t="shared" si="19"/>
        <v>0</v>
      </c>
      <c r="D104" s="4">
        <f t="shared" si="20"/>
        <v>0</v>
      </c>
      <c r="E104" s="4">
        <f>(VLOOKUP($A104,All_7.5,17,FALSE)-VLOOKUP($A104,All_7.4,17,FALSE))/60/24</f>
        <v>0</v>
      </c>
      <c r="F104">
        <f>'7.4'!R104</f>
        <v>9.5</v>
      </c>
      <c r="G104" s="5" t="str">
        <f t="shared" si="15"/>
        <v>9:30</v>
      </c>
      <c r="H104">
        <f t="shared" si="16"/>
        <v>0.5</v>
      </c>
      <c r="I104" s="5" t="str">
        <f t="shared" si="17"/>
        <v/>
      </c>
      <c r="J104" s="9" t="str">
        <f t="shared" si="21"/>
        <v>Dead</v>
      </c>
    </row>
    <row r="105" spans="1:10" x14ac:dyDescent="0.2">
      <c r="A105" s="3" t="str">
        <f>'7.4'!B105</f>
        <v>Orell</v>
      </c>
      <c r="B105" s="4">
        <f t="shared" si="18"/>
        <v>0</v>
      </c>
      <c r="C105" s="4">
        <f t="shared" si="19"/>
        <v>0</v>
      </c>
      <c r="D105" s="4">
        <f t="shared" si="20"/>
        <v>0</v>
      </c>
      <c r="E105" s="4">
        <f>(VLOOKUP($A105,All_7.5,17,FALSE)-VLOOKUP($A105,All_7.4,17,FALSE))/60/24</f>
        <v>0</v>
      </c>
      <c r="F105">
        <f>'7.4'!R105</f>
        <v>9</v>
      </c>
      <c r="G105" s="5" t="str">
        <f t="shared" si="15"/>
        <v>9:00</v>
      </c>
      <c r="H105">
        <f t="shared" si="16"/>
        <v>0.5</v>
      </c>
      <c r="I105" s="5" t="str">
        <f t="shared" si="17"/>
        <v>0:30</v>
      </c>
      <c r="J105" s="9" t="str">
        <f t="shared" si="21"/>
        <v>Alive</v>
      </c>
    </row>
    <row r="106" spans="1:10" x14ac:dyDescent="0.2">
      <c r="A106" s="3" t="str">
        <f>'7.4'!B106</f>
        <v>Rakharo</v>
      </c>
      <c r="B106" s="4">
        <f t="shared" si="18"/>
        <v>0</v>
      </c>
      <c r="C106" s="4">
        <f t="shared" si="19"/>
        <v>0</v>
      </c>
      <c r="D106" s="4">
        <f t="shared" si="20"/>
        <v>0</v>
      </c>
      <c r="E106" s="4">
        <f>(VLOOKUP($A106,All_7.5,17,FALSE)-VLOOKUP($A106,All_7.4,17,FALSE))/60/24</f>
        <v>0</v>
      </c>
      <c r="F106">
        <f>'7.4'!R106</f>
        <v>8.75</v>
      </c>
      <c r="G106" s="5" t="str">
        <f t="shared" si="15"/>
        <v>8:45</v>
      </c>
      <c r="H106">
        <f t="shared" si="16"/>
        <v>0.25</v>
      </c>
      <c r="I106" s="5" t="str">
        <f t="shared" si="17"/>
        <v/>
      </c>
      <c r="J106" s="9" t="str">
        <f t="shared" si="21"/>
        <v>Dead</v>
      </c>
    </row>
    <row r="107" spans="1:10" x14ac:dyDescent="0.2">
      <c r="A107" s="3" t="str">
        <f>'7.4'!B107</f>
        <v>Alton Lannister</v>
      </c>
      <c r="B107" s="4">
        <f t="shared" si="18"/>
        <v>0</v>
      </c>
      <c r="C107" s="4">
        <f t="shared" si="19"/>
        <v>0</v>
      </c>
      <c r="D107" s="4">
        <f t="shared" si="20"/>
        <v>0</v>
      </c>
      <c r="E107" s="4">
        <f>(VLOOKUP($A107,All_7.5,17,FALSE)-VLOOKUP($A107,All_7.4,17,FALSE))/60/24</f>
        <v>0</v>
      </c>
      <c r="F107">
        <f>'7.4'!R107</f>
        <v>8.25</v>
      </c>
      <c r="G107" s="5" t="str">
        <f t="shared" si="15"/>
        <v>8:15</v>
      </c>
      <c r="H107">
        <f t="shared" si="16"/>
        <v>0.5</v>
      </c>
      <c r="I107" s="5" t="str">
        <f t="shared" si="17"/>
        <v/>
      </c>
      <c r="J107" s="9" t="str">
        <f t="shared" si="21"/>
        <v>Dead</v>
      </c>
    </row>
    <row r="108" spans="1:10" x14ac:dyDescent="0.2">
      <c r="A108" s="3" t="str">
        <f>'7.4'!B108</f>
        <v>Olyvar</v>
      </c>
      <c r="B108" s="4">
        <f t="shared" si="18"/>
        <v>0</v>
      </c>
      <c r="C108" s="4">
        <f t="shared" si="19"/>
        <v>0</v>
      </c>
      <c r="D108" s="4">
        <f t="shared" si="20"/>
        <v>0</v>
      </c>
      <c r="E108" s="4">
        <f>(VLOOKUP($A108,All_7.5,17,FALSE)-VLOOKUP($A108,All_7.4,17,FALSE))/60/24</f>
        <v>0</v>
      </c>
      <c r="F108">
        <f>'7.4'!R108</f>
        <v>8.25</v>
      </c>
      <c r="G108" s="5" t="str">
        <f t="shared" si="15"/>
        <v>8:15</v>
      </c>
      <c r="H108">
        <f t="shared" si="16"/>
        <v>0</v>
      </c>
      <c r="I108" s="5" t="str">
        <f t="shared" si="17"/>
        <v>0:00</v>
      </c>
      <c r="J108" s="9" t="str">
        <f t="shared" si="21"/>
        <v>Alive</v>
      </c>
    </row>
    <row r="109" spans="1:10" x14ac:dyDescent="0.2">
      <c r="A109" s="3" t="str">
        <f>'7.4'!B109</f>
        <v>Randyll Tarly</v>
      </c>
      <c r="B109" s="4">
        <f t="shared" si="18"/>
        <v>1.9097222222222222E-3</v>
      </c>
      <c r="C109" s="4">
        <f t="shared" si="19"/>
        <v>1.7361111111111112E-4</v>
      </c>
      <c r="D109" s="4">
        <f t="shared" si="20"/>
        <v>6.9444444444444447E-4</v>
      </c>
      <c r="E109" s="4">
        <f>(VLOOKUP($A109,All_7.5,17,FALSE)-VLOOKUP($A109,All_7.4,17,FALSE))/60/24</f>
        <v>1.2152777777777778E-3</v>
      </c>
      <c r="F109">
        <f>'7.4'!R109</f>
        <v>8</v>
      </c>
      <c r="G109" s="5" t="str">
        <f t="shared" si="15"/>
        <v>8:00</v>
      </c>
      <c r="H109">
        <f t="shared" si="16"/>
        <v>0.25</v>
      </c>
      <c r="I109" s="5" t="str">
        <f t="shared" si="17"/>
        <v/>
      </c>
      <c r="J109" s="9" t="str">
        <f t="shared" si="21"/>
        <v>Dead</v>
      </c>
    </row>
    <row r="110" spans="1:10" x14ac:dyDescent="0.2">
      <c r="A110" s="3" t="str">
        <f>'7.4'!B110</f>
        <v>Three-Eyed Raven</v>
      </c>
      <c r="B110" s="4">
        <f t="shared" si="18"/>
        <v>0</v>
      </c>
      <c r="C110" s="4">
        <f t="shared" si="19"/>
        <v>0</v>
      </c>
      <c r="D110" s="4">
        <f t="shared" si="20"/>
        <v>0</v>
      </c>
      <c r="E110" s="4">
        <f>(VLOOKUP($A110,All_7.5,17,FALSE)-VLOOKUP($A110,All_7.4,17,FALSE))/60/24</f>
        <v>0</v>
      </c>
      <c r="F110">
        <f>'7.4'!R110</f>
        <v>8</v>
      </c>
      <c r="G110" s="5" t="str">
        <f t="shared" si="15"/>
        <v>8:00</v>
      </c>
      <c r="H110">
        <f t="shared" si="16"/>
        <v>0</v>
      </c>
      <c r="I110" s="5" t="str">
        <f t="shared" si="17"/>
        <v/>
      </c>
      <c r="J110" s="9" t="str">
        <f t="shared" si="21"/>
        <v>Dead</v>
      </c>
    </row>
    <row r="111" spans="1:10" x14ac:dyDescent="0.2">
      <c r="A111" s="3" t="str">
        <f>'7.4'!B111</f>
        <v>Nymeria Sand</v>
      </c>
      <c r="B111" s="4">
        <f t="shared" si="18"/>
        <v>5.2083333333333333E-4</v>
      </c>
      <c r="C111" s="4">
        <f t="shared" si="19"/>
        <v>0</v>
      </c>
      <c r="D111" s="4">
        <f t="shared" si="20"/>
        <v>0</v>
      </c>
      <c r="E111" s="4">
        <f>(VLOOKUP($A111,All_7.5,17,FALSE)-VLOOKUP($A111,All_7.4,17,FALSE))/60/24</f>
        <v>0</v>
      </c>
      <c r="F111">
        <f>'7.4'!R111</f>
        <v>7.75</v>
      </c>
      <c r="G111" s="5" t="str">
        <f t="shared" si="15"/>
        <v>7:45</v>
      </c>
      <c r="H111">
        <f t="shared" si="16"/>
        <v>0.25</v>
      </c>
      <c r="I111" s="5" t="str">
        <f t="shared" si="17"/>
        <v/>
      </c>
      <c r="J111" s="9" t="str">
        <f t="shared" si="21"/>
        <v>Dead</v>
      </c>
    </row>
    <row r="112" spans="1:10" x14ac:dyDescent="0.2">
      <c r="A112" s="3" t="str">
        <f>'7.4'!B112</f>
        <v>Yezzan zo Qaggaz</v>
      </c>
      <c r="B112" s="4">
        <f t="shared" si="18"/>
        <v>0</v>
      </c>
      <c r="C112" s="4">
        <f t="shared" si="19"/>
        <v>0</v>
      </c>
      <c r="D112" s="4">
        <f t="shared" si="20"/>
        <v>0</v>
      </c>
      <c r="E112" s="4">
        <f>(VLOOKUP($A112,All_7.5,17,FALSE)-VLOOKUP($A112,All_7.4,17,FALSE))/60/24</f>
        <v>0</v>
      </c>
      <c r="F112">
        <f>'7.4'!R112</f>
        <v>7.75</v>
      </c>
      <c r="G112" s="5" t="str">
        <f t="shared" si="15"/>
        <v>7:45</v>
      </c>
      <c r="H112">
        <f t="shared" si="16"/>
        <v>0</v>
      </c>
      <c r="I112" s="5" t="str">
        <f t="shared" si="17"/>
        <v>0:00</v>
      </c>
      <c r="J112" s="9" t="str">
        <f t="shared" si="21"/>
        <v>Alive</v>
      </c>
    </row>
    <row r="113" spans="1:10" x14ac:dyDescent="0.2">
      <c r="A113" s="3" t="str">
        <f>'7.4'!B113</f>
        <v>Doran Martell</v>
      </c>
      <c r="B113" s="4">
        <f t="shared" si="18"/>
        <v>0</v>
      </c>
      <c r="C113" s="4">
        <f t="shared" si="19"/>
        <v>0</v>
      </c>
      <c r="D113" s="4">
        <f t="shared" si="20"/>
        <v>0</v>
      </c>
      <c r="E113" s="4">
        <f>(VLOOKUP($A113,All_7.5,17,FALSE)-VLOOKUP($A113,All_7.4,17,FALSE))/60/24</f>
        <v>0</v>
      </c>
      <c r="F113">
        <f>'7.4'!R113</f>
        <v>7.5</v>
      </c>
      <c r="G113" s="5" t="str">
        <f t="shared" si="15"/>
        <v>7:30</v>
      </c>
      <c r="H113">
        <f t="shared" si="16"/>
        <v>0.25</v>
      </c>
      <c r="I113" s="5" t="str">
        <f t="shared" si="17"/>
        <v/>
      </c>
      <c r="J113" s="9" t="str">
        <f t="shared" si="21"/>
        <v>Dead</v>
      </c>
    </row>
    <row r="114" spans="1:10" x14ac:dyDescent="0.2">
      <c r="A114" s="3" t="str">
        <f>'7.4'!B114</f>
        <v>Mirri Maz Duur</v>
      </c>
      <c r="B114" s="4">
        <f t="shared" si="18"/>
        <v>0</v>
      </c>
      <c r="C114" s="4">
        <f t="shared" si="19"/>
        <v>0</v>
      </c>
      <c r="D114" s="4">
        <f t="shared" si="20"/>
        <v>0</v>
      </c>
      <c r="E114" s="4">
        <f>(VLOOKUP($A114,All_7.5,17,FALSE)-VLOOKUP($A114,All_7.4,17,FALSE))/60/24</f>
        <v>0</v>
      </c>
      <c r="F114">
        <f>'7.4'!R114</f>
        <v>7.5</v>
      </c>
      <c r="G114" s="5" t="str">
        <f t="shared" si="15"/>
        <v>7:30</v>
      </c>
      <c r="H114">
        <f t="shared" si="16"/>
        <v>0</v>
      </c>
      <c r="I114" s="5" t="str">
        <f t="shared" si="17"/>
        <v/>
      </c>
      <c r="J114" s="9" t="str">
        <f t="shared" si="21"/>
        <v>Dead</v>
      </c>
    </row>
    <row r="115" spans="1:10" x14ac:dyDescent="0.2">
      <c r="A115" s="3" t="str">
        <f>'7.4'!B115</f>
        <v>Obara Sand</v>
      </c>
      <c r="B115" s="4">
        <f t="shared" si="18"/>
        <v>5.2083333333333333E-4</v>
      </c>
      <c r="C115" s="4">
        <f t="shared" si="19"/>
        <v>0</v>
      </c>
      <c r="D115" s="4">
        <f t="shared" si="20"/>
        <v>0</v>
      </c>
      <c r="E115" s="4">
        <f>(VLOOKUP($A115,All_7.5,17,FALSE)-VLOOKUP($A115,All_7.4,17,FALSE))/60/24</f>
        <v>0</v>
      </c>
      <c r="F115">
        <f>'7.4'!R115</f>
        <v>7.5</v>
      </c>
      <c r="G115" s="5" t="str">
        <f t="shared" si="15"/>
        <v>7:30</v>
      </c>
      <c r="H115">
        <f t="shared" si="16"/>
        <v>0</v>
      </c>
      <c r="I115" s="5" t="str">
        <f t="shared" si="17"/>
        <v/>
      </c>
      <c r="J115" s="9" t="str">
        <f t="shared" si="21"/>
        <v>Dead</v>
      </c>
    </row>
    <row r="116" spans="1:10" x14ac:dyDescent="0.2">
      <c r="A116" s="3" t="str">
        <f>'7.4'!B116</f>
        <v>Wun Wun</v>
      </c>
      <c r="B116" s="4">
        <f t="shared" si="18"/>
        <v>0</v>
      </c>
      <c r="C116" s="4">
        <f t="shared" si="19"/>
        <v>0</v>
      </c>
      <c r="D116" s="4">
        <f t="shared" si="20"/>
        <v>0</v>
      </c>
      <c r="E116" s="4">
        <f>(VLOOKUP($A116,All_7.5,17,FALSE)-VLOOKUP($A116,All_7.4,17,FALSE))/60/24</f>
        <v>0</v>
      </c>
      <c r="F116">
        <f>'7.4'!R116</f>
        <v>7.5</v>
      </c>
      <c r="G116" s="5" t="str">
        <f t="shared" si="15"/>
        <v>7:30</v>
      </c>
      <c r="H116">
        <f t="shared" si="16"/>
        <v>0</v>
      </c>
      <c r="I116" s="5" t="str">
        <f t="shared" si="17"/>
        <v/>
      </c>
      <c r="J116" s="9" t="str">
        <f t="shared" si="21"/>
        <v>Dead</v>
      </c>
    </row>
    <row r="117" spans="1:10" x14ac:dyDescent="0.2">
      <c r="A117" s="3" t="str">
        <f>'7.4'!B117</f>
        <v>Syrio Forel</v>
      </c>
      <c r="B117" s="4">
        <f t="shared" si="18"/>
        <v>0</v>
      </c>
      <c r="C117" s="4">
        <f t="shared" si="19"/>
        <v>0</v>
      </c>
      <c r="D117" s="4">
        <f t="shared" si="20"/>
        <v>0</v>
      </c>
      <c r="E117" s="4">
        <f>(VLOOKUP($A117,All_7.5,17,FALSE)-VLOOKUP($A117,All_7.4,17,FALSE))/60/24</f>
        <v>0</v>
      </c>
      <c r="F117">
        <f>'7.4'!R117</f>
        <v>7.25</v>
      </c>
      <c r="G117" s="5" t="str">
        <f t="shared" si="15"/>
        <v>7:15</v>
      </c>
      <c r="H117">
        <f t="shared" si="16"/>
        <v>0.25</v>
      </c>
      <c r="I117" s="5" t="str">
        <f t="shared" si="17"/>
        <v>0:15</v>
      </c>
      <c r="J117" s="9" t="str">
        <f t="shared" si="21"/>
        <v>Alive</v>
      </c>
    </row>
    <row r="118" spans="1:10" x14ac:dyDescent="0.2">
      <c r="A118" s="3" t="str">
        <f>'7.4'!B118</f>
        <v>Yohn Royce</v>
      </c>
      <c r="B118" s="4">
        <f t="shared" si="18"/>
        <v>3.4722222222222224E-4</v>
      </c>
      <c r="C118" s="4">
        <f t="shared" si="19"/>
        <v>6.9444444444444447E-4</v>
      </c>
      <c r="D118" s="4">
        <f t="shared" si="20"/>
        <v>0</v>
      </c>
      <c r="E118" s="4">
        <f>(VLOOKUP($A118,All_7.5,17,FALSE)-VLOOKUP($A118,All_7.4,17,FALSE))/60/24</f>
        <v>1.7361111111111112E-4</v>
      </c>
      <c r="F118">
        <f>'7.4'!R118</f>
        <v>7.25</v>
      </c>
      <c r="G118" s="5" t="str">
        <f t="shared" si="15"/>
        <v>7:15</v>
      </c>
      <c r="H118">
        <f t="shared" si="16"/>
        <v>0</v>
      </c>
      <c r="I118" s="5" t="str">
        <f t="shared" si="17"/>
        <v>0:00</v>
      </c>
      <c r="J118" s="9" t="str">
        <f t="shared" si="21"/>
        <v>Alive</v>
      </c>
    </row>
    <row r="119" spans="1:10" x14ac:dyDescent="0.2">
      <c r="A119" s="3" t="str">
        <f>'7.4'!B119</f>
        <v>Archmaester Ebrose</v>
      </c>
      <c r="B119" s="4">
        <f t="shared" si="18"/>
        <v>1.3888888888888889E-3</v>
      </c>
      <c r="C119" s="4">
        <f t="shared" si="19"/>
        <v>1.5624999999999999E-3</v>
      </c>
      <c r="D119" s="4">
        <f t="shared" si="20"/>
        <v>0</v>
      </c>
      <c r="E119" s="4">
        <f>(VLOOKUP($A119,All_7.5,17,FALSE)-VLOOKUP($A119,All_7.4,17,FALSE))/60/24</f>
        <v>1.2152777777777778E-3</v>
      </c>
      <c r="F119">
        <f>'7.4'!R119</f>
        <v>7</v>
      </c>
      <c r="G119" s="5" t="str">
        <f t="shared" si="15"/>
        <v>7:00</v>
      </c>
      <c r="H119">
        <f t="shared" si="16"/>
        <v>0.25</v>
      </c>
      <c r="I119" s="5" t="str">
        <f t="shared" si="17"/>
        <v>0:15</v>
      </c>
      <c r="J119" s="9" t="str">
        <f t="shared" si="21"/>
        <v>Alive</v>
      </c>
    </row>
    <row r="120" spans="1:10" x14ac:dyDescent="0.2">
      <c r="A120" s="3" t="str">
        <f>'7.4'!B120</f>
        <v>Razdal mo Eraz</v>
      </c>
      <c r="B120" s="4">
        <f t="shared" si="18"/>
        <v>0</v>
      </c>
      <c r="C120" s="4">
        <f t="shared" si="19"/>
        <v>0</v>
      </c>
      <c r="D120" s="4">
        <f t="shared" si="20"/>
        <v>0</v>
      </c>
      <c r="E120" s="4">
        <f>(VLOOKUP($A120,All_7.5,17,FALSE)-VLOOKUP($A120,All_7.4,17,FALSE))/60/24</f>
        <v>0</v>
      </c>
      <c r="F120">
        <f>'7.4'!R120</f>
        <v>6.75</v>
      </c>
      <c r="G120" s="5" t="str">
        <f t="shared" si="15"/>
        <v>6:45</v>
      </c>
      <c r="H120">
        <f t="shared" si="16"/>
        <v>0.25</v>
      </c>
      <c r="I120" s="5" t="str">
        <f t="shared" si="17"/>
        <v/>
      </c>
      <c r="J120" s="9" t="str">
        <f t="shared" si="21"/>
        <v>Dead</v>
      </c>
    </row>
    <row r="121" spans="1:10" x14ac:dyDescent="0.2">
      <c r="A121" s="3" t="str">
        <f>'7.4'!B121</f>
        <v>Tycho Nestoris</v>
      </c>
      <c r="B121" s="4">
        <f t="shared" si="18"/>
        <v>0</v>
      </c>
      <c r="C121" s="4">
        <f t="shared" si="19"/>
        <v>1.3888888888888889E-3</v>
      </c>
      <c r="D121" s="4">
        <f t="shared" si="20"/>
        <v>1.0416666666666667E-3</v>
      </c>
      <c r="E121" s="4">
        <f>(VLOOKUP($A121,All_7.5,17,FALSE)-VLOOKUP($A121,All_7.4,17,FALSE))/60/24</f>
        <v>0</v>
      </c>
      <c r="F121">
        <f>'7.4'!R121</f>
        <v>6.75</v>
      </c>
      <c r="G121" s="5" t="str">
        <f t="shared" si="15"/>
        <v>6:45</v>
      </c>
      <c r="H121">
        <f t="shared" si="16"/>
        <v>0</v>
      </c>
      <c r="I121" s="5" t="str">
        <f t="shared" si="17"/>
        <v>0:00</v>
      </c>
      <c r="J121" s="9" t="str">
        <f t="shared" si="21"/>
        <v>Alive</v>
      </c>
    </row>
    <row r="122" spans="1:10" x14ac:dyDescent="0.2">
      <c r="A122" s="3" t="str">
        <f>'7.4'!B122</f>
        <v>Brother Ray</v>
      </c>
      <c r="B122" s="4">
        <f t="shared" si="18"/>
        <v>0</v>
      </c>
      <c r="C122" s="4">
        <f t="shared" si="19"/>
        <v>0</v>
      </c>
      <c r="D122" s="4">
        <f t="shared" si="20"/>
        <v>0</v>
      </c>
      <c r="E122" s="4">
        <f>(VLOOKUP($A122,All_7.5,17,FALSE)-VLOOKUP($A122,All_7.4,17,FALSE))/60/24</f>
        <v>0</v>
      </c>
      <c r="F122">
        <f>'7.4'!R122</f>
        <v>6.5</v>
      </c>
      <c r="G122" s="5" t="str">
        <f t="shared" si="15"/>
        <v>6:30</v>
      </c>
      <c r="H122">
        <f t="shared" si="16"/>
        <v>0.25</v>
      </c>
      <c r="I122" s="5" t="str">
        <f t="shared" si="17"/>
        <v/>
      </c>
      <c r="J122" s="9" t="str">
        <f t="shared" si="21"/>
        <v>Dead</v>
      </c>
    </row>
    <row r="123" spans="1:10" x14ac:dyDescent="0.2">
      <c r="A123" s="3" t="str">
        <f>'7.4'!B123</f>
        <v>Craster</v>
      </c>
      <c r="B123" s="4">
        <f t="shared" si="18"/>
        <v>0</v>
      </c>
      <c r="C123" s="4">
        <f t="shared" si="19"/>
        <v>0</v>
      </c>
      <c r="D123" s="4">
        <f t="shared" si="20"/>
        <v>0</v>
      </c>
      <c r="E123" s="4">
        <f>(VLOOKUP($A123,All_7.5,17,FALSE)-VLOOKUP($A123,All_7.4,17,FALSE))/60/24</f>
        <v>0</v>
      </c>
      <c r="F123">
        <f>'7.4'!R123</f>
        <v>6.5</v>
      </c>
      <c r="G123" s="5" t="str">
        <f t="shared" si="15"/>
        <v>6:30</v>
      </c>
      <c r="H123">
        <f t="shared" si="16"/>
        <v>0</v>
      </c>
      <c r="I123" s="5" t="str">
        <f t="shared" si="17"/>
        <v/>
      </c>
      <c r="J123" s="9" t="str">
        <f t="shared" si="21"/>
        <v>Dead</v>
      </c>
    </row>
    <row r="124" spans="1:10" x14ac:dyDescent="0.2">
      <c r="A124" s="3" t="str">
        <f>'7.4'!B124</f>
        <v>Matthos Seaworth</v>
      </c>
      <c r="B124" s="4">
        <f t="shared" si="18"/>
        <v>0</v>
      </c>
      <c r="C124" s="4">
        <f t="shared" si="19"/>
        <v>0</v>
      </c>
      <c r="D124" s="4">
        <f t="shared" si="20"/>
        <v>0</v>
      </c>
      <c r="E124" s="4">
        <f>(VLOOKUP($A124,All_7.5,17,FALSE)-VLOOKUP($A124,All_7.4,17,FALSE))/60/24</f>
        <v>0</v>
      </c>
      <c r="F124">
        <f>'7.4'!R124</f>
        <v>6.5</v>
      </c>
      <c r="G124" s="5" t="str">
        <f t="shared" si="15"/>
        <v>6:30</v>
      </c>
      <c r="H124">
        <f t="shared" si="16"/>
        <v>0</v>
      </c>
      <c r="I124" s="5" t="str">
        <f t="shared" si="17"/>
        <v/>
      </c>
      <c r="J124" s="9" t="str">
        <f t="shared" si="21"/>
        <v>Dead</v>
      </c>
    </row>
    <row r="125" spans="1:10" x14ac:dyDescent="0.2">
      <c r="A125" s="3" t="str">
        <f>'7.4'!B125</f>
        <v>Jory Cassel</v>
      </c>
      <c r="B125" s="4">
        <f t="shared" si="18"/>
        <v>0</v>
      </c>
      <c r="C125" s="4">
        <f t="shared" si="19"/>
        <v>0</v>
      </c>
      <c r="D125" s="4">
        <f t="shared" si="20"/>
        <v>0</v>
      </c>
      <c r="E125" s="4">
        <f>(VLOOKUP($A125,All_7.5,17,FALSE)-VLOOKUP($A125,All_7.4,17,FALSE))/60/24</f>
        <v>0</v>
      </c>
      <c r="F125">
        <f>'7.4'!R125</f>
        <v>6.25</v>
      </c>
      <c r="G125" s="5" t="str">
        <f t="shared" si="15"/>
        <v>6:15</v>
      </c>
      <c r="H125">
        <f t="shared" si="16"/>
        <v>0.25</v>
      </c>
      <c r="I125" s="5" t="str">
        <f t="shared" si="17"/>
        <v/>
      </c>
      <c r="J125" s="9" t="str">
        <f t="shared" si="21"/>
        <v>Dead</v>
      </c>
    </row>
    <row r="126" spans="1:10" x14ac:dyDescent="0.2">
      <c r="A126" s="3" t="str">
        <f>'7.4'!B126</f>
        <v>Othell Yarwyck</v>
      </c>
      <c r="B126" s="4">
        <f t="shared" si="18"/>
        <v>0</v>
      </c>
      <c r="C126" s="4">
        <f t="shared" si="19"/>
        <v>0</v>
      </c>
      <c r="D126" s="4">
        <f t="shared" si="20"/>
        <v>0</v>
      </c>
      <c r="E126" s="4">
        <f>(VLOOKUP($A126,All_7.5,17,FALSE)-VLOOKUP($A126,All_7.4,17,FALSE))/60/24</f>
        <v>0</v>
      </c>
      <c r="F126">
        <f>'7.4'!R126</f>
        <v>6.25</v>
      </c>
      <c r="G126" s="5" t="str">
        <f t="shared" si="15"/>
        <v>6:15</v>
      </c>
      <c r="H126">
        <f t="shared" si="16"/>
        <v>0</v>
      </c>
      <c r="I126" s="5" t="str">
        <f t="shared" si="17"/>
        <v/>
      </c>
      <c r="J126" s="9" t="str">
        <f t="shared" si="21"/>
        <v>Dead</v>
      </c>
    </row>
    <row r="127" spans="1:10" x14ac:dyDescent="0.2">
      <c r="A127" s="3" t="str">
        <f>'7.4'!B127</f>
        <v>Salladhor Saan</v>
      </c>
      <c r="B127" s="4">
        <f t="shared" si="18"/>
        <v>0</v>
      </c>
      <c r="C127" s="4">
        <f t="shared" si="19"/>
        <v>0</v>
      </c>
      <c r="D127" s="4">
        <f t="shared" si="20"/>
        <v>0</v>
      </c>
      <c r="E127" s="4">
        <f>(VLOOKUP($A127,All_7.5,17,FALSE)-VLOOKUP($A127,All_7.4,17,FALSE))/60/24</f>
        <v>0</v>
      </c>
      <c r="F127">
        <f>'7.4'!R127</f>
        <v>6.25</v>
      </c>
      <c r="G127" s="5" t="str">
        <f t="shared" si="15"/>
        <v>6:15</v>
      </c>
      <c r="H127">
        <f t="shared" si="16"/>
        <v>0</v>
      </c>
      <c r="I127" s="5" t="str">
        <f t="shared" si="17"/>
        <v>0:00</v>
      </c>
      <c r="J127" s="9" t="str">
        <f t="shared" si="21"/>
        <v>Alive</v>
      </c>
    </row>
    <row r="128" spans="1:10" x14ac:dyDescent="0.2">
      <c r="A128" s="3" t="str">
        <f>'7.4'!B128</f>
        <v>Will</v>
      </c>
      <c r="B128" s="4">
        <f t="shared" si="18"/>
        <v>0</v>
      </c>
      <c r="C128" s="4">
        <f t="shared" si="19"/>
        <v>0</v>
      </c>
      <c r="D128" s="4">
        <f t="shared" si="20"/>
        <v>0</v>
      </c>
      <c r="E128" s="4">
        <f>(VLOOKUP($A128,All_7.5,17,FALSE)-VLOOKUP($A128,All_7.4,17,FALSE))/60/24</f>
        <v>0</v>
      </c>
      <c r="F128">
        <f>'7.4'!R128</f>
        <v>6.25</v>
      </c>
      <c r="G128" s="5" t="str">
        <f t="shared" si="15"/>
        <v>6:15</v>
      </c>
      <c r="H128">
        <f t="shared" si="16"/>
        <v>0</v>
      </c>
      <c r="I128" s="5" t="str">
        <f t="shared" si="17"/>
        <v/>
      </c>
      <c r="J128" s="9" t="str">
        <f t="shared" si="21"/>
        <v>Dead</v>
      </c>
    </row>
    <row r="129" spans="1:10" x14ac:dyDescent="0.2">
      <c r="A129" s="3" t="str">
        <f>'7.4'!B129</f>
        <v>Polliver</v>
      </c>
      <c r="B129" s="4">
        <f t="shared" si="18"/>
        <v>0</v>
      </c>
      <c r="C129" s="4">
        <f t="shared" si="19"/>
        <v>0</v>
      </c>
      <c r="D129" s="4">
        <f t="shared" si="20"/>
        <v>0</v>
      </c>
      <c r="E129" s="4">
        <f>(VLOOKUP($A129,All_7.5,17,FALSE)-VLOOKUP($A129,All_7.4,17,FALSE))/60/24</f>
        <v>0</v>
      </c>
      <c r="F129">
        <f>'7.4'!R129</f>
        <v>6</v>
      </c>
      <c r="G129" s="5" t="str">
        <f t="shared" si="15"/>
        <v>6:00</v>
      </c>
      <c r="H129">
        <f t="shared" si="16"/>
        <v>0.25</v>
      </c>
      <c r="I129" s="5" t="str">
        <f t="shared" si="17"/>
        <v/>
      </c>
      <c r="J129" s="9" t="str">
        <f t="shared" si="21"/>
        <v>Dead</v>
      </c>
    </row>
    <row r="130" spans="1:10" x14ac:dyDescent="0.2">
      <c r="A130" s="3" t="str">
        <f>'7.4'!B130</f>
        <v>Septa Mordane</v>
      </c>
      <c r="B130" s="4">
        <f t="shared" si="18"/>
        <v>0</v>
      </c>
      <c r="C130" s="4">
        <f t="shared" si="19"/>
        <v>0</v>
      </c>
      <c r="D130" s="4">
        <f t="shared" si="20"/>
        <v>0</v>
      </c>
      <c r="E130" s="4">
        <f>(VLOOKUP($A130,All_7.5,17,FALSE)-VLOOKUP($A130,All_7.4,17,FALSE))/60/24</f>
        <v>0</v>
      </c>
      <c r="F130">
        <f>'7.4'!R130</f>
        <v>6</v>
      </c>
      <c r="G130" s="5" t="str">
        <f t="shared" si="15"/>
        <v>6:00</v>
      </c>
      <c r="H130">
        <f t="shared" si="16"/>
        <v>0</v>
      </c>
      <c r="I130" s="5" t="str">
        <f t="shared" si="17"/>
        <v/>
      </c>
      <c r="J130" s="9" t="str">
        <f t="shared" si="21"/>
        <v>Dead</v>
      </c>
    </row>
    <row r="131" spans="1:10" x14ac:dyDescent="0.2">
      <c r="A131" s="3" t="str">
        <f>'7.4'!B131</f>
        <v>The Night King</v>
      </c>
      <c r="B131" s="4">
        <f t="shared" ref="B131:B162" si="22">(VLOOKUP($A131,All_7.2,17,FALSE)-VLOOKUP($A131,All_7.1,17,FALSE))/60/24</f>
        <v>0</v>
      </c>
      <c r="C131" s="4">
        <f t="shared" ref="C131:C162" si="23">(VLOOKUP($A131,All_7.3,17,FALSE)-VLOOKUP($A131,All_7.2,17,FALSE))/60/24</f>
        <v>0</v>
      </c>
      <c r="D131" s="4">
        <f t="shared" ref="D131:E162" si="24">(VLOOKUP($A131,All_7.4,17,FALSE)-VLOOKUP($A131,All_7.3,17,FALSE))/60/24</f>
        <v>0</v>
      </c>
      <c r="E131" s="4">
        <f>(VLOOKUP($A131,All_7.5,17,FALSE)-VLOOKUP($A131,All_7.4,17,FALSE))/60/24</f>
        <v>0</v>
      </c>
      <c r="F131">
        <f>'7.4'!R131</f>
        <v>6</v>
      </c>
      <c r="G131" s="5" t="str">
        <f t="shared" si="15"/>
        <v>6:00</v>
      </c>
      <c r="H131">
        <f t="shared" si="16"/>
        <v>0</v>
      </c>
      <c r="I131" s="5" t="str">
        <f t="shared" si="17"/>
        <v>0:00</v>
      </c>
      <c r="J131" s="9" t="str">
        <f t="shared" ref="J131:J162" si="25">IF(ISBLANK(VLOOKUP($A131,Status,2,FALSE)),"Alive","Dead")</f>
        <v>Alive</v>
      </c>
    </row>
    <row r="132" spans="1:10" x14ac:dyDescent="0.2">
      <c r="A132" s="3" t="str">
        <f>'7.4'!B132</f>
        <v>Kraznys mo Nakloz</v>
      </c>
      <c r="B132" s="4">
        <f t="shared" si="22"/>
        <v>0</v>
      </c>
      <c r="C132" s="4">
        <f t="shared" si="23"/>
        <v>0</v>
      </c>
      <c r="D132" s="4">
        <f t="shared" si="24"/>
        <v>0</v>
      </c>
      <c r="E132" s="4">
        <f>(VLOOKUP($A132,All_7.5,17,FALSE)-VLOOKUP($A132,All_7.4,17,FALSE))/60/24</f>
        <v>0</v>
      </c>
      <c r="F132">
        <f>'7.4'!R132</f>
        <v>5.75</v>
      </c>
      <c r="G132" s="5" t="str">
        <f t="shared" ref="G132:G195" si="26">CONCATENATE(TEXT(INT(F132),"0"),":",TEXT((F132-TRUNC(F132))*60,"00"))</f>
        <v>5:45</v>
      </c>
      <c r="H132">
        <f t="shared" si="16"/>
        <v>0.25</v>
      </c>
      <c r="I132" s="5" t="str">
        <f t="shared" si="17"/>
        <v/>
      </c>
      <c r="J132" s="9" t="str">
        <f t="shared" si="25"/>
        <v>Dead</v>
      </c>
    </row>
    <row r="133" spans="1:10" x14ac:dyDescent="0.2">
      <c r="A133" s="3" t="str">
        <f>'7.4'!B133</f>
        <v>Spice King</v>
      </c>
      <c r="B133" s="4">
        <f t="shared" si="22"/>
        <v>0</v>
      </c>
      <c r="C133" s="4">
        <f t="shared" si="23"/>
        <v>0</v>
      </c>
      <c r="D133" s="4">
        <f t="shared" si="24"/>
        <v>0</v>
      </c>
      <c r="E133" s="4">
        <f>(VLOOKUP($A133,All_7.5,17,FALSE)-VLOOKUP($A133,All_7.4,17,FALSE))/60/24</f>
        <v>0</v>
      </c>
      <c r="F133">
        <f>'7.4'!R133</f>
        <v>5.5</v>
      </c>
      <c r="G133" s="5" t="str">
        <f t="shared" si="26"/>
        <v>5:30</v>
      </c>
      <c r="H133">
        <f t="shared" ref="H133:H196" si="27">F132-F133</f>
        <v>0.25</v>
      </c>
      <c r="I133" s="5" t="str">
        <f t="shared" ref="I133:I196" si="28">IF(J133="Alive",CONCATENATE(TEXT(INT(H133),"0"),":",TEXT((H133-TRUNC(H133))*60,"00")),"")</f>
        <v/>
      </c>
      <c r="J133" s="9" t="str">
        <f t="shared" si="25"/>
        <v>Dead</v>
      </c>
    </row>
    <row r="134" spans="1:10" x14ac:dyDescent="0.2">
      <c r="A134" s="3" t="str">
        <f>'7.4'!B134</f>
        <v>Styr</v>
      </c>
      <c r="B134" s="4">
        <f t="shared" si="22"/>
        <v>0</v>
      </c>
      <c r="C134" s="4">
        <f t="shared" si="23"/>
        <v>0</v>
      </c>
      <c r="D134" s="4">
        <f t="shared" si="24"/>
        <v>0</v>
      </c>
      <c r="E134" s="4">
        <f>(VLOOKUP($A134,All_7.5,17,FALSE)-VLOOKUP($A134,All_7.4,17,FALSE))/60/24</f>
        <v>0</v>
      </c>
      <c r="F134">
        <f>'7.4'!R134</f>
        <v>5.5</v>
      </c>
      <c r="G134" s="5" t="str">
        <f t="shared" si="26"/>
        <v>5:30</v>
      </c>
      <c r="H134">
        <f t="shared" si="27"/>
        <v>0</v>
      </c>
      <c r="I134" s="5" t="str">
        <f t="shared" si="28"/>
        <v/>
      </c>
      <c r="J134" s="9" t="str">
        <f t="shared" si="25"/>
        <v>Dead</v>
      </c>
    </row>
    <row r="135" spans="1:10" x14ac:dyDescent="0.2">
      <c r="A135" s="3" t="str">
        <f>'7.4'!B135</f>
        <v>Armeca</v>
      </c>
      <c r="B135" s="4">
        <f t="shared" si="22"/>
        <v>0</v>
      </c>
      <c r="C135" s="4">
        <f t="shared" si="23"/>
        <v>0</v>
      </c>
      <c r="D135" s="4">
        <f t="shared" si="24"/>
        <v>0</v>
      </c>
      <c r="E135" s="4">
        <f>(VLOOKUP($A135,All_7.5,17,FALSE)-VLOOKUP($A135,All_7.4,17,FALSE))/60/24</f>
        <v>0</v>
      </c>
      <c r="F135">
        <f>'7.4'!R135</f>
        <v>5.25</v>
      </c>
      <c r="G135" s="5" t="str">
        <f t="shared" si="26"/>
        <v>5:15</v>
      </c>
      <c r="H135">
        <f t="shared" si="27"/>
        <v>0.25</v>
      </c>
      <c r="I135" s="5" t="str">
        <f t="shared" si="28"/>
        <v>0:15</v>
      </c>
      <c r="J135" s="9" t="str">
        <f t="shared" si="25"/>
        <v>Alive</v>
      </c>
    </row>
    <row r="136" spans="1:10" x14ac:dyDescent="0.2">
      <c r="A136" s="3" t="str">
        <f>'7.4'!B136</f>
        <v>Dagmer Cleftjaw</v>
      </c>
      <c r="B136" s="4">
        <f t="shared" si="22"/>
        <v>0</v>
      </c>
      <c r="C136" s="4">
        <f t="shared" si="23"/>
        <v>0</v>
      </c>
      <c r="D136" s="4">
        <f t="shared" si="24"/>
        <v>0</v>
      </c>
      <c r="E136" s="4">
        <f>(VLOOKUP($A136,All_7.5,17,FALSE)-VLOOKUP($A136,All_7.4,17,FALSE))/60/24</f>
        <v>0</v>
      </c>
      <c r="F136">
        <f>'7.4'!R136</f>
        <v>5.25</v>
      </c>
      <c r="G136" s="5" t="str">
        <f t="shared" si="26"/>
        <v>5:15</v>
      </c>
      <c r="H136">
        <f t="shared" si="27"/>
        <v>0</v>
      </c>
      <c r="I136" s="5" t="str">
        <f t="shared" si="28"/>
        <v/>
      </c>
      <c r="J136" s="9" t="str">
        <f t="shared" si="25"/>
        <v>Dead</v>
      </c>
    </row>
    <row r="137" spans="1:10" x14ac:dyDescent="0.2">
      <c r="A137" s="3" t="str">
        <f>'7.4'!B137</f>
        <v>Karsi</v>
      </c>
      <c r="B137" s="4">
        <f t="shared" si="22"/>
        <v>0</v>
      </c>
      <c r="C137" s="4">
        <f t="shared" si="23"/>
        <v>0</v>
      </c>
      <c r="D137" s="4">
        <f t="shared" si="24"/>
        <v>0</v>
      </c>
      <c r="E137" s="4">
        <f>(VLOOKUP($A137,All_7.5,17,FALSE)-VLOOKUP($A137,All_7.4,17,FALSE))/60/24</f>
        <v>0</v>
      </c>
      <c r="F137">
        <f>'7.4'!R137</f>
        <v>5.25</v>
      </c>
      <c r="G137" s="5" t="str">
        <f t="shared" si="26"/>
        <v>5:15</v>
      </c>
      <c r="H137">
        <f t="shared" si="27"/>
        <v>0</v>
      </c>
      <c r="I137" s="5" t="str">
        <f t="shared" si="28"/>
        <v/>
      </c>
      <c r="J137" s="9" t="str">
        <f t="shared" si="25"/>
        <v>Dead</v>
      </c>
    </row>
    <row r="138" spans="1:10" x14ac:dyDescent="0.2">
      <c r="A138" s="3" t="str">
        <f>'7.4'!B138</f>
        <v>Khal Moro</v>
      </c>
      <c r="B138" s="4">
        <f t="shared" si="22"/>
        <v>0</v>
      </c>
      <c r="C138" s="4">
        <f t="shared" si="23"/>
        <v>0</v>
      </c>
      <c r="D138" s="4">
        <f t="shared" si="24"/>
        <v>0</v>
      </c>
      <c r="E138" s="4">
        <f>(VLOOKUP($A138,All_7.5,17,FALSE)-VLOOKUP($A138,All_7.4,17,FALSE))/60/24</f>
        <v>0</v>
      </c>
      <c r="F138">
        <f>'7.4'!R138</f>
        <v>5.25</v>
      </c>
      <c r="G138" s="5" t="str">
        <f t="shared" si="26"/>
        <v>5:15</v>
      </c>
      <c r="H138">
        <f t="shared" si="27"/>
        <v>0</v>
      </c>
      <c r="I138" s="5" t="str">
        <f t="shared" si="28"/>
        <v/>
      </c>
      <c r="J138" s="9" t="str">
        <f t="shared" si="25"/>
        <v>Dead</v>
      </c>
    </row>
    <row r="139" spans="1:10" x14ac:dyDescent="0.2">
      <c r="A139" s="3" t="str">
        <f>'7.4'!B139</f>
        <v>Lyanna Mormont</v>
      </c>
      <c r="B139" s="4">
        <f t="shared" si="22"/>
        <v>1.7361111111111112E-4</v>
      </c>
      <c r="C139" s="4">
        <f t="shared" si="23"/>
        <v>0</v>
      </c>
      <c r="D139" s="4">
        <f t="shared" si="24"/>
        <v>0</v>
      </c>
      <c r="E139" s="4">
        <f>(VLOOKUP($A139,All_7.5,17,FALSE)-VLOOKUP($A139,All_7.4,17,FALSE))/60/24</f>
        <v>0</v>
      </c>
      <c r="F139">
        <f>'7.4'!R139</f>
        <v>5.25</v>
      </c>
      <c r="G139" s="5" t="str">
        <f t="shared" si="26"/>
        <v>5:15</v>
      </c>
      <c r="H139">
        <f t="shared" si="27"/>
        <v>0</v>
      </c>
      <c r="I139" s="5" t="str">
        <f t="shared" si="28"/>
        <v>0:00</v>
      </c>
      <c r="J139" s="9" t="str">
        <f t="shared" si="25"/>
        <v>Alive</v>
      </c>
    </row>
    <row r="140" spans="1:10" x14ac:dyDescent="0.2">
      <c r="A140" s="3" t="str">
        <f>'7.4'!B140</f>
        <v>Qotho</v>
      </c>
      <c r="B140" s="4">
        <f t="shared" si="22"/>
        <v>0</v>
      </c>
      <c r="C140" s="4">
        <f t="shared" si="23"/>
        <v>0</v>
      </c>
      <c r="D140" s="4">
        <f t="shared" si="24"/>
        <v>0</v>
      </c>
      <c r="E140" s="4">
        <f>(VLOOKUP($A140,All_7.5,17,FALSE)-VLOOKUP($A140,All_7.4,17,FALSE))/60/24</f>
        <v>0</v>
      </c>
      <c r="F140">
        <f>'7.4'!R140</f>
        <v>5.25</v>
      </c>
      <c r="G140" s="5" t="str">
        <f t="shared" si="26"/>
        <v>5:15</v>
      </c>
      <c r="H140">
        <f t="shared" si="27"/>
        <v>0</v>
      </c>
      <c r="I140" s="5" t="str">
        <f t="shared" si="28"/>
        <v/>
      </c>
      <c r="J140" s="9" t="str">
        <f t="shared" si="25"/>
        <v>Dead</v>
      </c>
    </row>
    <row r="141" spans="1:10" x14ac:dyDescent="0.2">
      <c r="A141" s="3" t="str">
        <f>'7.4'!B141</f>
        <v>Rattleshirt</v>
      </c>
      <c r="B141" s="4">
        <f t="shared" si="22"/>
        <v>0</v>
      </c>
      <c r="C141" s="4">
        <f t="shared" si="23"/>
        <v>0</v>
      </c>
      <c r="D141" s="4">
        <f t="shared" si="24"/>
        <v>0</v>
      </c>
      <c r="E141" s="4">
        <f>(VLOOKUP($A141,All_7.5,17,FALSE)-VLOOKUP($A141,All_7.4,17,FALSE))/60/24</f>
        <v>0</v>
      </c>
      <c r="F141">
        <f>'7.4'!R141</f>
        <v>5.25</v>
      </c>
      <c r="G141" s="5" t="str">
        <f t="shared" si="26"/>
        <v>5:15</v>
      </c>
      <c r="H141">
        <f t="shared" si="27"/>
        <v>0</v>
      </c>
      <c r="I141" s="5" t="str">
        <f t="shared" si="28"/>
        <v/>
      </c>
      <c r="J141" s="9" t="str">
        <f t="shared" si="25"/>
        <v>Dead</v>
      </c>
    </row>
    <row r="142" spans="1:10" x14ac:dyDescent="0.2">
      <c r="A142" s="3" t="str">
        <f>'7.4'!B142</f>
        <v>Rickard Karstark</v>
      </c>
      <c r="B142" s="4">
        <f t="shared" si="22"/>
        <v>0</v>
      </c>
      <c r="C142" s="4">
        <f t="shared" si="23"/>
        <v>0</v>
      </c>
      <c r="D142" s="4">
        <f t="shared" si="24"/>
        <v>0</v>
      </c>
      <c r="E142" s="4">
        <f>(VLOOKUP($A142,All_7.5,17,FALSE)-VLOOKUP($A142,All_7.4,17,FALSE))/60/24</f>
        <v>0</v>
      </c>
      <c r="F142">
        <f>'7.4'!R142</f>
        <v>5.25</v>
      </c>
      <c r="G142" s="5" t="str">
        <f t="shared" si="26"/>
        <v>5:15</v>
      </c>
      <c r="H142">
        <f t="shared" si="27"/>
        <v>0</v>
      </c>
      <c r="I142" s="5" t="str">
        <f t="shared" si="28"/>
        <v/>
      </c>
      <c r="J142" s="9" t="str">
        <f t="shared" si="25"/>
        <v>Dead</v>
      </c>
    </row>
    <row r="143" spans="1:10" x14ac:dyDescent="0.2">
      <c r="A143" s="3" t="str">
        <f>'7.4'!B143</f>
        <v>Anguy</v>
      </c>
      <c r="B143" s="4">
        <f t="shared" si="22"/>
        <v>0</v>
      </c>
      <c r="C143" s="4">
        <f t="shared" si="23"/>
        <v>0</v>
      </c>
      <c r="D143" s="4">
        <f t="shared" si="24"/>
        <v>0</v>
      </c>
      <c r="E143" s="4">
        <f>(VLOOKUP($A143,All_7.5,17,FALSE)-VLOOKUP($A143,All_7.4,17,FALSE))/60/24</f>
        <v>0</v>
      </c>
      <c r="F143">
        <f>'7.4'!R143</f>
        <v>5</v>
      </c>
      <c r="G143" s="5" t="str">
        <f t="shared" si="26"/>
        <v>5:00</v>
      </c>
      <c r="H143">
        <f t="shared" si="27"/>
        <v>0.25</v>
      </c>
      <c r="I143" s="5" t="str">
        <f t="shared" si="28"/>
        <v>0:15</v>
      </c>
      <c r="J143" s="9" t="str">
        <f t="shared" si="25"/>
        <v>Alive</v>
      </c>
    </row>
    <row r="144" spans="1:10" x14ac:dyDescent="0.2">
      <c r="A144" s="3" t="str">
        <f>'7.4'!B144</f>
        <v>Greatjon Umber</v>
      </c>
      <c r="B144" s="4">
        <f t="shared" si="22"/>
        <v>0</v>
      </c>
      <c r="C144" s="4">
        <f t="shared" si="23"/>
        <v>0</v>
      </c>
      <c r="D144" s="4">
        <f t="shared" si="24"/>
        <v>0</v>
      </c>
      <c r="E144" s="4">
        <f>(VLOOKUP($A144,All_7.5,17,FALSE)-VLOOKUP($A144,All_7.4,17,FALSE))/60/24</f>
        <v>0</v>
      </c>
      <c r="F144">
        <f>'7.4'!R144</f>
        <v>5</v>
      </c>
      <c r="G144" s="5" t="str">
        <f t="shared" si="26"/>
        <v>5:00</v>
      </c>
      <c r="H144">
        <f t="shared" si="27"/>
        <v>0</v>
      </c>
      <c r="I144" s="5" t="str">
        <f t="shared" si="28"/>
        <v/>
      </c>
      <c r="J144" s="9" t="str">
        <f t="shared" si="25"/>
        <v>Dead</v>
      </c>
    </row>
    <row r="145" spans="1:10" x14ac:dyDescent="0.2">
      <c r="A145" s="3" t="str">
        <f>'7.4'!B145</f>
        <v>Shagga</v>
      </c>
      <c r="B145" s="4">
        <f t="shared" si="22"/>
        <v>0</v>
      </c>
      <c r="C145" s="4">
        <f t="shared" si="23"/>
        <v>0</v>
      </c>
      <c r="D145" s="4">
        <f t="shared" si="24"/>
        <v>0</v>
      </c>
      <c r="E145" s="4">
        <f>(VLOOKUP($A145,All_7.5,17,FALSE)-VLOOKUP($A145,All_7.4,17,FALSE))/60/24</f>
        <v>0</v>
      </c>
      <c r="F145">
        <f>'7.4'!R145</f>
        <v>5</v>
      </c>
      <c r="G145" s="5" t="str">
        <f t="shared" si="26"/>
        <v>5:00</v>
      </c>
      <c r="H145">
        <f t="shared" si="27"/>
        <v>0</v>
      </c>
      <c r="I145" s="5" t="str">
        <f t="shared" si="28"/>
        <v>0:00</v>
      </c>
      <c r="J145" s="9" t="str">
        <f t="shared" si="25"/>
        <v>Alive</v>
      </c>
    </row>
    <row r="146" spans="1:10" x14ac:dyDescent="0.2">
      <c r="A146" s="3" t="str">
        <f>'7.4'!B146</f>
        <v>Vala</v>
      </c>
      <c r="B146" s="4">
        <f t="shared" si="22"/>
        <v>0</v>
      </c>
      <c r="C146" s="4">
        <f t="shared" si="23"/>
        <v>0</v>
      </c>
      <c r="D146" s="4">
        <f t="shared" si="24"/>
        <v>0</v>
      </c>
      <c r="E146" s="4">
        <f>(VLOOKUP($A146,All_7.5,17,FALSE)-VLOOKUP($A146,All_7.4,17,FALSE))/60/24</f>
        <v>0</v>
      </c>
      <c r="F146">
        <f>'7.4'!R146</f>
        <v>5</v>
      </c>
      <c r="G146" s="5" t="str">
        <f t="shared" si="26"/>
        <v>5:00</v>
      </c>
      <c r="H146">
        <f t="shared" si="27"/>
        <v>0</v>
      </c>
      <c r="I146" s="5" t="str">
        <f t="shared" si="28"/>
        <v>0:00</v>
      </c>
      <c r="J146" s="9" t="str">
        <f t="shared" si="25"/>
        <v>Alive</v>
      </c>
    </row>
    <row r="147" spans="1:10" x14ac:dyDescent="0.2">
      <c r="A147" s="3" t="str">
        <f>'7.4'!B147</f>
        <v>Harald Karstark</v>
      </c>
      <c r="B147" s="4">
        <f t="shared" si="22"/>
        <v>0</v>
      </c>
      <c r="C147" s="4">
        <f t="shared" si="23"/>
        <v>0</v>
      </c>
      <c r="D147" s="4">
        <f t="shared" si="24"/>
        <v>0</v>
      </c>
      <c r="E147" s="4">
        <f>(VLOOKUP($A147,All_7.5,17,FALSE)-VLOOKUP($A147,All_7.4,17,FALSE))/60/24</f>
        <v>0</v>
      </c>
      <c r="F147">
        <f>'7.4'!R147</f>
        <v>4.75</v>
      </c>
      <c r="G147" s="5" t="str">
        <f t="shared" si="26"/>
        <v>4:45</v>
      </c>
      <c r="H147">
        <f t="shared" si="27"/>
        <v>0.25</v>
      </c>
      <c r="I147" s="5" t="str">
        <f t="shared" si="28"/>
        <v/>
      </c>
      <c r="J147" s="9" t="str">
        <f t="shared" si="25"/>
        <v>Dead</v>
      </c>
    </row>
    <row r="148" spans="1:10" x14ac:dyDescent="0.2">
      <c r="A148" s="3" t="str">
        <f>'7.4'!B148</f>
        <v>Ser Dontos Hollard</v>
      </c>
      <c r="B148" s="4">
        <f t="shared" si="22"/>
        <v>0</v>
      </c>
      <c r="C148" s="4">
        <f t="shared" si="23"/>
        <v>0</v>
      </c>
      <c r="D148" s="4">
        <f t="shared" si="24"/>
        <v>0</v>
      </c>
      <c r="E148" s="4">
        <f>(VLOOKUP($A148,All_7.5,17,FALSE)-VLOOKUP($A148,All_7.4,17,FALSE))/60/24</f>
        <v>0</v>
      </c>
      <c r="F148">
        <f>'7.4'!R148</f>
        <v>4.75</v>
      </c>
      <c r="G148" s="5" t="str">
        <f t="shared" si="26"/>
        <v>4:45</v>
      </c>
      <c r="H148">
        <f t="shared" si="27"/>
        <v>0</v>
      </c>
      <c r="I148" s="5" t="str">
        <f t="shared" si="28"/>
        <v/>
      </c>
      <c r="J148" s="9" t="str">
        <f t="shared" si="25"/>
        <v>Dead</v>
      </c>
    </row>
    <row r="149" spans="1:10" x14ac:dyDescent="0.2">
      <c r="A149" s="3" t="str">
        <f>'7.4'!B149</f>
        <v>Walder Rivers</v>
      </c>
      <c r="B149" s="4">
        <f t="shared" si="22"/>
        <v>0</v>
      </c>
      <c r="C149" s="4">
        <f t="shared" si="23"/>
        <v>0</v>
      </c>
      <c r="D149" s="4">
        <f t="shared" si="24"/>
        <v>0</v>
      </c>
      <c r="E149" s="4">
        <f>(VLOOKUP($A149,All_7.5,17,FALSE)-VLOOKUP($A149,All_7.4,17,FALSE))/60/24</f>
        <v>0</v>
      </c>
      <c r="F149">
        <f>'7.4'!R149</f>
        <v>4.75</v>
      </c>
      <c r="G149" s="5" t="str">
        <f t="shared" si="26"/>
        <v>4:45</v>
      </c>
      <c r="H149">
        <f t="shared" si="27"/>
        <v>0</v>
      </c>
      <c r="I149" s="5" t="str">
        <f t="shared" si="28"/>
        <v/>
      </c>
      <c r="J149" s="9" t="str">
        <f t="shared" si="25"/>
        <v>Dead</v>
      </c>
    </row>
    <row r="150" spans="1:10" x14ac:dyDescent="0.2">
      <c r="A150" s="3" t="str">
        <f>'7.4'!B150</f>
        <v>Lothar Frey</v>
      </c>
      <c r="B150" s="4">
        <f t="shared" si="22"/>
        <v>0</v>
      </c>
      <c r="C150" s="4">
        <f t="shared" si="23"/>
        <v>0</v>
      </c>
      <c r="D150" s="4">
        <f t="shared" si="24"/>
        <v>0</v>
      </c>
      <c r="E150" s="4">
        <f>(VLOOKUP($A150,All_7.5,17,FALSE)-VLOOKUP($A150,All_7.4,17,FALSE))/60/24</f>
        <v>0</v>
      </c>
      <c r="F150">
        <f>'7.4'!R150</f>
        <v>4.5</v>
      </c>
      <c r="G150" s="5" t="str">
        <f t="shared" si="26"/>
        <v>4:30</v>
      </c>
      <c r="H150">
        <f t="shared" si="27"/>
        <v>0.25</v>
      </c>
      <c r="I150" s="5" t="str">
        <f t="shared" si="28"/>
        <v/>
      </c>
      <c r="J150" s="9" t="str">
        <f t="shared" si="25"/>
        <v>Dead</v>
      </c>
    </row>
    <row r="151" spans="1:10" x14ac:dyDescent="0.2">
      <c r="A151" s="3" t="str">
        <f>'7.4'!B151</f>
        <v>Mossador</v>
      </c>
      <c r="B151" s="4">
        <f t="shared" si="22"/>
        <v>0</v>
      </c>
      <c r="C151" s="4">
        <f t="shared" si="23"/>
        <v>0</v>
      </c>
      <c r="D151" s="4">
        <f t="shared" si="24"/>
        <v>0</v>
      </c>
      <c r="E151" s="4">
        <f>(VLOOKUP($A151,All_7.5,17,FALSE)-VLOOKUP($A151,All_7.4,17,FALSE))/60/24</f>
        <v>0</v>
      </c>
      <c r="F151">
        <f>'7.4'!R151</f>
        <v>4.5</v>
      </c>
      <c r="G151" s="5" t="str">
        <f t="shared" si="26"/>
        <v>4:30</v>
      </c>
      <c r="H151">
        <f t="shared" si="27"/>
        <v>0</v>
      </c>
      <c r="I151" s="5" t="str">
        <f t="shared" si="28"/>
        <v/>
      </c>
      <c r="J151" s="9" t="str">
        <f t="shared" si="25"/>
        <v>Dead</v>
      </c>
    </row>
    <row r="152" spans="1:10" x14ac:dyDescent="0.2">
      <c r="A152" s="3" t="str">
        <f>'7.4'!B152</f>
        <v>Pyat Pree</v>
      </c>
      <c r="B152" s="4">
        <f t="shared" si="22"/>
        <v>0</v>
      </c>
      <c r="C152" s="4">
        <f t="shared" si="23"/>
        <v>0</v>
      </c>
      <c r="D152" s="4">
        <f t="shared" si="24"/>
        <v>0</v>
      </c>
      <c r="E152" s="4">
        <f>(VLOOKUP($A152,All_7.5,17,FALSE)-VLOOKUP($A152,All_7.4,17,FALSE))/60/24</f>
        <v>0</v>
      </c>
      <c r="F152">
        <f>'7.4'!R152</f>
        <v>4.5</v>
      </c>
      <c r="G152" s="5" t="str">
        <f t="shared" si="26"/>
        <v>4:30</v>
      </c>
      <c r="H152">
        <f t="shared" si="27"/>
        <v>0</v>
      </c>
      <c r="I152" s="5" t="str">
        <f t="shared" si="28"/>
        <v/>
      </c>
      <c r="J152" s="9" t="str">
        <f t="shared" si="25"/>
        <v>Dead</v>
      </c>
    </row>
    <row r="153" spans="1:10" x14ac:dyDescent="0.2">
      <c r="A153" s="3" t="str">
        <f>'7.4'!B153</f>
        <v>Leaf</v>
      </c>
      <c r="B153" s="4">
        <f t="shared" si="22"/>
        <v>0</v>
      </c>
      <c r="C153" s="4">
        <f t="shared" si="23"/>
        <v>0</v>
      </c>
      <c r="D153" s="4">
        <f t="shared" si="24"/>
        <v>0</v>
      </c>
      <c r="E153" s="4">
        <f>(VLOOKUP($A153,All_7.5,17,FALSE)-VLOOKUP($A153,All_7.4,17,FALSE))/60/24</f>
        <v>0</v>
      </c>
      <c r="F153">
        <f>'7.4'!R153</f>
        <v>4.25</v>
      </c>
      <c r="G153" s="5" t="str">
        <f t="shared" si="26"/>
        <v>4:15</v>
      </c>
      <c r="H153">
        <f t="shared" si="27"/>
        <v>0.25</v>
      </c>
      <c r="I153" s="5" t="str">
        <f t="shared" si="28"/>
        <v/>
      </c>
      <c r="J153" s="9" t="str">
        <f t="shared" si="25"/>
        <v>Dead</v>
      </c>
    </row>
    <row r="154" spans="1:10" x14ac:dyDescent="0.2">
      <c r="A154" s="3" t="str">
        <f>'7.4'!B154</f>
        <v>Malko</v>
      </c>
      <c r="B154" s="4">
        <f t="shared" si="22"/>
        <v>0</v>
      </c>
      <c r="C154" s="4">
        <f t="shared" si="23"/>
        <v>0</v>
      </c>
      <c r="D154" s="4">
        <f t="shared" si="24"/>
        <v>0</v>
      </c>
      <c r="E154" s="4">
        <f>(VLOOKUP($A154,All_7.5,17,FALSE)-VLOOKUP($A154,All_7.4,17,FALSE))/60/24</f>
        <v>0</v>
      </c>
      <c r="F154">
        <f>'7.4'!R154</f>
        <v>4</v>
      </c>
      <c r="G154" s="5" t="str">
        <f t="shared" si="26"/>
        <v>4:00</v>
      </c>
      <c r="H154">
        <f t="shared" si="27"/>
        <v>0.25</v>
      </c>
      <c r="I154" s="5" t="str">
        <f t="shared" si="28"/>
        <v>0:15</v>
      </c>
      <c r="J154" s="9" t="str">
        <f t="shared" si="25"/>
        <v>Alive</v>
      </c>
    </row>
    <row r="155" spans="1:10" x14ac:dyDescent="0.2">
      <c r="A155" s="3" t="str">
        <f>'7.4'!B155</f>
        <v>Walda Bolton</v>
      </c>
      <c r="B155" s="4">
        <f t="shared" si="22"/>
        <v>0</v>
      </c>
      <c r="C155" s="4">
        <f t="shared" si="23"/>
        <v>0</v>
      </c>
      <c r="D155" s="4">
        <f t="shared" si="24"/>
        <v>0</v>
      </c>
      <c r="E155" s="4">
        <f>(VLOOKUP($A155,All_7.5,17,FALSE)-VLOOKUP($A155,All_7.4,17,FALSE))/60/24</f>
        <v>0</v>
      </c>
      <c r="F155">
        <f>'7.4'!R155</f>
        <v>4</v>
      </c>
      <c r="G155" s="5" t="str">
        <f t="shared" si="26"/>
        <v>4:00</v>
      </c>
      <c r="H155">
        <f t="shared" si="27"/>
        <v>0</v>
      </c>
      <c r="I155" s="5" t="str">
        <f t="shared" si="28"/>
        <v/>
      </c>
      <c r="J155" s="9" t="str">
        <f t="shared" si="25"/>
        <v>Dead</v>
      </c>
    </row>
    <row r="156" spans="1:10" x14ac:dyDescent="0.2">
      <c r="A156" s="3" t="str">
        <f>'7.4'!B156</f>
        <v>Aeron Greyjoy</v>
      </c>
      <c r="B156" s="4">
        <f t="shared" si="22"/>
        <v>0</v>
      </c>
      <c r="C156" s="4">
        <f t="shared" si="23"/>
        <v>0</v>
      </c>
      <c r="D156" s="4">
        <f t="shared" si="24"/>
        <v>0</v>
      </c>
      <c r="E156" s="4">
        <f>(VLOOKUP($A156,All_7.5,17,FALSE)-VLOOKUP($A156,All_7.4,17,FALSE))/60/24</f>
        <v>0</v>
      </c>
      <c r="F156">
        <f>'7.4'!R156</f>
        <v>3.75</v>
      </c>
      <c r="G156" s="5" t="str">
        <f t="shared" si="26"/>
        <v>3:45</v>
      </c>
      <c r="H156">
        <f t="shared" si="27"/>
        <v>0.25</v>
      </c>
      <c r="I156" s="5" t="str">
        <f t="shared" si="28"/>
        <v>0:15</v>
      </c>
      <c r="J156" s="9" t="str">
        <f t="shared" si="25"/>
        <v>Alive</v>
      </c>
    </row>
    <row r="157" spans="1:10" x14ac:dyDescent="0.2">
      <c r="A157" s="3" t="str">
        <f>'7.4'!B157</f>
        <v>Areo Hotah</v>
      </c>
      <c r="B157" s="4">
        <f t="shared" si="22"/>
        <v>0</v>
      </c>
      <c r="C157" s="4">
        <f t="shared" si="23"/>
        <v>0</v>
      </c>
      <c r="D157" s="4">
        <f t="shared" si="24"/>
        <v>0</v>
      </c>
      <c r="E157" s="4">
        <f>(VLOOKUP($A157,All_7.5,17,FALSE)-VLOOKUP($A157,All_7.4,17,FALSE))/60/24</f>
        <v>0</v>
      </c>
      <c r="F157">
        <f>'7.4'!R157</f>
        <v>3.75</v>
      </c>
      <c r="G157" s="5" t="str">
        <f t="shared" si="26"/>
        <v>3:45</v>
      </c>
      <c r="H157">
        <f t="shared" si="27"/>
        <v>0</v>
      </c>
      <c r="I157" s="5" t="str">
        <f t="shared" si="28"/>
        <v/>
      </c>
      <c r="J157" s="9" t="str">
        <f t="shared" si="25"/>
        <v>Dead</v>
      </c>
    </row>
    <row r="158" spans="1:10" x14ac:dyDescent="0.2">
      <c r="A158" s="3" t="str">
        <f>'7.4'!B158</f>
        <v>Loboda</v>
      </c>
      <c r="B158" s="4">
        <f t="shared" si="22"/>
        <v>0</v>
      </c>
      <c r="C158" s="4">
        <f t="shared" si="23"/>
        <v>0</v>
      </c>
      <c r="D158" s="4">
        <f t="shared" si="24"/>
        <v>0</v>
      </c>
      <c r="E158" s="4">
        <f>(VLOOKUP($A158,All_7.5,17,FALSE)-VLOOKUP($A158,All_7.4,17,FALSE))/60/24</f>
        <v>0</v>
      </c>
      <c r="F158">
        <f>'7.4'!R158</f>
        <v>3.75</v>
      </c>
      <c r="G158" s="5" t="str">
        <f t="shared" si="26"/>
        <v>3:45</v>
      </c>
      <c r="H158">
        <f t="shared" si="27"/>
        <v>0</v>
      </c>
      <c r="I158" s="5" t="str">
        <f t="shared" si="28"/>
        <v/>
      </c>
      <c r="J158" s="9" t="str">
        <f t="shared" si="25"/>
        <v>Dead</v>
      </c>
    </row>
    <row r="159" spans="1:10" x14ac:dyDescent="0.2">
      <c r="A159" s="3" t="str">
        <f>'7.4'!B159</f>
        <v>Robett Glover</v>
      </c>
      <c r="B159" s="4">
        <f t="shared" si="22"/>
        <v>5.2083333333333333E-4</v>
      </c>
      <c r="C159" s="4">
        <f t="shared" si="23"/>
        <v>0</v>
      </c>
      <c r="D159" s="4">
        <f t="shared" si="24"/>
        <v>0</v>
      </c>
      <c r="E159" s="4">
        <f>(VLOOKUP($A159,All_7.5,17,FALSE)-VLOOKUP($A159,All_7.4,17,FALSE))/60/24</f>
        <v>0</v>
      </c>
      <c r="F159">
        <f>'7.4'!R159</f>
        <v>3.75</v>
      </c>
      <c r="G159" s="5" t="str">
        <f t="shared" si="26"/>
        <v>3:45</v>
      </c>
      <c r="H159">
        <f t="shared" si="27"/>
        <v>0</v>
      </c>
      <c r="I159" s="5" t="str">
        <f t="shared" si="28"/>
        <v>0:00</v>
      </c>
      <c r="J159" s="9" t="str">
        <f t="shared" si="25"/>
        <v>Alive</v>
      </c>
    </row>
    <row r="160" spans="1:10" x14ac:dyDescent="0.2">
      <c r="A160" s="3" t="str">
        <f>'7.4'!B160</f>
        <v>Trystane Martell</v>
      </c>
      <c r="B160" s="4">
        <f t="shared" si="22"/>
        <v>0</v>
      </c>
      <c r="C160" s="4">
        <f t="shared" si="23"/>
        <v>0</v>
      </c>
      <c r="D160" s="4">
        <f t="shared" si="24"/>
        <v>0</v>
      </c>
      <c r="E160" s="4">
        <f>(VLOOKUP($A160,All_7.5,17,FALSE)-VLOOKUP($A160,All_7.4,17,FALSE))/60/24</f>
        <v>0</v>
      </c>
      <c r="F160">
        <f>'7.4'!R160</f>
        <v>3.75</v>
      </c>
      <c r="G160" s="5" t="str">
        <f t="shared" si="26"/>
        <v>3:45</v>
      </c>
      <c r="H160">
        <f t="shared" si="27"/>
        <v>0</v>
      </c>
      <c r="I160" s="5" t="str">
        <f t="shared" si="28"/>
        <v/>
      </c>
      <c r="J160" s="9" t="str">
        <f t="shared" si="25"/>
        <v>Dead</v>
      </c>
    </row>
    <row r="161" spans="1:10" x14ac:dyDescent="0.2">
      <c r="A161" s="3" t="str">
        <f>'7.4'!B161</f>
        <v>Amory Lorch</v>
      </c>
      <c r="B161" s="4">
        <f t="shared" si="22"/>
        <v>0</v>
      </c>
      <c r="C161" s="4">
        <f t="shared" si="23"/>
        <v>0</v>
      </c>
      <c r="D161" s="4">
        <f t="shared" si="24"/>
        <v>0</v>
      </c>
      <c r="E161" s="4">
        <f>(VLOOKUP($A161,All_7.5,17,FALSE)-VLOOKUP($A161,All_7.4,17,FALSE))/60/24</f>
        <v>0</v>
      </c>
      <c r="F161">
        <f>'7.4'!R161</f>
        <v>3.5</v>
      </c>
      <c r="G161" s="5" t="str">
        <f t="shared" si="26"/>
        <v>3:30</v>
      </c>
      <c r="H161">
        <f t="shared" si="27"/>
        <v>0.25</v>
      </c>
      <c r="I161" s="5" t="str">
        <f t="shared" si="28"/>
        <v/>
      </c>
      <c r="J161" s="9" t="str">
        <f t="shared" si="25"/>
        <v>Dead</v>
      </c>
    </row>
    <row r="162" spans="1:10" x14ac:dyDescent="0.2">
      <c r="A162" s="3" t="str">
        <f>'7.4'!B162</f>
        <v>Bowen Marsh</v>
      </c>
      <c r="B162" s="4">
        <f t="shared" si="22"/>
        <v>0</v>
      </c>
      <c r="C162" s="4">
        <f t="shared" si="23"/>
        <v>0</v>
      </c>
      <c r="D162" s="4">
        <f t="shared" si="24"/>
        <v>0</v>
      </c>
      <c r="E162" s="4">
        <f>(VLOOKUP($A162,All_7.5,17,FALSE)-VLOOKUP($A162,All_7.4,17,FALSE))/60/24</f>
        <v>0</v>
      </c>
      <c r="F162">
        <f>'7.4'!R162</f>
        <v>3.5</v>
      </c>
      <c r="G162" s="5" t="str">
        <f t="shared" si="26"/>
        <v>3:30</v>
      </c>
      <c r="H162">
        <f t="shared" si="27"/>
        <v>0</v>
      </c>
      <c r="I162" s="5" t="str">
        <f t="shared" si="28"/>
        <v/>
      </c>
      <c r="J162" s="9" t="str">
        <f t="shared" si="25"/>
        <v>Dead</v>
      </c>
    </row>
    <row r="163" spans="1:10" x14ac:dyDescent="0.2">
      <c r="A163" s="3" t="str">
        <f>'7.4'!B163</f>
        <v>Illyrio Mopatis</v>
      </c>
      <c r="B163" s="4">
        <f t="shared" ref="B163:B199" si="29">(VLOOKUP($A163,All_7.2,17,FALSE)-VLOOKUP($A163,All_7.1,17,FALSE))/60/24</f>
        <v>0</v>
      </c>
      <c r="C163" s="4">
        <f t="shared" ref="C163:C199" si="30">(VLOOKUP($A163,All_7.3,17,FALSE)-VLOOKUP($A163,All_7.2,17,FALSE))/60/24</f>
        <v>0</v>
      </c>
      <c r="D163" s="4">
        <f t="shared" ref="D163:E199" si="31">(VLOOKUP($A163,All_7.4,17,FALSE)-VLOOKUP($A163,All_7.3,17,FALSE))/60/24</f>
        <v>0</v>
      </c>
      <c r="E163" s="4">
        <f>(VLOOKUP($A163,All_7.5,17,FALSE)-VLOOKUP($A163,All_7.4,17,FALSE))/60/24</f>
        <v>0</v>
      </c>
      <c r="F163">
        <f>'7.4'!R163</f>
        <v>3.5</v>
      </c>
      <c r="G163" s="5" t="str">
        <f t="shared" si="26"/>
        <v>3:30</v>
      </c>
      <c r="H163">
        <f t="shared" si="27"/>
        <v>0</v>
      </c>
      <c r="I163" s="5" t="str">
        <f t="shared" si="28"/>
        <v>0:00</v>
      </c>
      <c r="J163" s="9" t="str">
        <f t="shared" ref="J163:J199" si="32">IF(ISBLANK(VLOOKUP($A163,Status,2,FALSE)),"Alive","Dead")</f>
        <v>Alive</v>
      </c>
    </row>
    <row r="164" spans="1:10" x14ac:dyDescent="0.2">
      <c r="A164" s="3" t="str">
        <f>'7.4'!B164</f>
        <v>Melessa Tarly</v>
      </c>
      <c r="B164" s="4">
        <f t="shared" si="29"/>
        <v>0</v>
      </c>
      <c r="C164" s="4">
        <f t="shared" si="30"/>
        <v>0</v>
      </c>
      <c r="D164" s="4">
        <f t="shared" si="31"/>
        <v>0</v>
      </c>
      <c r="E164" s="4">
        <f>(VLOOKUP($A164,All_7.5,17,FALSE)-VLOOKUP($A164,All_7.4,17,FALSE))/60/24</f>
        <v>0</v>
      </c>
      <c r="F164">
        <f>'7.4'!R164</f>
        <v>3.5</v>
      </c>
      <c r="G164" s="5" t="str">
        <f t="shared" si="26"/>
        <v>3:30</v>
      </c>
      <c r="H164">
        <f t="shared" si="27"/>
        <v>0</v>
      </c>
      <c r="I164" s="5" t="str">
        <f t="shared" si="28"/>
        <v>0:00</v>
      </c>
      <c r="J164" s="9" t="str">
        <f t="shared" si="32"/>
        <v>Alive</v>
      </c>
    </row>
    <row r="165" spans="1:10" x14ac:dyDescent="0.2">
      <c r="A165" s="3" t="str">
        <f>'7.4'!B165</f>
        <v>Smalljon Umber</v>
      </c>
      <c r="B165" s="4">
        <f t="shared" si="29"/>
        <v>0</v>
      </c>
      <c r="C165" s="4">
        <f t="shared" si="30"/>
        <v>0</v>
      </c>
      <c r="D165" s="4">
        <f t="shared" si="31"/>
        <v>0</v>
      </c>
      <c r="E165" s="4">
        <f>(VLOOKUP($A165,All_7.5,17,FALSE)-VLOOKUP($A165,All_7.4,17,FALSE))/60/24</f>
        <v>0</v>
      </c>
      <c r="F165">
        <f>'7.4'!R165</f>
        <v>3.5</v>
      </c>
      <c r="G165" s="5" t="str">
        <f t="shared" si="26"/>
        <v>3:30</v>
      </c>
      <c r="H165">
        <f t="shared" si="27"/>
        <v>0</v>
      </c>
      <c r="I165" s="5" t="str">
        <f t="shared" si="28"/>
        <v/>
      </c>
      <c r="J165" s="9" t="str">
        <f t="shared" si="32"/>
        <v>Dead</v>
      </c>
    </row>
    <row r="166" spans="1:10" x14ac:dyDescent="0.2">
      <c r="A166" s="3" t="str">
        <f>'7.4'!B166</f>
        <v>Dickon Tarly</v>
      </c>
      <c r="B166" s="4" t="e">
        <f t="shared" si="29"/>
        <v>#N/A</v>
      </c>
      <c r="C166" s="4">
        <f t="shared" si="30"/>
        <v>1.7361111111111112E-4</v>
      </c>
      <c r="D166" s="4">
        <f t="shared" si="31"/>
        <v>8.6805555555555551E-4</v>
      </c>
      <c r="E166" s="4">
        <f>(VLOOKUP($A166,All_7.5,17,FALSE)-VLOOKUP($A166,All_7.4,17,FALSE))/60/24</f>
        <v>8.6805555555555551E-4</v>
      </c>
      <c r="F166">
        <f>'7.4'!R166</f>
        <v>3.25</v>
      </c>
      <c r="G166" s="5" t="str">
        <f t="shared" si="26"/>
        <v>3:15</v>
      </c>
      <c r="H166">
        <f t="shared" si="27"/>
        <v>0.25</v>
      </c>
      <c r="I166" s="5" t="str">
        <f t="shared" si="28"/>
        <v/>
      </c>
      <c r="J166" s="9" t="str">
        <f t="shared" si="32"/>
        <v>Dead</v>
      </c>
    </row>
    <row r="167" spans="1:10" x14ac:dyDescent="0.2">
      <c r="A167" s="3" t="str">
        <f>'7.4'!B167</f>
        <v>Kovarro</v>
      </c>
      <c r="B167" s="4">
        <f t="shared" si="29"/>
        <v>0</v>
      </c>
      <c r="C167" s="4">
        <f t="shared" si="30"/>
        <v>0</v>
      </c>
      <c r="D167" s="4">
        <f t="shared" si="31"/>
        <v>0</v>
      </c>
      <c r="E167" s="4">
        <f>(VLOOKUP($A167,All_7.5,17,FALSE)-VLOOKUP($A167,All_7.4,17,FALSE))/60/24</f>
        <v>0</v>
      </c>
      <c r="F167">
        <f>'7.4'!R167</f>
        <v>3.25</v>
      </c>
      <c r="G167" s="5" t="str">
        <f t="shared" si="26"/>
        <v>3:15</v>
      </c>
      <c r="H167">
        <f t="shared" si="27"/>
        <v>0</v>
      </c>
      <c r="I167" s="5" t="str">
        <f t="shared" si="28"/>
        <v>0:00</v>
      </c>
      <c r="J167" s="9" t="str">
        <f t="shared" si="32"/>
        <v>Alive</v>
      </c>
    </row>
    <row r="168" spans="1:10" x14ac:dyDescent="0.2">
      <c r="A168" s="3" t="str">
        <f>'7.4'!B168</f>
        <v>Maester Cressen</v>
      </c>
      <c r="B168" s="4">
        <f t="shared" si="29"/>
        <v>0</v>
      </c>
      <c r="C168" s="4">
        <f t="shared" si="30"/>
        <v>0</v>
      </c>
      <c r="D168" s="4">
        <f t="shared" si="31"/>
        <v>0</v>
      </c>
      <c r="E168" s="4">
        <f>(VLOOKUP($A168,All_7.5,17,FALSE)-VLOOKUP($A168,All_7.4,17,FALSE))/60/24</f>
        <v>0</v>
      </c>
      <c r="F168">
        <f>'7.4'!R168</f>
        <v>3.25</v>
      </c>
      <c r="G168" s="5" t="str">
        <f t="shared" si="26"/>
        <v>3:15</v>
      </c>
      <c r="H168">
        <f t="shared" si="27"/>
        <v>0</v>
      </c>
      <c r="I168" s="5" t="str">
        <f t="shared" si="28"/>
        <v/>
      </c>
      <c r="J168" s="9" t="str">
        <f t="shared" si="32"/>
        <v>Dead</v>
      </c>
    </row>
    <row r="169" spans="1:10" x14ac:dyDescent="0.2">
      <c r="A169" s="3" t="str">
        <f>'7.4'!B169</f>
        <v>Marei</v>
      </c>
      <c r="B169" s="4">
        <f t="shared" si="29"/>
        <v>0</v>
      </c>
      <c r="C169" s="4">
        <f t="shared" si="30"/>
        <v>0</v>
      </c>
      <c r="D169" s="4">
        <f t="shared" si="31"/>
        <v>0</v>
      </c>
      <c r="E169" s="4">
        <f>(VLOOKUP($A169,All_7.5,17,FALSE)-VLOOKUP($A169,All_7.4,17,FALSE))/60/24</f>
        <v>0</v>
      </c>
      <c r="F169">
        <f>'7.4'!R169</f>
        <v>3.25</v>
      </c>
      <c r="G169" s="5" t="str">
        <f t="shared" si="26"/>
        <v>3:15</v>
      </c>
      <c r="H169">
        <f t="shared" si="27"/>
        <v>0</v>
      </c>
      <c r="I169" s="5" t="str">
        <f t="shared" si="28"/>
        <v>0:00</v>
      </c>
      <c r="J169" s="9" t="str">
        <f t="shared" si="32"/>
        <v>Alive</v>
      </c>
    </row>
    <row r="170" spans="1:10" x14ac:dyDescent="0.2">
      <c r="A170" s="3" t="str">
        <f>'7.4'!B170</f>
        <v>Arthur Dayne</v>
      </c>
      <c r="B170" s="4">
        <f t="shared" si="29"/>
        <v>0</v>
      </c>
      <c r="C170" s="4">
        <f t="shared" si="30"/>
        <v>0</v>
      </c>
      <c r="D170" s="4">
        <f t="shared" si="31"/>
        <v>0</v>
      </c>
      <c r="E170" s="4">
        <f>(VLOOKUP($A170,All_7.5,17,FALSE)-VLOOKUP($A170,All_7.4,17,FALSE))/60/24</f>
        <v>0</v>
      </c>
      <c r="F170">
        <f>'7.4'!R170</f>
        <v>3</v>
      </c>
      <c r="G170" s="5" t="str">
        <f t="shared" si="26"/>
        <v>3:00</v>
      </c>
      <c r="H170">
        <f t="shared" si="27"/>
        <v>0.25</v>
      </c>
      <c r="I170" s="5" t="str">
        <f t="shared" si="28"/>
        <v/>
      </c>
      <c r="J170" s="9" t="str">
        <f t="shared" si="32"/>
        <v>Dead</v>
      </c>
    </row>
    <row r="171" spans="1:10" x14ac:dyDescent="0.2">
      <c r="A171" s="3" t="str">
        <f>'7.4'!B171</f>
        <v>Hallyne</v>
      </c>
      <c r="B171" s="4">
        <f t="shared" si="29"/>
        <v>0</v>
      </c>
      <c r="C171" s="4">
        <f t="shared" si="30"/>
        <v>0</v>
      </c>
      <c r="D171" s="4">
        <f t="shared" si="31"/>
        <v>0</v>
      </c>
      <c r="E171" s="4">
        <f>(VLOOKUP($A171,All_7.5,17,FALSE)-VLOOKUP($A171,All_7.4,17,FALSE))/60/24</f>
        <v>0</v>
      </c>
      <c r="F171">
        <f>'7.4'!R171</f>
        <v>3</v>
      </c>
      <c r="G171" s="5" t="str">
        <f t="shared" si="26"/>
        <v>3:00</v>
      </c>
      <c r="H171">
        <f t="shared" si="27"/>
        <v>0</v>
      </c>
      <c r="I171" s="5" t="str">
        <f t="shared" si="28"/>
        <v>0:00</v>
      </c>
      <c r="J171" s="9" t="str">
        <f t="shared" si="32"/>
        <v>Alive</v>
      </c>
    </row>
    <row r="172" spans="1:10" x14ac:dyDescent="0.2">
      <c r="A172" s="3" t="str">
        <f>'7.4'!B172</f>
        <v>Marillion</v>
      </c>
      <c r="B172" s="4">
        <f t="shared" si="29"/>
        <v>0</v>
      </c>
      <c r="C172" s="4">
        <f t="shared" si="30"/>
        <v>0</v>
      </c>
      <c r="D172" s="4">
        <f t="shared" si="31"/>
        <v>0</v>
      </c>
      <c r="E172" s="4">
        <f>(VLOOKUP($A172,All_7.5,17,FALSE)-VLOOKUP($A172,All_7.4,17,FALSE))/60/24</f>
        <v>0</v>
      </c>
      <c r="F172">
        <f>'7.4'!R172</f>
        <v>3</v>
      </c>
      <c r="G172" s="5" t="str">
        <f t="shared" si="26"/>
        <v>3:00</v>
      </c>
      <c r="H172">
        <f t="shared" si="27"/>
        <v>0</v>
      </c>
      <c r="I172" s="5" t="str">
        <f t="shared" si="28"/>
        <v>0:00</v>
      </c>
      <c r="J172" s="9" t="str">
        <f t="shared" si="32"/>
        <v>Alive</v>
      </c>
    </row>
    <row r="173" spans="1:10" x14ac:dyDescent="0.2">
      <c r="A173" s="3" t="str">
        <f>'7.4'!B173</f>
        <v>Mero</v>
      </c>
      <c r="B173" s="4">
        <f t="shared" si="29"/>
        <v>0</v>
      </c>
      <c r="C173" s="4">
        <f t="shared" si="30"/>
        <v>0</v>
      </c>
      <c r="D173" s="4">
        <f t="shared" si="31"/>
        <v>0</v>
      </c>
      <c r="E173" s="4">
        <f>(VLOOKUP($A173,All_7.5,17,FALSE)-VLOOKUP($A173,All_7.4,17,FALSE))/60/24</f>
        <v>0</v>
      </c>
      <c r="F173">
        <f>'7.4'!R173</f>
        <v>3</v>
      </c>
      <c r="G173" s="5" t="str">
        <f t="shared" si="26"/>
        <v>3:00</v>
      </c>
      <c r="H173">
        <f t="shared" si="27"/>
        <v>0</v>
      </c>
      <c r="I173" s="5" t="str">
        <f t="shared" si="28"/>
        <v/>
      </c>
      <c r="J173" s="9" t="str">
        <f t="shared" si="32"/>
        <v>Dead</v>
      </c>
    </row>
    <row r="174" spans="1:10" x14ac:dyDescent="0.2">
      <c r="A174" s="3" t="str">
        <f>'7.4'!B174</f>
        <v>Vardis Egen</v>
      </c>
      <c r="B174" s="4">
        <f t="shared" si="29"/>
        <v>0</v>
      </c>
      <c r="C174" s="4">
        <f t="shared" si="30"/>
        <v>0</v>
      </c>
      <c r="D174" s="4">
        <f t="shared" si="31"/>
        <v>0</v>
      </c>
      <c r="E174" s="4">
        <f>(VLOOKUP($A174,All_7.5,17,FALSE)-VLOOKUP($A174,All_7.4,17,FALSE))/60/24</f>
        <v>0</v>
      </c>
      <c r="F174">
        <f>'7.4'!R174</f>
        <v>3</v>
      </c>
      <c r="G174" s="5" t="str">
        <f t="shared" si="26"/>
        <v>3:00</v>
      </c>
      <c r="H174">
        <f t="shared" si="27"/>
        <v>0</v>
      </c>
      <c r="I174" s="5" t="str">
        <f t="shared" si="28"/>
        <v/>
      </c>
      <c r="J174" s="9" t="str">
        <f t="shared" si="32"/>
        <v>Dead</v>
      </c>
    </row>
    <row r="175" spans="1:10" x14ac:dyDescent="0.2">
      <c r="A175" s="3" t="str">
        <f>'7.4'!B175</f>
        <v>Izembaro</v>
      </c>
      <c r="B175" s="4">
        <f t="shared" si="29"/>
        <v>0</v>
      </c>
      <c r="C175" s="4">
        <f t="shared" si="30"/>
        <v>0</v>
      </c>
      <c r="D175" s="4">
        <f t="shared" si="31"/>
        <v>0</v>
      </c>
      <c r="E175" s="4">
        <f>(VLOOKUP($A175,All_7.5,17,FALSE)-VLOOKUP($A175,All_7.4,17,FALSE))/60/24</f>
        <v>0</v>
      </c>
      <c r="F175">
        <f>'7.4'!R175</f>
        <v>2.75</v>
      </c>
      <c r="G175" s="5" t="str">
        <f t="shared" si="26"/>
        <v>2:45</v>
      </c>
      <c r="H175">
        <f t="shared" si="27"/>
        <v>0.25</v>
      </c>
      <c r="I175" s="5" t="str">
        <f t="shared" si="28"/>
        <v>0:15</v>
      </c>
      <c r="J175" s="9" t="str">
        <f t="shared" si="32"/>
        <v>Alive</v>
      </c>
    </row>
    <row r="176" spans="1:10" x14ac:dyDescent="0.2">
      <c r="A176" s="3" t="str">
        <f>'7.4'!B176</f>
        <v>Joyeuse Erenford</v>
      </c>
      <c r="B176" s="4">
        <f t="shared" si="29"/>
        <v>0</v>
      </c>
      <c r="C176" s="4">
        <f t="shared" si="30"/>
        <v>0</v>
      </c>
      <c r="D176" s="4">
        <f t="shared" si="31"/>
        <v>0</v>
      </c>
      <c r="E176" s="4">
        <f>(VLOOKUP($A176,All_7.5,17,FALSE)-VLOOKUP($A176,All_7.4,17,FALSE))/60/24</f>
        <v>0</v>
      </c>
      <c r="F176">
        <f>'7.4'!R176</f>
        <v>2.75</v>
      </c>
      <c r="G176" s="5" t="str">
        <f t="shared" si="26"/>
        <v>2:45</v>
      </c>
      <c r="H176">
        <f t="shared" si="27"/>
        <v>0</v>
      </c>
      <c r="I176" s="5" t="str">
        <f t="shared" si="28"/>
        <v/>
      </c>
      <c r="J176" s="9" t="str">
        <f t="shared" si="32"/>
        <v>Dead</v>
      </c>
    </row>
    <row r="177" spans="1:10" x14ac:dyDescent="0.2">
      <c r="A177" s="3" t="str">
        <f>'7.4'!B177</f>
        <v>Lommy Greenhands</v>
      </c>
      <c r="B177" s="4">
        <f t="shared" si="29"/>
        <v>0</v>
      </c>
      <c r="C177" s="4">
        <f t="shared" si="30"/>
        <v>0</v>
      </c>
      <c r="D177" s="4">
        <f t="shared" si="31"/>
        <v>0</v>
      </c>
      <c r="E177" s="4">
        <f>(VLOOKUP($A177,All_7.5,17,FALSE)-VLOOKUP($A177,All_7.4,17,FALSE))/60/24</f>
        <v>0</v>
      </c>
      <c r="F177">
        <f>'7.4'!R177</f>
        <v>2.75</v>
      </c>
      <c r="G177" s="5" t="str">
        <f t="shared" si="26"/>
        <v>2:45</v>
      </c>
      <c r="H177">
        <f t="shared" si="27"/>
        <v>0</v>
      </c>
      <c r="I177" s="5" t="str">
        <f t="shared" si="28"/>
        <v/>
      </c>
      <c r="J177" s="9" t="str">
        <f t="shared" si="32"/>
        <v>Dead</v>
      </c>
    </row>
    <row r="178" spans="1:10" x14ac:dyDescent="0.2">
      <c r="A178" s="3" t="str">
        <f>'7.4'!B178</f>
        <v>Mord</v>
      </c>
      <c r="B178" s="4">
        <f t="shared" si="29"/>
        <v>0</v>
      </c>
      <c r="C178" s="4">
        <f t="shared" si="30"/>
        <v>0</v>
      </c>
      <c r="D178" s="4">
        <f t="shared" si="31"/>
        <v>0</v>
      </c>
      <c r="E178" s="4">
        <f>(VLOOKUP($A178,All_7.5,17,FALSE)-VLOOKUP($A178,All_7.4,17,FALSE))/60/24</f>
        <v>0</v>
      </c>
      <c r="F178">
        <f>'7.4'!R178</f>
        <v>2.75</v>
      </c>
      <c r="G178" s="5" t="str">
        <f t="shared" si="26"/>
        <v>2:45</v>
      </c>
      <c r="H178">
        <f t="shared" si="27"/>
        <v>0</v>
      </c>
      <c r="I178" s="5" t="str">
        <f t="shared" si="28"/>
        <v>0:00</v>
      </c>
      <c r="J178" s="9" t="str">
        <f t="shared" si="32"/>
        <v>Alive</v>
      </c>
    </row>
    <row r="179" spans="1:10" x14ac:dyDescent="0.2">
      <c r="A179" s="3" t="str">
        <f>'7.4'!B179</f>
        <v>Old Nan</v>
      </c>
      <c r="B179" s="4">
        <f t="shared" si="29"/>
        <v>0</v>
      </c>
      <c r="C179" s="4">
        <f t="shared" si="30"/>
        <v>0</v>
      </c>
      <c r="D179" s="4">
        <f t="shared" si="31"/>
        <v>0</v>
      </c>
      <c r="E179" s="4">
        <f>(VLOOKUP($A179,All_7.5,17,FALSE)-VLOOKUP($A179,All_7.4,17,FALSE))/60/24</f>
        <v>0</v>
      </c>
      <c r="F179">
        <f>'7.4'!R179</f>
        <v>2.75</v>
      </c>
      <c r="G179" s="5" t="str">
        <f t="shared" si="26"/>
        <v>2:45</v>
      </c>
      <c r="H179">
        <f t="shared" si="27"/>
        <v>0</v>
      </c>
      <c r="I179" s="5" t="str">
        <f t="shared" si="28"/>
        <v/>
      </c>
      <c r="J179" s="9" t="str">
        <f t="shared" si="32"/>
        <v>Dead</v>
      </c>
    </row>
    <row r="180" spans="1:10" x14ac:dyDescent="0.2">
      <c r="A180" s="3" t="str">
        <f>'7.4'!B180</f>
        <v>Waymar Royce</v>
      </c>
      <c r="B180" s="4">
        <f t="shared" si="29"/>
        <v>0</v>
      </c>
      <c r="C180" s="4">
        <f t="shared" si="30"/>
        <v>0</v>
      </c>
      <c r="D180" s="4">
        <f t="shared" si="31"/>
        <v>0</v>
      </c>
      <c r="E180" s="4">
        <f>(VLOOKUP($A180,All_7.5,17,FALSE)-VLOOKUP($A180,All_7.4,17,FALSE))/60/24</f>
        <v>0</v>
      </c>
      <c r="F180">
        <f>'7.4'!R180</f>
        <v>2.75</v>
      </c>
      <c r="G180" s="5" t="str">
        <f t="shared" si="26"/>
        <v>2:45</v>
      </c>
      <c r="H180">
        <f t="shared" si="27"/>
        <v>0</v>
      </c>
      <c r="I180" s="5" t="str">
        <f t="shared" si="28"/>
        <v/>
      </c>
      <c r="J180" s="9" t="str">
        <f t="shared" si="32"/>
        <v>Dead</v>
      </c>
    </row>
    <row r="181" spans="1:10" x14ac:dyDescent="0.2">
      <c r="A181" s="3" t="str">
        <f>'7.4'!B181</f>
        <v>Daisy</v>
      </c>
      <c r="B181" s="4">
        <f t="shared" si="29"/>
        <v>0</v>
      </c>
      <c r="C181" s="4">
        <f t="shared" si="30"/>
        <v>0</v>
      </c>
      <c r="D181" s="4">
        <f t="shared" si="31"/>
        <v>0</v>
      </c>
      <c r="E181" s="4">
        <f>(VLOOKUP($A181,All_7.5,17,FALSE)-VLOOKUP($A181,All_7.4,17,FALSE))/60/24</f>
        <v>0</v>
      </c>
      <c r="F181">
        <f>'7.4'!R181</f>
        <v>2.5</v>
      </c>
      <c r="G181" s="5" t="str">
        <f t="shared" si="26"/>
        <v>2:30</v>
      </c>
      <c r="H181">
        <f t="shared" si="27"/>
        <v>0.25</v>
      </c>
      <c r="I181" s="5" t="str">
        <f t="shared" si="28"/>
        <v>0:15</v>
      </c>
      <c r="J181" s="9" t="str">
        <f t="shared" si="32"/>
        <v>Alive</v>
      </c>
    </row>
    <row r="182" spans="1:10" x14ac:dyDescent="0.2">
      <c r="A182" s="3" t="str">
        <f>'7.4'!B182</f>
        <v>Gared</v>
      </c>
      <c r="B182" s="4">
        <f t="shared" si="29"/>
        <v>0</v>
      </c>
      <c r="C182" s="4">
        <f t="shared" si="30"/>
        <v>0</v>
      </c>
      <c r="D182" s="4">
        <f t="shared" si="31"/>
        <v>0</v>
      </c>
      <c r="E182" s="4">
        <f>(VLOOKUP($A182,All_7.5,17,FALSE)-VLOOKUP($A182,All_7.4,17,FALSE))/60/24</f>
        <v>0</v>
      </c>
      <c r="F182">
        <f>'7.4'!R182</f>
        <v>2.5</v>
      </c>
      <c r="G182" s="5" t="str">
        <f t="shared" si="26"/>
        <v>2:30</v>
      </c>
      <c r="H182">
        <f t="shared" si="27"/>
        <v>0</v>
      </c>
      <c r="I182" s="5" t="str">
        <f t="shared" si="28"/>
        <v/>
      </c>
      <c r="J182" s="9" t="str">
        <f t="shared" si="32"/>
        <v>Dead</v>
      </c>
    </row>
    <row r="183" spans="1:10" x14ac:dyDescent="0.2">
      <c r="A183" s="3" t="str">
        <f>'7.4'!B183</f>
        <v>Kinvara</v>
      </c>
      <c r="B183" s="4">
        <f t="shared" si="29"/>
        <v>0</v>
      </c>
      <c r="C183" s="4">
        <f t="shared" si="30"/>
        <v>0</v>
      </c>
      <c r="D183" s="4">
        <f t="shared" si="31"/>
        <v>0</v>
      </c>
      <c r="E183" s="4">
        <f>(VLOOKUP($A183,All_7.5,17,FALSE)-VLOOKUP($A183,All_7.4,17,FALSE))/60/24</f>
        <v>0</v>
      </c>
      <c r="F183">
        <f>'7.4'!R183</f>
        <v>2.5</v>
      </c>
      <c r="G183" s="5" t="str">
        <f t="shared" si="26"/>
        <v>2:30</v>
      </c>
      <c r="H183">
        <f t="shared" si="27"/>
        <v>0</v>
      </c>
      <c r="I183" s="5" t="str">
        <f t="shared" si="28"/>
        <v>0:00</v>
      </c>
      <c r="J183" s="9" t="str">
        <f t="shared" si="32"/>
        <v>Alive</v>
      </c>
    </row>
    <row r="184" spans="1:10" x14ac:dyDescent="0.2">
      <c r="A184" s="3" t="str">
        <f>'7.4'!B184</f>
        <v>Lem Lemoncloak</v>
      </c>
      <c r="B184" s="4">
        <f t="shared" si="29"/>
        <v>0</v>
      </c>
      <c r="C184" s="4">
        <f t="shared" si="30"/>
        <v>0</v>
      </c>
      <c r="D184" s="4">
        <f t="shared" si="31"/>
        <v>0</v>
      </c>
      <c r="E184" s="4">
        <f>(VLOOKUP($A184,All_7.5,17,FALSE)-VLOOKUP($A184,All_7.4,17,FALSE))/60/24</f>
        <v>0</v>
      </c>
      <c r="F184">
        <f>'7.4'!R184</f>
        <v>2.5</v>
      </c>
      <c r="G184" s="5" t="str">
        <f t="shared" si="26"/>
        <v>2:30</v>
      </c>
      <c r="H184">
        <f t="shared" si="27"/>
        <v>0</v>
      </c>
      <c r="I184" s="5" t="str">
        <f t="shared" si="28"/>
        <v/>
      </c>
      <c r="J184" s="9" t="str">
        <f t="shared" si="32"/>
        <v>Dead</v>
      </c>
    </row>
    <row r="185" spans="1:10" x14ac:dyDescent="0.2">
      <c r="A185" s="3" t="str">
        <f>'7.4'!B185</f>
        <v>Talla Tarly</v>
      </c>
      <c r="B185" s="4">
        <f t="shared" si="29"/>
        <v>0</v>
      </c>
      <c r="C185" s="4">
        <f t="shared" si="30"/>
        <v>0</v>
      </c>
      <c r="D185" s="4">
        <f t="shared" si="31"/>
        <v>0</v>
      </c>
      <c r="E185" s="4">
        <f>(VLOOKUP($A185,All_7.5,17,FALSE)-VLOOKUP($A185,All_7.4,17,FALSE))/60/24</f>
        <v>0</v>
      </c>
      <c r="F185">
        <f>'7.4'!R185</f>
        <v>2.5</v>
      </c>
      <c r="G185" s="5" t="str">
        <f t="shared" si="26"/>
        <v>2:30</v>
      </c>
      <c r="H185">
        <f t="shared" si="27"/>
        <v>0</v>
      </c>
      <c r="I185" s="5" t="str">
        <f t="shared" si="28"/>
        <v>0:00</v>
      </c>
      <c r="J185" s="9" t="str">
        <f t="shared" si="32"/>
        <v>Alive</v>
      </c>
    </row>
    <row r="186" spans="1:10" x14ac:dyDescent="0.2">
      <c r="A186" s="3" t="str">
        <f>'7.4'!B186</f>
        <v>Ilyn Payne</v>
      </c>
      <c r="B186" s="4">
        <f t="shared" si="29"/>
        <v>0</v>
      </c>
      <c r="C186" s="4">
        <f t="shared" si="30"/>
        <v>0</v>
      </c>
      <c r="D186" s="4">
        <f t="shared" si="31"/>
        <v>0</v>
      </c>
      <c r="E186" s="4">
        <f>(VLOOKUP($A186,All_7.5,17,FALSE)-VLOOKUP($A186,All_7.4,17,FALSE))/60/24</f>
        <v>0</v>
      </c>
      <c r="F186">
        <f>'7.4'!R186</f>
        <v>2.25</v>
      </c>
      <c r="G186" s="5" t="str">
        <f t="shared" si="26"/>
        <v>2:15</v>
      </c>
      <c r="H186">
        <f t="shared" si="27"/>
        <v>0.25</v>
      </c>
      <c r="I186" s="5" t="str">
        <f t="shared" si="28"/>
        <v>0:15</v>
      </c>
      <c r="J186" s="9" t="str">
        <f t="shared" si="32"/>
        <v>Alive</v>
      </c>
    </row>
    <row r="187" spans="1:10" x14ac:dyDescent="0.2">
      <c r="A187" s="3" t="str">
        <f>'7.4'!B187</f>
        <v>Lyanna Stark</v>
      </c>
      <c r="B187" s="4">
        <f t="shared" si="29"/>
        <v>0</v>
      </c>
      <c r="C187" s="4">
        <f t="shared" si="30"/>
        <v>0</v>
      </c>
      <c r="D187" s="4">
        <f t="shared" si="31"/>
        <v>0</v>
      </c>
      <c r="E187" s="4">
        <f>(VLOOKUP($A187,All_7.5,17,FALSE)-VLOOKUP($A187,All_7.4,17,FALSE))/60/24</f>
        <v>0</v>
      </c>
      <c r="F187">
        <f>'7.4'!R187</f>
        <v>2.25</v>
      </c>
      <c r="G187" s="5" t="str">
        <f t="shared" si="26"/>
        <v>2:15</v>
      </c>
      <c r="H187">
        <f t="shared" si="27"/>
        <v>0</v>
      </c>
      <c r="I187" s="5" t="str">
        <f t="shared" si="28"/>
        <v/>
      </c>
      <c r="J187" s="9" t="str">
        <f t="shared" si="32"/>
        <v>Dead</v>
      </c>
    </row>
    <row r="188" spans="1:10" x14ac:dyDescent="0.2">
      <c r="A188" s="3" t="str">
        <f>'7.4'!B188</f>
        <v>Roslin Frey</v>
      </c>
      <c r="B188" s="4">
        <f t="shared" si="29"/>
        <v>0</v>
      </c>
      <c r="C188" s="4">
        <f t="shared" si="30"/>
        <v>0</v>
      </c>
      <c r="D188" s="4">
        <f t="shared" si="31"/>
        <v>0</v>
      </c>
      <c r="E188" s="4">
        <f>(VLOOKUP($A188,All_7.5,17,FALSE)-VLOOKUP($A188,All_7.4,17,FALSE))/60/24</f>
        <v>0</v>
      </c>
      <c r="F188">
        <f>'7.4'!R188</f>
        <v>2.25</v>
      </c>
      <c r="G188" s="5" t="str">
        <f t="shared" si="26"/>
        <v>2:15</v>
      </c>
      <c r="H188">
        <f t="shared" si="27"/>
        <v>0</v>
      </c>
      <c r="I188" s="5" t="str">
        <f t="shared" si="28"/>
        <v>0:00</v>
      </c>
      <c r="J188" s="9" t="str">
        <f t="shared" si="32"/>
        <v>Alive</v>
      </c>
    </row>
    <row r="189" spans="1:10" x14ac:dyDescent="0.2">
      <c r="A189" s="3" t="str">
        <f>'7.4'!B189</f>
        <v>Ternesio Terys</v>
      </c>
      <c r="B189" s="4">
        <f t="shared" si="29"/>
        <v>0</v>
      </c>
      <c r="C189" s="4">
        <f t="shared" si="30"/>
        <v>0</v>
      </c>
      <c r="D189" s="4">
        <f t="shared" si="31"/>
        <v>0</v>
      </c>
      <c r="E189" s="4">
        <f>(VLOOKUP($A189,All_7.5,17,FALSE)-VLOOKUP($A189,All_7.4,17,FALSE))/60/24</f>
        <v>0</v>
      </c>
      <c r="F189">
        <f>'7.4'!R189</f>
        <v>2</v>
      </c>
      <c r="G189" s="5" t="str">
        <f t="shared" si="26"/>
        <v>2:00</v>
      </c>
      <c r="H189">
        <f t="shared" si="27"/>
        <v>0.25</v>
      </c>
      <c r="I189" s="5" t="str">
        <f t="shared" si="28"/>
        <v>0:15</v>
      </c>
      <c r="J189" s="9" t="str">
        <f t="shared" si="32"/>
        <v>Alive</v>
      </c>
    </row>
    <row r="190" spans="1:10" x14ac:dyDescent="0.2">
      <c r="A190" s="3" t="str">
        <f>'7.4'!B190</f>
        <v>Hugh of the Vale</v>
      </c>
      <c r="B190" s="4">
        <f t="shared" si="29"/>
        <v>0</v>
      </c>
      <c r="C190" s="4">
        <f t="shared" si="30"/>
        <v>0</v>
      </c>
      <c r="D190" s="4">
        <f t="shared" si="31"/>
        <v>0</v>
      </c>
      <c r="E190" s="4">
        <f>(VLOOKUP($A190,All_7.5,17,FALSE)-VLOOKUP($A190,All_7.4,17,FALSE))/60/24</f>
        <v>0</v>
      </c>
      <c r="F190">
        <f>'7.4'!R190</f>
        <v>1.75</v>
      </c>
      <c r="G190" s="5" t="str">
        <f t="shared" si="26"/>
        <v>1:45</v>
      </c>
      <c r="H190">
        <f t="shared" si="27"/>
        <v>0.25</v>
      </c>
      <c r="I190" s="5" t="str">
        <f t="shared" si="28"/>
        <v/>
      </c>
      <c r="J190" s="9" t="str">
        <f t="shared" si="32"/>
        <v>Dead</v>
      </c>
    </row>
    <row r="191" spans="1:10" x14ac:dyDescent="0.2">
      <c r="A191" s="3" t="str">
        <f>'7.4'!B191</f>
        <v>Lollys Stokeworth</v>
      </c>
      <c r="B191" s="4">
        <f t="shared" si="29"/>
        <v>0</v>
      </c>
      <c r="C191" s="4">
        <f t="shared" si="30"/>
        <v>0</v>
      </c>
      <c r="D191" s="4">
        <f t="shared" si="31"/>
        <v>0</v>
      </c>
      <c r="E191" s="4">
        <f>(VLOOKUP($A191,All_7.5,17,FALSE)-VLOOKUP($A191,All_7.4,17,FALSE))/60/24</f>
        <v>0</v>
      </c>
      <c r="F191">
        <f>'7.4'!R191</f>
        <v>1.75</v>
      </c>
      <c r="G191" s="5" t="str">
        <f t="shared" si="26"/>
        <v>1:45</v>
      </c>
      <c r="H191">
        <f t="shared" si="27"/>
        <v>0</v>
      </c>
      <c r="I191" s="5" t="str">
        <f t="shared" si="28"/>
        <v>0:00</v>
      </c>
      <c r="J191" s="9" t="str">
        <f t="shared" si="32"/>
        <v>Alive</v>
      </c>
    </row>
    <row r="192" spans="1:10" x14ac:dyDescent="0.2">
      <c r="A192" s="3" t="str">
        <f>'7.4'!B192</f>
        <v>Quaithe</v>
      </c>
      <c r="B192" s="4">
        <f t="shared" si="29"/>
        <v>0</v>
      </c>
      <c r="C192" s="4">
        <f t="shared" si="30"/>
        <v>0</v>
      </c>
      <c r="D192" s="4">
        <f t="shared" si="31"/>
        <v>0</v>
      </c>
      <c r="E192" s="4">
        <f>(VLOOKUP($A192,All_7.5,17,FALSE)-VLOOKUP($A192,All_7.4,17,FALSE))/60/24</f>
        <v>0</v>
      </c>
      <c r="F192">
        <f>'7.4'!R192</f>
        <v>1.75</v>
      </c>
      <c r="G192" s="5" t="str">
        <f t="shared" si="26"/>
        <v>1:45</v>
      </c>
      <c r="H192">
        <f t="shared" si="27"/>
        <v>0</v>
      </c>
      <c r="I192" s="5" t="str">
        <f t="shared" si="28"/>
        <v>0:00</v>
      </c>
      <c r="J192" s="9" t="str">
        <f t="shared" si="32"/>
        <v>Alive</v>
      </c>
    </row>
    <row r="193" spans="1:10" x14ac:dyDescent="0.2">
      <c r="A193" s="3" t="str">
        <f>'7.4'!B193</f>
        <v>Rorge</v>
      </c>
      <c r="B193" s="4">
        <f t="shared" si="29"/>
        <v>0</v>
      </c>
      <c r="C193" s="4">
        <f t="shared" si="30"/>
        <v>0</v>
      </c>
      <c r="D193" s="4">
        <f t="shared" si="31"/>
        <v>0</v>
      </c>
      <c r="E193" s="4">
        <f>(VLOOKUP($A193,All_7.5,17,FALSE)-VLOOKUP($A193,All_7.4,17,FALSE))/60/24</f>
        <v>0</v>
      </c>
      <c r="F193">
        <f>'7.4'!R193</f>
        <v>1.75</v>
      </c>
      <c r="G193" s="5" t="str">
        <f t="shared" si="26"/>
        <v>1:45</v>
      </c>
      <c r="H193">
        <f t="shared" si="27"/>
        <v>0</v>
      </c>
      <c r="I193" s="5" t="str">
        <f t="shared" si="28"/>
        <v/>
      </c>
      <c r="J193" s="9" t="str">
        <f t="shared" si="32"/>
        <v>Dead</v>
      </c>
    </row>
    <row r="194" spans="1:10" x14ac:dyDescent="0.2">
      <c r="A194" s="3" t="str">
        <f>'7.4'!B194</f>
        <v>Tickler</v>
      </c>
      <c r="B194" s="4">
        <f t="shared" si="29"/>
        <v>0</v>
      </c>
      <c r="C194" s="4">
        <f t="shared" si="30"/>
        <v>0</v>
      </c>
      <c r="D194" s="4">
        <f t="shared" si="31"/>
        <v>0</v>
      </c>
      <c r="E194" s="4">
        <f>(VLOOKUP($A194,All_7.5,17,FALSE)-VLOOKUP($A194,All_7.4,17,FALSE))/60/24</f>
        <v>0</v>
      </c>
      <c r="F194">
        <f>'7.4'!R194</f>
        <v>1.75</v>
      </c>
      <c r="G194" s="5" t="str">
        <f t="shared" si="26"/>
        <v>1:45</v>
      </c>
      <c r="H194">
        <f t="shared" si="27"/>
        <v>0</v>
      </c>
      <c r="I194" s="5" t="str">
        <f t="shared" si="28"/>
        <v/>
      </c>
      <c r="J194" s="9" t="str">
        <f t="shared" si="32"/>
        <v>Dead</v>
      </c>
    </row>
    <row r="195" spans="1:10" x14ac:dyDescent="0.2">
      <c r="A195" s="3" t="str">
        <f>'7.4'!B195</f>
        <v>Howland Reed</v>
      </c>
      <c r="B195" s="4">
        <f t="shared" si="29"/>
        <v>0</v>
      </c>
      <c r="C195" s="4">
        <f t="shared" si="30"/>
        <v>0</v>
      </c>
      <c r="D195" s="4">
        <f t="shared" si="31"/>
        <v>0</v>
      </c>
      <c r="E195" s="4">
        <f>(VLOOKUP($A195,All_7.5,17,FALSE)-VLOOKUP($A195,All_7.4,17,FALSE))/60/24</f>
        <v>0</v>
      </c>
      <c r="F195">
        <f>'7.4'!R195</f>
        <v>1.5</v>
      </c>
      <c r="G195" s="5" t="str">
        <f t="shared" si="26"/>
        <v>1:30</v>
      </c>
      <c r="H195">
        <f t="shared" si="27"/>
        <v>0.25</v>
      </c>
      <c r="I195" s="5" t="str">
        <f t="shared" si="28"/>
        <v>0:15</v>
      </c>
      <c r="J195" s="9" t="str">
        <f t="shared" si="32"/>
        <v>Alive</v>
      </c>
    </row>
    <row r="196" spans="1:10" x14ac:dyDescent="0.2">
      <c r="A196" s="3" t="str">
        <f>'7.4'!B196</f>
        <v>Biter</v>
      </c>
      <c r="B196" s="4">
        <f t="shared" si="29"/>
        <v>0</v>
      </c>
      <c r="C196" s="4">
        <f t="shared" si="30"/>
        <v>0</v>
      </c>
      <c r="D196" s="4">
        <f t="shared" si="31"/>
        <v>0</v>
      </c>
      <c r="E196" s="4">
        <f>(VLOOKUP($A196,All_7.5,17,FALSE)-VLOOKUP($A196,All_7.4,17,FALSE))/60/24</f>
        <v>0</v>
      </c>
      <c r="F196">
        <f>'7.4'!R196</f>
        <v>1.25</v>
      </c>
      <c r="G196" s="5" t="str">
        <f t="shared" ref="G196:G199" si="33">CONCATENATE(TEXT(INT(F196),"0"),":",TEXT((F196-TRUNC(F196))*60,"00"))</f>
        <v>1:15</v>
      </c>
      <c r="H196">
        <f t="shared" si="27"/>
        <v>0.25</v>
      </c>
      <c r="I196" s="5" t="str">
        <f t="shared" si="28"/>
        <v/>
      </c>
      <c r="J196" s="9" t="str">
        <f t="shared" si="32"/>
        <v>Dead</v>
      </c>
    </row>
    <row r="197" spans="1:10" x14ac:dyDescent="0.2">
      <c r="A197" s="3" t="str">
        <f>'7.4'!B197</f>
        <v>Lhara</v>
      </c>
      <c r="B197" s="4">
        <f t="shared" si="29"/>
        <v>0</v>
      </c>
      <c r="C197" s="4">
        <f t="shared" si="30"/>
        <v>0</v>
      </c>
      <c r="D197" s="4">
        <f t="shared" si="31"/>
        <v>0</v>
      </c>
      <c r="E197" s="4">
        <f>(VLOOKUP($A197,All_7.5,17,FALSE)-VLOOKUP($A197,All_7.4,17,FALSE))/60/24</f>
        <v>0</v>
      </c>
      <c r="F197">
        <f>'7.4'!R197</f>
        <v>1.25</v>
      </c>
      <c r="G197" s="5" t="str">
        <f t="shared" si="33"/>
        <v>1:15</v>
      </c>
      <c r="H197">
        <f t="shared" ref="H197:H199" si="34">F196-F197</f>
        <v>0</v>
      </c>
      <c r="I197" s="5" t="str">
        <f t="shared" ref="I197:I199" si="35">IF(J197="Alive",CONCATENATE(TEXT(INT(H197),"0"),":",TEXT((H197-TRUNC(H197))*60,"00")),"")</f>
        <v>0:00</v>
      </c>
      <c r="J197" s="9" t="str">
        <f t="shared" si="32"/>
        <v>Alive</v>
      </c>
    </row>
    <row r="198" spans="1:10" x14ac:dyDescent="0.2">
      <c r="A198" s="3" t="str">
        <f>'7.4'!B198</f>
        <v>Mhaegen</v>
      </c>
      <c r="B198" s="4">
        <f t="shared" si="29"/>
        <v>0</v>
      </c>
      <c r="C198" s="4">
        <f t="shared" si="30"/>
        <v>0</v>
      </c>
      <c r="D198" s="4">
        <f t="shared" si="31"/>
        <v>0</v>
      </c>
      <c r="E198" s="4">
        <f>(VLOOKUP($A198,All_7.5,17,FALSE)-VLOOKUP($A198,All_7.4,17,FALSE))/60/24</f>
        <v>0</v>
      </c>
      <c r="F198">
        <f>'7.4'!R198</f>
        <v>1.25</v>
      </c>
      <c r="G198" s="5" t="str">
        <f t="shared" si="33"/>
        <v>1:15</v>
      </c>
      <c r="H198">
        <f t="shared" si="34"/>
        <v>0</v>
      </c>
      <c r="I198" s="5" t="str">
        <f t="shared" si="35"/>
        <v>0:00</v>
      </c>
      <c r="J198" s="9" t="str">
        <f t="shared" si="32"/>
        <v>Alive</v>
      </c>
    </row>
    <row r="199" spans="1:10" x14ac:dyDescent="0.2">
      <c r="A199" s="3" t="str">
        <f>'7.4'!B199</f>
        <v>Tobho Mott</v>
      </c>
      <c r="B199" s="4">
        <f t="shared" si="29"/>
        <v>0</v>
      </c>
      <c r="C199" s="4">
        <f t="shared" si="30"/>
        <v>0</v>
      </c>
      <c r="D199" s="4">
        <f t="shared" si="31"/>
        <v>0</v>
      </c>
      <c r="E199" s="4">
        <f>(VLOOKUP($A199,All_7.5,17,FALSE)-VLOOKUP($A199,All_7.4,17,FALSE))/60/24</f>
        <v>0</v>
      </c>
      <c r="F199">
        <f>'7.4'!R199</f>
        <v>1.25</v>
      </c>
      <c r="G199" s="5" t="str">
        <f t="shared" si="33"/>
        <v>1:15</v>
      </c>
      <c r="H199">
        <f t="shared" si="34"/>
        <v>0</v>
      </c>
      <c r="I199" s="5" t="str">
        <f t="shared" si="35"/>
        <v>0:00</v>
      </c>
      <c r="J199" s="9" t="str">
        <f t="shared" si="32"/>
        <v>Alive</v>
      </c>
    </row>
    <row r="200" spans="1:10" x14ac:dyDescent="0.2">
      <c r="J200" s="9"/>
    </row>
  </sheetData>
  <mergeCells count="1">
    <mergeCell ref="B1:E1"/>
  </mergeCells>
  <conditionalFormatting sqref="J3:J199">
    <cfRule type="cellIs" dxfId="5" priority="6" operator="equal">
      <formula>"Dead"</formula>
    </cfRule>
    <cfRule type="cellIs" dxfId="4" priority="7" operator="equal">
      <formula>"Alive"</formula>
    </cfRule>
  </conditionalFormatting>
  <conditionalFormatting sqref="A3">
    <cfRule type="expression" dxfId="3" priority="5">
      <formula>$J3="Dead"</formula>
    </cfRule>
  </conditionalFormatting>
  <conditionalFormatting sqref="A43">
    <cfRule type="expression" dxfId="2" priority="4">
      <formula>$J$3="Dead"</formula>
    </cfRule>
  </conditionalFormatting>
  <conditionalFormatting sqref="A4:A97">
    <cfRule type="expression" dxfId="1" priority="3">
      <formula>$J4="Dead"</formula>
    </cfRule>
  </conditionalFormatting>
  <conditionalFormatting sqref="A98:A199">
    <cfRule type="expression" dxfId="0" priority="1">
      <formula>$J98="Dead"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workbookViewId="0">
      <selection sqref="A1:XFD2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1</v>
      </c>
      <c r="Q3">
        <v>3</v>
      </c>
      <c r="R3">
        <v>296.5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1</v>
      </c>
      <c r="Q4">
        <v>5.5</v>
      </c>
      <c r="R4">
        <v>273.75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1</v>
      </c>
      <c r="Q5">
        <v>5</v>
      </c>
      <c r="R5">
        <v>226.5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1</v>
      </c>
      <c r="Q6">
        <v>5.75</v>
      </c>
      <c r="R6">
        <v>207.5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1</v>
      </c>
      <c r="Q7">
        <v>6</v>
      </c>
      <c r="R7">
        <v>205.5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2</v>
      </c>
      <c r="Q8">
        <v>6.75</v>
      </c>
      <c r="R8">
        <v>196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1</v>
      </c>
      <c r="Q9">
        <v>6</v>
      </c>
      <c r="R9">
        <v>168.5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1</v>
      </c>
      <c r="Q10">
        <v>7.5</v>
      </c>
      <c r="R10">
        <v>129.5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R11">
        <v>123.75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1</v>
      </c>
      <c r="Q12">
        <v>0.5</v>
      </c>
      <c r="R12">
        <v>118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1</v>
      </c>
      <c r="Q13">
        <v>1.25</v>
      </c>
      <c r="R13">
        <v>103.5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28</v>
      </c>
      <c r="C15" t="s">
        <v>29</v>
      </c>
      <c r="F15">
        <v>7</v>
      </c>
      <c r="G15">
        <v>18</v>
      </c>
      <c r="H15">
        <v>7</v>
      </c>
      <c r="I15">
        <v>21.25</v>
      </c>
      <c r="J15">
        <v>7</v>
      </c>
      <c r="K15">
        <v>20</v>
      </c>
      <c r="L15">
        <v>6</v>
      </c>
      <c r="M15">
        <v>14.75</v>
      </c>
      <c r="N15">
        <v>5</v>
      </c>
      <c r="O15">
        <v>15.5</v>
      </c>
      <c r="P15">
        <v>1</v>
      </c>
      <c r="Q15">
        <v>1.25</v>
      </c>
      <c r="R15">
        <v>90.75</v>
      </c>
    </row>
    <row r="16" spans="1:18" x14ac:dyDescent="0.2">
      <c r="A16">
        <v>14</v>
      </c>
      <c r="B16" t="s">
        <v>24</v>
      </c>
      <c r="C16" t="s">
        <v>25</v>
      </c>
      <c r="F16">
        <v>6</v>
      </c>
      <c r="G16">
        <v>19.25</v>
      </c>
      <c r="H16">
        <v>4</v>
      </c>
      <c r="I16">
        <v>19</v>
      </c>
      <c r="J16">
        <v>4</v>
      </c>
      <c r="K16">
        <v>11.5</v>
      </c>
      <c r="L16">
        <v>7</v>
      </c>
      <c r="M16">
        <v>12.5</v>
      </c>
      <c r="N16">
        <v>8</v>
      </c>
      <c r="O16">
        <v>27.25</v>
      </c>
      <c r="P16">
        <v>1</v>
      </c>
      <c r="Q16">
        <v>0.75</v>
      </c>
      <c r="R16">
        <v>90.25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1</v>
      </c>
      <c r="Q17">
        <v>1</v>
      </c>
      <c r="R17">
        <v>87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1</v>
      </c>
      <c r="Q18">
        <v>1.75</v>
      </c>
      <c r="R18">
        <v>83.5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50</v>
      </c>
      <c r="C26" t="s">
        <v>51</v>
      </c>
      <c r="H26">
        <v>5</v>
      </c>
      <c r="I26">
        <v>12.75</v>
      </c>
      <c r="J26">
        <v>3</v>
      </c>
      <c r="K26">
        <v>13.5</v>
      </c>
      <c r="L26">
        <v>6</v>
      </c>
      <c r="M26">
        <v>18.5</v>
      </c>
      <c r="N26">
        <v>5</v>
      </c>
      <c r="O26">
        <v>21.25</v>
      </c>
      <c r="R26">
        <v>66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R27">
        <v>65.75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R28">
        <v>64</v>
      </c>
    </row>
    <row r="29" spans="1:18" x14ac:dyDescent="0.2">
      <c r="A29">
        <v>27</v>
      </c>
      <c r="B29" t="s">
        <v>54</v>
      </c>
      <c r="C29" t="s">
        <v>55</v>
      </c>
      <c r="F29">
        <v>3</v>
      </c>
      <c r="G29">
        <v>3.25</v>
      </c>
      <c r="H29">
        <v>6</v>
      </c>
      <c r="I29">
        <v>13.5</v>
      </c>
      <c r="J29">
        <v>3</v>
      </c>
      <c r="K29">
        <v>9.25</v>
      </c>
      <c r="L29">
        <v>6</v>
      </c>
      <c r="M29">
        <v>11.75</v>
      </c>
      <c r="N29">
        <v>3</v>
      </c>
      <c r="O29">
        <v>15.25</v>
      </c>
      <c r="P29">
        <v>1</v>
      </c>
      <c r="Q29">
        <v>1</v>
      </c>
      <c r="R29">
        <v>54</v>
      </c>
    </row>
    <row r="30" spans="1:18" x14ac:dyDescent="0.2">
      <c r="A30">
        <v>28</v>
      </c>
      <c r="B30" t="s">
        <v>56</v>
      </c>
      <c r="C30" t="s">
        <v>57</v>
      </c>
      <c r="F30">
        <v>4</v>
      </c>
      <c r="G30">
        <v>17.75</v>
      </c>
      <c r="H30">
        <v>8</v>
      </c>
      <c r="I30">
        <v>25</v>
      </c>
      <c r="J30">
        <v>5</v>
      </c>
      <c r="K30">
        <v>8.25</v>
      </c>
      <c r="R30">
        <v>51</v>
      </c>
    </row>
    <row r="31" spans="1:18" x14ac:dyDescent="0.2">
      <c r="A31">
        <v>29</v>
      </c>
      <c r="B31" t="s">
        <v>52</v>
      </c>
      <c r="C31" t="s">
        <v>53</v>
      </c>
      <c r="H31">
        <v>8</v>
      </c>
      <c r="I31">
        <v>11.5</v>
      </c>
      <c r="J31">
        <v>7</v>
      </c>
      <c r="K31">
        <v>9.5</v>
      </c>
      <c r="L31">
        <v>7</v>
      </c>
      <c r="M31">
        <v>13.25</v>
      </c>
      <c r="N31">
        <v>7</v>
      </c>
      <c r="O31">
        <v>11.5</v>
      </c>
      <c r="P31">
        <v>1</v>
      </c>
      <c r="Q31">
        <v>1.75</v>
      </c>
      <c r="R31">
        <v>47.5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66</v>
      </c>
      <c r="C34" t="s">
        <v>67</v>
      </c>
      <c r="D34">
        <v>2</v>
      </c>
      <c r="E34">
        <v>0.75</v>
      </c>
      <c r="F34">
        <v>4</v>
      </c>
      <c r="G34">
        <v>4.25</v>
      </c>
      <c r="J34">
        <v>5</v>
      </c>
      <c r="K34">
        <v>9.75</v>
      </c>
      <c r="L34">
        <v>5</v>
      </c>
      <c r="M34">
        <v>11.5</v>
      </c>
      <c r="N34">
        <v>6</v>
      </c>
      <c r="O34">
        <v>17</v>
      </c>
      <c r="R34">
        <v>43.25</v>
      </c>
    </row>
    <row r="35" spans="1:18" x14ac:dyDescent="0.2">
      <c r="A35">
        <v>33</v>
      </c>
      <c r="B35" t="s">
        <v>68</v>
      </c>
      <c r="C35" t="s">
        <v>69</v>
      </c>
      <c r="H35">
        <v>7</v>
      </c>
      <c r="I35">
        <v>8.75</v>
      </c>
      <c r="J35">
        <v>5</v>
      </c>
      <c r="K35">
        <v>7.25</v>
      </c>
      <c r="L35">
        <v>5</v>
      </c>
      <c r="M35">
        <v>12.25</v>
      </c>
      <c r="N35">
        <v>7</v>
      </c>
      <c r="O35">
        <v>13.5</v>
      </c>
      <c r="P35">
        <v>1</v>
      </c>
      <c r="Q35">
        <v>1.25</v>
      </c>
      <c r="R35">
        <v>43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1</v>
      </c>
      <c r="Q36">
        <v>0.5</v>
      </c>
      <c r="R36">
        <v>41.75</v>
      </c>
    </row>
    <row r="37" spans="1:18" x14ac:dyDescent="0.2">
      <c r="A37">
        <v>35</v>
      </c>
      <c r="B37" t="s">
        <v>62</v>
      </c>
      <c r="C37" t="s">
        <v>63</v>
      </c>
      <c r="H37">
        <v>5</v>
      </c>
      <c r="I37">
        <v>13.75</v>
      </c>
      <c r="J37">
        <v>4</v>
      </c>
      <c r="K37">
        <v>8</v>
      </c>
      <c r="L37">
        <v>2</v>
      </c>
      <c r="M37">
        <v>8</v>
      </c>
      <c r="N37">
        <v>5</v>
      </c>
      <c r="O37">
        <v>8.5</v>
      </c>
      <c r="R37">
        <v>38.25</v>
      </c>
    </row>
    <row r="38" spans="1:18" x14ac:dyDescent="0.2">
      <c r="A38">
        <v>36</v>
      </c>
      <c r="B38" t="s">
        <v>72</v>
      </c>
      <c r="C38" t="s">
        <v>73</v>
      </c>
      <c r="L38">
        <v>5</v>
      </c>
      <c r="M38">
        <v>17</v>
      </c>
      <c r="N38">
        <v>7</v>
      </c>
      <c r="O38">
        <v>20.5</v>
      </c>
      <c r="R38">
        <v>37.5</v>
      </c>
    </row>
    <row r="39" spans="1:18" x14ac:dyDescent="0.2">
      <c r="A39">
        <v>37</v>
      </c>
      <c r="B39" t="s">
        <v>74</v>
      </c>
      <c r="C39" t="s">
        <v>75</v>
      </c>
      <c r="D39">
        <v>6</v>
      </c>
      <c r="E39">
        <v>8.75</v>
      </c>
      <c r="H39">
        <v>8</v>
      </c>
      <c r="I39">
        <v>13.5</v>
      </c>
      <c r="J39">
        <v>7</v>
      </c>
      <c r="K39">
        <v>7.75</v>
      </c>
      <c r="L39">
        <v>4</v>
      </c>
      <c r="M39">
        <v>7.25</v>
      </c>
      <c r="R39">
        <v>37.25</v>
      </c>
    </row>
    <row r="40" spans="1:18" x14ac:dyDescent="0.2">
      <c r="A40">
        <v>38</v>
      </c>
      <c r="B40" t="s">
        <v>76</v>
      </c>
      <c r="C40" t="s">
        <v>77</v>
      </c>
      <c r="D40">
        <v>8</v>
      </c>
      <c r="E40">
        <v>13.75</v>
      </c>
      <c r="F40">
        <v>5</v>
      </c>
      <c r="G40">
        <v>6.25</v>
      </c>
      <c r="H40">
        <v>3</v>
      </c>
      <c r="I40">
        <v>2.75</v>
      </c>
      <c r="J40">
        <v>6</v>
      </c>
      <c r="K40">
        <v>5.25</v>
      </c>
      <c r="L40">
        <v>5</v>
      </c>
      <c r="M40">
        <v>2.5</v>
      </c>
      <c r="N40">
        <v>4</v>
      </c>
      <c r="O40">
        <v>4.75</v>
      </c>
      <c r="R40">
        <v>35.25</v>
      </c>
    </row>
    <row r="41" spans="1:18" x14ac:dyDescent="0.2">
      <c r="A41">
        <v>39</v>
      </c>
      <c r="B41" t="s">
        <v>70</v>
      </c>
      <c r="C41" t="s">
        <v>71</v>
      </c>
      <c r="H41">
        <v>5</v>
      </c>
      <c r="I41">
        <v>5.5</v>
      </c>
      <c r="J41">
        <v>7</v>
      </c>
      <c r="K41">
        <v>6.5</v>
      </c>
      <c r="L41">
        <v>5</v>
      </c>
      <c r="M41">
        <v>10.25</v>
      </c>
      <c r="N41">
        <v>7</v>
      </c>
      <c r="O41">
        <v>10</v>
      </c>
      <c r="P41">
        <v>1</v>
      </c>
      <c r="Q41">
        <v>1.75</v>
      </c>
      <c r="R41">
        <v>34</v>
      </c>
    </row>
    <row r="42" spans="1:18" x14ac:dyDescent="0.2">
      <c r="A42">
        <v>40</v>
      </c>
      <c r="B42" t="s">
        <v>80</v>
      </c>
      <c r="C42" t="s">
        <v>81</v>
      </c>
      <c r="D42">
        <v>1</v>
      </c>
      <c r="E42">
        <v>5.75</v>
      </c>
      <c r="F42">
        <v>5</v>
      </c>
      <c r="G42">
        <v>8</v>
      </c>
      <c r="H42">
        <v>5</v>
      </c>
      <c r="I42">
        <v>6.25</v>
      </c>
      <c r="J42">
        <v>3</v>
      </c>
      <c r="K42">
        <v>1.75</v>
      </c>
      <c r="L42">
        <v>4</v>
      </c>
      <c r="M42">
        <v>4.5</v>
      </c>
      <c r="N42">
        <v>2</v>
      </c>
      <c r="O42">
        <v>5.75</v>
      </c>
      <c r="R42">
        <v>32</v>
      </c>
    </row>
    <row r="43" spans="1:18" x14ac:dyDescent="0.2">
      <c r="A43">
        <v>41</v>
      </c>
      <c r="B43" t="s">
        <v>82</v>
      </c>
      <c r="C43" t="s">
        <v>83</v>
      </c>
      <c r="F43">
        <v>5</v>
      </c>
      <c r="G43">
        <v>14.75</v>
      </c>
      <c r="H43">
        <v>7</v>
      </c>
      <c r="I43">
        <v>16</v>
      </c>
      <c r="R43">
        <v>30.75</v>
      </c>
    </row>
    <row r="44" spans="1:18" x14ac:dyDescent="0.2">
      <c r="A44">
        <v>42</v>
      </c>
      <c r="B44" t="s">
        <v>84</v>
      </c>
      <c r="C44" t="s">
        <v>85</v>
      </c>
      <c r="D44">
        <v>7</v>
      </c>
      <c r="E44">
        <v>30.5</v>
      </c>
      <c r="R44">
        <v>30.5</v>
      </c>
    </row>
    <row r="45" spans="1:18" x14ac:dyDescent="0.2">
      <c r="A45">
        <v>43</v>
      </c>
      <c r="B45" t="s">
        <v>86</v>
      </c>
      <c r="C45" t="s">
        <v>87</v>
      </c>
      <c r="F45">
        <v>4</v>
      </c>
      <c r="G45">
        <v>3.5</v>
      </c>
      <c r="H45">
        <v>7</v>
      </c>
      <c r="I45">
        <v>8.75</v>
      </c>
      <c r="J45">
        <v>2</v>
      </c>
      <c r="K45">
        <v>5.75</v>
      </c>
      <c r="L45">
        <v>4</v>
      </c>
      <c r="M45">
        <v>9</v>
      </c>
      <c r="N45">
        <v>2</v>
      </c>
      <c r="O45">
        <v>3.25</v>
      </c>
      <c r="R45">
        <v>30.25</v>
      </c>
    </row>
    <row r="46" spans="1:18" x14ac:dyDescent="0.2">
      <c r="A46">
        <v>44</v>
      </c>
      <c r="B46" t="s">
        <v>88</v>
      </c>
      <c r="C46" t="s">
        <v>89</v>
      </c>
      <c r="D46">
        <v>4</v>
      </c>
      <c r="E46">
        <v>8</v>
      </c>
      <c r="F46">
        <v>6</v>
      </c>
      <c r="G46">
        <v>9.5</v>
      </c>
      <c r="H46">
        <v>4</v>
      </c>
      <c r="I46">
        <v>8.75</v>
      </c>
      <c r="N46">
        <v>2</v>
      </c>
      <c r="O46">
        <v>3.5</v>
      </c>
      <c r="R46">
        <v>29.75</v>
      </c>
    </row>
    <row r="47" spans="1:18" x14ac:dyDescent="0.2">
      <c r="A47">
        <v>45</v>
      </c>
      <c r="B47" t="s">
        <v>90</v>
      </c>
      <c r="C47" t="s">
        <v>91</v>
      </c>
      <c r="D47">
        <v>5</v>
      </c>
      <c r="E47">
        <v>3</v>
      </c>
      <c r="F47">
        <v>7</v>
      </c>
      <c r="G47">
        <v>6</v>
      </c>
      <c r="H47">
        <v>5</v>
      </c>
      <c r="I47">
        <v>7</v>
      </c>
      <c r="J47">
        <v>4</v>
      </c>
      <c r="K47">
        <v>7</v>
      </c>
      <c r="N47">
        <v>4</v>
      </c>
      <c r="O47">
        <v>6.5</v>
      </c>
      <c r="R47">
        <v>29.5</v>
      </c>
    </row>
    <row r="48" spans="1:18" x14ac:dyDescent="0.2">
      <c r="A48">
        <v>46</v>
      </c>
      <c r="B48" t="s">
        <v>92</v>
      </c>
      <c r="C48" t="s">
        <v>93</v>
      </c>
      <c r="F48">
        <v>5</v>
      </c>
      <c r="G48">
        <v>5</v>
      </c>
      <c r="H48">
        <v>4</v>
      </c>
      <c r="I48">
        <v>3.75</v>
      </c>
      <c r="J48">
        <v>7</v>
      </c>
      <c r="K48">
        <v>5.75</v>
      </c>
      <c r="L48">
        <v>8</v>
      </c>
      <c r="M48">
        <v>4.25</v>
      </c>
      <c r="N48">
        <v>5</v>
      </c>
      <c r="O48">
        <v>9.5</v>
      </c>
      <c r="P48">
        <v>1</v>
      </c>
      <c r="Q48">
        <v>1</v>
      </c>
      <c r="R48">
        <v>29.25</v>
      </c>
    </row>
    <row r="49" spans="1:18" x14ac:dyDescent="0.2">
      <c r="A49">
        <v>47</v>
      </c>
      <c r="B49" t="s">
        <v>96</v>
      </c>
      <c r="C49" t="s">
        <v>97</v>
      </c>
      <c r="D49">
        <v>2</v>
      </c>
      <c r="E49">
        <v>2.75</v>
      </c>
      <c r="F49">
        <v>7</v>
      </c>
      <c r="G49">
        <v>9</v>
      </c>
      <c r="H49">
        <v>8</v>
      </c>
      <c r="I49">
        <v>17</v>
      </c>
      <c r="R49">
        <v>28.75</v>
      </c>
    </row>
    <row r="50" spans="1:18" x14ac:dyDescent="0.2">
      <c r="A50">
        <v>48</v>
      </c>
      <c r="B50" t="s">
        <v>98</v>
      </c>
      <c r="C50" t="s">
        <v>99</v>
      </c>
      <c r="J50">
        <v>7</v>
      </c>
      <c r="K50">
        <v>28.5</v>
      </c>
      <c r="R50">
        <v>28.5</v>
      </c>
    </row>
    <row r="51" spans="1:18" x14ac:dyDescent="0.2">
      <c r="A51">
        <v>49</v>
      </c>
      <c r="B51" t="s">
        <v>94</v>
      </c>
      <c r="C51" t="s">
        <v>95</v>
      </c>
      <c r="H51">
        <v>5</v>
      </c>
      <c r="I51">
        <v>8.25</v>
      </c>
      <c r="J51">
        <v>4</v>
      </c>
      <c r="K51">
        <v>9.25</v>
      </c>
      <c r="N51">
        <v>4</v>
      </c>
      <c r="O51">
        <v>9.5</v>
      </c>
      <c r="P51">
        <v>1</v>
      </c>
      <c r="Q51">
        <v>0.75</v>
      </c>
      <c r="R51">
        <v>27.75</v>
      </c>
    </row>
    <row r="52" spans="1:18" x14ac:dyDescent="0.2">
      <c r="A52">
        <v>50</v>
      </c>
      <c r="B52" t="s">
        <v>78</v>
      </c>
      <c r="C52" t="s">
        <v>79</v>
      </c>
      <c r="F52">
        <v>4</v>
      </c>
      <c r="G52">
        <v>10</v>
      </c>
      <c r="H52">
        <v>1</v>
      </c>
      <c r="I52">
        <v>2.75</v>
      </c>
      <c r="J52">
        <v>1</v>
      </c>
      <c r="K52">
        <v>2.25</v>
      </c>
      <c r="N52">
        <v>6</v>
      </c>
      <c r="O52">
        <v>12</v>
      </c>
      <c r="R52">
        <v>27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108</v>
      </c>
      <c r="C56" t="s">
        <v>109</v>
      </c>
      <c r="D56">
        <v>5</v>
      </c>
      <c r="E56">
        <v>9.5</v>
      </c>
      <c r="F56">
        <v>3</v>
      </c>
      <c r="G56">
        <v>14.5</v>
      </c>
      <c r="R56">
        <v>24</v>
      </c>
    </row>
    <row r="57" spans="1:18" x14ac:dyDescent="0.2">
      <c r="A57">
        <v>55</v>
      </c>
      <c r="B57" t="s">
        <v>110</v>
      </c>
      <c r="C57" t="s">
        <v>111</v>
      </c>
      <c r="D57">
        <v>7</v>
      </c>
      <c r="E57">
        <v>6.75</v>
      </c>
      <c r="F57">
        <v>7</v>
      </c>
      <c r="G57">
        <v>16.75</v>
      </c>
      <c r="R57">
        <v>23.5</v>
      </c>
    </row>
    <row r="58" spans="1:18" x14ac:dyDescent="0.2">
      <c r="A58">
        <v>56</v>
      </c>
      <c r="B58" t="s">
        <v>114</v>
      </c>
      <c r="C58" t="s">
        <v>115</v>
      </c>
      <c r="D58">
        <v>5</v>
      </c>
      <c r="E58">
        <v>8.25</v>
      </c>
      <c r="F58">
        <v>5</v>
      </c>
      <c r="G58">
        <v>10.25</v>
      </c>
      <c r="H58">
        <v>4</v>
      </c>
      <c r="I58">
        <v>3.25</v>
      </c>
      <c r="R58">
        <v>21.75</v>
      </c>
    </row>
    <row r="59" spans="1:18" x14ac:dyDescent="0.2">
      <c r="A59">
        <v>57</v>
      </c>
      <c r="B59" t="s">
        <v>116</v>
      </c>
      <c r="C59" t="s">
        <v>117</v>
      </c>
      <c r="D59">
        <v>6</v>
      </c>
      <c r="E59">
        <v>6.25</v>
      </c>
      <c r="F59">
        <v>5</v>
      </c>
      <c r="G59">
        <v>5</v>
      </c>
      <c r="H59">
        <v>4</v>
      </c>
      <c r="I59">
        <v>3</v>
      </c>
      <c r="J59">
        <v>7</v>
      </c>
      <c r="K59">
        <v>7</v>
      </c>
      <c r="R59">
        <v>21.25</v>
      </c>
    </row>
    <row r="60" spans="1:18" x14ac:dyDescent="0.2">
      <c r="A60">
        <v>58</v>
      </c>
      <c r="B60" t="s">
        <v>120</v>
      </c>
      <c r="C60" t="s">
        <v>121</v>
      </c>
      <c r="D60">
        <v>5</v>
      </c>
      <c r="E60">
        <v>10</v>
      </c>
      <c r="F60">
        <v>3</v>
      </c>
      <c r="G60">
        <v>7</v>
      </c>
      <c r="H60">
        <v>4</v>
      </c>
      <c r="I60">
        <v>4</v>
      </c>
      <c r="R60">
        <v>21</v>
      </c>
    </row>
    <row r="61" spans="1:18" x14ac:dyDescent="0.2">
      <c r="A61">
        <v>59</v>
      </c>
      <c r="B61" t="s">
        <v>118</v>
      </c>
      <c r="C61" t="s">
        <v>119</v>
      </c>
      <c r="H61">
        <v>3</v>
      </c>
      <c r="I61">
        <v>6.75</v>
      </c>
      <c r="J61">
        <v>1</v>
      </c>
      <c r="K61">
        <v>7</v>
      </c>
      <c r="L61">
        <v>1</v>
      </c>
      <c r="M61">
        <v>7.25</v>
      </c>
      <c r="R61">
        <v>21</v>
      </c>
    </row>
    <row r="62" spans="1:18" x14ac:dyDescent="0.2">
      <c r="A62">
        <v>60</v>
      </c>
      <c r="B62" t="s">
        <v>122</v>
      </c>
      <c r="C62" t="s">
        <v>123</v>
      </c>
      <c r="D62">
        <v>6</v>
      </c>
      <c r="E62">
        <v>20.5</v>
      </c>
      <c r="R62">
        <v>20.5</v>
      </c>
    </row>
    <row r="63" spans="1:18" x14ac:dyDescent="0.2">
      <c r="A63">
        <v>61</v>
      </c>
      <c r="B63" t="s">
        <v>124</v>
      </c>
      <c r="C63" t="s">
        <v>125</v>
      </c>
      <c r="D63">
        <v>2</v>
      </c>
      <c r="E63">
        <v>2.5</v>
      </c>
      <c r="F63">
        <v>3</v>
      </c>
      <c r="G63">
        <v>1.75</v>
      </c>
      <c r="J63">
        <v>3</v>
      </c>
      <c r="K63">
        <v>4.75</v>
      </c>
      <c r="L63">
        <v>1</v>
      </c>
      <c r="M63">
        <v>0.5</v>
      </c>
      <c r="N63">
        <v>5</v>
      </c>
      <c r="O63">
        <v>9.25</v>
      </c>
      <c r="P63">
        <v>1</v>
      </c>
      <c r="Q63">
        <v>0.75</v>
      </c>
      <c r="R63">
        <v>19.5</v>
      </c>
    </row>
    <row r="64" spans="1:18" x14ac:dyDescent="0.2">
      <c r="A64">
        <v>62</v>
      </c>
      <c r="B64" t="s">
        <v>112</v>
      </c>
      <c r="C64" t="s">
        <v>113</v>
      </c>
      <c r="H64">
        <v>4</v>
      </c>
      <c r="I64">
        <v>5.75</v>
      </c>
      <c r="J64">
        <v>2</v>
      </c>
      <c r="K64">
        <v>2.25</v>
      </c>
      <c r="L64">
        <v>5</v>
      </c>
      <c r="M64">
        <v>4.25</v>
      </c>
      <c r="N64">
        <v>3</v>
      </c>
      <c r="O64">
        <v>7</v>
      </c>
      <c r="R64">
        <v>19.25</v>
      </c>
    </row>
    <row r="65" spans="1:18" x14ac:dyDescent="0.2">
      <c r="A65">
        <v>63</v>
      </c>
      <c r="B65" t="s">
        <v>126</v>
      </c>
      <c r="C65" t="s">
        <v>127</v>
      </c>
      <c r="H65">
        <v>6</v>
      </c>
      <c r="I65">
        <v>9.75</v>
      </c>
      <c r="J65">
        <v>4</v>
      </c>
      <c r="K65">
        <v>9.25</v>
      </c>
      <c r="R65">
        <v>19</v>
      </c>
    </row>
    <row r="66" spans="1:18" x14ac:dyDescent="0.2">
      <c r="A66">
        <v>64</v>
      </c>
      <c r="B66" t="s">
        <v>128</v>
      </c>
      <c r="C66" t="s">
        <v>129</v>
      </c>
      <c r="D66">
        <v>5</v>
      </c>
      <c r="E66">
        <v>3.25</v>
      </c>
      <c r="F66">
        <v>3</v>
      </c>
      <c r="G66">
        <v>6.5</v>
      </c>
      <c r="L66">
        <v>5</v>
      </c>
      <c r="M66">
        <v>4</v>
      </c>
      <c r="N66">
        <v>4</v>
      </c>
      <c r="O66">
        <v>5.25</v>
      </c>
      <c r="R66">
        <v>19</v>
      </c>
    </row>
    <row r="67" spans="1:18" x14ac:dyDescent="0.2">
      <c r="A67">
        <v>65</v>
      </c>
      <c r="B67" t="s">
        <v>130</v>
      </c>
      <c r="C67" t="s">
        <v>131</v>
      </c>
      <c r="D67">
        <v>3</v>
      </c>
      <c r="E67">
        <v>5.5</v>
      </c>
      <c r="H67">
        <v>1</v>
      </c>
      <c r="I67">
        <v>1.25</v>
      </c>
      <c r="J67">
        <v>4</v>
      </c>
      <c r="K67">
        <v>6</v>
      </c>
      <c r="L67">
        <v>3</v>
      </c>
      <c r="M67">
        <v>6.25</v>
      </c>
      <c r="R67">
        <v>19</v>
      </c>
    </row>
    <row r="68" spans="1:18" x14ac:dyDescent="0.2">
      <c r="A68">
        <v>66</v>
      </c>
      <c r="B68" t="s">
        <v>106</v>
      </c>
      <c r="C68" t="s">
        <v>107</v>
      </c>
      <c r="J68">
        <v>4</v>
      </c>
      <c r="K68">
        <v>6.75</v>
      </c>
      <c r="L68">
        <v>5</v>
      </c>
      <c r="M68">
        <v>8.75</v>
      </c>
      <c r="N68">
        <v>2</v>
      </c>
      <c r="O68">
        <v>3</v>
      </c>
      <c r="R68">
        <v>18.5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150</v>
      </c>
      <c r="C76" t="s">
        <v>151</v>
      </c>
      <c r="D76">
        <v>4</v>
      </c>
      <c r="E76">
        <v>1</v>
      </c>
      <c r="F76">
        <v>2</v>
      </c>
      <c r="G76">
        <v>4.25</v>
      </c>
      <c r="J76">
        <v>6</v>
      </c>
      <c r="K76">
        <v>5.25</v>
      </c>
      <c r="L76">
        <v>3</v>
      </c>
      <c r="M76">
        <v>3.75</v>
      </c>
      <c r="R76">
        <v>14.25</v>
      </c>
    </row>
    <row r="77" spans="1:18" x14ac:dyDescent="0.2">
      <c r="A77">
        <v>75</v>
      </c>
      <c r="B77" t="s">
        <v>152</v>
      </c>
      <c r="C77" t="s">
        <v>153</v>
      </c>
      <c r="D77">
        <v>1</v>
      </c>
      <c r="E77">
        <v>0.5</v>
      </c>
      <c r="H77">
        <v>4</v>
      </c>
      <c r="I77">
        <v>8.25</v>
      </c>
      <c r="N77">
        <v>1</v>
      </c>
      <c r="O77">
        <v>2.5</v>
      </c>
      <c r="P77">
        <v>1</v>
      </c>
      <c r="Q77">
        <v>2.25</v>
      </c>
      <c r="R77">
        <v>13.5</v>
      </c>
    </row>
    <row r="78" spans="1:18" x14ac:dyDescent="0.2">
      <c r="A78">
        <v>76</v>
      </c>
      <c r="B78" t="s">
        <v>154</v>
      </c>
      <c r="C78" t="s">
        <v>155</v>
      </c>
      <c r="H78">
        <v>5</v>
      </c>
      <c r="I78">
        <v>7</v>
      </c>
      <c r="J78">
        <v>3</v>
      </c>
      <c r="K78">
        <v>6</v>
      </c>
      <c r="R78">
        <v>13</v>
      </c>
    </row>
    <row r="79" spans="1:18" x14ac:dyDescent="0.2">
      <c r="A79">
        <v>77</v>
      </c>
      <c r="B79" t="s">
        <v>156</v>
      </c>
      <c r="C79" t="s">
        <v>157</v>
      </c>
      <c r="H79">
        <v>1</v>
      </c>
      <c r="I79">
        <v>3.5</v>
      </c>
      <c r="J79">
        <v>2</v>
      </c>
      <c r="K79">
        <v>1.5</v>
      </c>
      <c r="L79">
        <v>4</v>
      </c>
      <c r="M79">
        <v>7.25</v>
      </c>
      <c r="N79">
        <v>1</v>
      </c>
      <c r="O79">
        <v>0.75</v>
      </c>
      <c r="R79">
        <v>13</v>
      </c>
    </row>
    <row r="80" spans="1:18" x14ac:dyDescent="0.2">
      <c r="A80">
        <v>78</v>
      </c>
      <c r="B80" t="s">
        <v>146</v>
      </c>
      <c r="C80" t="s">
        <v>147</v>
      </c>
      <c r="D80">
        <v>1</v>
      </c>
      <c r="E80">
        <v>0.75</v>
      </c>
      <c r="F80">
        <v>6</v>
      </c>
      <c r="G80">
        <v>5.5</v>
      </c>
      <c r="H80">
        <v>2</v>
      </c>
      <c r="I80">
        <v>4.5</v>
      </c>
      <c r="J80">
        <v>1</v>
      </c>
      <c r="K80">
        <v>2</v>
      </c>
      <c r="R80">
        <v>12.75</v>
      </c>
    </row>
    <row r="81" spans="1:18" x14ac:dyDescent="0.2">
      <c r="A81">
        <v>79</v>
      </c>
      <c r="B81" t="s">
        <v>162</v>
      </c>
      <c r="C81" t="s">
        <v>163</v>
      </c>
      <c r="D81">
        <v>6</v>
      </c>
      <c r="E81">
        <v>4.25</v>
      </c>
      <c r="H81">
        <v>4</v>
      </c>
      <c r="I81">
        <v>4</v>
      </c>
      <c r="J81">
        <v>2</v>
      </c>
      <c r="K81">
        <v>4.5</v>
      </c>
      <c r="R81">
        <v>12.75</v>
      </c>
    </row>
    <row r="82" spans="1:18" x14ac:dyDescent="0.2">
      <c r="A82">
        <v>80</v>
      </c>
      <c r="B82" t="s">
        <v>158</v>
      </c>
      <c r="C82" t="s">
        <v>159</v>
      </c>
      <c r="D82">
        <v>9</v>
      </c>
      <c r="E82">
        <v>10</v>
      </c>
      <c r="F82">
        <v>3</v>
      </c>
      <c r="G82">
        <v>2</v>
      </c>
      <c r="N82">
        <v>2</v>
      </c>
      <c r="O82">
        <v>0.75</v>
      </c>
      <c r="R82">
        <v>12.75</v>
      </c>
    </row>
    <row r="83" spans="1:18" x14ac:dyDescent="0.2">
      <c r="A83">
        <v>81</v>
      </c>
      <c r="B83" t="s">
        <v>160</v>
      </c>
      <c r="C83" t="s">
        <v>161</v>
      </c>
      <c r="L83">
        <v>4</v>
      </c>
      <c r="M83">
        <v>4.5</v>
      </c>
      <c r="N83">
        <v>9</v>
      </c>
      <c r="O83">
        <v>8.25</v>
      </c>
      <c r="R83">
        <v>12.75</v>
      </c>
    </row>
    <row r="84" spans="1:18" x14ac:dyDescent="0.2">
      <c r="A84">
        <v>82</v>
      </c>
      <c r="B84" t="s">
        <v>170</v>
      </c>
      <c r="C84" t="s">
        <v>171</v>
      </c>
      <c r="D84">
        <v>6</v>
      </c>
      <c r="E84">
        <v>9.5</v>
      </c>
      <c r="F84">
        <v>5</v>
      </c>
      <c r="G84">
        <v>3</v>
      </c>
      <c r="R84">
        <v>12.5</v>
      </c>
    </row>
    <row r="85" spans="1:18" x14ac:dyDescent="0.2">
      <c r="A85">
        <v>83</v>
      </c>
      <c r="B85" t="s">
        <v>168</v>
      </c>
      <c r="C85" t="s">
        <v>169</v>
      </c>
      <c r="J85">
        <v>5</v>
      </c>
      <c r="K85">
        <v>3.25</v>
      </c>
      <c r="L85">
        <v>9</v>
      </c>
      <c r="M85">
        <v>7.25</v>
      </c>
      <c r="N85">
        <v>3</v>
      </c>
      <c r="O85">
        <v>2</v>
      </c>
      <c r="R85">
        <v>12.5</v>
      </c>
    </row>
    <row r="86" spans="1:18" x14ac:dyDescent="0.2">
      <c r="A86">
        <v>84</v>
      </c>
      <c r="B86" t="s">
        <v>164</v>
      </c>
      <c r="C86" t="s">
        <v>165</v>
      </c>
      <c r="D86">
        <v>3</v>
      </c>
      <c r="E86">
        <v>1.25</v>
      </c>
      <c r="F86">
        <v>5</v>
      </c>
      <c r="G86">
        <v>4.25</v>
      </c>
      <c r="H86">
        <v>4</v>
      </c>
      <c r="I86">
        <v>3.75</v>
      </c>
      <c r="N86">
        <v>2</v>
      </c>
      <c r="O86">
        <v>3.25</v>
      </c>
      <c r="R86">
        <v>12.5</v>
      </c>
    </row>
    <row r="87" spans="1:18" x14ac:dyDescent="0.2">
      <c r="A87">
        <v>85</v>
      </c>
      <c r="B87" t="s">
        <v>166</v>
      </c>
      <c r="C87" t="s">
        <v>167</v>
      </c>
      <c r="L87">
        <v>3</v>
      </c>
      <c r="M87">
        <v>7.5</v>
      </c>
      <c r="N87">
        <v>5</v>
      </c>
      <c r="O87">
        <v>5</v>
      </c>
      <c r="R87">
        <v>12.5</v>
      </c>
    </row>
    <row r="88" spans="1:18" x14ac:dyDescent="0.2">
      <c r="A88">
        <v>86</v>
      </c>
      <c r="B88" t="s">
        <v>172</v>
      </c>
      <c r="C88" t="s">
        <v>173</v>
      </c>
      <c r="F88">
        <v>2</v>
      </c>
      <c r="G88">
        <v>6.5</v>
      </c>
      <c r="H88">
        <v>1</v>
      </c>
      <c r="I88">
        <v>2.5</v>
      </c>
      <c r="N88">
        <v>1</v>
      </c>
      <c r="O88">
        <v>3.25</v>
      </c>
      <c r="R88">
        <v>12.25</v>
      </c>
    </row>
    <row r="89" spans="1:18" x14ac:dyDescent="0.2">
      <c r="A89">
        <v>87</v>
      </c>
      <c r="B89" t="s">
        <v>174</v>
      </c>
      <c r="C89" t="s">
        <v>175</v>
      </c>
      <c r="D89">
        <v>3</v>
      </c>
      <c r="E89">
        <v>6.25</v>
      </c>
      <c r="N89">
        <v>4</v>
      </c>
      <c r="O89">
        <v>5.75</v>
      </c>
      <c r="R89">
        <v>12</v>
      </c>
    </row>
    <row r="90" spans="1:18" x14ac:dyDescent="0.2">
      <c r="A90">
        <v>88</v>
      </c>
      <c r="B90" t="s">
        <v>176</v>
      </c>
      <c r="C90" t="s">
        <v>177</v>
      </c>
      <c r="D90">
        <v>6</v>
      </c>
      <c r="E90">
        <v>7</v>
      </c>
      <c r="H90">
        <v>1</v>
      </c>
      <c r="I90">
        <v>0.75</v>
      </c>
      <c r="J90">
        <v>6</v>
      </c>
      <c r="K90">
        <v>4.25</v>
      </c>
      <c r="R90">
        <v>12</v>
      </c>
    </row>
    <row r="91" spans="1:18" x14ac:dyDescent="0.2">
      <c r="A91">
        <v>89</v>
      </c>
      <c r="B91" t="s">
        <v>178</v>
      </c>
      <c r="C91" t="s">
        <v>179</v>
      </c>
      <c r="D91">
        <v>5</v>
      </c>
      <c r="E91">
        <v>6</v>
      </c>
      <c r="F91">
        <v>2</v>
      </c>
      <c r="G91">
        <v>6</v>
      </c>
      <c r="R91">
        <v>12</v>
      </c>
    </row>
    <row r="92" spans="1:18" x14ac:dyDescent="0.2">
      <c r="A92">
        <v>90</v>
      </c>
      <c r="B92" t="s">
        <v>182</v>
      </c>
      <c r="C92" t="s">
        <v>183</v>
      </c>
      <c r="J92">
        <v>2</v>
      </c>
      <c r="K92">
        <v>2</v>
      </c>
      <c r="L92">
        <v>6</v>
      </c>
      <c r="M92">
        <v>9.75</v>
      </c>
      <c r="R92">
        <v>11.75</v>
      </c>
    </row>
    <row r="93" spans="1:18" x14ac:dyDescent="0.2">
      <c r="A93">
        <v>91</v>
      </c>
      <c r="B93" t="s">
        <v>180</v>
      </c>
      <c r="C93" t="s">
        <v>181</v>
      </c>
      <c r="D93">
        <v>2</v>
      </c>
      <c r="E93">
        <v>0.75</v>
      </c>
      <c r="F93">
        <v>3</v>
      </c>
      <c r="G93">
        <v>1.5</v>
      </c>
      <c r="L93">
        <v>5</v>
      </c>
      <c r="M93">
        <v>8</v>
      </c>
      <c r="N93">
        <v>2</v>
      </c>
      <c r="O93">
        <v>1.5</v>
      </c>
      <c r="R93">
        <v>11.75</v>
      </c>
    </row>
    <row r="94" spans="1:18" x14ac:dyDescent="0.2">
      <c r="A94">
        <v>92</v>
      </c>
      <c r="B94" t="s">
        <v>186</v>
      </c>
      <c r="C94" t="s">
        <v>187</v>
      </c>
      <c r="J94">
        <v>4</v>
      </c>
      <c r="K94">
        <v>3.75</v>
      </c>
      <c r="L94">
        <v>5</v>
      </c>
      <c r="M94">
        <v>3.5</v>
      </c>
      <c r="N94">
        <v>4</v>
      </c>
      <c r="O94">
        <v>4.25</v>
      </c>
      <c r="R94">
        <v>11.5</v>
      </c>
    </row>
    <row r="95" spans="1:18" x14ac:dyDescent="0.2">
      <c r="A95">
        <v>93</v>
      </c>
      <c r="B95" t="s">
        <v>190</v>
      </c>
      <c r="C95" t="s">
        <v>191</v>
      </c>
      <c r="J95">
        <v>2</v>
      </c>
      <c r="K95">
        <v>2.5</v>
      </c>
      <c r="L95">
        <v>2</v>
      </c>
      <c r="M95">
        <v>8.75</v>
      </c>
      <c r="R95">
        <v>11.25</v>
      </c>
    </row>
    <row r="96" spans="1:18" x14ac:dyDescent="0.2">
      <c r="A96">
        <v>94</v>
      </c>
      <c r="B96" t="s">
        <v>188</v>
      </c>
      <c r="C96" t="s">
        <v>189</v>
      </c>
      <c r="D96">
        <v>3</v>
      </c>
      <c r="E96">
        <v>3.75</v>
      </c>
      <c r="J96">
        <v>3</v>
      </c>
      <c r="K96">
        <v>4.75</v>
      </c>
      <c r="L96">
        <v>1</v>
      </c>
      <c r="M96">
        <v>0.5</v>
      </c>
      <c r="N96">
        <v>1</v>
      </c>
      <c r="O96">
        <v>2.25</v>
      </c>
      <c r="R96">
        <v>11.25</v>
      </c>
    </row>
    <row r="97" spans="1:18" x14ac:dyDescent="0.2">
      <c r="A97">
        <v>95</v>
      </c>
      <c r="B97" t="s">
        <v>192</v>
      </c>
      <c r="C97" t="s">
        <v>193</v>
      </c>
      <c r="F97">
        <v>1</v>
      </c>
      <c r="G97">
        <v>0.25</v>
      </c>
      <c r="H97">
        <v>1</v>
      </c>
      <c r="I97">
        <v>2</v>
      </c>
      <c r="J97">
        <v>3</v>
      </c>
      <c r="K97">
        <v>5.25</v>
      </c>
      <c r="L97">
        <v>5</v>
      </c>
      <c r="M97">
        <v>3.75</v>
      </c>
      <c r="R97">
        <v>11.25</v>
      </c>
    </row>
    <row r="98" spans="1:18" x14ac:dyDescent="0.2">
      <c r="A98">
        <v>96</v>
      </c>
      <c r="B98" t="s">
        <v>194</v>
      </c>
      <c r="C98" t="s">
        <v>195</v>
      </c>
      <c r="F98">
        <v>5</v>
      </c>
      <c r="G98">
        <v>10.5</v>
      </c>
      <c r="R98">
        <v>10.5</v>
      </c>
    </row>
    <row r="99" spans="1:18" x14ac:dyDescent="0.2">
      <c r="A99">
        <v>97</v>
      </c>
      <c r="B99" t="s">
        <v>196</v>
      </c>
      <c r="C99" t="s">
        <v>197</v>
      </c>
      <c r="D99">
        <v>8</v>
      </c>
      <c r="E99">
        <v>7</v>
      </c>
      <c r="F99">
        <v>5</v>
      </c>
      <c r="G99">
        <v>3</v>
      </c>
      <c r="R99">
        <v>10</v>
      </c>
    </row>
    <row r="100" spans="1:18" x14ac:dyDescent="0.2">
      <c r="A100">
        <v>98</v>
      </c>
      <c r="B100" t="s">
        <v>198</v>
      </c>
      <c r="C100" t="s">
        <v>199</v>
      </c>
      <c r="D100">
        <v>3</v>
      </c>
      <c r="E100">
        <v>2</v>
      </c>
      <c r="F100">
        <v>1</v>
      </c>
      <c r="G100">
        <v>0.75</v>
      </c>
      <c r="L100">
        <v>3</v>
      </c>
      <c r="M100">
        <v>2.25</v>
      </c>
      <c r="N100">
        <v>5</v>
      </c>
      <c r="O100">
        <v>5</v>
      </c>
      <c r="R100">
        <v>10</v>
      </c>
    </row>
    <row r="101" spans="1:18" x14ac:dyDescent="0.2">
      <c r="A101">
        <v>99</v>
      </c>
      <c r="B101" t="s">
        <v>200</v>
      </c>
      <c r="C101" t="s">
        <v>201</v>
      </c>
      <c r="N101">
        <v>3</v>
      </c>
      <c r="O101">
        <v>10</v>
      </c>
      <c r="R101">
        <v>10</v>
      </c>
    </row>
    <row r="102" spans="1:18" x14ac:dyDescent="0.2">
      <c r="A102">
        <v>100</v>
      </c>
      <c r="B102" t="s">
        <v>202</v>
      </c>
      <c r="C102" t="s">
        <v>203</v>
      </c>
      <c r="F102">
        <v>4</v>
      </c>
      <c r="G102">
        <v>9.5</v>
      </c>
      <c r="R102">
        <v>9.5</v>
      </c>
    </row>
    <row r="103" spans="1:18" x14ac:dyDescent="0.2">
      <c r="A103">
        <v>101</v>
      </c>
      <c r="B103" t="s">
        <v>148</v>
      </c>
      <c r="C103" t="s">
        <v>149</v>
      </c>
      <c r="N103">
        <v>2</v>
      </c>
      <c r="O103">
        <v>6.5</v>
      </c>
      <c r="P103">
        <v>1</v>
      </c>
      <c r="Q103">
        <v>2.75</v>
      </c>
      <c r="R103">
        <v>9.25</v>
      </c>
    </row>
    <row r="104" spans="1:18" x14ac:dyDescent="0.2">
      <c r="A104">
        <v>102</v>
      </c>
      <c r="B104" t="s">
        <v>204</v>
      </c>
      <c r="C104" t="s">
        <v>205</v>
      </c>
      <c r="H104">
        <v>6</v>
      </c>
      <c r="I104">
        <v>9</v>
      </c>
      <c r="R104">
        <v>9</v>
      </c>
    </row>
    <row r="105" spans="1:18" x14ac:dyDescent="0.2">
      <c r="A105">
        <v>103</v>
      </c>
      <c r="B105" t="s">
        <v>206</v>
      </c>
      <c r="C105" t="s">
        <v>207</v>
      </c>
      <c r="D105">
        <v>6</v>
      </c>
      <c r="E105">
        <v>7.5</v>
      </c>
      <c r="F105">
        <v>2</v>
      </c>
      <c r="G105">
        <v>1.25</v>
      </c>
      <c r="R105">
        <v>8.75</v>
      </c>
    </row>
    <row r="106" spans="1:18" x14ac:dyDescent="0.2">
      <c r="A106">
        <v>104</v>
      </c>
      <c r="B106" t="s">
        <v>184</v>
      </c>
      <c r="C106" t="s">
        <v>185</v>
      </c>
      <c r="L106">
        <v>5</v>
      </c>
      <c r="M106">
        <v>7.25</v>
      </c>
      <c r="N106">
        <v>2</v>
      </c>
      <c r="O106">
        <v>1.25</v>
      </c>
      <c r="R106">
        <v>8.5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216</v>
      </c>
      <c r="C110" t="s">
        <v>217</v>
      </c>
      <c r="L110">
        <v>2</v>
      </c>
      <c r="M110">
        <v>3.75</v>
      </c>
      <c r="N110">
        <v>2</v>
      </c>
      <c r="O110">
        <v>4</v>
      </c>
      <c r="R110">
        <v>7.75</v>
      </c>
    </row>
    <row r="111" spans="1:18" x14ac:dyDescent="0.2">
      <c r="A111">
        <v>109</v>
      </c>
      <c r="B111" t="s">
        <v>222</v>
      </c>
      <c r="C111" t="s">
        <v>223</v>
      </c>
      <c r="L111">
        <v>4</v>
      </c>
      <c r="M111">
        <v>5.5</v>
      </c>
      <c r="N111">
        <v>1</v>
      </c>
      <c r="O111">
        <v>2</v>
      </c>
      <c r="R111">
        <v>7.5</v>
      </c>
    </row>
    <row r="112" spans="1:18" x14ac:dyDescent="0.2">
      <c r="A112">
        <v>110</v>
      </c>
      <c r="B112" t="s">
        <v>224</v>
      </c>
      <c r="C112" t="s">
        <v>225</v>
      </c>
      <c r="D112">
        <v>3</v>
      </c>
      <c r="E112">
        <v>7.5</v>
      </c>
      <c r="R112">
        <v>7.5</v>
      </c>
    </row>
    <row r="113" spans="1:18" x14ac:dyDescent="0.2">
      <c r="A113">
        <v>111</v>
      </c>
      <c r="B113" t="s">
        <v>226</v>
      </c>
      <c r="C113" t="s">
        <v>227</v>
      </c>
      <c r="L113">
        <v>2</v>
      </c>
      <c r="M113">
        <v>3</v>
      </c>
      <c r="N113">
        <v>3</v>
      </c>
      <c r="O113">
        <v>4.5</v>
      </c>
      <c r="R113">
        <v>7.5</v>
      </c>
    </row>
    <row r="114" spans="1:18" x14ac:dyDescent="0.2">
      <c r="A114">
        <v>112</v>
      </c>
      <c r="B114" t="s">
        <v>228</v>
      </c>
      <c r="C114" t="s">
        <v>229</v>
      </c>
      <c r="D114">
        <v>3</v>
      </c>
      <c r="E114">
        <v>7.25</v>
      </c>
      <c r="R114">
        <v>7.25</v>
      </c>
    </row>
    <row r="115" spans="1:18" x14ac:dyDescent="0.2">
      <c r="A115">
        <v>113</v>
      </c>
      <c r="B115" t="s">
        <v>218</v>
      </c>
      <c r="C115" t="s">
        <v>219</v>
      </c>
      <c r="L115">
        <v>5</v>
      </c>
      <c r="M115">
        <v>5.75</v>
      </c>
      <c r="N115">
        <v>2</v>
      </c>
      <c r="O115">
        <v>1.25</v>
      </c>
      <c r="R115">
        <v>7</v>
      </c>
    </row>
    <row r="116" spans="1:18" x14ac:dyDescent="0.2">
      <c r="A116">
        <v>114</v>
      </c>
      <c r="B116" t="s">
        <v>220</v>
      </c>
      <c r="C116" t="s">
        <v>221</v>
      </c>
      <c r="L116">
        <v>5</v>
      </c>
      <c r="M116">
        <v>5.5</v>
      </c>
      <c r="N116">
        <v>2</v>
      </c>
      <c r="O116">
        <v>1.25</v>
      </c>
      <c r="R116">
        <v>6.75</v>
      </c>
    </row>
    <row r="117" spans="1:18" x14ac:dyDescent="0.2">
      <c r="A117">
        <v>115</v>
      </c>
      <c r="B117" t="s">
        <v>234</v>
      </c>
      <c r="C117" t="s">
        <v>235</v>
      </c>
      <c r="H117">
        <v>1</v>
      </c>
      <c r="I117">
        <v>3.5</v>
      </c>
      <c r="J117">
        <v>2</v>
      </c>
      <c r="K117">
        <v>3.25</v>
      </c>
      <c r="R117">
        <v>6.75</v>
      </c>
    </row>
    <row r="118" spans="1:18" x14ac:dyDescent="0.2">
      <c r="A118">
        <v>116</v>
      </c>
      <c r="B118" t="s">
        <v>240</v>
      </c>
      <c r="C118" t="s">
        <v>241</v>
      </c>
      <c r="N118">
        <v>1</v>
      </c>
      <c r="O118">
        <v>6.5</v>
      </c>
      <c r="R118">
        <v>6.5</v>
      </c>
    </row>
    <row r="119" spans="1:18" x14ac:dyDescent="0.2">
      <c r="A119">
        <v>117</v>
      </c>
      <c r="B119" t="s">
        <v>238</v>
      </c>
      <c r="C119" t="s">
        <v>239</v>
      </c>
      <c r="F119">
        <v>3</v>
      </c>
      <c r="G119">
        <v>3.5</v>
      </c>
      <c r="H119">
        <v>2</v>
      </c>
      <c r="I119">
        <v>3</v>
      </c>
      <c r="R119">
        <v>6.5</v>
      </c>
    </row>
    <row r="120" spans="1:18" x14ac:dyDescent="0.2">
      <c r="A120">
        <v>118</v>
      </c>
      <c r="B120" t="s">
        <v>242</v>
      </c>
      <c r="C120" t="s">
        <v>243</v>
      </c>
      <c r="F120">
        <v>3</v>
      </c>
      <c r="G120">
        <v>6.5</v>
      </c>
      <c r="R120">
        <v>6.5</v>
      </c>
    </row>
    <row r="121" spans="1:18" x14ac:dyDescent="0.2">
      <c r="A121">
        <v>119</v>
      </c>
      <c r="B121" t="s">
        <v>246</v>
      </c>
      <c r="C121" t="s">
        <v>247</v>
      </c>
      <c r="D121">
        <v>5</v>
      </c>
      <c r="E121">
        <v>6.25</v>
      </c>
      <c r="R121">
        <v>6.25</v>
      </c>
    </row>
    <row r="122" spans="1:18" x14ac:dyDescent="0.2">
      <c r="A122">
        <v>120</v>
      </c>
      <c r="B122" t="s">
        <v>248</v>
      </c>
      <c r="C122" t="s">
        <v>249</v>
      </c>
      <c r="D122">
        <v>2</v>
      </c>
      <c r="E122">
        <v>1</v>
      </c>
      <c r="J122">
        <v>3</v>
      </c>
      <c r="K122">
        <v>1.25</v>
      </c>
      <c r="L122">
        <v>6</v>
      </c>
      <c r="M122">
        <v>2</v>
      </c>
      <c r="N122">
        <v>3</v>
      </c>
      <c r="O122">
        <v>2</v>
      </c>
      <c r="R122">
        <v>6.25</v>
      </c>
    </row>
    <row r="123" spans="1:18" x14ac:dyDescent="0.2">
      <c r="A123">
        <v>121</v>
      </c>
      <c r="B123" t="s">
        <v>244</v>
      </c>
      <c r="C123" t="s">
        <v>245</v>
      </c>
      <c r="F123">
        <v>1</v>
      </c>
      <c r="G123">
        <v>3</v>
      </c>
      <c r="H123">
        <v>1</v>
      </c>
      <c r="I123">
        <v>2</v>
      </c>
      <c r="J123">
        <v>1</v>
      </c>
      <c r="K123">
        <v>1.25</v>
      </c>
      <c r="R123">
        <v>6.25</v>
      </c>
    </row>
    <row r="124" spans="1:18" x14ac:dyDescent="0.2">
      <c r="A124">
        <v>122</v>
      </c>
      <c r="B124" t="s">
        <v>250</v>
      </c>
      <c r="C124" t="s">
        <v>251</v>
      </c>
      <c r="D124">
        <v>1</v>
      </c>
      <c r="E124">
        <v>6.25</v>
      </c>
      <c r="R124">
        <v>6.25</v>
      </c>
    </row>
    <row r="125" spans="1:18" x14ac:dyDescent="0.2">
      <c r="A125">
        <v>123</v>
      </c>
      <c r="B125" t="s">
        <v>256</v>
      </c>
      <c r="C125" t="s">
        <v>257</v>
      </c>
      <c r="F125">
        <v>1</v>
      </c>
      <c r="G125">
        <v>1</v>
      </c>
      <c r="J125">
        <v>1</v>
      </c>
      <c r="K125">
        <v>5</v>
      </c>
      <c r="R125">
        <v>6</v>
      </c>
    </row>
    <row r="126" spans="1:18" x14ac:dyDescent="0.2">
      <c r="A126">
        <v>124</v>
      </c>
      <c r="B126" t="s">
        <v>254</v>
      </c>
      <c r="C126" t="s">
        <v>255</v>
      </c>
      <c r="D126">
        <v>6</v>
      </c>
      <c r="E126">
        <v>6</v>
      </c>
      <c r="R126">
        <v>6</v>
      </c>
    </row>
    <row r="127" spans="1:18" x14ac:dyDescent="0.2">
      <c r="A127">
        <v>125</v>
      </c>
      <c r="B127" t="s">
        <v>252</v>
      </c>
      <c r="C127" t="s">
        <v>253</v>
      </c>
      <c r="J127">
        <v>2</v>
      </c>
      <c r="K127">
        <v>2</v>
      </c>
      <c r="L127">
        <v>1</v>
      </c>
      <c r="M127">
        <v>1.75</v>
      </c>
      <c r="N127">
        <v>2</v>
      </c>
      <c r="O127">
        <v>1.75</v>
      </c>
      <c r="P127">
        <v>1</v>
      </c>
      <c r="Q127">
        <v>0.5</v>
      </c>
      <c r="R127">
        <v>6</v>
      </c>
    </row>
    <row r="128" spans="1:18" x14ac:dyDescent="0.2">
      <c r="A128">
        <v>126</v>
      </c>
      <c r="B128" t="s">
        <v>258</v>
      </c>
      <c r="C128" t="s">
        <v>259</v>
      </c>
      <c r="H128">
        <v>3</v>
      </c>
      <c r="I128">
        <v>5.75</v>
      </c>
      <c r="R128">
        <v>5.75</v>
      </c>
    </row>
    <row r="129" spans="1:18" x14ac:dyDescent="0.2">
      <c r="A129">
        <v>127</v>
      </c>
      <c r="B129" t="s">
        <v>230</v>
      </c>
      <c r="C129" t="s">
        <v>231</v>
      </c>
      <c r="J129">
        <v>1</v>
      </c>
      <c r="K129">
        <v>3</v>
      </c>
      <c r="L129">
        <v>1</v>
      </c>
      <c r="M129">
        <v>0.75</v>
      </c>
      <c r="N129">
        <v>2</v>
      </c>
      <c r="O129">
        <v>2</v>
      </c>
      <c r="R129">
        <v>5.75</v>
      </c>
    </row>
    <row r="130" spans="1:18" x14ac:dyDescent="0.2">
      <c r="A130">
        <v>128</v>
      </c>
      <c r="B130" t="s">
        <v>260</v>
      </c>
      <c r="C130" t="s">
        <v>261</v>
      </c>
      <c r="F130">
        <v>3</v>
      </c>
      <c r="G130">
        <v>5.5</v>
      </c>
      <c r="R130">
        <v>5.5</v>
      </c>
    </row>
    <row r="131" spans="1:18" x14ac:dyDescent="0.2">
      <c r="A131">
        <v>129</v>
      </c>
      <c r="B131" t="s">
        <v>262</v>
      </c>
      <c r="C131" t="s">
        <v>263</v>
      </c>
      <c r="J131">
        <v>4</v>
      </c>
      <c r="K131">
        <v>5.5</v>
      </c>
      <c r="R131">
        <v>5.5</v>
      </c>
    </row>
    <row r="132" spans="1:18" x14ac:dyDescent="0.2">
      <c r="A132">
        <v>130</v>
      </c>
      <c r="B132" t="s">
        <v>278</v>
      </c>
      <c r="C132" t="s">
        <v>279</v>
      </c>
      <c r="D132">
        <v>1</v>
      </c>
      <c r="E132">
        <v>3</v>
      </c>
      <c r="F132">
        <v>3</v>
      </c>
      <c r="G132">
        <v>2.25</v>
      </c>
      <c r="R132">
        <v>5.25</v>
      </c>
    </row>
    <row r="133" spans="1:18" x14ac:dyDescent="0.2">
      <c r="A133">
        <v>131</v>
      </c>
      <c r="B133" t="s">
        <v>266</v>
      </c>
      <c r="C133" t="s">
        <v>267</v>
      </c>
      <c r="F133">
        <v>5</v>
      </c>
      <c r="G133">
        <v>5.25</v>
      </c>
      <c r="R133">
        <v>5.25</v>
      </c>
    </row>
    <row r="134" spans="1:18" x14ac:dyDescent="0.2">
      <c r="A134">
        <v>132</v>
      </c>
      <c r="B134" t="s">
        <v>274</v>
      </c>
      <c r="C134" t="s">
        <v>275</v>
      </c>
      <c r="L134">
        <v>1</v>
      </c>
      <c r="M134">
        <v>5.25</v>
      </c>
      <c r="R134">
        <v>5.25</v>
      </c>
    </row>
    <row r="135" spans="1:18" x14ac:dyDescent="0.2">
      <c r="A135">
        <v>133</v>
      </c>
      <c r="B135" t="s">
        <v>268</v>
      </c>
      <c r="C135" t="s">
        <v>269</v>
      </c>
      <c r="N135">
        <v>3</v>
      </c>
      <c r="O135">
        <v>5.25</v>
      </c>
      <c r="R135">
        <v>5.25</v>
      </c>
    </row>
    <row r="136" spans="1:18" x14ac:dyDescent="0.2">
      <c r="A136">
        <v>134</v>
      </c>
      <c r="B136" t="s">
        <v>276</v>
      </c>
      <c r="C136" t="s">
        <v>277</v>
      </c>
      <c r="D136">
        <v>6</v>
      </c>
      <c r="E136">
        <v>5.25</v>
      </c>
      <c r="R136">
        <v>5.25</v>
      </c>
    </row>
    <row r="137" spans="1:18" x14ac:dyDescent="0.2">
      <c r="A137">
        <v>135</v>
      </c>
      <c r="B137" t="s">
        <v>272</v>
      </c>
      <c r="C137" t="s">
        <v>273</v>
      </c>
      <c r="F137">
        <v>2</v>
      </c>
      <c r="G137">
        <v>3</v>
      </c>
      <c r="H137">
        <v>1</v>
      </c>
      <c r="I137">
        <v>1</v>
      </c>
      <c r="L137">
        <v>1</v>
      </c>
      <c r="M137">
        <v>1.25</v>
      </c>
      <c r="R137">
        <v>5.25</v>
      </c>
    </row>
    <row r="138" spans="1:18" x14ac:dyDescent="0.2">
      <c r="A138">
        <v>136</v>
      </c>
      <c r="B138" t="s">
        <v>270</v>
      </c>
      <c r="C138" t="s">
        <v>271</v>
      </c>
      <c r="D138">
        <v>1</v>
      </c>
      <c r="E138">
        <v>0.25</v>
      </c>
      <c r="F138">
        <v>2</v>
      </c>
      <c r="G138">
        <v>1.75</v>
      </c>
      <c r="H138">
        <v>2</v>
      </c>
      <c r="I138">
        <v>3.25</v>
      </c>
      <c r="R138">
        <v>5.25</v>
      </c>
    </row>
    <row r="139" spans="1:18" x14ac:dyDescent="0.2">
      <c r="A139">
        <v>137</v>
      </c>
      <c r="B139" t="s">
        <v>280</v>
      </c>
      <c r="C139" t="s">
        <v>281</v>
      </c>
      <c r="H139">
        <v>6</v>
      </c>
      <c r="I139">
        <v>5</v>
      </c>
      <c r="R139">
        <v>5</v>
      </c>
    </row>
    <row r="140" spans="1:18" x14ac:dyDescent="0.2">
      <c r="A140">
        <v>138</v>
      </c>
      <c r="B140" t="s">
        <v>282</v>
      </c>
      <c r="C140" t="s">
        <v>283</v>
      </c>
      <c r="D140">
        <v>3</v>
      </c>
      <c r="E140">
        <v>5</v>
      </c>
      <c r="R140">
        <v>5</v>
      </c>
    </row>
    <row r="141" spans="1:18" x14ac:dyDescent="0.2">
      <c r="A141">
        <v>139</v>
      </c>
      <c r="B141" t="s">
        <v>264</v>
      </c>
      <c r="C141" t="s">
        <v>265</v>
      </c>
      <c r="N141">
        <v>3</v>
      </c>
      <c r="O141">
        <v>4.5</v>
      </c>
      <c r="P141">
        <v>1</v>
      </c>
      <c r="Q141">
        <v>0.5</v>
      </c>
      <c r="R141">
        <v>5</v>
      </c>
    </row>
    <row r="142" spans="1:18" x14ac:dyDescent="0.2">
      <c r="A142">
        <v>140</v>
      </c>
      <c r="B142" t="s">
        <v>286</v>
      </c>
      <c r="C142" t="s">
        <v>287</v>
      </c>
      <c r="D142">
        <v>2</v>
      </c>
      <c r="E142">
        <v>5</v>
      </c>
      <c r="R142">
        <v>5</v>
      </c>
    </row>
    <row r="143" spans="1:18" x14ac:dyDescent="0.2">
      <c r="A143">
        <v>141</v>
      </c>
      <c r="B143" t="s">
        <v>284</v>
      </c>
      <c r="C143" t="s">
        <v>285</v>
      </c>
      <c r="L143">
        <v>2</v>
      </c>
      <c r="M143">
        <v>2</v>
      </c>
      <c r="N143">
        <v>1</v>
      </c>
      <c r="O143">
        <v>3</v>
      </c>
      <c r="R143">
        <v>5</v>
      </c>
    </row>
    <row r="144" spans="1:18" x14ac:dyDescent="0.2">
      <c r="A144">
        <v>142</v>
      </c>
      <c r="B144" t="s">
        <v>292</v>
      </c>
      <c r="C144" t="s">
        <v>293</v>
      </c>
      <c r="N144">
        <v>3</v>
      </c>
      <c r="O144">
        <v>4.75</v>
      </c>
      <c r="R144">
        <v>4.75</v>
      </c>
    </row>
    <row r="145" spans="1:18" x14ac:dyDescent="0.2">
      <c r="A145">
        <v>143</v>
      </c>
      <c r="B145" t="s">
        <v>288</v>
      </c>
      <c r="C145" t="s">
        <v>289</v>
      </c>
      <c r="F145">
        <v>1</v>
      </c>
      <c r="G145">
        <v>1.25</v>
      </c>
      <c r="J145">
        <v>3</v>
      </c>
      <c r="K145">
        <v>3.5</v>
      </c>
      <c r="R145">
        <v>4.75</v>
      </c>
    </row>
    <row r="146" spans="1:18" x14ac:dyDescent="0.2">
      <c r="A146">
        <v>144</v>
      </c>
      <c r="B146" t="s">
        <v>290</v>
      </c>
      <c r="C146" t="s">
        <v>291</v>
      </c>
      <c r="D146">
        <v>1</v>
      </c>
      <c r="E146">
        <v>0.5</v>
      </c>
      <c r="H146">
        <v>2</v>
      </c>
      <c r="I146">
        <v>1.5</v>
      </c>
      <c r="N146">
        <v>4</v>
      </c>
      <c r="O146">
        <v>2.75</v>
      </c>
      <c r="R146">
        <v>4.75</v>
      </c>
    </row>
    <row r="147" spans="1:18" x14ac:dyDescent="0.2">
      <c r="A147">
        <v>145</v>
      </c>
      <c r="B147" t="s">
        <v>298</v>
      </c>
      <c r="C147" t="s">
        <v>299</v>
      </c>
      <c r="H147">
        <v>2</v>
      </c>
      <c r="I147">
        <v>1.5</v>
      </c>
      <c r="N147">
        <v>4</v>
      </c>
      <c r="O147">
        <v>3</v>
      </c>
      <c r="R147">
        <v>4.5</v>
      </c>
    </row>
    <row r="148" spans="1:18" x14ac:dyDescent="0.2">
      <c r="A148">
        <v>146</v>
      </c>
      <c r="B148" t="s">
        <v>294</v>
      </c>
      <c r="C148" t="s">
        <v>295</v>
      </c>
      <c r="J148">
        <v>1</v>
      </c>
      <c r="K148">
        <v>0.5</v>
      </c>
      <c r="L148">
        <v>2</v>
      </c>
      <c r="M148">
        <v>4</v>
      </c>
      <c r="R148">
        <v>4.5</v>
      </c>
    </row>
    <row r="149" spans="1:18" x14ac:dyDescent="0.2">
      <c r="A149">
        <v>147</v>
      </c>
      <c r="B149" t="s">
        <v>296</v>
      </c>
      <c r="C149" t="s">
        <v>297</v>
      </c>
      <c r="F149">
        <v>3</v>
      </c>
      <c r="G149">
        <v>4.5</v>
      </c>
      <c r="R149">
        <v>4.5</v>
      </c>
    </row>
    <row r="150" spans="1:18" x14ac:dyDescent="0.2">
      <c r="A150">
        <v>148</v>
      </c>
      <c r="B150" t="s">
        <v>300</v>
      </c>
      <c r="C150" t="s">
        <v>301</v>
      </c>
      <c r="J150">
        <v>1</v>
      </c>
      <c r="K150">
        <v>1</v>
      </c>
      <c r="N150">
        <v>3</v>
      </c>
      <c r="O150">
        <v>3.25</v>
      </c>
      <c r="R150">
        <v>4.25</v>
      </c>
    </row>
    <row r="151" spans="1:18" x14ac:dyDescent="0.2">
      <c r="A151">
        <v>149</v>
      </c>
      <c r="B151" t="s">
        <v>304</v>
      </c>
      <c r="C151" t="s">
        <v>305</v>
      </c>
      <c r="L151">
        <v>2</v>
      </c>
      <c r="M151">
        <v>4</v>
      </c>
      <c r="R151">
        <v>4</v>
      </c>
    </row>
    <row r="152" spans="1:18" x14ac:dyDescent="0.2">
      <c r="A152">
        <v>150</v>
      </c>
      <c r="B152" t="s">
        <v>212</v>
      </c>
      <c r="C152" t="s">
        <v>213</v>
      </c>
      <c r="N152">
        <v>1</v>
      </c>
      <c r="O152">
        <v>4</v>
      </c>
      <c r="R152">
        <v>4</v>
      </c>
    </row>
    <row r="153" spans="1:18" x14ac:dyDescent="0.2">
      <c r="A153">
        <v>151</v>
      </c>
      <c r="B153" t="s">
        <v>302</v>
      </c>
      <c r="C153" t="s">
        <v>303</v>
      </c>
      <c r="J153">
        <v>1</v>
      </c>
      <c r="K153">
        <v>0.5</v>
      </c>
      <c r="L153">
        <v>3</v>
      </c>
      <c r="M153">
        <v>2</v>
      </c>
      <c r="N153">
        <v>1</v>
      </c>
      <c r="O153">
        <v>1.5</v>
      </c>
      <c r="R153">
        <v>4</v>
      </c>
    </row>
    <row r="154" spans="1:18" x14ac:dyDescent="0.2">
      <c r="A154">
        <v>152</v>
      </c>
      <c r="B154" t="s">
        <v>310</v>
      </c>
      <c r="C154" t="s">
        <v>311</v>
      </c>
      <c r="N154">
        <v>2</v>
      </c>
      <c r="O154">
        <v>3.75</v>
      </c>
      <c r="R154">
        <v>3.75</v>
      </c>
    </row>
    <row r="155" spans="1:18" x14ac:dyDescent="0.2">
      <c r="A155">
        <v>153</v>
      </c>
      <c r="B155" t="s">
        <v>308</v>
      </c>
      <c r="C155" t="s">
        <v>309</v>
      </c>
      <c r="L155">
        <v>4</v>
      </c>
      <c r="M155">
        <v>3</v>
      </c>
      <c r="N155">
        <v>1</v>
      </c>
      <c r="O155">
        <v>0.75</v>
      </c>
      <c r="R155">
        <v>3.75</v>
      </c>
    </row>
    <row r="156" spans="1:18" x14ac:dyDescent="0.2">
      <c r="A156">
        <v>154</v>
      </c>
      <c r="B156" t="s">
        <v>314</v>
      </c>
      <c r="C156" t="s">
        <v>315</v>
      </c>
      <c r="L156">
        <v>1</v>
      </c>
      <c r="M156">
        <v>3.75</v>
      </c>
      <c r="R156">
        <v>3.75</v>
      </c>
    </row>
    <row r="157" spans="1:18" x14ac:dyDescent="0.2">
      <c r="A157">
        <v>155</v>
      </c>
      <c r="B157" t="s">
        <v>306</v>
      </c>
      <c r="C157" t="s">
        <v>307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318</v>
      </c>
      <c r="C158" t="s">
        <v>319</v>
      </c>
      <c r="F158">
        <v>4</v>
      </c>
      <c r="G158">
        <v>3.5</v>
      </c>
      <c r="R158">
        <v>3.5</v>
      </c>
    </row>
    <row r="159" spans="1:18" x14ac:dyDescent="0.2">
      <c r="A159">
        <v>157</v>
      </c>
      <c r="B159" t="s">
        <v>324</v>
      </c>
      <c r="C159" t="s">
        <v>249</v>
      </c>
      <c r="L159">
        <v>7</v>
      </c>
      <c r="M159">
        <v>1.5</v>
      </c>
      <c r="N159">
        <v>3</v>
      </c>
      <c r="O159">
        <v>2</v>
      </c>
      <c r="R159">
        <v>3.5</v>
      </c>
    </row>
    <row r="160" spans="1:18" x14ac:dyDescent="0.2">
      <c r="A160">
        <v>158</v>
      </c>
      <c r="B160" t="s">
        <v>320</v>
      </c>
      <c r="C160" t="s">
        <v>321</v>
      </c>
      <c r="D160">
        <v>2</v>
      </c>
      <c r="E160">
        <v>3.5</v>
      </c>
      <c r="R160">
        <v>3.5</v>
      </c>
    </row>
    <row r="161" spans="1:18" x14ac:dyDescent="0.2">
      <c r="A161">
        <v>159</v>
      </c>
      <c r="B161" t="s">
        <v>316</v>
      </c>
      <c r="C161" t="s">
        <v>317</v>
      </c>
      <c r="N161">
        <v>1</v>
      </c>
      <c r="O161">
        <v>3.5</v>
      </c>
      <c r="R161">
        <v>3.5</v>
      </c>
    </row>
    <row r="162" spans="1:18" x14ac:dyDescent="0.2">
      <c r="A162">
        <v>160</v>
      </c>
      <c r="B162" t="s">
        <v>322</v>
      </c>
      <c r="C162" t="s">
        <v>323</v>
      </c>
      <c r="N162">
        <v>2</v>
      </c>
      <c r="O162">
        <v>3.5</v>
      </c>
      <c r="R162">
        <v>3.5</v>
      </c>
    </row>
    <row r="163" spans="1:18" x14ac:dyDescent="0.2">
      <c r="A163">
        <v>161</v>
      </c>
      <c r="B163" t="s">
        <v>325</v>
      </c>
      <c r="C163" t="s">
        <v>326</v>
      </c>
      <c r="F163">
        <v>6</v>
      </c>
      <c r="G163">
        <v>3.25</v>
      </c>
      <c r="R163">
        <v>3.25</v>
      </c>
    </row>
    <row r="164" spans="1:18" x14ac:dyDescent="0.2">
      <c r="A164">
        <v>162</v>
      </c>
      <c r="B164" t="s">
        <v>327</v>
      </c>
      <c r="C164" t="s">
        <v>328</v>
      </c>
      <c r="F164">
        <v>1</v>
      </c>
      <c r="G164">
        <v>3.25</v>
      </c>
      <c r="R164">
        <v>3.25</v>
      </c>
    </row>
    <row r="165" spans="1:18" x14ac:dyDescent="0.2">
      <c r="A165">
        <v>163</v>
      </c>
      <c r="B165" t="s">
        <v>331</v>
      </c>
      <c r="C165" t="s">
        <v>332</v>
      </c>
      <c r="F165">
        <v>2</v>
      </c>
      <c r="G165">
        <v>0.5</v>
      </c>
      <c r="H165">
        <v>1</v>
      </c>
      <c r="I165">
        <v>0.5</v>
      </c>
      <c r="J165">
        <v>2</v>
      </c>
      <c r="K165">
        <v>1.75</v>
      </c>
      <c r="L165">
        <v>1</v>
      </c>
      <c r="M165">
        <v>0.25</v>
      </c>
      <c r="N165">
        <v>1</v>
      </c>
      <c r="O165">
        <v>0.25</v>
      </c>
      <c r="R165">
        <v>3.25</v>
      </c>
    </row>
    <row r="166" spans="1:18" x14ac:dyDescent="0.2">
      <c r="A166">
        <v>164</v>
      </c>
      <c r="B166" t="s">
        <v>236</v>
      </c>
      <c r="C166" t="s">
        <v>237</v>
      </c>
      <c r="J166">
        <v>1</v>
      </c>
      <c r="K166">
        <v>2.75</v>
      </c>
      <c r="L166">
        <v>1</v>
      </c>
      <c r="M166">
        <v>0.5</v>
      </c>
      <c r="R166">
        <v>3.25</v>
      </c>
    </row>
    <row r="167" spans="1:18" x14ac:dyDescent="0.2">
      <c r="A167">
        <v>165</v>
      </c>
      <c r="B167" t="s">
        <v>341</v>
      </c>
      <c r="C167" t="s">
        <v>342</v>
      </c>
      <c r="N167">
        <v>1</v>
      </c>
      <c r="O167">
        <v>3</v>
      </c>
      <c r="R167">
        <v>3</v>
      </c>
    </row>
    <row r="168" spans="1:18" x14ac:dyDescent="0.2">
      <c r="A168">
        <v>166</v>
      </c>
      <c r="B168" t="s">
        <v>333</v>
      </c>
      <c r="C168" t="s">
        <v>334</v>
      </c>
      <c r="F168">
        <v>2</v>
      </c>
      <c r="G168">
        <v>3</v>
      </c>
      <c r="R168">
        <v>3</v>
      </c>
    </row>
    <row r="169" spans="1:18" x14ac:dyDescent="0.2">
      <c r="A169">
        <v>167</v>
      </c>
      <c r="B169" t="s">
        <v>337</v>
      </c>
      <c r="C169" t="s">
        <v>338</v>
      </c>
      <c r="D169">
        <v>4</v>
      </c>
      <c r="E169">
        <v>3</v>
      </c>
      <c r="R169">
        <v>3</v>
      </c>
    </row>
    <row r="170" spans="1:18" x14ac:dyDescent="0.2">
      <c r="A170">
        <v>168</v>
      </c>
      <c r="B170" t="s">
        <v>339</v>
      </c>
      <c r="C170" t="s">
        <v>340</v>
      </c>
      <c r="H170">
        <v>1</v>
      </c>
      <c r="I170">
        <v>3</v>
      </c>
      <c r="R170">
        <v>3</v>
      </c>
    </row>
    <row r="171" spans="1:18" x14ac:dyDescent="0.2">
      <c r="A171">
        <v>169</v>
      </c>
      <c r="B171" t="s">
        <v>312</v>
      </c>
      <c r="C171" t="s">
        <v>313</v>
      </c>
      <c r="N171">
        <v>2</v>
      </c>
      <c r="O171">
        <v>3</v>
      </c>
      <c r="R171">
        <v>3</v>
      </c>
    </row>
    <row r="172" spans="1:18" x14ac:dyDescent="0.2">
      <c r="A172">
        <v>170</v>
      </c>
      <c r="B172" t="s">
        <v>335</v>
      </c>
      <c r="C172" t="s">
        <v>336</v>
      </c>
      <c r="D172">
        <v>2</v>
      </c>
      <c r="E172">
        <v>3</v>
      </c>
      <c r="R172">
        <v>3</v>
      </c>
    </row>
    <row r="173" spans="1:18" x14ac:dyDescent="0.2">
      <c r="A173">
        <v>171</v>
      </c>
      <c r="B173" t="s">
        <v>232</v>
      </c>
      <c r="C173" t="s">
        <v>233</v>
      </c>
      <c r="P173">
        <v>1</v>
      </c>
      <c r="Q173">
        <v>2.75</v>
      </c>
      <c r="R173">
        <v>2.75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371</v>
      </c>
      <c r="C188" t="s">
        <v>372</v>
      </c>
      <c r="J188">
        <v>1</v>
      </c>
      <c r="K188">
        <v>0.75</v>
      </c>
      <c r="L188">
        <v>1</v>
      </c>
      <c r="M188">
        <v>1.25</v>
      </c>
      <c r="R188">
        <v>2</v>
      </c>
    </row>
    <row r="189" spans="1:18" x14ac:dyDescent="0.2">
      <c r="A189">
        <v>187</v>
      </c>
      <c r="B189" t="s">
        <v>375</v>
      </c>
      <c r="C189" t="s">
        <v>376</v>
      </c>
      <c r="D189">
        <v>2</v>
      </c>
      <c r="E189">
        <v>1.75</v>
      </c>
      <c r="R189">
        <v>1.75</v>
      </c>
    </row>
    <row r="190" spans="1:18" x14ac:dyDescent="0.2">
      <c r="A190">
        <v>188</v>
      </c>
      <c r="B190" t="s">
        <v>381</v>
      </c>
      <c r="C190" t="s">
        <v>382</v>
      </c>
      <c r="L190">
        <v>1</v>
      </c>
      <c r="M190">
        <v>1.75</v>
      </c>
      <c r="R190">
        <v>1.75</v>
      </c>
    </row>
    <row r="191" spans="1:18" x14ac:dyDescent="0.2">
      <c r="A191">
        <v>189</v>
      </c>
      <c r="B191" t="s">
        <v>373</v>
      </c>
      <c r="C191" t="s">
        <v>374</v>
      </c>
      <c r="F191">
        <v>2</v>
      </c>
      <c r="G191">
        <v>1.75</v>
      </c>
      <c r="R191">
        <v>1.75</v>
      </c>
    </row>
    <row r="192" spans="1:18" x14ac:dyDescent="0.2">
      <c r="A192">
        <v>190</v>
      </c>
      <c r="B192" t="s">
        <v>377</v>
      </c>
      <c r="C192" t="s">
        <v>378</v>
      </c>
      <c r="D192">
        <v>1</v>
      </c>
      <c r="E192">
        <v>0</v>
      </c>
      <c r="F192">
        <v>2</v>
      </c>
      <c r="G192">
        <v>1</v>
      </c>
      <c r="J192">
        <v>1</v>
      </c>
      <c r="K192">
        <v>0.75</v>
      </c>
      <c r="R192">
        <v>1.75</v>
      </c>
    </row>
    <row r="193" spans="1:18" x14ac:dyDescent="0.2">
      <c r="A193">
        <v>191</v>
      </c>
      <c r="B193" t="s">
        <v>379</v>
      </c>
      <c r="C193" t="s">
        <v>380</v>
      </c>
      <c r="F193">
        <v>2</v>
      </c>
      <c r="G193">
        <v>1.75</v>
      </c>
      <c r="R193">
        <v>1.75</v>
      </c>
    </row>
    <row r="194" spans="1:18" x14ac:dyDescent="0.2">
      <c r="A194">
        <v>192</v>
      </c>
      <c r="B194" t="s">
        <v>383</v>
      </c>
      <c r="C194" t="s">
        <v>384</v>
      </c>
      <c r="N194">
        <v>1</v>
      </c>
      <c r="O194">
        <v>1.5</v>
      </c>
      <c r="R194">
        <v>1.5</v>
      </c>
    </row>
    <row r="195" spans="1:18" x14ac:dyDescent="0.2">
      <c r="A195">
        <v>193</v>
      </c>
      <c r="B195" t="s">
        <v>387</v>
      </c>
      <c r="C195" t="s">
        <v>388</v>
      </c>
      <c r="D195">
        <v>1</v>
      </c>
      <c r="E195">
        <v>0</v>
      </c>
      <c r="F195">
        <v>2</v>
      </c>
      <c r="G195">
        <v>1</v>
      </c>
      <c r="J195">
        <v>1</v>
      </c>
      <c r="K195">
        <v>0.25</v>
      </c>
      <c r="R195">
        <v>1.25</v>
      </c>
    </row>
    <row r="196" spans="1:18" x14ac:dyDescent="0.2">
      <c r="A196">
        <v>194</v>
      </c>
      <c r="B196" t="s">
        <v>389</v>
      </c>
      <c r="C196" t="s">
        <v>390</v>
      </c>
      <c r="H196">
        <v>1</v>
      </c>
      <c r="I196">
        <v>0.5</v>
      </c>
      <c r="L196">
        <v>2</v>
      </c>
      <c r="M196">
        <v>0.75</v>
      </c>
      <c r="R196">
        <v>1.25</v>
      </c>
    </row>
    <row r="197" spans="1:18" x14ac:dyDescent="0.2">
      <c r="A197">
        <v>195</v>
      </c>
      <c r="B197" t="s">
        <v>385</v>
      </c>
      <c r="C197" t="s">
        <v>386</v>
      </c>
      <c r="D197">
        <v>1</v>
      </c>
      <c r="E197">
        <v>0.75</v>
      </c>
      <c r="F197">
        <v>1</v>
      </c>
      <c r="G197">
        <v>0.5</v>
      </c>
      <c r="R197">
        <v>1.25</v>
      </c>
    </row>
    <row r="198" spans="1:18" x14ac:dyDescent="0.2">
      <c r="A198">
        <v>196</v>
      </c>
      <c r="B198" t="s">
        <v>391</v>
      </c>
      <c r="C198" t="s">
        <v>392</v>
      </c>
      <c r="D198">
        <v>2</v>
      </c>
      <c r="E198">
        <v>1.25</v>
      </c>
      <c r="R198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3" workbookViewId="0">
      <selection activeCell="B36" sqref="B36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2</v>
      </c>
      <c r="Q3">
        <v>6</v>
      </c>
      <c r="R3">
        <v>299.5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2</v>
      </c>
      <c r="Q4">
        <v>11</v>
      </c>
      <c r="R4">
        <v>279.25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2</v>
      </c>
      <c r="Q5">
        <v>11.75</v>
      </c>
      <c r="R5">
        <v>233.25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2</v>
      </c>
      <c r="Q6">
        <v>8.25</v>
      </c>
      <c r="R6">
        <v>210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2</v>
      </c>
      <c r="Q7">
        <v>8</v>
      </c>
      <c r="R7">
        <v>207.5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3</v>
      </c>
      <c r="Q8">
        <v>12.75</v>
      </c>
      <c r="R8">
        <v>202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2</v>
      </c>
      <c r="Q9">
        <v>8.5</v>
      </c>
      <c r="R9">
        <v>171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2</v>
      </c>
      <c r="Q10">
        <v>12.75</v>
      </c>
      <c r="R10">
        <v>134.75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1</v>
      </c>
      <c r="Q11">
        <v>3.5</v>
      </c>
      <c r="R11">
        <v>127.25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2</v>
      </c>
      <c r="Q12">
        <v>5.25</v>
      </c>
      <c r="R12">
        <v>122.75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2</v>
      </c>
      <c r="Q13">
        <v>3.25</v>
      </c>
      <c r="R13">
        <v>105.5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28</v>
      </c>
      <c r="C15" t="s">
        <v>29</v>
      </c>
      <c r="F15">
        <v>7</v>
      </c>
      <c r="G15">
        <v>18</v>
      </c>
      <c r="H15">
        <v>7</v>
      </c>
      <c r="I15">
        <v>21.25</v>
      </c>
      <c r="J15">
        <v>7</v>
      </c>
      <c r="K15">
        <v>20</v>
      </c>
      <c r="L15">
        <v>6</v>
      </c>
      <c r="M15">
        <v>14.75</v>
      </c>
      <c r="N15">
        <v>5</v>
      </c>
      <c r="O15">
        <v>15.5</v>
      </c>
      <c r="P15">
        <v>2</v>
      </c>
      <c r="Q15">
        <v>1.75</v>
      </c>
      <c r="R15">
        <v>91.25</v>
      </c>
    </row>
    <row r="16" spans="1:18" x14ac:dyDescent="0.2">
      <c r="A16">
        <v>14</v>
      </c>
      <c r="B16" t="s">
        <v>24</v>
      </c>
      <c r="C16" t="s">
        <v>25</v>
      </c>
      <c r="F16">
        <v>6</v>
      </c>
      <c r="G16">
        <v>19.25</v>
      </c>
      <c r="H16">
        <v>4</v>
      </c>
      <c r="I16">
        <v>19</v>
      </c>
      <c r="J16">
        <v>4</v>
      </c>
      <c r="K16">
        <v>11.5</v>
      </c>
      <c r="L16">
        <v>7</v>
      </c>
      <c r="M16">
        <v>12.5</v>
      </c>
      <c r="N16">
        <v>8</v>
      </c>
      <c r="O16">
        <v>27.25</v>
      </c>
      <c r="P16">
        <v>2</v>
      </c>
      <c r="Q16">
        <v>1.5</v>
      </c>
      <c r="R16">
        <v>91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1</v>
      </c>
      <c r="Q17">
        <v>1</v>
      </c>
      <c r="R17">
        <v>87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2</v>
      </c>
      <c r="Q18">
        <v>5.25</v>
      </c>
      <c r="R18">
        <v>87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48</v>
      </c>
      <c r="C26" t="s">
        <v>49</v>
      </c>
      <c r="F26">
        <v>4</v>
      </c>
      <c r="G26">
        <v>12.75</v>
      </c>
      <c r="H26">
        <v>6</v>
      </c>
      <c r="I26">
        <v>18</v>
      </c>
      <c r="J26">
        <v>3</v>
      </c>
      <c r="K26">
        <v>5.25</v>
      </c>
      <c r="L26">
        <v>6</v>
      </c>
      <c r="M26">
        <v>11.75</v>
      </c>
      <c r="N26">
        <v>7</v>
      </c>
      <c r="O26">
        <v>18</v>
      </c>
      <c r="P26">
        <v>1</v>
      </c>
      <c r="Q26">
        <v>1.25</v>
      </c>
      <c r="R26">
        <v>67</v>
      </c>
    </row>
    <row r="27" spans="1:18" x14ac:dyDescent="0.2">
      <c r="A27">
        <v>25</v>
      </c>
      <c r="B27" t="s">
        <v>50</v>
      </c>
      <c r="C27" t="s">
        <v>51</v>
      </c>
      <c r="H27">
        <v>5</v>
      </c>
      <c r="I27">
        <v>12.75</v>
      </c>
      <c r="J27">
        <v>3</v>
      </c>
      <c r="K27">
        <v>13.5</v>
      </c>
      <c r="L27">
        <v>6</v>
      </c>
      <c r="M27">
        <v>18.5</v>
      </c>
      <c r="N27">
        <v>5</v>
      </c>
      <c r="O27">
        <v>21.25</v>
      </c>
      <c r="R27">
        <v>66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R28">
        <v>64</v>
      </c>
    </row>
    <row r="29" spans="1:18" x14ac:dyDescent="0.2">
      <c r="A29">
        <v>27</v>
      </c>
      <c r="B29" t="s">
        <v>54</v>
      </c>
      <c r="C29" t="s">
        <v>55</v>
      </c>
      <c r="F29">
        <v>3</v>
      </c>
      <c r="G29">
        <v>3.25</v>
      </c>
      <c r="H29">
        <v>6</v>
      </c>
      <c r="I29">
        <v>13.5</v>
      </c>
      <c r="J29">
        <v>3</v>
      </c>
      <c r="K29">
        <v>9.25</v>
      </c>
      <c r="L29">
        <v>6</v>
      </c>
      <c r="M29">
        <v>11.75</v>
      </c>
      <c r="N29">
        <v>3</v>
      </c>
      <c r="O29">
        <v>15.25</v>
      </c>
      <c r="P29">
        <v>1</v>
      </c>
      <c r="Q29">
        <v>1</v>
      </c>
      <c r="R29">
        <v>54</v>
      </c>
    </row>
    <row r="30" spans="1:18" x14ac:dyDescent="0.2">
      <c r="A30">
        <v>28</v>
      </c>
      <c r="B30" t="s">
        <v>52</v>
      </c>
      <c r="C30" t="s">
        <v>53</v>
      </c>
      <c r="H30">
        <v>8</v>
      </c>
      <c r="I30">
        <v>11.5</v>
      </c>
      <c r="J30">
        <v>7</v>
      </c>
      <c r="K30">
        <v>9.5</v>
      </c>
      <c r="L30">
        <v>7</v>
      </c>
      <c r="M30">
        <v>13.25</v>
      </c>
      <c r="N30">
        <v>7</v>
      </c>
      <c r="O30">
        <v>11.5</v>
      </c>
      <c r="P30">
        <v>2</v>
      </c>
      <c r="Q30">
        <v>7.25</v>
      </c>
      <c r="R30">
        <v>53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66</v>
      </c>
      <c r="C34" t="s">
        <v>67</v>
      </c>
      <c r="D34">
        <v>2</v>
      </c>
      <c r="E34">
        <v>0.75</v>
      </c>
      <c r="F34">
        <v>4</v>
      </c>
      <c r="G34">
        <v>4.25</v>
      </c>
      <c r="J34">
        <v>5</v>
      </c>
      <c r="K34">
        <v>9.75</v>
      </c>
      <c r="L34">
        <v>5</v>
      </c>
      <c r="M34">
        <v>11.5</v>
      </c>
      <c r="N34">
        <v>6</v>
      </c>
      <c r="O34">
        <v>17</v>
      </c>
      <c r="R34">
        <v>43.25</v>
      </c>
    </row>
    <row r="35" spans="1:18" x14ac:dyDescent="0.2">
      <c r="A35">
        <v>33</v>
      </c>
      <c r="B35" t="s">
        <v>68</v>
      </c>
      <c r="C35" t="s">
        <v>69</v>
      </c>
      <c r="H35">
        <v>7</v>
      </c>
      <c r="I35">
        <v>8.75</v>
      </c>
      <c r="J35">
        <v>5</v>
      </c>
      <c r="K35">
        <v>7.25</v>
      </c>
      <c r="L35">
        <v>5</v>
      </c>
      <c r="M35">
        <v>12.25</v>
      </c>
      <c r="N35">
        <v>7</v>
      </c>
      <c r="O35">
        <v>13.5</v>
      </c>
      <c r="P35">
        <v>1</v>
      </c>
      <c r="Q35">
        <v>1.25</v>
      </c>
      <c r="R35">
        <v>43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1</v>
      </c>
      <c r="Q36">
        <v>0.5</v>
      </c>
      <c r="R36">
        <v>41.75</v>
      </c>
    </row>
    <row r="37" spans="1:18" x14ac:dyDescent="0.2">
      <c r="A37">
        <v>35</v>
      </c>
      <c r="B37" t="s">
        <v>70</v>
      </c>
      <c r="C37" t="s">
        <v>71</v>
      </c>
      <c r="H37">
        <v>5</v>
      </c>
      <c r="I37">
        <v>5.5</v>
      </c>
      <c r="J37">
        <v>7</v>
      </c>
      <c r="K37">
        <v>6.5</v>
      </c>
      <c r="L37">
        <v>5</v>
      </c>
      <c r="M37">
        <v>10.25</v>
      </c>
      <c r="N37">
        <v>7</v>
      </c>
      <c r="O37">
        <v>10</v>
      </c>
      <c r="P37">
        <v>2</v>
      </c>
      <c r="Q37">
        <v>8.25</v>
      </c>
      <c r="R37">
        <v>40.5</v>
      </c>
    </row>
    <row r="38" spans="1:18" x14ac:dyDescent="0.2">
      <c r="A38">
        <v>36</v>
      </c>
      <c r="B38" t="s">
        <v>62</v>
      </c>
      <c r="C38" t="s">
        <v>63</v>
      </c>
      <c r="H38">
        <v>5</v>
      </c>
      <c r="I38">
        <v>13.75</v>
      </c>
      <c r="J38">
        <v>4</v>
      </c>
      <c r="K38">
        <v>8</v>
      </c>
      <c r="L38">
        <v>2</v>
      </c>
      <c r="M38">
        <v>8</v>
      </c>
      <c r="N38">
        <v>5</v>
      </c>
      <c r="O38">
        <v>8.5</v>
      </c>
      <c r="P38">
        <v>1</v>
      </c>
      <c r="Q38">
        <v>1.75</v>
      </c>
      <c r="R38">
        <v>40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80</v>
      </c>
      <c r="C42" t="s">
        <v>81</v>
      </c>
      <c r="D42">
        <v>1</v>
      </c>
      <c r="E42">
        <v>5.75</v>
      </c>
      <c r="F42">
        <v>5</v>
      </c>
      <c r="G42">
        <v>8</v>
      </c>
      <c r="H42">
        <v>5</v>
      </c>
      <c r="I42">
        <v>6.25</v>
      </c>
      <c r="J42">
        <v>3</v>
      </c>
      <c r="K42">
        <v>1.75</v>
      </c>
      <c r="L42">
        <v>4</v>
      </c>
      <c r="M42">
        <v>4.5</v>
      </c>
      <c r="N42">
        <v>2</v>
      </c>
      <c r="O42">
        <v>5.75</v>
      </c>
      <c r="R42">
        <v>32</v>
      </c>
    </row>
    <row r="43" spans="1:18" x14ac:dyDescent="0.2">
      <c r="A43">
        <v>41</v>
      </c>
      <c r="B43" t="s">
        <v>78</v>
      </c>
      <c r="C43" t="s">
        <v>79</v>
      </c>
      <c r="F43">
        <v>4</v>
      </c>
      <c r="G43">
        <v>10</v>
      </c>
      <c r="H43">
        <v>1</v>
      </c>
      <c r="I43">
        <v>2.75</v>
      </c>
      <c r="J43">
        <v>1</v>
      </c>
      <c r="K43">
        <v>2.25</v>
      </c>
      <c r="N43">
        <v>6</v>
      </c>
      <c r="O43">
        <v>12</v>
      </c>
      <c r="P43">
        <v>1</v>
      </c>
      <c r="Q43">
        <v>4.25</v>
      </c>
      <c r="R43">
        <v>31.25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96</v>
      </c>
      <c r="C50" t="s">
        <v>97</v>
      </c>
      <c r="D50">
        <v>2</v>
      </c>
      <c r="E50">
        <v>2.75</v>
      </c>
      <c r="F50">
        <v>7</v>
      </c>
      <c r="G50">
        <v>9</v>
      </c>
      <c r="H50">
        <v>8</v>
      </c>
      <c r="I50">
        <v>17</v>
      </c>
      <c r="R50">
        <v>28.75</v>
      </c>
    </row>
    <row r="51" spans="1:18" x14ac:dyDescent="0.2">
      <c r="A51">
        <v>49</v>
      </c>
      <c r="B51" t="s">
        <v>98</v>
      </c>
      <c r="C51" t="s">
        <v>99</v>
      </c>
      <c r="J51">
        <v>7</v>
      </c>
      <c r="K51">
        <v>28.5</v>
      </c>
      <c r="R51">
        <v>28.5</v>
      </c>
    </row>
    <row r="52" spans="1:18" x14ac:dyDescent="0.2">
      <c r="A52">
        <v>50</v>
      </c>
      <c r="B52" t="s">
        <v>94</v>
      </c>
      <c r="C52" t="s">
        <v>95</v>
      </c>
      <c r="H52">
        <v>5</v>
      </c>
      <c r="I52">
        <v>8.25</v>
      </c>
      <c r="J52">
        <v>4</v>
      </c>
      <c r="K52">
        <v>9.25</v>
      </c>
      <c r="N52">
        <v>4</v>
      </c>
      <c r="O52">
        <v>9.5</v>
      </c>
      <c r="P52">
        <v>1</v>
      </c>
      <c r="Q52">
        <v>0.75</v>
      </c>
      <c r="R52">
        <v>27.75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108</v>
      </c>
      <c r="C56" t="s">
        <v>109</v>
      </c>
      <c r="D56">
        <v>5</v>
      </c>
      <c r="E56">
        <v>9.5</v>
      </c>
      <c r="F56">
        <v>3</v>
      </c>
      <c r="G56">
        <v>14.5</v>
      </c>
      <c r="R56">
        <v>24</v>
      </c>
    </row>
    <row r="57" spans="1:18" x14ac:dyDescent="0.2">
      <c r="A57">
        <v>55</v>
      </c>
      <c r="B57" t="s">
        <v>110</v>
      </c>
      <c r="C57" t="s">
        <v>111</v>
      </c>
      <c r="D57">
        <v>7</v>
      </c>
      <c r="E57">
        <v>6.75</v>
      </c>
      <c r="F57">
        <v>7</v>
      </c>
      <c r="G57">
        <v>16.75</v>
      </c>
      <c r="R57">
        <v>23.5</v>
      </c>
    </row>
    <row r="58" spans="1:18" x14ac:dyDescent="0.2">
      <c r="A58">
        <v>56</v>
      </c>
      <c r="B58" t="s">
        <v>114</v>
      </c>
      <c r="C58" t="s">
        <v>115</v>
      </c>
      <c r="D58">
        <v>5</v>
      </c>
      <c r="E58">
        <v>8.25</v>
      </c>
      <c r="F58">
        <v>5</v>
      </c>
      <c r="G58">
        <v>10.25</v>
      </c>
      <c r="H58">
        <v>4</v>
      </c>
      <c r="I58">
        <v>3.25</v>
      </c>
      <c r="R58">
        <v>21.75</v>
      </c>
    </row>
    <row r="59" spans="1:18" x14ac:dyDescent="0.2">
      <c r="A59">
        <v>57</v>
      </c>
      <c r="B59" t="s">
        <v>106</v>
      </c>
      <c r="C59" t="s">
        <v>107</v>
      </c>
      <c r="J59">
        <v>4</v>
      </c>
      <c r="K59">
        <v>6.75</v>
      </c>
      <c r="L59">
        <v>5</v>
      </c>
      <c r="M59">
        <v>8.75</v>
      </c>
      <c r="N59">
        <v>2</v>
      </c>
      <c r="O59">
        <v>3</v>
      </c>
      <c r="P59">
        <v>1</v>
      </c>
      <c r="Q59">
        <v>2.75</v>
      </c>
      <c r="R59">
        <v>21.25</v>
      </c>
    </row>
    <row r="60" spans="1:18" x14ac:dyDescent="0.2">
      <c r="A60">
        <v>58</v>
      </c>
      <c r="B60" t="s">
        <v>116</v>
      </c>
      <c r="C60" t="s">
        <v>117</v>
      </c>
      <c r="D60">
        <v>6</v>
      </c>
      <c r="E60">
        <v>6.25</v>
      </c>
      <c r="F60">
        <v>5</v>
      </c>
      <c r="G60">
        <v>5</v>
      </c>
      <c r="H60">
        <v>4</v>
      </c>
      <c r="I60">
        <v>3</v>
      </c>
      <c r="J60">
        <v>7</v>
      </c>
      <c r="K60">
        <v>7</v>
      </c>
      <c r="R60">
        <v>21.25</v>
      </c>
    </row>
    <row r="61" spans="1:18" x14ac:dyDescent="0.2">
      <c r="A61">
        <v>59</v>
      </c>
      <c r="B61" t="s">
        <v>120</v>
      </c>
      <c r="C61" t="s">
        <v>121</v>
      </c>
      <c r="D61">
        <v>5</v>
      </c>
      <c r="E61">
        <v>10</v>
      </c>
      <c r="F61">
        <v>3</v>
      </c>
      <c r="G61">
        <v>7</v>
      </c>
      <c r="H61">
        <v>4</v>
      </c>
      <c r="I61">
        <v>4</v>
      </c>
      <c r="R61">
        <v>21</v>
      </c>
    </row>
    <row r="62" spans="1:18" x14ac:dyDescent="0.2">
      <c r="A62">
        <v>60</v>
      </c>
      <c r="B62" t="s">
        <v>118</v>
      </c>
      <c r="C62" t="s">
        <v>119</v>
      </c>
      <c r="H62">
        <v>3</v>
      </c>
      <c r="I62">
        <v>6.75</v>
      </c>
      <c r="J62">
        <v>1</v>
      </c>
      <c r="K62">
        <v>7</v>
      </c>
      <c r="L62">
        <v>1</v>
      </c>
      <c r="M62">
        <v>7.25</v>
      </c>
      <c r="R62">
        <v>21</v>
      </c>
    </row>
    <row r="63" spans="1:18" x14ac:dyDescent="0.2">
      <c r="A63">
        <v>61</v>
      </c>
      <c r="B63" t="s">
        <v>112</v>
      </c>
      <c r="C63" t="s">
        <v>113</v>
      </c>
      <c r="H63">
        <v>4</v>
      </c>
      <c r="I63">
        <v>5.75</v>
      </c>
      <c r="J63">
        <v>2</v>
      </c>
      <c r="K63">
        <v>2.25</v>
      </c>
      <c r="L63">
        <v>5</v>
      </c>
      <c r="M63">
        <v>4.25</v>
      </c>
      <c r="N63">
        <v>3</v>
      </c>
      <c r="O63">
        <v>7</v>
      </c>
      <c r="P63">
        <v>1</v>
      </c>
      <c r="Q63">
        <v>1.75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2</v>
      </c>
      <c r="Q65">
        <v>1</v>
      </c>
      <c r="R65">
        <v>19.75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150</v>
      </c>
      <c r="C77" t="s">
        <v>151</v>
      </c>
      <c r="D77">
        <v>4</v>
      </c>
      <c r="E77">
        <v>1</v>
      </c>
      <c r="F77">
        <v>2</v>
      </c>
      <c r="G77">
        <v>4.25</v>
      </c>
      <c r="J77">
        <v>6</v>
      </c>
      <c r="K77">
        <v>5.25</v>
      </c>
      <c r="L77">
        <v>3</v>
      </c>
      <c r="M77">
        <v>3.75</v>
      </c>
      <c r="R77">
        <v>14.25</v>
      </c>
    </row>
    <row r="78" spans="1:18" x14ac:dyDescent="0.2">
      <c r="A78">
        <v>76</v>
      </c>
      <c r="B78" t="s">
        <v>152</v>
      </c>
      <c r="C78" t="s">
        <v>153</v>
      </c>
      <c r="D78">
        <v>1</v>
      </c>
      <c r="E78">
        <v>0.5</v>
      </c>
      <c r="H78">
        <v>4</v>
      </c>
      <c r="I78">
        <v>8.25</v>
      </c>
      <c r="N78">
        <v>1</v>
      </c>
      <c r="O78">
        <v>2.5</v>
      </c>
      <c r="P78">
        <v>1</v>
      </c>
      <c r="Q78">
        <v>2.25</v>
      </c>
      <c r="R78">
        <v>13.5</v>
      </c>
    </row>
    <row r="79" spans="1:18" x14ac:dyDescent="0.2">
      <c r="A79">
        <v>77</v>
      </c>
      <c r="B79" t="s">
        <v>154</v>
      </c>
      <c r="C79" t="s">
        <v>155</v>
      </c>
      <c r="H79">
        <v>5</v>
      </c>
      <c r="I79">
        <v>7</v>
      </c>
      <c r="J79">
        <v>3</v>
      </c>
      <c r="K79">
        <v>6</v>
      </c>
      <c r="R79">
        <v>13</v>
      </c>
    </row>
    <row r="80" spans="1:18" x14ac:dyDescent="0.2">
      <c r="A80">
        <v>78</v>
      </c>
      <c r="B80" t="s">
        <v>156</v>
      </c>
      <c r="C80" t="s">
        <v>157</v>
      </c>
      <c r="H80">
        <v>1</v>
      </c>
      <c r="I80">
        <v>3.5</v>
      </c>
      <c r="J80">
        <v>2</v>
      </c>
      <c r="K80">
        <v>1.5</v>
      </c>
      <c r="L80">
        <v>4</v>
      </c>
      <c r="M80">
        <v>7.25</v>
      </c>
      <c r="N80">
        <v>1</v>
      </c>
      <c r="O80">
        <v>0.75</v>
      </c>
      <c r="R80">
        <v>13</v>
      </c>
    </row>
    <row r="81" spans="1:18" x14ac:dyDescent="0.2">
      <c r="A81">
        <v>79</v>
      </c>
      <c r="B81" t="s">
        <v>162</v>
      </c>
      <c r="C81" t="s">
        <v>163</v>
      </c>
      <c r="D81">
        <v>6</v>
      </c>
      <c r="E81">
        <v>4.25</v>
      </c>
      <c r="H81">
        <v>4</v>
      </c>
      <c r="I81">
        <v>4</v>
      </c>
      <c r="J81">
        <v>2</v>
      </c>
      <c r="K81">
        <v>4.5</v>
      </c>
      <c r="R81">
        <v>12.75</v>
      </c>
    </row>
    <row r="82" spans="1:18" x14ac:dyDescent="0.2">
      <c r="A82">
        <v>80</v>
      </c>
      <c r="B82" t="s">
        <v>158</v>
      </c>
      <c r="C82" t="s">
        <v>159</v>
      </c>
      <c r="D82">
        <v>9</v>
      </c>
      <c r="E82">
        <v>10</v>
      </c>
      <c r="F82">
        <v>3</v>
      </c>
      <c r="G82">
        <v>2</v>
      </c>
      <c r="N82">
        <v>2</v>
      </c>
      <c r="O82">
        <v>0.75</v>
      </c>
      <c r="R82">
        <v>12.75</v>
      </c>
    </row>
    <row r="83" spans="1:18" x14ac:dyDescent="0.2">
      <c r="A83">
        <v>81</v>
      </c>
      <c r="B83" t="s">
        <v>160</v>
      </c>
      <c r="C83" t="s">
        <v>161</v>
      </c>
      <c r="L83">
        <v>4</v>
      </c>
      <c r="M83">
        <v>4.5</v>
      </c>
      <c r="N83">
        <v>9</v>
      </c>
      <c r="O83">
        <v>8.25</v>
      </c>
      <c r="R83">
        <v>12.75</v>
      </c>
    </row>
    <row r="84" spans="1:18" x14ac:dyDescent="0.2">
      <c r="A84">
        <v>82</v>
      </c>
      <c r="B84" t="s">
        <v>170</v>
      </c>
      <c r="C84" t="s">
        <v>171</v>
      </c>
      <c r="D84">
        <v>6</v>
      </c>
      <c r="E84">
        <v>9.5</v>
      </c>
      <c r="F84">
        <v>5</v>
      </c>
      <c r="G84">
        <v>3</v>
      </c>
      <c r="R84">
        <v>12.5</v>
      </c>
    </row>
    <row r="85" spans="1:18" x14ac:dyDescent="0.2">
      <c r="A85">
        <v>83</v>
      </c>
      <c r="B85" t="s">
        <v>168</v>
      </c>
      <c r="C85" t="s">
        <v>169</v>
      </c>
      <c r="J85">
        <v>5</v>
      </c>
      <c r="K85">
        <v>3.25</v>
      </c>
      <c r="L85">
        <v>9</v>
      </c>
      <c r="M85">
        <v>7.25</v>
      </c>
      <c r="N85">
        <v>3</v>
      </c>
      <c r="O85">
        <v>2</v>
      </c>
      <c r="R85">
        <v>12.5</v>
      </c>
    </row>
    <row r="86" spans="1:18" x14ac:dyDescent="0.2">
      <c r="A86">
        <v>84</v>
      </c>
      <c r="B86" t="s">
        <v>164</v>
      </c>
      <c r="C86" t="s">
        <v>165</v>
      </c>
      <c r="D86">
        <v>3</v>
      </c>
      <c r="E86">
        <v>1.25</v>
      </c>
      <c r="F86">
        <v>5</v>
      </c>
      <c r="G86">
        <v>4.25</v>
      </c>
      <c r="H86">
        <v>4</v>
      </c>
      <c r="I86">
        <v>3.75</v>
      </c>
      <c r="N86">
        <v>2</v>
      </c>
      <c r="O86">
        <v>3.25</v>
      </c>
      <c r="R86">
        <v>12.5</v>
      </c>
    </row>
    <row r="87" spans="1:18" x14ac:dyDescent="0.2">
      <c r="A87">
        <v>85</v>
      </c>
      <c r="B87" t="s">
        <v>166</v>
      </c>
      <c r="C87" t="s">
        <v>167</v>
      </c>
      <c r="L87">
        <v>3</v>
      </c>
      <c r="M87">
        <v>7.5</v>
      </c>
      <c r="N87">
        <v>5</v>
      </c>
      <c r="O87">
        <v>5</v>
      </c>
      <c r="R87">
        <v>12.5</v>
      </c>
    </row>
    <row r="88" spans="1:18" x14ac:dyDescent="0.2">
      <c r="A88">
        <v>86</v>
      </c>
      <c r="B88" t="s">
        <v>172</v>
      </c>
      <c r="C88" t="s">
        <v>173</v>
      </c>
      <c r="F88">
        <v>2</v>
      </c>
      <c r="G88">
        <v>6.5</v>
      </c>
      <c r="H88">
        <v>1</v>
      </c>
      <c r="I88">
        <v>2.5</v>
      </c>
      <c r="N88">
        <v>1</v>
      </c>
      <c r="O88">
        <v>3.25</v>
      </c>
      <c r="R88">
        <v>12.25</v>
      </c>
    </row>
    <row r="89" spans="1:18" x14ac:dyDescent="0.2">
      <c r="A89">
        <v>87</v>
      </c>
      <c r="B89" t="s">
        <v>174</v>
      </c>
      <c r="C89" t="s">
        <v>175</v>
      </c>
      <c r="D89">
        <v>3</v>
      </c>
      <c r="E89">
        <v>6.25</v>
      </c>
      <c r="N89">
        <v>4</v>
      </c>
      <c r="O89">
        <v>5.75</v>
      </c>
      <c r="R89">
        <v>12</v>
      </c>
    </row>
    <row r="90" spans="1:18" x14ac:dyDescent="0.2">
      <c r="A90">
        <v>88</v>
      </c>
      <c r="B90" t="s">
        <v>176</v>
      </c>
      <c r="C90" t="s">
        <v>177</v>
      </c>
      <c r="D90">
        <v>6</v>
      </c>
      <c r="E90">
        <v>7</v>
      </c>
      <c r="H90">
        <v>1</v>
      </c>
      <c r="I90">
        <v>0.75</v>
      </c>
      <c r="J90">
        <v>6</v>
      </c>
      <c r="K90">
        <v>4.25</v>
      </c>
      <c r="R90">
        <v>12</v>
      </c>
    </row>
    <row r="91" spans="1:18" x14ac:dyDescent="0.2">
      <c r="A91">
        <v>89</v>
      </c>
      <c r="B91" t="s">
        <v>178</v>
      </c>
      <c r="C91" t="s">
        <v>179</v>
      </c>
      <c r="D91">
        <v>5</v>
      </c>
      <c r="E91">
        <v>6</v>
      </c>
      <c r="F91">
        <v>2</v>
      </c>
      <c r="G91">
        <v>6</v>
      </c>
      <c r="R91">
        <v>12</v>
      </c>
    </row>
    <row r="92" spans="1:18" x14ac:dyDescent="0.2">
      <c r="A92">
        <v>90</v>
      </c>
      <c r="B92" t="s">
        <v>182</v>
      </c>
      <c r="C92" t="s">
        <v>183</v>
      </c>
      <c r="J92">
        <v>2</v>
      </c>
      <c r="K92">
        <v>2</v>
      </c>
      <c r="L92">
        <v>6</v>
      </c>
      <c r="M92">
        <v>9.75</v>
      </c>
      <c r="R92">
        <v>11.75</v>
      </c>
    </row>
    <row r="93" spans="1:18" x14ac:dyDescent="0.2">
      <c r="A93">
        <v>91</v>
      </c>
      <c r="B93" t="s">
        <v>180</v>
      </c>
      <c r="C93" t="s">
        <v>181</v>
      </c>
      <c r="D93">
        <v>2</v>
      </c>
      <c r="E93">
        <v>0.75</v>
      </c>
      <c r="F93">
        <v>3</v>
      </c>
      <c r="G93">
        <v>1.5</v>
      </c>
      <c r="L93">
        <v>5</v>
      </c>
      <c r="M93">
        <v>8</v>
      </c>
      <c r="N93">
        <v>2</v>
      </c>
      <c r="O93">
        <v>1.5</v>
      </c>
      <c r="R93">
        <v>11.75</v>
      </c>
    </row>
    <row r="94" spans="1:18" x14ac:dyDescent="0.2">
      <c r="A94">
        <v>92</v>
      </c>
      <c r="B94" t="s">
        <v>148</v>
      </c>
      <c r="C94" t="s">
        <v>149</v>
      </c>
      <c r="N94">
        <v>2</v>
      </c>
      <c r="O94">
        <v>6.5</v>
      </c>
      <c r="P94">
        <v>2</v>
      </c>
      <c r="Q94">
        <v>5</v>
      </c>
      <c r="R94">
        <v>11.5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190</v>
      </c>
      <c r="C96" t="s">
        <v>191</v>
      </c>
      <c r="J96">
        <v>2</v>
      </c>
      <c r="K96">
        <v>2.5</v>
      </c>
      <c r="L96">
        <v>2</v>
      </c>
      <c r="M96">
        <v>8.75</v>
      </c>
      <c r="R96">
        <v>11.25</v>
      </c>
    </row>
    <row r="97" spans="1:18" x14ac:dyDescent="0.2">
      <c r="A97">
        <v>95</v>
      </c>
      <c r="B97" t="s">
        <v>188</v>
      </c>
      <c r="C97" t="s">
        <v>189</v>
      </c>
      <c r="D97">
        <v>3</v>
      </c>
      <c r="E97">
        <v>3.75</v>
      </c>
      <c r="J97">
        <v>3</v>
      </c>
      <c r="K97">
        <v>4.75</v>
      </c>
      <c r="L97">
        <v>1</v>
      </c>
      <c r="M97">
        <v>0.5</v>
      </c>
      <c r="N97">
        <v>1</v>
      </c>
      <c r="O97">
        <v>2.25</v>
      </c>
      <c r="R97">
        <v>11.25</v>
      </c>
    </row>
    <row r="98" spans="1:18" x14ac:dyDescent="0.2">
      <c r="A98">
        <v>96</v>
      </c>
      <c r="B98" t="s">
        <v>192</v>
      </c>
      <c r="C98" t="s">
        <v>193</v>
      </c>
      <c r="F98">
        <v>1</v>
      </c>
      <c r="G98">
        <v>0.25</v>
      </c>
      <c r="H98">
        <v>1</v>
      </c>
      <c r="I98">
        <v>2</v>
      </c>
      <c r="J98">
        <v>3</v>
      </c>
      <c r="K98">
        <v>5.25</v>
      </c>
      <c r="L98">
        <v>5</v>
      </c>
      <c r="M98">
        <v>3.75</v>
      </c>
      <c r="R98">
        <v>11.25</v>
      </c>
    </row>
    <row r="99" spans="1:18" x14ac:dyDescent="0.2">
      <c r="A99">
        <v>97</v>
      </c>
      <c r="B99" t="s">
        <v>194</v>
      </c>
      <c r="C99" t="s">
        <v>195</v>
      </c>
      <c r="F99">
        <v>5</v>
      </c>
      <c r="G99">
        <v>10.5</v>
      </c>
      <c r="R99">
        <v>10.5</v>
      </c>
    </row>
    <row r="100" spans="1:18" x14ac:dyDescent="0.2">
      <c r="A100">
        <v>98</v>
      </c>
      <c r="B100" t="s">
        <v>196</v>
      </c>
      <c r="C100" t="s">
        <v>197</v>
      </c>
      <c r="D100">
        <v>8</v>
      </c>
      <c r="E100">
        <v>7</v>
      </c>
      <c r="F100">
        <v>5</v>
      </c>
      <c r="G100">
        <v>3</v>
      </c>
      <c r="R100">
        <v>10</v>
      </c>
    </row>
    <row r="101" spans="1:18" x14ac:dyDescent="0.2">
      <c r="A101">
        <v>99</v>
      </c>
      <c r="B101" t="s">
        <v>198</v>
      </c>
      <c r="C101" t="s">
        <v>199</v>
      </c>
      <c r="D101">
        <v>3</v>
      </c>
      <c r="E101">
        <v>2</v>
      </c>
      <c r="F101">
        <v>1</v>
      </c>
      <c r="G101">
        <v>0.75</v>
      </c>
      <c r="L101">
        <v>3</v>
      </c>
      <c r="M101">
        <v>2.25</v>
      </c>
      <c r="N101">
        <v>5</v>
      </c>
      <c r="O101">
        <v>5</v>
      </c>
      <c r="R101">
        <v>10</v>
      </c>
    </row>
    <row r="102" spans="1:18" x14ac:dyDescent="0.2">
      <c r="A102">
        <v>100</v>
      </c>
      <c r="B102" t="s">
        <v>200</v>
      </c>
      <c r="C102" t="s">
        <v>201</v>
      </c>
      <c r="N102">
        <v>3</v>
      </c>
      <c r="O102">
        <v>10</v>
      </c>
      <c r="R102">
        <v>10</v>
      </c>
    </row>
    <row r="103" spans="1:18" x14ac:dyDescent="0.2">
      <c r="A103">
        <v>101</v>
      </c>
      <c r="B103" t="s">
        <v>202</v>
      </c>
      <c r="C103" t="s">
        <v>203</v>
      </c>
      <c r="F103">
        <v>4</v>
      </c>
      <c r="G103">
        <v>9.5</v>
      </c>
      <c r="R103">
        <v>9.5</v>
      </c>
    </row>
    <row r="104" spans="1:18" x14ac:dyDescent="0.2">
      <c r="A104">
        <v>102</v>
      </c>
      <c r="B104" t="s">
        <v>184</v>
      </c>
      <c r="C104" t="s">
        <v>185</v>
      </c>
      <c r="L104">
        <v>5</v>
      </c>
      <c r="M104">
        <v>7.25</v>
      </c>
      <c r="N104">
        <v>2</v>
      </c>
      <c r="O104">
        <v>1.25</v>
      </c>
      <c r="P104">
        <v>1</v>
      </c>
      <c r="Q104">
        <v>0.75</v>
      </c>
      <c r="R104">
        <v>9.25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218</v>
      </c>
      <c r="C110" t="s">
        <v>219</v>
      </c>
      <c r="L110">
        <v>5</v>
      </c>
      <c r="M110">
        <v>5.75</v>
      </c>
      <c r="N110">
        <v>2</v>
      </c>
      <c r="O110">
        <v>1.25</v>
      </c>
      <c r="P110">
        <v>1</v>
      </c>
      <c r="Q110">
        <v>0.75</v>
      </c>
      <c r="R110">
        <v>7.75</v>
      </c>
    </row>
    <row r="111" spans="1:18" x14ac:dyDescent="0.2">
      <c r="A111">
        <v>109</v>
      </c>
      <c r="B111" t="s">
        <v>216</v>
      </c>
      <c r="C111" t="s">
        <v>217</v>
      </c>
      <c r="L111">
        <v>2</v>
      </c>
      <c r="M111">
        <v>3.75</v>
      </c>
      <c r="N111">
        <v>2</v>
      </c>
      <c r="O111">
        <v>4</v>
      </c>
      <c r="R111">
        <v>7.75</v>
      </c>
    </row>
    <row r="112" spans="1:18" x14ac:dyDescent="0.2">
      <c r="A112">
        <v>110</v>
      </c>
      <c r="B112" t="s">
        <v>222</v>
      </c>
      <c r="C112" t="s">
        <v>223</v>
      </c>
      <c r="L112">
        <v>4</v>
      </c>
      <c r="M112">
        <v>5.5</v>
      </c>
      <c r="N112">
        <v>1</v>
      </c>
      <c r="O112">
        <v>2</v>
      </c>
      <c r="R112">
        <v>7.5</v>
      </c>
    </row>
    <row r="113" spans="1:18" x14ac:dyDescent="0.2">
      <c r="A113">
        <v>111</v>
      </c>
      <c r="B113" t="s">
        <v>224</v>
      </c>
      <c r="C113" t="s">
        <v>225</v>
      </c>
      <c r="D113">
        <v>3</v>
      </c>
      <c r="E113">
        <v>7.5</v>
      </c>
      <c r="R113">
        <v>7.5</v>
      </c>
    </row>
    <row r="114" spans="1:18" x14ac:dyDescent="0.2">
      <c r="A114">
        <v>112</v>
      </c>
      <c r="B114" t="s">
        <v>220</v>
      </c>
      <c r="C114" t="s">
        <v>221</v>
      </c>
      <c r="L114">
        <v>5</v>
      </c>
      <c r="M114">
        <v>5.5</v>
      </c>
      <c r="N114">
        <v>2</v>
      </c>
      <c r="O114">
        <v>1.25</v>
      </c>
      <c r="P114">
        <v>1</v>
      </c>
      <c r="Q114">
        <v>0.75</v>
      </c>
      <c r="R114">
        <v>7.5</v>
      </c>
    </row>
    <row r="115" spans="1:18" x14ac:dyDescent="0.2">
      <c r="A115">
        <v>113</v>
      </c>
      <c r="B115" t="s">
        <v>226</v>
      </c>
      <c r="C115" t="s">
        <v>227</v>
      </c>
      <c r="L115">
        <v>2</v>
      </c>
      <c r="M115">
        <v>3</v>
      </c>
      <c r="N115">
        <v>3</v>
      </c>
      <c r="O115">
        <v>4.5</v>
      </c>
      <c r="R115">
        <v>7.5</v>
      </c>
    </row>
    <row r="116" spans="1:18" x14ac:dyDescent="0.2">
      <c r="A116">
        <v>114</v>
      </c>
      <c r="B116" t="s">
        <v>228</v>
      </c>
      <c r="C116" t="s">
        <v>229</v>
      </c>
      <c r="D116">
        <v>3</v>
      </c>
      <c r="E116">
        <v>7.25</v>
      </c>
      <c r="R116">
        <v>7.25</v>
      </c>
    </row>
    <row r="117" spans="1:18" x14ac:dyDescent="0.2">
      <c r="A117">
        <v>115</v>
      </c>
      <c r="B117" t="s">
        <v>212</v>
      </c>
      <c r="C117" t="s">
        <v>213</v>
      </c>
      <c r="N117">
        <v>1</v>
      </c>
      <c r="O117">
        <v>4</v>
      </c>
      <c r="P117">
        <v>1</v>
      </c>
      <c r="Q117">
        <v>2.75</v>
      </c>
      <c r="R117">
        <v>6.75</v>
      </c>
    </row>
    <row r="118" spans="1:18" x14ac:dyDescent="0.2">
      <c r="A118">
        <v>116</v>
      </c>
      <c r="B118" t="s">
        <v>234</v>
      </c>
      <c r="C118" t="s">
        <v>235</v>
      </c>
      <c r="H118">
        <v>1</v>
      </c>
      <c r="I118">
        <v>3.5</v>
      </c>
      <c r="J118">
        <v>2</v>
      </c>
      <c r="K118">
        <v>3.25</v>
      </c>
      <c r="R118">
        <v>6.75</v>
      </c>
    </row>
    <row r="119" spans="1:18" x14ac:dyDescent="0.2">
      <c r="A119">
        <v>117</v>
      </c>
      <c r="B119" t="s">
        <v>240</v>
      </c>
      <c r="C119" t="s">
        <v>241</v>
      </c>
      <c r="N119">
        <v>1</v>
      </c>
      <c r="O119">
        <v>6.5</v>
      </c>
      <c r="R119">
        <v>6.5</v>
      </c>
    </row>
    <row r="120" spans="1:18" x14ac:dyDescent="0.2">
      <c r="A120">
        <v>118</v>
      </c>
      <c r="B120" t="s">
        <v>238</v>
      </c>
      <c r="C120" t="s">
        <v>239</v>
      </c>
      <c r="F120">
        <v>3</v>
      </c>
      <c r="G120">
        <v>3.5</v>
      </c>
      <c r="H120">
        <v>2</v>
      </c>
      <c r="I120">
        <v>3</v>
      </c>
      <c r="R120">
        <v>6.5</v>
      </c>
    </row>
    <row r="121" spans="1:18" x14ac:dyDescent="0.2">
      <c r="A121">
        <v>119</v>
      </c>
      <c r="B121" t="s">
        <v>242</v>
      </c>
      <c r="C121" t="s">
        <v>243</v>
      </c>
      <c r="F121">
        <v>3</v>
      </c>
      <c r="G121">
        <v>6.5</v>
      </c>
      <c r="R121">
        <v>6.5</v>
      </c>
    </row>
    <row r="122" spans="1:18" x14ac:dyDescent="0.2">
      <c r="A122">
        <v>120</v>
      </c>
      <c r="B122" t="s">
        <v>246</v>
      </c>
      <c r="C122" t="s">
        <v>247</v>
      </c>
      <c r="D122">
        <v>5</v>
      </c>
      <c r="E122">
        <v>6.25</v>
      </c>
      <c r="R122">
        <v>6.25</v>
      </c>
    </row>
    <row r="123" spans="1:18" x14ac:dyDescent="0.2">
      <c r="A123">
        <v>121</v>
      </c>
      <c r="B123" t="s">
        <v>248</v>
      </c>
      <c r="C123" t="s">
        <v>249</v>
      </c>
      <c r="D123">
        <v>2</v>
      </c>
      <c r="E123">
        <v>1</v>
      </c>
      <c r="J123">
        <v>3</v>
      </c>
      <c r="K123">
        <v>1.25</v>
      </c>
      <c r="L123">
        <v>6</v>
      </c>
      <c r="M123">
        <v>2</v>
      </c>
      <c r="N123">
        <v>3</v>
      </c>
      <c r="O123">
        <v>2</v>
      </c>
      <c r="R123">
        <v>6.25</v>
      </c>
    </row>
    <row r="124" spans="1:18" x14ac:dyDescent="0.2">
      <c r="A124">
        <v>122</v>
      </c>
      <c r="B124" t="s">
        <v>244</v>
      </c>
      <c r="C124" t="s">
        <v>245</v>
      </c>
      <c r="F124">
        <v>1</v>
      </c>
      <c r="G124">
        <v>3</v>
      </c>
      <c r="H124">
        <v>1</v>
      </c>
      <c r="I124">
        <v>2</v>
      </c>
      <c r="J124">
        <v>1</v>
      </c>
      <c r="K124">
        <v>1.25</v>
      </c>
      <c r="R124">
        <v>6.25</v>
      </c>
    </row>
    <row r="125" spans="1:18" x14ac:dyDescent="0.2">
      <c r="A125">
        <v>123</v>
      </c>
      <c r="B125" t="s">
        <v>250</v>
      </c>
      <c r="C125" t="s">
        <v>251</v>
      </c>
      <c r="D125">
        <v>1</v>
      </c>
      <c r="E125">
        <v>6.25</v>
      </c>
      <c r="R125">
        <v>6.25</v>
      </c>
    </row>
    <row r="126" spans="1:18" x14ac:dyDescent="0.2">
      <c r="A126">
        <v>124</v>
      </c>
      <c r="B126" t="s">
        <v>230</v>
      </c>
      <c r="C126" t="s">
        <v>231</v>
      </c>
      <c r="J126">
        <v>1</v>
      </c>
      <c r="K126">
        <v>3</v>
      </c>
      <c r="L126">
        <v>1</v>
      </c>
      <c r="M126">
        <v>0.75</v>
      </c>
      <c r="N126">
        <v>2</v>
      </c>
      <c r="O126">
        <v>2</v>
      </c>
      <c r="P126">
        <v>2</v>
      </c>
      <c r="Q126">
        <v>0.5</v>
      </c>
      <c r="R126">
        <v>6.25</v>
      </c>
    </row>
    <row r="127" spans="1:18" x14ac:dyDescent="0.2">
      <c r="A127">
        <v>125</v>
      </c>
      <c r="B127" t="s">
        <v>256</v>
      </c>
      <c r="C127" t="s">
        <v>257</v>
      </c>
      <c r="F127">
        <v>1</v>
      </c>
      <c r="G127">
        <v>1</v>
      </c>
      <c r="J127">
        <v>1</v>
      </c>
      <c r="K127">
        <v>5</v>
      </c>
      <c r="R127">
        <v>6</v>
      </c>
    </row>
    <row r="128" spans="1:18" x14ac:dyDescent="0.2">
      <c r="A128">
        <v>126</v>
      </c>
      <c r="B128" t="s">
        <v>254</v>
      </c>
      <c r="C128" t="s">
        <v>255</v>
      </c>
      <c r="D128">
        <v>6</v>
      </c>
      <c r="E128">
        <v>6</v>
      </c>
      <c r="R128">
        <v>6</v>
      </c>
    </row>
    <row r="129" spans="1:18" x14ac:dyDescent="0.2">
      <c r="A129">
        <v>127</v>
      </c>
      <c r="B129" t="s">
        <v>252</v>
      </c>
      <c r="C129" t="s">
        <v>253</v>
      </c>
      <c r="J129">
        <v>2</v>
      </c>
      <c r="K129">
        <v>2</v>
      </c>
      <c r="L129">
        <v>1</v>
      </c>
      <c r="M129">
        <v>1.75</v>
      </c>
      <c r="N129">
        <v>2</v>
      </c>
      <c r="O129">
        <v>1.75</v>
      </c>
      <c r="P129">
        <v>1</v>
      </c>
      <c r="Q129">
        <v>0.5</v>
      </c>
      <c r="R129">
        <v>6</v>
      </c>
    </row>
    <row r="130" spans="1:18" x14ac:dyDescent="0.2">
      <c r="A130">
        <v>128</v>
      </c>
      <c r="B130" t="s">
        <v>258</v>
      </c>
      <c r="C130" t="s">
        <v>259</v>
      </c>
      <c r="H130">
        <v>3</v>
      </c>
      <c r="I130">
        <v>5.75</v>
      </c>
      <c r="R130">
        <v>5.75</v>
      </c>
    </row>
    <row r="131" spans="1:18" x14ac:dyDescent="0.2">
      <c r="A131">
        <v>129</v>
      </c>
      <c r="B131" t="s">
        <v>260</v>
      </c>
      <c r="C131" t="s">
        <v>261</v>
      </c>
      <c r="F131">
        <v>3</v>
      </c>
      <c r="G131">
        <v>5.5</v>
      </c>
      <c r="R131">
        <v>5.5</v>
      </c>
    </row>
    <row r="132" spans="1:18" x14ac:dyDescent="0.2">
      <c r="A132">
        <v>130</v>
      </c>
      <c r="B132" t="s">
        <v>262</v>
      </c>
      <c r="C132" t="s">
        <v>263</v>
      </c>
      <c r="J132">
        <v>4</v>
      </c>
      <c r="K132">
        <v>5.5</v>
      </c>
      <c r="R132">
        <v>5.5</v>
      </c>
    </row>
    <row r="133" spans="1:18" x14ac:dyDescent="0.2">
      <c r="A133">
        <v>131</v>
      </c>
      <c r="B133" t="s">
        <v>278</v>
      </c>
      <c r="C133" t="s">
        <v>279</v>
      </c>
      <c r="D133">
        <v>1</v>
      </c>
      <c r="E133">
        <v>3</v>
      </c>
      <c r="F133">
        <v>3</v>
      </c>
      <c r="G133">
        <v>2.25</v>
      </c>
      <c r="R133">
        <v>5.25</v>
      </c>
    </row>
    <row r="134" spans="1:18" x14ac:dyDescent="0.2">
      <c r="A134">
        <v>132</v>
      </c>
      <c r="B134" t="s">
        <v>266</v>
      </c>
      <c r="C134" t="s">
        <v>267</v>
      </c>
      <c r="F134">
        <v>5</v>
      </c>
      <c r="G134">
        <v>5.25</v>
      </c>
      <c r="R134">
        <v>5.25</v>
      </c>
    </row>
    <row r="135" spans="1:18" x14ac:dyDescent="0.2">
      <c r="A135">
        <v>133</v>
      </c>
      <c r="B135" t="s">
        <v>274</v>
      </c>
      <c r="C135" t="s">
        <v>275</v>
      </c>
      <c r="L135">
        <v>1</v>
      </c>
      <c r="M135">
        <v>5.25</v>
      </c>
      <c r="R135">
        <v>5.25</v>
      </c>
    </row>
    <row r="136" spans="1:18" x14ac:dyDescent="0.2">
      <c r="A136">
        <v>134</v>
      </c>
      <c r="B136" t="s">
        <v>268</v>
      </c>
      <c r="C136" t="s">
        <v>269</v>
      </c>
      <c r="N136">
        <v>3</v>
      </c>
      <c r="O136">
        <v>5.25</v>
      </c>
      <c r="R136">
        <v>5.25</v>
      </c>
    </row>
    <row r="137" spans="1:18" x14ac:dyDescent="0.2">
      <c r="A137">
        <v>135</v>
      </c>
      <c r="B137" t="s">
        <v>264</v>
      </c>
      <c r="C137" t="s">
        <v>265</v>
      </c>
      <c r="N137">
        <v>3</v>
      </c>
      <c r="O137">
        <v>4.5</v>
      </c>
      <c r="P137">
        <v>1</v>
      </c>
      <c r="Q137">
        <v>0.75</v>
      </c>
      <c r="R137">
        <v>5.25</v>
      </c>
    </row>
    <row r="138" spans="1:18" x14ac:dyDescent="0.2">
      <c r="A138">
        <v>136</v>
      </c>
      <c r="B138" t="s">
        <v>276</v>
      </c>
      <c r="C138" t="s">
        <v>277</v>
      </c>
      <c r="D138">
        <v>6</v>
      </c>
      <c r="E138">
        <v>5.25</v>
      </c>
      <c r="R138">
        <v>5.25</v>
      </c>
    </row>
    <row r="139" spans="1:18" x14ac:dyDescent="0.2">
      <c r="A139">
        <v>137</v>
      </c>
      <c r="B139" t="s">
        <v>272</v>
      </c>
      <c r="C139" t="s">
        <v>273</v>
      </c>
      <c r="F139">
        <v>2</v>
      </c>
      <c r="G139">
        <v>3</v>
      </c>
      <c r="H139">
        <v>1</v>
      </c>
      <c r="I139">
        <v>1</v>
      </c>
      <c r="L139">
        <v>1</v>
      </c>
      <c r="M139">
        <v>1.25</v>
      </c>
      <c r="R139">
        <v>5.25</v>
      </c>
    </row>
    <row r="140" spans="1:18" x14ac:dyDescent="0.2">
      <c r="A140">
        <v>138</v>
      </c>
      <c r="B140" t="s">
        <v>270</v>
      </c>
      <c r="C140" t="s">
        <v>271</v>
      </c>
      <c r="D140">
        <v>1</v>
      </c>
      <c r="E140">
        <v>0.25</v>
      </c>
      <c r="F140">
        <v>2</v>
      </c>
      <c r="G140">
        <v>1.75</v>
      </c>
      <c r="H140">
        <v>2</v>
      </c>
      <c r="I140">
        <v>3.25</v>
      </c>
      <c r="R140">
        <v>5.25</v>
      </c>
    </row>
    <row r="141" spans="1:18" x14ac:dyDescent="0.2">
      <c r="A141">
        <v>139</v>
      </c>
      <c r="B141" t="s">
        <v>280</v>
      </c>
      <c r="C141" t="s">
        <v>281</v>
      </c>
      <c r="H141">
        <v>6</v>
      </c>
      <c r="I141">
        <v>5</v>
      </c>
      <c r="R141">
        <v>5</v>
      </c>
    </row>
    <row r="142" spans="1:18" x14ac:dyDescent="0.2">
      <c r="A142">
        <v>140</v>
      </c>
      <c r="B142" t="s">
        <v>282</v>
      </c>
      <c r="C142" t="s">
        <v>283</v>
      </c>
      <c r="D142">
        <v>3</v>
      </c>
      <c r="E142">
        <v>5</v>
      </c>
      <c r="R142">
        <v>5</v>
      </c>
    </row>
    <row r="143" spans="1:18" x14ac:dyDescent="0.2">
      <c r="A143">
        <v>141</v>
      </c>
      <c r="B143" t="s">
        <v>286</v>
      </c>
      <c r="C143" t="s">
        <v>287</v>
      </c>
      <c r="D143">
        <v>2</v>
      </c>
      <c r="E143">
        <v>5</v>
      </c>
      <c r="R143">
        <v>5</v>
      </c>
    </row>
    <row r="144" spans="1:18" x14ac:dyDescent="0.2">
      <c r="A144">
        <v>142</v>
      </c>
      <c r="B144" t="s">
        <v>284</v>
      </c>
      <c r="C144" t="s">
        <v>285</v>
      </c>
      <c r="L144">
        <v>2</v>
      </c>
      <c r="M144">
        <v>2</v>
      </c>
      <c r="N144">
        <v>1</v>
      </c>
      <c r="O144">
        <v>3</v>
      </c>
      <c r="R144">
        <v>5</v>
      </c>
    </row>
    <row r="145" spans="1:18" x14ac:dyDescent="0.2">
      <c r="A145">
        <v>143</v>
      </c>
      <c r="B145" t="s">
        <v>232</v>
      </c>
      <c r="C145" t="s">
        <v>233</v>
      </c>
      <c r="P145">
        <v>2</v>
      </c>
      <c r="Q145">
        <v>4.75</v>
      </c>
      <c r="R145">
        <v>4.75</v>
      </c>
    </row>
    <row r="146" spans="1:18" x14ac:dyDescent="0.2">
      <c r="A146">
        <v>144</v>
      </c>
      <c r="B146" t="s">
        <v>292</v>
      </c>
      <c r="C146" t="s">
        <v>293</v>
      </c>
      <c r="N146">
        <v>3</v>
      </c>
      <c r="O146">
        <v>4.75</v>
      </c>
      <c r="R146">
        <v>4.75</v>
      </c>
    </row>
    <row r="147" spans="1:18" x14ac:dyDescent="0.2">
      <c r="A147">
        <v>145</v>
      </c>
      <c r="B147" t="s">
        <v>288</v>
      </c>
      <c r="C147" t="s">
        <v>289</v>
      </c>
      <c r="F147">
        <v>1</v>
      </c>
      <c r="G147">
        <v>1.25</v>
      </c>
      <c r="J147">
        <v>3</v>
      </c>
      <c r="K147">
        <v>3.5</v>
      </c>
      <c r="R147">
        <v>4.75</v>
      </c>
    </row>
    <row r="148" spans="1:18" x14ac:dyDescent="0.2">
      <c r="A148">
        <v>146</v>
      </c>
      <c r="B148" t="s">
        <v>290</v>
      </c>
      <c r="C148" t="s">
        <v>291</v>
      </c>
      <c r="D148">
        <v>1</v>
      </c>
      <c r="E148">
        <v>0.5</v>
      </c>
      <c r="H148">
        <v>2</v>
      </c>
      <c r="I148">
        <v>1.5</v>
      </c>
      <c r="N148">
        <v>4</v>
      </c>
      <c r="O148">
        <v>2.75</v>
      </c>
      <c r="R148">
        <v>4.75</v>
      </c>
    </row>
    <row r="149" spans="1:18" x14ac:dyDescent="0.2">
      <c r="A149">
        <v>147</v>
      </c>
      <c r="B149" t="s">
        <v>298</v>
      </c>
      <c r="C149" t="s">
        <v>299</v>
      </c>
      <c r="H149">
        <v>2</v>
      </c>
      <c r="I149">
        <v>1.5</v>
      </c>
      <c r="N149">
        <v>4</v>
      </c>
      <c r="O149">
        <v>3</v>
      </c>
      <c r="R149">
        <v>4.5</v>
      </c>
    </row>
    <row r="150" spans="1:18" x14ac:dyDescent="0.2">
      <c r="A150">
        <v>148</v>
      </c>
      <c r="B150" t="s">
        <v>294</v>
      </c>
      <c r="C150" t="s">
        <v>295</v>
      </c>
      <c r="J150">
        <v>1</v>
      </c>
      <c r="K150">
        <v>0.5</v>
      </c>
      <c r="L150">
        <v>2</v>
      </c>
      <c r="M150">
        <v>4</v>
      </c>
      <c r="R150">
        <v>4.5</v>
      </c>
    </row>
    <row r="151" spans="1:18" x14ac:dyDescent="0.2">
      <c r="A151">
        <v>149</v>
      </c>
      <c r="B151" t="s">
        <v>296</v>
      </c>
      <c r="C151" t="s">
        <v>297</v>
      </c>
      <c r="F151">
        <v>3</v>
      </c>
      <c r="G151">
        <v>4.5</v>
      </c>
      <c r="R151">
        <v>4.5</v>
      </c>
    </row>
    <row r="152" spans="1:18" x14ac:dyDescent="0.2">
      <c r="A152">
        <v>150</v>
      </c>
      <c r="B152" t="s">
        <v>300</v>
      </c>
      <c r="C152" t="s">
        <v>301</v>
      </c>
      <c r="J152">
        <v>1</v>
      </c>
      <c r="K152">
        <v>1</v>
      </c>
      <c r="N152">
        <v>3</v>
      </c>
      <c r="O152">
        <v>3.25</v>
      </c>
      <c r="R152">
        <v>4.25</v>
      </c>
    </row>
    <row r="153" spans="1:18" x14ac:dyDescent="0.2">
      <c r="A153">
        <v>151</v>
      </c>
      <c r="B153" t="s">
        <v>304</v>
      </c>
      <c r="C153" t="s">
        <v>305</v>
      </c>
      <c r="L153">
        <v>2</v>
      </c>
      <c r="M153">
        <v>4</v>
      </c>
      <c r="R153">
        <v>4</v>
      </c>
    </row>
    <row r="154" spans="1:18" x14ac:dyDescent="0.2">
      <c r="A154">
        <v>152</v>
      </c>
      <c r="B154" t="s">
        <v>302</v>
      </c>
      <c r="C154" t="s">
        <v>303</v>
      </c>
      <c r="J154">
        <v>1</v>
      </c>
      <c r="K154">
        <v>0.5</v>
      </c>
      <c r="L154">
        <v>3</v>
      </c>
      <c r="M154">
        <v>2</v>
      </c>
      <c r="N154">
        <v>1</v>
      </c>
      <c r="O154">
        <v>1.5</v>
      </c>
      <c r="R154">
        <v>4</v>
      </c>
    </row>
    <row r="155" spans="1:18" x14ac:dyDescent="0.2">
      <c r="A155">
        <v>153</v>
      </c>
      <c r="B155" t="s">
        <v>310</v>
      </c>
      <c r="C155" t="s">
        <v>311</v>
      </c>
      <c r="N155">
        <v>2</v>
      </c>
      <c r="O155">
        <v>3.75</v>
      </c>
      <c r="R155">
        <v>3.75</v>
      </c>
    </row>
    <row r="156" spans="1:18" x14ac:dyDescent="0.2">
      <c r="A156">
        <v>154</v>
      </c>
      <c r="B156" t="s">
        <v>308</v>
      </c>
      <c r="C156" t="s">
        <v>309</v>
      </c>
      <c r="L156">
        <v>4</v>
      </c>
      <c r="M156">
        <v>3</v>
      </c>
      <c r="N156">
        <v>1</v>
      </c>
      <c r="O156">
        <v>0.75</v>
      </c>
      <c r="R156">
        <v>3.75</v>
      </c>
    </row>
    <row r="157" spans="1:18" x14ac:dyDescent="0.2">
      <c r="A157">
        <v>155</v>
      </c>
      <c r="B157" t="s">
        <v>314</v>
      </c>
      <c r="C157" t="s">
        <v>315</v>
      </c>
      <c r="L157">
        <v>1</v>
      </c>
      <c r="M157">
        <v>3.75</v>
      </c>
      <c r="R157">
        <v>3.75</v>
      </c>
    </row>
    <row r="158" spans="1:18" x14ac:dyDescent="0.2">
      <c r="A158">
        <v>156</v>
      </c>
      <c r="B158" t="s">
        <v>312</v>
      </c>
      <c r="C158" t="s">
        <v>313</v>
      </c>
      <c r="N158">
        <v>2</v>
      </c>
      <c r="O158">
        <v>3</v>
      </c>
      <c r="P158">
        <v>2</v>
      </c>
      <c r="Q158">
        <v>0.75</v>
      </c>
      <c r="R158">
        <v>3.75</v>
      </c>
    </row>
    <row r="159" spans="1:18" x14ac:dyDescent="0.2">
      <c r="A159">
        <v>157</v>
      </c>
      <c r="B159" t="s">
        <v>306</v>
      </c>
      <c r="C159" t="s">
        <v>307</v>
      </c>
      <c r="L159">
        <v>4</v>
      </c>
      <c r="M159">
        <v>3</v>
      </c>
      <c r="N159">
        <v>1</v>
      </c>
      <c r="O159">
        <v>0.75</v>
      </c>
      <c r="R159">
        <v>3.75</v>
      </c>
    </row>
    <row r="160" spans="1:18" x14ac:dyDescent="0.2">
      <c r="A160">
        <v>158</v>
      </c>
      <c r="B160" t="s">
        <v>318</v>
      </c>
      <c r="C160" t="s">
        <v>319</v>
      </c>
      <c r="F160">
        <v>4</v>
      </c>
      <c r="G160">
        <v>3.5</v>
      </c>
      <c r="R160">
        <v>3.5</v>
      </c>
    </row>
    <row r="161" spans="1:18" x14ac:dyDescent="0.2">
      <c r="A161">
        <v>159</v>
      </c>
      <c r="B161" t="s">
        <v>324</v>
      </c>
      <c r="C161" t="s">
        <v>249</v>
      </c>
      <c r="L161">
        <v>7</v>
      </c>
      <c r="M161">
        <v>1.5</v>
      </c>
      <c r="N161">
        <v>3</v>
      </c>
      <c r="O161">
        <v>2</v>
      </c>
      <c r="R161">
        <v>3.5</v>
      </c>
    </row>
    <row r="162" spans="1:18" x14ac:dyDescent="0.2">
      <c r="A162">
        <v>160</v>
      </c>
      <c r="B162" t="s">
        <v>320</v>
      </c>
      <c r="C162" t="s">
        <v>321</v>
      </c>
      <c r="D162">
        <v>2</v>
      </c>
      <c r="E162">
        <v>3.5</v>
      </c>
      <c r="R162">
        <v>3.5</v>
      </c>
    </row>
    <row r="163" spans="1:18" x14ac:dyDescent="0.2">
      <c r="A163">
        <v>161</v>
      </c>
      <c r="B163" t="s">
        <v>316</v>
      </c>
      <c r="C163" t="s">
        <v>317</v>
      </c>
      <c r="N163">
        <v>1</v>
      </c>
      <c r="O163">
        <v>3.5</v>
      </c>
      <c r="R163">
        <v>3.5</v>
      </c>
    </row>
    <row r="164" spans="1:18" x14ac:dyDescent="0.2">
      <c r="A164">
        <v>162</v>
      </c>
      <c r="B164" t="s">
        <v>322</v>
      </c>
      <c r="C164" t="s">
        <v>323</v>
      </c>
      <c r="N164">
        <v>2</v>
      </c>
      <c r="O164">
        <v>3.5</v>
      </c>
      <c r="R164">
        <v>3.5</v>
      </c>
    </row>
    <row r="165" spans="1:18" x14ac:dyDescent="0.2">
      <c r="A165">
        <v>163</v>
      </c>
      <c r="B165" t="s">
        <v>325</v>
      </c>
      <c r="C165" t="s">
        <v>326</v>
      </c>
      <c r="F165">
        <v>6</v>
      </c>
      <c r="G165">
        <v>3.25</v>
      </c>
      <c r="R165">
        <v>3.25</v>
      </c>
    </row>
    <row r="166" spans="1:18" x14ac:dyDescent="0.2">
      <c r="A166">
        <v>164</v>
      </c>
      <c r="B166" t="s">
        <v>327</v>
      </c>
      <c r="C166" t="s">
        <v>328</v>
      </c>
      <c r="F166">
        <v>1</v>
      </c>
      <c r="G166">
        <v>3.25</v>
      </c>
      <c r="R166">
        <v>3.25</v>
      </c>
    </row>
    <row r="167" spans="1:18" x14ac:dyDescent="0.2">
      <c r="A167">
        <v>165</v>
      </c>
      <c r="B167" t="s">
        <v>331</v>
      </c>
      <c r="C167" t="s">
        <v>332</v>
      </c>
      <c r="F167">
        <v>2</v>
      </c>
      <c r="G167">
        <v>0.5</v>
      </c>
      <c r="H167">
        <v>1</v>
      </c>
      <c r="I167">
        <v>0.5</v>
      </c>
      <c r="J167">
        <v>2</v>
      </c>
      <c r="K167">
        <v>1.75</v>
      </c>
      <c r="L167">
        <v>1</v>
      </c>
      <c r="M167">
        <v>0.25</v>
      </c>
      <c r="N167">
        <v>1</v>
      </c>
      <c r="O167">
        <v>0.25</v>
      </c>
      <c r="R167">
        <v>3.25</v>
      </c>
    </row>
    <row r="168" spans="1:18" x14ac:dyDescent="0.2">
      <c r="A168">
        <v>166</v>
      </c>
      <c r="B168" t="s">
        <v>236</v>
      </c>
      <c r="C168" t="s">
        <v>237</v>
      </c>
      <c r="J168">
        <v>1</v>
      </c>
      <c r="K168">
        <v>2.75</v>
      </c>
      <c r="L168">
        <v>1</v>
      </c>
      <c r="M168">
        <v>0.5</v>
      </c>
      <c r="R168">
        <v>3.25</v>
      </c>
    </row>
    <row r="169" spans="1:18" x14ac:dyDescent="0.2">
      <c r="A169">
        <v>167</v>
      </c>
      <c r="B169" t="s">
        <v>341</v>
      </c>
      <c r="C169" t="s">
        <v>342</v>
      </c>
      <c r="N169">
        <v>1</v>
      </c>
      <c r="O169">
        <v>3</v>
      </c>
      <c r="R169">
        <v>3</v>
      </c>
    </row>
    <row r="170" spans="1:18" x14ac:dyDescent="0.2">
      <c r="A170">
        <v>168</v>
      </c>
      <c r="B170" t="s">
        <v>333</v>
      </c>
      <c r="C170" t="s">
        <v>334</v>
      </c>
      <c r="F170">
        <v>2</v>
      </c>
      <c r="G170">
        <v>3</v>
      </c>
      <c r="R170">
        <v>3</v>
      </c>
    </row>
    <row r="171" spans="1:18" x14ac:dyDescent="0.2">
      <c r="A171">
        <v>169</v>
      </c>
      <c r="B171" t="s">
        <v>337</v>
      </c>
      <c r="C171" t="s">
        <v>338</v>
      </c>
      <c r="D171">
        <v>4</v>
      </c>
      <c r="E171">
        <v>3</v>
      </c>
      <c r="R171">
        <v>3</v>
      </c>
    </row>
    <row r="172" spans="1:18" x14ac:dyDescent="0.2">
      <c r="A172">
        <v>170</v>
      </c>
      <c r="B172" t="s">
        <v>339</v>
      </c>
      <c r="C172" t="s">
        <v>340</v>
      </c>
      <c r="H172">
        <v>1</v>
      </c>
      <c r="I172">
        <v>3</v>
      </c>
      <c r="R172">
        <v>3</v>
      </c>
    </row>
    <row r="173" spans="1:18" x14ac:dyDescent="0.2">
      <c r="A173">
        <v>171</v>
      </c>
      <c r="B173" t="s">
        <v>335</v>
      </c>
      <c r="C173" t="s">
        <v>336</v>
      </c>
      <c r="D173">
        <v>2</v>
      </c>
      <c r="E173">
        <v>3</v>
      </c>
      <c r="R173">
        <v>3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371</v>
      </c>
      <c r="C188" t="s">
        <v>372</v>
      </c>
      <c r="J188">
        <v>1</v>
      </c>
      <c r="K188">
        <v>0.75</v>
      </c>
      <c r="L188">
        <v>1</v>
      </c>
      <c r="M188">
        <v>1.25</v>
      </c>
      <c r="R188">
        <v>2</v>
      </c>
    </row>
    <row r="189" spans="1:18" x14ac:dyDescent="0.2">
      <c r="A189">
        <v>187</v>
      </c>
      <c r="B189" t="s">
        <v>329</v>
      </c>
      <c r="C189" t="s">
        <v>330</v>
      </c>
      <c r="N189">
        <v>1</v>
      </c>
      <c r="O189">
        <v>1</v>
      </c>
      <c r="P189">
        <v>1</v>
      </c>
      <c r="Q189">
        <v>0.75</v>
      </c>
      <c r="R189">
        <v>1.75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2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3</v>
      </c>
      <c r="Q3">
        <v>15.75</v>
      </c>
      <c r="R3">
        <v>309.25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3</v>
      </c>
      <c r="Q4">
        <v>22</v>
      </c>
      <c r="R4">
        <v>290.25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3</v>
      </c>
      <c r="Q5">
        <v>22</v>
      </c>
      <c r="R5">
        <v>243.5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3</v>
      </c>
      <c r="Q6">
        <v>16.25</v>
      </c>
      <c r="R6">
        <v>218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3</v>
      </c>
      <c r="Q7">
        <v>14.25</v>
      </c>
      <c r="R7">
        <v>213.75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3</v>
      </c>
      <c r="Q8">
        <v>12.75</v>
      </c>
      <c r="R8">
        <v>202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3</v>
      </c>
      <c r="Q9">
        <v>14.5</v>
      </c>
      <c r="R9">
        <v>177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3</v>
      </c>
      <c r="Q10">
        <v>15.75</v>
      </c>
      <c r="R10">
        <v>137.75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2</v>
      </c>
      <c r="Q11">
        <v>4</v>
      </c>
      <c r="R11">
        <v>127.75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3</v>
      </c>
      <c r="Q12">
        <v>7.25</v>
      </c>
      <c r="R12">
        <v>124.75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3</v>
      </c>
      <c r="Q13">
        <v>5.75</v>
      </c>
      <c r="R13">
        <v>108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24</v>
      </c>
      <c r="C15" t="s">
        <v>25</v>
      </c>
      <c r="F15">
        <v>6</v>
      </c>
      <c r="G15">
        <v>19.25</v>
      </c>
      <c r="H15">
        <v>4</v>
      </c>
      <c r="I15">
        <v>19</v>
      </c>
      <c r="J15">
        <v>4</v>
      </c>
      <c r="K15">
        <v>11.5</v>
      </c>
      <c r="L15">
        <v>7</v>
      </c>
      <c r="M15">
        <v>12.5</v>
      </c>
      <c r="N15">
        <v>8</v>
      </c>
      <c r="O15">
        <v>27.25</v>
      </c>
      <c r="P15">
        <v>3</v>
      </c>
      <c r="Q15">
        <v>7.5</v>
      </c>
      <c r="R15">
        <v>97</v>
      </c>
    </row>
    <row r="16" spans="1:18" x14ac:dyDescent="0.2">
      <c r="A16">
        <v>14</v>
      </c>
      <c r="B16" t="s">
        <v>28</v>
      </c>
      <c r="C16" t="s">
        <v>29</v>
      </c>
      <c r="F16">
        <v>7</v>
      </c>
      <c r="G16">
        <v>18</v>
      </c>
      <c r="H16">
        <v>7</v>
      </c>
      <c r="I16">
        <v>21.25</v>
      </c>
      <c r="J16">
        <v>7</v>
      </c>
      <c r="K16">
        <v>20</v>
      </c>
      <c r="L16">
        <v>6</v>
      </c>
      <c r="M16">
        <v>14.75</v>
      </c>
      <c r="N16">
        <v>5</v>
      </c>
      <c r="O16">
        <v>15.5</v>
      </c>
      <c r="P16">
        <v>2</v>
      </c>
      <c r="Q16">
        <v>1.75</v>
      </c>
      <c r="R16">
        <v>91.25</v>
      </c>
    </row>
    <row r="17" spans="1:18" x14ac:dyDescent="0.2">
      <c r="A17">
        <v>15</v>
      </c>
      <c r="B17" t="s">
        <v>26</v>
      </c>
      <c r="C17" t="s">
        <v>27</v>
      </c>
      <c r="D17">
        <v>8</v>
      </c>
      <c r="E17">
        <v>25.75</v>
      </c>
      <c r="F17">
        <v>7</v>
      </c>
      <c r="G17">
        <v>13.25</v>
      </c>
      <c r="H17">
        <v>6</v>
      </c>
      <c r="I17">
        <v>16.75</v>
      </c>
      <c r="J17">
        <v>4</v>
      </c>
      <c r="K17">
        <v>12</v>
      </c>
      <c r="N17">
        <v>5</v>
      </c>
      <c r="O17">
        <v>18.25</v>
      </c>
      <c r="P17">
        <v>2</v>
      </c>
      <c r="Q17">
        <v>4.25</v>
      </c>
      <c r="R17">
        <v>90.25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3</v>
      </c>
      <c r="Q18">
        <v>7.75</v>
      </c>
      <c r="R18">
        <v>89.5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48</v>
      </c>
      <c r="C26" t="s">
        <v>49</v>
      </c>
      <c r="F26">
        <v>4</v>
      </c>
      <c r="G26">
        <v>12.75</v>
      </c>
      <c r="H26">
        <v>6</v>
      </c>
      <c r="I26">
        <v>18</v>
      </c>
      <c r="J26">
        <v>3</v>
      </c>
      <c r="K26">
        <v>5.25</v>
      </c>
      <c r="L26">
        <v>6</v>
      </c>
      <c r="M26">
        <v>11.75</v>
      </c>
      <c r="N26">
        <v>7</v>
      </c>
      <c r="O26">
        <v>18</v>
      </c>
      <c r="P26">
        <v>2</v>
      </c>
      <c r="Q26">
        <v>3</v>
      </c>
      <c r="R26">
        <v>68.75</v>
      </c>
    </row>
    <row r="27" spans="1:18" x14ac:dyDescent="0.2">
      <c r="A27">
        <v>25</v>
      </c>
      <c r="B27" t="s">
        <v>50</v>
      </c>
      <c r="C27" t="s">
        <v>51</v>
      </c>
      <c r="H27">
        <v>5</v>
      </c>
      <c r="I27">
        <v>12.75</v>
      </c>
      <c r="J27">
        <v>3</v>
      </c>
      <c r="K27">
        <v>13.5</v>
      </c>
      <c r="L27">
        <v>6</v>
      </c>
      <c r="M27">
        <v>18.5</v>
      </c>
      <c r="N27">
        <v>5</v>
      </c>
      <c r="O27">
        <v>21.25</v>
      </c>
      <c r="R27">
        <v>66</v>
      </c>
    </row>
    <row r="28" spans="1:18" x14ac:dyDescent="0.2">
      <c r="A28">
        <v>26</v>
      </c>
      <c r="B28" t="s">
        <v>46</v>
      </c>
      <c r="C28" t="s">
        <v>47</v>
      </c>
      <c r="D28">
        <v>5</v>
      </c>
      <c r="E28">
        <v>15</v>
      </c>
      <c r="F28">
        <v>7</v>
      </c>
      <c r="G28">
        <v>14.5</v>
      </c>
      <c r="H28">
        <v>4</v>
      </c>
      <c r="I28">
        <v>6.75</v>
      </c>
      <c r="J28">
        <v>4</v>
      </c>
      <c r="K28">
        <v>8.75</v>
      </c>
      <c r="L28">
        <v>6</v>
      </c>
      <c r="M28">
        <v>13.5</v>
      </c>
      <c r="N28">
        <v>3</v>
      </c>
      <c r="O28">
        <v>5.5</v>
      </c>
      <c r="P28">
        <v>1</v>
      </c>
      <c r="Q28">
        <v>0.25</v>
      </c>
      <c r="R28">
        <v>64.25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3</v>
      </c>
      <c r="Q29">
        <v>11.5</v>
      </c>
      <c r="R29">
        <v>57.25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1</v>
      </c>
      <c r="Q30">
        <v>1</v>
      </c>
      <c r="R30">
        <v>54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62</v>
      </c>
      <c r="C34" t="s">
        <v>63</v>
      </c>
      <c r="H34">
        <v>5</v>
      </c>
      <c r="I34">
        <v>13.75</v>
      </c>
      <c r="J34">
        <v>4</v>
      </c>
      <c r="K34">
        <v>8</v>
      </c>
      <c r="L34">
        <v>2</v>
      </c>
      <c r="M34">
        <v>8</v>
      </c>
      <c r="N34">
        <v>5</v>
      </c>
      <c r="O34">
        <v>8.5</v>
      </c>
      <c r="P34">
        <v>2</v>
      </c>
      <c r="Q34">
        <v>5.75</v>
      </c>
      <c r="R34">
        <v>44</v>
      </c>
    </row>
    <row r="35" spans="1:18" x14ac:dyDescent="0.2">
      <c r="A35">
        <v>33</v>
      </c>
      <c r="B35" t="s">
        <v>66</v>
      </c>
      <c r="C35" t="s">
        <v>67</v>
      </c>
      <c r="D35">
        <v>2</v>
      </c>
      <c r="E35">
        <v>0.75</v>
      </c>
      <c r="F35">
        <v>4</v>
      </c>
      <c r="G35">
        <v>4.25</v>
      </c>
      <c r="J35">
        <v>5</v>
      </c>
      <c r="K35">
        <v>9.75</v>
      </c>
      <c r="L35">
        <v>5</v>
      </c>
      <c r="M35">
        <v>11.5</v>
      </c>
      <c r="N35">
        <v>6</v>
      </c>
      <c r="O35">
        <v>17</v>
      </c>
      <c r="R35">
        <v>43.25</v>
      </c>
    </row>
    <row r="36" spans="1:18" x14ac:dyDescent="0.2">
      <c r="A36">
        <v>34</v>
      </c>
      <c r="B36" t="s">
        <v>68</v>
      </c>
      <c r="C36" t="s">
        <v>69</v>
      </c>
      <c r="H36">
        <v>7</v>
      </c>
      <c r="I36">
        <v>8.75</v>
      </c>
      <c r="J36">
        <v>5</v>
      </c>
      <c r="K36">
        <v>7.25</v>
      </c>
      <c r="L36">
        <v>5</v>
      </c>
      <c r="M36">
        <v>12.25</v>
      </c>
      <c r="N36">
        <v>7</v>
      </c>
      <c r="O36">
        <v>13.5</v>
      </c>
      <c r="P36">
        <v>1</v>
      </c>
      <c r="Q36">
        <v>1.25</v>
      </c>
      <c r="R36">
        <v>43</v>
      </c>
    </row>
    <row r="37" spans="1:18" x14ac:dyDescent="0.2">
      <c r="A37">
        <v>35</v>
      </c>
      <c r="B37" t="s">
        <v>70</v>
      </c>
      <c r="C37" t="s">
        <v>71</v>
      </c>
      <c r="H37">
        <v>5</v>
      </c>
      <c r="I37">
        <v>5.5</v>
      </c>
      <c r="J37">
        <v>7</v>
      </c>
      <c r="K37">
        <v>6.5</v>
      </c>
      <c r="L37">
        <v>5</v>
      </c>
      <c r="M37">
        <v>10.25</v>
      </c>
      <c r="N37">
        <v>7</v>
      </c>
      <c r="O37">
        <v>10</v>
      </c>
      <c r="P37">
        <v>3</v>
      </c>
      <c r="Q37">
        <v>10</v>
      </c>
      <c r="R37">
        <v>42.25</v>
      </c>
    </row>
    <row r="38" spans="1:18" x14ac:dyDescent="0.2">
      <c r="A38">
        <v>36</v>
      </c>
      <c r="B38" t="s">
        <v>64</v>
      </c>
      <c r="C38" t="s">
        <v>65</v>
      </c>
      <c r="F38">
        <v>4</v>
      </c>
      <c r="G38">
        <v>3.75</v>
      </c>
      <c r="H38">
        <v>5</v>
      </c>
      <c r="I38">
        <v>5.5</v>
      </c>
      <c r="J38">
        <v>7</v>
      </c>
      <c r="K38">
        <v>16</v>
      </c>
      <c r="L38">
        <v>6</v>
      </c>
      <c r="M38">
        <v>9</v>
      </c>
      <c r="N38">
        <v>4</v>
      </c>
      <c r="O38">
        <v>7</v>
      </c>
      <c r="P38">
        <v>1</v>
      </c>
      <c r="Q38">
        <v>0.5</v>
      </c>
      <c r="R38">
        <v>41.75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78</v>
      </c>
      <c r="C42" t="s">
        <v>79</v>
      </c>
      <c r="F42">
        <v>4</v>
      </c>
      <c r="G42">
        <v>10</v>
      </c>
      <c r="H42">
        <v>1</v>
      </c>
      <c r="I42">
        <v>2.75</v>
      </c>
      <c r="J42">
        <v>1</v>
      </c>
      <c r="K42">
        <v>2.25</v>
      </c>
      <c r="N42">
        <v>6</v>
      </c>
      <c r="O42">
        <v>12</v>
      </c>
      <c r="P42">
        <v>2</v>
      </c>
      <c r="Q42">
        <v>5.25</v>
      </c>
      <c r="R42">
        <v>32.25</v>
      </c>
    </row>
    <row r="43" spans="1:18" x14ac:dyDescent="0.2">
      <c r="A43">
        <v>41</v>
      </c>
      <c r="B43" t="s">
        <v>80</v>
      </c>
      <c r="C43" t="s">
        <v>81</v>
      </c>
      <c r="D43">
        <v>1</v>
      </c>
      <c r="E43">
        <v>5.75</v>
      </c>
      <c r="F43">
        <v>5</v>
      </c>
      <c r="G43">
        <v>8</v>
      </c>
      <c r="H43">
        <v>5</v>
      </c>
      <c r="I43">
        <v>6.25</v>
      </c>
      <c r="J43">
        <v>3</v>
      </c>
      <c r="K43">
        <v>1.75</v>
      </c>
      <c r="L43">
        <v>4</v>
      </c>
      <c r="M43">
        <v>4.5</v>
      </c>
      <c r="N43">
        <v>2</v>
      </c>
      <c r="O43">
        <v>5.75</v>
      </c>
      <c r="R43">
        <v>32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96</v>
      </c>
      <c r="C50" t="s">
        <v>97</v>
      </c>
      <c r="D50">
        <v>2</v>
      </c>
      <c r="E50">
        <v>2.75</v>
      </c>
      <c r="F50">
        <v>7</v>
      </c>
      <c r="G50">
        <v>9</v>
      </c>
      <c r="H50">
        <v>8</v>
      </c>
      <c r="I50">
        <v>17</v>
      </c>
      <c r="R50">
        <v>28.75</v>
      </c>
    </row>
    <row r="51" spans="1:18" x14ac:dyDescent="0.2">
      <c r="A51">
        <v>49</v>
      </c>
      <c r="B51" t="s">
        <v>98</v>
      </c>
      <c r="C51" t="s">
        <v>99</v>
      </c>
      <c r="J51">
        <v>7</v>
      </c>
      <c r="K51">
        <v>28.5</v>
      </c>
      <c r="R51">
        <v>28.5</v>
      </c>
    </row>
    <row r="52" spans="1:18" x14ac:dyDescent="0.2">
      <c r="A52">
        <v>50</v>
      </c>
      <c r="B52" t="s">
        <v>94</v>
      </c>
      <c r="C52" t="s">
        <v>95</v>
      </c>
      <c r="H52">
        <v>5</v>
      </c>
      <c r="I52">
        <v>8.25</v>
      </c>
      <c r="J52">
        <v>4</v>
      </c>
      <c r="K52">
        <v>9.25</v>
      </c>
      <c r="N52">
        <v>4</v>
      </c>
      <c r="O52">
        <v>9.5</v>
      </c>
      <c r="P52">
        <v>2</v>
      </c>
      <c r="Q52">
        <v>1.25</v>
      </c>
      <c r="R52">
        <v>28.25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2</v>
      </c>
      <c r="Q59">
        <v>3.25</v>
      </c>
      <c r="R59">
        <v>22.5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1</v>
      </c>
      <c r="Q79">
        <v>2.25</v>
      </c>
      <c r="R79">
        <v>13.5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202</v>
      </c>
      <c r="C104" t="s">
        <v>203</v>
      </c>
      <c r="F104">
        <v>4</v>
      </c>
      <c r="G104">
        <v>9.5</v>
      </c>
      <c r="R104">
        <v>9.5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214</v>
      </c>
      <c r="C109" t="s">
        <v>215</v>
      </c>
      <c r="D109">
        <v>4</v>
      </c>
      <c r="E109">
        <v>1</v>
      </c>
      <c r="J109">
        <v>2</v>
      </c>
      <c r="K109">
        <v>0.75</v>
      </c>
      <c r="N109">
        <v>3</v>
      </c>
      <c r="O109">
        <v>6.25</v>
      </c>
      <c r="R109">
        <v>8</v>
      </c>
    </row>
    <row r="110" spans="1:18" x14ac:dyDescent="0.2">
      <c r="A110">
        <v>108</v>
      </c>
      <c r="B110" t="s">
        <v>218</v>
      </c>
      <c r="C110" t="s">
        <v>219</v>
      </c>
      <c r="L110">
        <v>5</v>
      </c>
      <c r="M110">
        <v>5.75</v>
      </c>
      <c r="N110">
        <v>2</v>
      </c>
      <c r="O110">
        <v>1.25</v>
      </c>
      <c r="P110">
        <v>1</v>
      </c>
      <c r="Q110">
        <v>0.75</v>
      </c>
      <c r="R110">
        <v>7.75</v>
      </c>
    </row>
    <row r="111" spans="1:18" x14ac:dyDescent="0.2">
      <c r="A111">
        <v>109</v>
      </c>
      <c r="B111" t="s">
        <v>216</v>
      </c>
      <c r="C111" t="s">
        <v>217</v>
      </c>
      <c r="L111">
        <v>2</v>
      </c>
      <c r="M111">
        <v>3.75</v>
      </c>
      <c r="N111">
        <v>2</v>
      </c>
      <c r="O111">
        <v>4</v>
      </c>
      <c r="R111">
        <v>7.75</v>
      </c>
    </row>
    <row r="112" spans="1:18" x14ac:dyDescent="0.2">
      <c r="A112">
        <v>110</v>
      </c>
      <c r="B112" t="s">
        <v>222</v>
      </c>
      <c r="C112" t="s">
        <v>223</v>
      </c>
      <c r="L112">
        <v>4</v>
      </c>
      <c r="M112">
        <v>5.5</v>
      </c>
      <c r="N112">
        <v>1</v>
      </c>
      <c r="O112">
        <v>2</v>
      </c>
      <c r="R112">
        <v>7.5</v>
      </c>
    </row>
    <row r="113" spans="1:18" x14ac:dyDescent="0.2">
      <c r="A113">
        <v>111</v>
      </c>
      <c r="B113" t="s">
        <v>224</v>
      </c>
      <c r="C113" t="s">
        <v>225</v>
      </c>
      <c r="D113">
        <v>3</v>
      </c>
      <c r="E113">
        <v>7.5</v>
      </c>
      <c r="R113">
        <v>7.5</v>
      </c>
    </row>
    <row r="114" spans="1:18" x14ac:dyDescent="0.2">
      <c r="A114">
        <v>112</v>
      </c>
      <c r="B114" t="s">
        <v>220</v>
      </c>
      <c r="C114" t="s">
        <v>221</v>
      </c>
      <c r="L114">
        <v>5</v>
      </c>
      <c r="M114">
        <v>5.5</v>
      </c>
      <c r="N114">
        <v>2</v>
      </c>
      <c r="O114">
        <v>1.25</v>
      </c>
      <c r="P114">
        <v>1</v>
      </c>
      <c r="Q114">
        <v>0.75</v>
      </c>
      <c r="R114">
        <v>7.5</v>
      </c>
    </row>
    <row r="115" spans="1:18" x14ac:dyDescent="0.2">
      <c r="A115">
        <v>113</v>
      </c>
      <c r="B115" t="s">
        <v>226</v>
      </c>
      <c r="C115" t="s">
        <v>227</v>
      </c>
      <c r="L115">
        <v>2</v>
      </c>
      <c r="M115">
        <v>3</v>
      </c>
      <c r="N115">
        <v>3</v>
      </c>
      <c r="O115">
        <v>4.5</v>
      </c>
      <c r="R115">
        <v>7.5</v>
      </c>
    </row>
    <row r="116" spans="1:18" x14ac:dyDescent="0.2">
      <c r="A116">
        <v>114</v>
      </c>
      <c r="B116" t="s">
        <v>228</v>
      </c>
      <c r="C116" t="s">
        <v>229</v>
      </c>
      <c r="D116">
        <v>3</v>
      </c>
      <c r="E116">
        <v>7.25</v>
      </c>
      <c r="R116">
        <v>7.25</v>
      </c>
    </row>
    <row r="117" spans="1:18" x14ac:dyDescent="0.2">
      <c r="A117">
        <v>115</v>
      </c>
      <c r="B117" t="s">
        <v>230</v>
      </c>
      <c r="C117" t="s">
        <v>231</v>
      </c>
      <c r="J117">
        <v>1</v>
      </c>
      <c r="K117">
        <v>3</v>
      </c>
      <c r="L117">
        <v>1</v>
      </c>
      <c r="M117">
        <v>0.75</v>
      </c>
      <c r="N117">
        <v>2</v>
      </c>
      <c r="O117">
        <v>2</v>
      </c>
      <c r="P117">
        <v>3</v>
      </c>
      <c r="Q117">
        <v>1.5</v>
      </c>
      <c r="R117">
        <v>7.25</v>
      </c>
    </row>
    <row r="118" spans="1:18" x14ac:dyDescent="0.2">
      <c r="A118">
        <v>116</v>
      </c>
      <c r="B118" t="s">
        <v>232</v>
      </c>
      <c r="C118" t="s">
        <v>233</v>
      </c>
      <c r="P118">
        <v>3</v>
      </c>
      <c r="Q118">
        <v>7</v>
      </c>
      <c r="R118">
        <v>7</v>
      </c>
    </row>
    <row r="119" spans="1:18" x14ac:dyDescent="0.2">
      <c r="A119">
        <v>117</v>
      </c>
      <c r="B119" t="s">
        <v>212</v>
      </c>
      <c r="C119" t="s">
        <v>213</v>
      </c>
      <c r="N119">
        <v>1</v>
      </c>
      <c r="O119">
        <v>4</v>
      </c>
      <c r="P119">
        <v>2</v>
      </c>
      <c r="Q119">
        <v>3</v>
      </c>
      <c r="R119">
        <v>7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240</v>
      </c>
      <c r="C121" t="s">
        <v>241</v>
      </c>
      <c r="N121">
        <v>1</v>
      </c>
      <c r="O121">
        <v>6.5</v>
      </c>
      <c r="R121">
        <v>6.5</v>
      </c>
    </row>
    <row r="122" spans="1:18" x14ac:dyDescent="0.2">
      <c r="A122">
        <v>120</v>
      </c>
      <c r="B122" t="s">
        <v>238</v>
      </c>
      <c r="C122" t="s">
        <v>239</v>
      </c>
      <c r="F122">
        <v>3</v>
      </c>
      <c r="G122">
        <v>3.5</v>
      </c>
      <c r="H122">
        <v>2</v>
      </c>
      <c r="I122">
        <v>3</v>
      </c>
      <c r="R122">
        <v>6.5</v>
      </c>
    </row>
    <row r="123" spans="1:18" x14ac:dyDescent="0.2">
      <c r="A123">
        <v>121</v>
      </c>
      <c r="B123" t="s">
        <v>242</v>
      </c>
      <c r="C123" t="s">
        <v>243</v>
      </c>
      <c r="F123">
        <v>3</v>
      </c>
      <c r="G123">
        <v>6.5</v>
      </c>
      <c r="R123">
        <v>6.5</v>
      </c>
    </row>
    <row r="124" spans="1:18" x14ac:dyDescent="0.2">
      <c r="A124">
        <v>122</v>
      </c>
      <c r="B124" t="s">
        <v>246</v>
      </c>
      <c r="C124" t="s">
        <v>247</v>
      </c>
      <c r="D124">
        <v>5</v>
      </c>
      <c r="E124">
        <v>6.25</v>
      </c>
      <c r="R124">
        <v>6.25</v>
      </c>
    </row>
    <row r="125" spans="1:18" x14ac:dyDescent="0.2">
      <c r="A125">
        <v>123</v>
      </c>
      <c r="B125" t="s">
        <v>248</v>
      </c>
      <c r="C125" t="s">
        <v>249</v>
      </c>
      <c r="D125">
        <v>2</v>
      </c>
      <c r="E125">
        <v>1</v>
      </c>
      <c r="J125">
        <v>3</v>
      </c>
      <c r="K125">
        <v>1.25</v>
      </c>
      <c r="L125">
        <v>6</v>
      </c>
      <c r="M125">
        <v>2</v>
      </c>
      <c r="N125">
        <v>3</v>
      </c>
      <c r="O125">
        <v>2</v>
      </c>
      <c r="R125">
        <v>6.25</v>
      </c>
    </row>
    <row r="126" spans="1:18" x14ac:dyDescent="0.2">
      <c r="A126">
        <v>124</v>
      </c>
      <c r="B126" t="s">
        <v>244</v>
      </c>
      <c r="C126" t="s">
        <v>245</v>
      </c>
      <c r="F126">
        <v>1</v>
      </c>
      <c r="G126">
        <v>3</v>
      </c>
      <c r="H126">
        <v>1</v>
      </c>
      <c r="I126">
        <v>2</v>
      </c>
      <c r="J126">
        <v>1</v>
      </c>
      <c r="K126">
        <v>1.25</v>
      </c>
      <c r="R126">
        <v>6.25</v>
      </c>
    </row>
    <row r="127" spans="1:18" x14ac:dyDescent="0.2">
      <c r="A127">
        <v>125</v>
      </c>
      <c r="B127" t="s">
        <v>250</v>
      </c>
      <c r="C127" t="s">
        <v>251</v>
      </c>
      <c r="D127">
        <v>1</v>
      </c>
      <c r="E127">
        <v>6.25</v>
      </c>
      <c r="R127">
        <v>6.25</v>
      </c>
    </row>
    <row r="128" spans="1:18" x14ac:dyDescent="0.2">
      <c r="A128">
        <v>126</v>
      </c>
      <c r="B128" t="s">
        <v>256</v>
      </c>
      <c r="C128" t="s">
        <v>257</v>
      </c>
      <c r="F128">
        <v>1</v>
      </c>
      <c r="G128">
        <v>1</v>
      </c>
      <c r="J128">
        <v>1</v>
      </c>
      <c r="K128">
        <v>5</v>
      </c>
      <c r="R128">
        <v>6</v>
      </c>
    </row>
    <row r="129" spans="1:18" x14ac:dyDescent="0.2">
      <c r="A129">
        <v>127</v>
      </c>
      <c r="B129" t="s">
        <v>254</v>
      </c>
      <c r="C129" t="s">
        <v>255</v>
      </c>
      <c r="D129">
        <v>6</v>
      </c>
      <c r="E129">
        <v>6</v>
      </c>
      <c r="R129">
        <v>6</v>
      </c>
    </row>
    <row r="130" spans="1:18" x14ac:dyDescent="0.2">
      <c r="A130">
        <v>128</v>
      </c>
      <c r="B130" t="s">
        <v>252</v>
      </c>
      <c r="C130" t="s">
        <v>253</v>
      </c>
      <c r="J130">
        <v>2</v>
      </c>
      <c r="K130">
        <v>2</v>
      </c>
      <c r="L130">
        <v>1</v>
      </c>
      <c r="M130">
        <v>1.75</v>
      </c>
      <c r="N130">
        <v>2</v>
      </c>
      <c r="O130">
        <v>1.75</v>
      </c>
      <c r="P130">
        <v>1</v>
      </c>
      <c r="Q130">
        <v>0.5</v>
      </c>
      <c r="R130">
        <v>6</v>
      </c>
    </row>
    <row r="131" spans="1:18" x14ac:dyDescent="0.2">
      <c r="A131">
        <v>129</v>
      </c>
      <c r="B131" t="s">
        <v>258</v>
      </c>
      <c r="C131" t="s">
        <v>259</v>
      </c>
      <c r="H131">
        <v>3</v>
      </c>
      <c r="I131">
        <v>5.75</v>
      </c>
      <c r="R131">
        <v>5.75</v>
      </c>
    </row>
    <row r="132" spans="1:18" x14ac:dyDescent="0.2">
      <c r="A132">
        <v>130</v>
      </c>
      <c r="B132" t="s">
        <v>260</v>
      </c>
      <c r="C132" t="s">
        <v>261</v>
      </c>
      <c r="F132">
        <v>3</v>
      </c>
      <c r="G132">
        <v>5.5</v>
      </c>
      <c r="R132">
        <v>5.5</v>
      </c>
    </row>
    <row r="133" spans="1:18" x14ac:dyDescent="0.2">
      <c r="A133">
        <v>131</v>
      </c>
      <c r="B133" t="s">
        <v>262</v>
      </c>
      <c r="C133" t="s">
        <v>263</v>
      </c>
      <c r="J133">
        <v>4</v>
      </c>
      <c r="K133">
        <v>5.5</v>
      </c>
      <c r="R133">
        <v>5.5</v>
      </c>
    </row>
    <row r="134" spans="1:18" x14ac:dyDescent="0.2">
      <c r="A134">
        <v>132</v>
      </c>
      <c r="B134" t="s">
        <v>278</v>
      </c>
      <c r="C134" t="s">
        <v>279</v>
      </c>
      <c r="D134">
        <v>1</v>
      </c>
      <c r="E134">
        <v>3</v>
      </c>
      <c r="F134">
        <v>3</v>
      </c>
      <c r="G134">
        <v>2.25</v>
      </c>
      <c r="R134">
        <v>5.25</v>
      </c>
    </row>
    <row r="135" spans="1:18" x14ac:dyDescent="0.2">
      <c r="A135">
        <v>133</v>
      </c>
      <c r="B135" t="s">
        <v>266</v>
      </c>
      <c r="C135" t="s">
        <v>267</v>
      </c>
      <c r="F135">
        <v>5</v>
      </c>
      <c r="G135">
        <v>5.25</v>
      </c>
      <c r="R135">
        <v>5.25</v>
      </c>
    </row>
    <row r="136" spans="1:18" x14ac:dyDescent="0.2">
      <c r="A136">
        <v>134</v>
      </c>
      <c r="B136" t="s">
        <v>274</v>
      </c>
      <c r="C136" t="s">
        <v>275</v>
      </c>
      <c r="L136">
        <v>1</v>
      </c>
      <c r="M136">
        <v>5.25</v>
      </c>
      <c r="R136">
        <v>5.25</v>
      </c>
    </row>
    <row r="137" spans="1:18" x14ac:dyDescent="0.2">
      <c r="A137">
        <v>135</v>
      </c>
      <c r="B137" t="s">
        <v>268</v>
      </c>
      <c r="C137" t="s">
        <v>269</v>
      </c>
      <c r="N137">
        <v>3</v>
      </c>
      <c r="O137">
        <v>5.25</v>
      </c>
      <c r="R137">
        <v>5.25</v>
      </c>
    </row>
    <row r="138" spans="1:18" x14ac:dyDescent="0.2">
      <c r="A138">
        <v>136</v>
      </c>
      <c r="B138" t="s">
        <v>264</v>
      </c>
      <c r="C138" t="s">
        <v>265</v>
      </c>
      <c r="N138">
        <v>3</v>
      </c>
      <c r="O138">
        <v>4.5</v>
      </c>
      <c r="P138">
        <v>1</v>
      </c>
      <c r="Q138">
        <v>0.75</v>
      </c>
      <c r="R138">
        <v>5.25</v>
      </c>
    </row>
    <row r="139" spans="1:18" x14ac:dyDescent="0.2">
      <c r="A139">
        <v>137</v>
      </c>
      <c r="B139" t="s">
        <v>276</v>
      </c>
      <c r="C139" t="s">
        <v>277</v>
      </c>
      <c r="D139">
        <v>6</v>
      </c>
      <c r="E139">
        <v>5.25</v>
      </c>
      <c r="R139">
        <v>5.25</v>
      </c>
    </row>
    <row r="140" spans="1:18" x14ac:dyDescent="0.2">
      <c r="A140">
        <v>138</v>
      </c>
      <c r="B140" t="s">
        <v>272</v>
      </c>
      <c r="C140" t="s">
        <v>273</v>
      </c>
      <c r="F140">
        <v>2</v>
      </c>
      <c r="G140">
        <v>3</v>
      </c>
      <c r="H140">
        <v>1</v>
      </c>
      <c r="I140">
        <v>1</v>
      </c>
      <c r="L140">
        <v>1</v>
      </c>
      <c r="M140">
        <v>1.25</v>
      </c>
      <c r="R140">
        <v>5.25</v>
      </c>
    </row>
    <row r="141" spans="1:18" x14ac:dyDescent="0.2">
      <c r="A141">
        <v>139</v>
      </c>
      <c r="B141" t="s">
        <v>270</v>
      </c>
      <c r="C141" t="s">
        <v>271</v>
      </c>
      <c r="D141">
        <v>1</v>
      </c>
      <c r="E141">
        <v>0.25</v>
      </c>
      <c r="F141">
        <v>2</v>
      </c>
      <c r="G141">
        <v>1.75</v>
      </c>
      <c r="H141">
        <v>2</v>
      </c>
      <c r="I141">
        <v>3.25</v>
      </c>
      <c r="R141">
        <v>5.25</v>
      </c>
    </row>
    <row r="142" spans="1:18" x14ac:dyDescent="0.2">
      <c r="A142">
        <v>140</v>
      </c>
      <c r="B142" t="s">
        <v>236</v>
      </c>
      <c r="C142" t="s">
        <v>237</v>
      </c>
      <c r="J142">
        <v>1</v>
      </c>
      <c r="K142">
        <v>2.75</v>
      </c>
      <c r="L142">
        <v>1</v>
      </c>
      <c r="M142">
        <v>0.5</v>
      </c>
      <c r="P142">
        <v>1</v>
      </c>
      <c r="Q142">
        <v>2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298</v>
      </c>
      <c r="C150" t="s">
        <v>299</v>
      </c>
      <c r="H150">
        <v>2</v>
      </c>
      <c r="I150">
        <v>1.5</v>
      </c>
      <c r="N150">
        <v>4</v>
      </c>
      <c r="O150">
        <v>3</v>
      </c>
      <c r="R150">
        <v>4.5</v>
      </c>
    </row>
    <row r="151" spans="1:18" x14ac:dyDescent="0.2">
      <c r="A151">
        <v>149</v>
      </c>
      <c r="B151" t="s">
        <v>294</v>
      </c>
      <c r="C151" t="s">
        <v>295</v>
      </c>
      <c r="J151">
        <v>1</v>
      </c>
      <c r="K151">
        <v>0.5</v>
      </c>
      <c r="L151">
        <v>2</v>
      </c>
      <c r="M151">
        <v>4</v>
      </c>
      <c r="R151">
        <v>4.5</v>
      </c>
    </row>
    <row r="152" spans="1:18" x14ac:dyDescent="0.2">
      <c r="A152">
        <v>150</v>
      </c>
      <c r="B152" t="s">
        <v>296</v>
      </c>
      <c r="C152" t="s">
        <v>297</v>
      </c>
      <c r="F152">
        <v>3</v>
      </c>
      <c r="G152">
        <v>4.5</v>
      </c>
      <c r="R152">
        <v>4.5</v>
      </c>
    </row>
    <row r="153" spans="1:18" x14ac:dyDescent="0.2">
      <c r="A153">
        <v>151</v>
      </c>
      <c r="B153" t="s">
        <v>300</v>
      </c>
      <c r="C153" t="s">
        <v>301</v>
      </c>
      <c r="J153">
        <v>1</v>
      </c>
      <c r="K153">
        <v>1</v>
      </c>
      <c r="N153">
        <v>3</v>
      </c>
      <c r="O153">
        <v>3.25</v>
      </c>
      <c r="R153">
        <v>4.25</v>
      </c>
    </row>
    <row r="154" spans="1:18" x14ac:dyDescent="0.2">
      <c r="A154">
        <v>152</v>
      </c>
      <c r="B154" t="s">
        <v>304</v>
      </c>
      <c r="C154" t="s">
        <v>305</v>
      </c>
      <c r="L154">
        <v>2</v>
      </c>
      <c r="M154">
        <v>4</v>
      </c>
      <c r="R154">
        <v>4</v>
      </c>
    </row>
    <row r="155" spans="1:18" x14ac:dyDescent="0.2">
      <c r="A155">
        <v>153</v>
      </c>
      <c r="B155" t="s">
        <v>302</v>
      </c>
      <c r="C155" t="s">
        <v>303</v>
      </c>
      <c r="J155">
        <v>1</v>
      </c>
      <c r="K155">
        <v>0.5</v>
      </c>
      <c r="L155">
        <v>3</v>
      </c>
      <c r="M155">
        <v>2</v>
      </c>
      <c r="N155">
        <v>1</v>
      </c>
      <c r="O155">
        <v>1.5</v>
      </c>
      <c r="R155">
        <v>4</v>
      </c>
    </row>
    <row r="156" spans="1:18" x14ac:dyDescent="0.2">
      <c r="A156">
        <v>154</v>
      </c>
      <c r="B156" t="s">
        <v>310</v>
      </c>
      <c r="C156" t="s">
        <v>311</v>
      </c>
      <c r="N156">
        <v>2</v>
      </c>
      <c r="O156">
        <v>3.75</v>
      </c>
      <c r="R156">
        <v>3.75</v>
      </c>
    </row>
    <row r="157" spans="1:18" x14ac:dyDescent="0.2">
      <c r="A157">
        <v>155</v>
      </c>
      <c r="B157" t="s">
        <v>308</v>
      </c>
      <c r="C157" t="s">
        <v>309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314</v>
      </c>
      <c r="C158" t="s">
        <v>315</v>
      </c>
      <c r="L158">
        <v>1</v>
      </c>
      <c r="M158">
        <v>3.75</v>
      </c>
      <c r="R158">
        <v>3.75</v>
      </c>
    </row>
    <row r="159" spans="1:18" x14ac:dyDescent="0.2">
      <c r="A159">
        <v>157</v>
      </c>
      <c r="B159" t="s">
        <v>312</v>
      </c>
      <c r="C159" t="s">
        <v>313</v>
      </c>
      <c r="N159">
        <v>2</v>
      </c>
      <c r="O159">
        <v>3</v>
      </c>
      <c r="P159">
        <v>2</v>
      </c>
      <c r="Q159">
        <v>0.75</v>
      </c>
      <c r="R159">
        <v>3.75</v>
      </c>
    </row>
    <row r="160" spans="1:18" x14ac:dyDescent="0.2">
      <c r="A160">
        <v>158</v>
      </c>
      <c r="B160" t="s">
        <v>306</v>
      </c>
      <c r="C160" t="s">
        <v>307</v>
      </c>
      <c r="L160">
        <v>4</v>
      </c>
      <c r="M160">
        <v>3</v>
      </c>
      <c r="N160">
        <v>1</v>
      </c>
      <c r="O160">
        <v>0.75</v>
      </c>
      <c r="R160">
        <v>3.75</v>
      </c>
    </row>
    <row r="161" spans="1:18" x14ac:dyDescent="0.2">
      <c r="A161">
        <v>159</v>
      </c>
      <c r="B161" t="s">
        <v>318</v>
      </c>
      <c r="C161" t="s">
        <v>319</v>
      </c>
      <c r="F161">
        <v>4</v>
      </c>
      <c r="G161">
        <v>3.5</v>
      </c>
      <c r="R161">
        <v>3.5</v>
      </c>
    </row>
    <row r="162" spans="1:18" x14ac:dyDescent="0.2">
      <c r="A162">
        <v>160</v>
      </c>
      <c r="B162" t="s">
        <v>324</v>
      </c>
      <c r="C162" t="s">
        <v>249</v>
      </c>
      <c r="L162">
        <v>7</v>
      </c>
      <c r="M162">
        <v>1.5</v>
      </c>
      <c r="N162">
        <v>3</v>
      </c>
      <c r="O162">
        <v>2</v>
      </c>
      <c r="R162">
        <v>3.5</v>
      </c>
    </row>
    <row r="163" spans="1:18" x14ac:dyDescent="0.2">
      <c r="A163">
        <v>161</v>
      </c>
      <c r="B163" t="s">
        <v>320</v>
      </c>
      <c r="C163" t="s">
        <v>321</v>
      </c>
      <c r="D163">
        <v>2</v>
      </c>
      <c r="E163">
        <v>3.5</v>
      </c>
      <c r="R163">
        <v>3.5</v>
      </c>
    </row>
    <row r="164" spans="1:18" x14ac:dyDescent="0.2">
      <c r="A164">
        <v>162</v>
      </c>
      <c r="B164" t="s">
        <v>316</v>
      </c>
      <c r="C164" t="s">
        <v>317</v>
      </c>
      <c r="N164">
        <v>1</v>
      </c>
      <c r="O164">
        <v>3.5</v>
      </c>
      <c r="R164">
        <v>3.5</v>
      </c>
    </row>
    <row r="165" spans="1:18" x14ac:dyDescent="0.2">
      <c r="A165">
        <v>163</v>
      </c>
      <c r="B165" t="s">
        <v>322</v>
      </c>
      <c r="C165" t="s">
        <v>323</v>
      </c>
      <c r="N165">
        <v>2</v>
      </c>
      <c r="O165">
        <v>3.5</v>
      </c>
      <c r="R165">
        <v>3.5</v>
      </c>
    </row>
    <row r="166" spans="1:18" x14ac:dyDescent="0.2">
      <c r="A166">
        <v>164</v>
      </c>
      <c r="B166" t="s">
        <v>325</v>
      </c>
      <c r="C166" t="s">
        <v>326</v>
      </c>
      <c r="F166">
        <v>6</v>
      </c>
      <c r="G166">
        <v>3.25</v>
      </c>
      <c r="R166">
        <v>3.25</v>
      </c>
    </row>
    <row r="167" spans="1:18" x14ac:dyDescent="0.2">
      <c r="A167">
        <v>165</v>
      </c>
      <c r="B167" t="s">
        <v>327</v>
      </c>
      <c r="C167" t="s">
        <v>328</v>
      </c>
      <c r="F167">
        <v>1</v>
      </c>
      <c r="G167">
        <v>3.25</v>
      </c>
      <c r="R167">
        <v>3.25</v>
      </c>
    </row>
    <row r="168" spans="1:18" x14ac:dyDescent="0.2">
      <c r="A168">
        <v>166</v>
      </c>
      <c r="B168" t="s">
        <v>331</v>
      </c>
      <c r="C168" t="s">
        <v>332</v>
      </c>
      <c r="F168">
        <v>2</v>
      </c>
      <c r="G168">
        <v>0.5</v>
      </c>
      <c r="H168">
        <v>1</v>
      </c>
      <c r="I168">
        <v>0.5</v>
      </c>
      <c r="J168">
        <v>2</v>
      </c>
      <c r="K168">
        <v>1.75</v>
      </c>
      <c r="L168">
        <v>1</v>
      </c>
      <c r="M168">
        <v>0.25</v>
      </c>
      <c r="N168">
        <v>1</v>
      </c>
      <c r="O168">
        <v>0.25</v>
      </c>
      <c r="R168">
        <v>3.25</v>
      </c>
    </row>
    <row r="169" spans="1:18" x14ac:dyDescent="0.2">
      <c r="A169">
        <v>167</v>
      </c>
      <c r="B169" t="s">
        <v>341</v>
      </c>
      <c r="C169" t="s">
        <v>342</v>
      </c>
      <c r="N169">
        <v>1</v>
      </c>
      <c r="O169">
        <v>3</v>
      </c>
      <c r="R169">
        <v>3</v>
      </c>
    </row>
    <row r="170" spans="1:18" x14ac:dyDescent="0.2">
      <c r="A170">
        <v>168</v>
      </c>
      <c r="B170" t="s">
        <v>333</v>
      </c>
      <c r="C170" t="s">
        <v>334</v>
      </c>
      <c r="F170">
        <v>2</v>
      </c>
      <c r="G170">
        <v>3</v>
      </c>
      <c r="R170">
        <v>3</v>
      </c>
    </row>
    <row r="171" spans="1:18" x14ac:dyDescent="0.2">
      <c r="A171">
        <v>169</v>
      </c>
      <c r="B171" t="s">
        <v>337</v>
      </c>
      <c r="C171" t="s">
        <v>338</v>
      </c>
      <c r="D171">
        <v>4</v>
      </c>
      <c r="E171">
        <v>3</v>
      </c>
      <c r="R171">
        <v>3</v>
      </c>
    </row>
    <row r="172" spans="1:18" x14ac:dyDescent="0.2">
      <c r="A172">
        <v>170</v>
      </c>
      <c r="B172" t="s">
        <v>339</v>
      </c>
      <c r="C172" t="s">
        <v>340</v>
      </c>
      <c r="H172">
        <v>1</v>
      </c>
      <c r="I172">
        <v>3</v>
      </c>
      <c r="R172">
        <v>3</v>
      </c>
    </row>
    <row r="173" spans="1:18" x14ac:dyDescent="0.2">
      <c r="A173">
        <v>171</v>
      </c>
      <c r="B173" t="s">
        <v>335</v>
      </c>
      <c r="C173" t="s">
        <v>336</v>
      </c>
      <c r="D173">
        <v>2</v>
      </c>
      <c r="E173">
        <v>3</v>
      </c>
      <c r="R173">
        <v>3</v>
      </c>
    </row>
    <row r="174" spans="1:18" x14ac:dyDescent="0.2">
      <c r="A174">
        <v>172</v>
      </c>
      <c r="B174" t="s">
        <v>343</v>
      </c>
      <c r="C174" t="s">
        <v>344</v>
      </c>
      <c r="N174">
        <v>3</v>
      </c>
      <c r="O174">
        <v>2.75</v>
      </c>
      <c r="R174">
        <v>2.75</v>
      </c>
    </row>
    <row r="175" spans="1:18" x14ac:dyDescent="0.2">
      <c r="A175">
        <v>173</v>
      </c>
      <c r="B175" t="s">
        <v>349</v>
      </c>
      <c r="C175" t="s">
        <v>350</v>
      </c>
      <c r="D175">
        <v>1</v>
      </c>
      <c r="E175">
        <v>0.75</v>
      </c>
      <c r="H175">
        <v>1</v>
      </c>
      <c r="I175">
        <v>2</v>
      </c>
      <c r="R175">
        <v>2.75</v>
      </c>
    </row>
    <row r="176" spans="1:18" x14ac:dyDescent="0.2">
      <c r="A176">
        <v>174</v>
      </c>
      <c r="B176" t="s">
        <v>345</v>
      </c>
      <c r="C176" t="s">
        <v>346</v>
      </c>
      <c r="D176">
        <v>1</v>
      </c>
      <c r="E176">
        <v>0.25</v>
      </c>
      <c r="F176">
        <v>3</v>
      </c>
      <c r="G176">
        <v>2.5</v>
      </c>
      <c r="R176">
        <v>2.75</v>
      </c>
    </row>
    <row r="177" spans="1:18" x14ac:dyDescent="0.2">
      <c r="A177">
        <v>175</v>
      </c>
      <c r="B177" t="s">
        <v>351</v>
      </c>
      <c r="C177" t="s">
        <v>352</v>
      </c>
      <c r="D177">
        <v>2</v>
      </c>
      <c r="E177">
        <v>2.75</v>
      </c>
      <c r="R177">
        <v>2.75</v>
      </c>
    </row>
    <row r="178" spans="1:18" x14ac:dyDescent="0.2">
      <c r="A178">
        <v>176</v>
      </c>
      <c r="B178" t="s">
        <v>347</v>
      </c>
      <c r="C178" t="s">
        <v>348</v>
      </c>
      <c r="D178">
        <v>2</v>
      </c>
      <c r="E178">
        <v>1.5</v>
      </c>
      <c r="N178">
        <v>2</v>
      </c>
      <c r="O178">
        <v>1.25</v>
      </c>
      <c r="R178">
        <v>2.75</v>
      </c>
    </row>
    <row r="179" spans="1:18" x14ac:dyDescent="0.2">
      <c r="A179">
        <v>177</v>
      </c>
      <c r="B179" t="s">
        <v>353</v>
      </c>
      <c r="C179" t="s">
        <v>354</v>
      </c>
      <c r="D179">
        <v>1</v>
      </c>
      <c r="E179">
        <v>2.75</v>
      </c>
      <c r="R179">
        <v>2.75</v>
      </c>
    </row>
    <row r="180" spans="1:18" x14ac:dyDescent="0.2">
      <c r="A180">
        <v>178</v>
      </c>
      <c r="B180" t="s">
        <v>361</v>
      </c>
      <c r="C180" t="s">
        <v>362</v>
      </c>
      <c r="F180">
        <v>3</v>
      </c>
      <c r="G180">
        <v>2.5</v>
      </c>
      <c r="R180">
        <v>2.5</v>
      </c>
    </row>
    <row r="181" spans="1:18" x14ac:dyDescent="0.2">
      <c r="A181">
        <v>179</v>
      </c>
      <c r="B181" t="s">
        <v>363</v>
      </c>
      <c r="C181" t="s">
        <v>364</v>
      </c>
      <c r="D181">
        <v>1</v>
      </c>
      <c r="E181">
        <v>2.5</v>
      </c>
      <c r="R181">
        <v>2.5</v>
      </c>
    </row>
    <row r="182" spans="1:18" x14ac:dyDescent="0.2">
      <c r="A182">
        <v>180</v>
      </c>
      <c r="B182" t="s">
        <v>355</v>
      </c>
      <c r="C182" t="s">
        <v>356</v>
      </c>
      <c r="N182">
        <v>1</v>
      </c>
      <c r="O182">
        <v>2.5</v>
      </c>
      <c r="R182">
        <v>2.5</v>
      </c>
    </row>
    <row r="183" spans="1:18" x14ac:dyDescent="0.2">
      <c r="A183">
        <v>181</v>
      </c>
      <c r="B183" t="s">
        <v>359</v>
      </c>
      <c r="C183" t="s">
        <v>360</v>
      </c>
      <c r="N183">
        <v>2</v>
      </c>
      <c r="O183">
        <v>2.5</v>
      </c>
      <c r="R183">
        <v>2.5</v>
      </c>
    </row>
    <row r="184" spans="1:18" x14ac:dyDescent="0.2">
      <c r="A184">
        <v>182</v>
      </c>
      <c r="B184" t="s">
        <v>357</v>
      </c>
      <c r="C184" t="s">
        <v>358</v>
      </c>
      <c r="N184">
        <v>1</v>
      </c>
      <c r="O184">
        <v>2.5</v>
      </c>
      <c r="R184">
        <v>2.5</v>
      </c>
    </row>
    <row r="185" spans="1:18" x14ac:dyDescent="0.2">
      <c r="A185">
        <v>183</v>
      </c>
      <c r="B185" t="s">
        <v>367</v>
      </c>
      <c r="C185" t="s">
        <v>368</v>
      </c>
      <c r="D185">
        <v>3</v>
      </c>
      <c r="E185">
        <v>1.5</v>
      </c>
      <c r="F185">
        <v>1</v>
      </c>
      <c r="G185">
        <v>0.75</v>
      </c>
      <c r="R185">
        <v>2.25</v>
      </c>
    </row>
    <row r="186" spans="1:18" x14ac:dyDescent="0.2">
      <c r="A186">
        <v>184</v>
      </c>
      <c r="B186" t="s">
        <v>365</v>
      </c>
      <c r="C186" t="s">
        <v>366</v>
      </c>
      <c r="N186">
        <v>2</v>
      </c>
      <c r="O186">
        <v>2.25</v>
      </c>
      <c r="R186">
        <v>2.25</v>
      </c>
    </row>
    <row r="187" spans="1:18" x14ac:dyDescent="0.2">
      <c r="A187">
        <v>185</v>
      </c>
      <c r="B187" t="s">
        <v>369</v>
      </c>
      <c r="C187" t="s">
        <v>370</v>
      </c>
      <c r="H187">
        <v>1</v>
      </c>
      <c r="I187">
        <v>2.25</v>
      </c>
      <c r="R187">
        <v>2.25</v>
      </c>
    </row>
    <row r="188" spans="1:18" x14ac:dyDescent="0.2">
      <c r="A188">
        <v>186</v>
      </c>
      <c r="B188" t="s">
        <v>329</v>
      </c>
      <c r="C188" t="s">
        <v>330</v>
      </c>
      <c r="N188">
        <v>1</v>
      </c>
      <c r="O188">
        <v>1</v>
      </c>
      <c r="P188">
        <v>2</v>
      </c>
      <c r="Q188">
        <v>1</v>
      </c>
      <c r="R188">
        <v>2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0" sqref="C50"/>
    </sheetView>
  </sheetViews>
  <sheetFormatPr baseColWidth="10" defaultRowHeight="16" x14ac:dyDescent="0.2"/>
  <cols>
    <col min="1" max="1" width="6" bestFit="1" customWidth="1"/>
    <col min="2" max="2" width="26.5" bestFit="1" customWidth="1"/>
    <col min="3" max="3" width="34.33203125" bestFit="1" customWidth="1"/>
    <col min="4" max="4" width="8.33203125" bestFit="1" customWidth="1"/>
    <col min="5" max="5" width="11.1640625" bestFit="1" customWidth="1"/>
    <col min="6" max="6" width="8.33203125" bestFit="1" customWidth="1"/>
    <col min="7" max="7" width="11.1640625" bestFit="1" customWidth="1"/>
    <col min="8" max="8" width="8.33203125" bestFit="1" customWidth="1"/>
    <col min="9" max="9" width="11.1640625" bestFit="1" customWidth="1"/>
    <col min="10" max="10" width="8.33203125" bestFit="1" customWidth="1"/>
    <col min="11" max="11" width="11.1640625" bestFit="1" customWidth="1"/>
    <col min="12" max="12" width="8.33203125" bestFit="1" customWidth="1"/>
    <col min="13" max="13" width="11.1640625" bestFit="1" customWidth="1"/>
    <col min="14" max="14" width="8.33203125" bestFit="1" customWidth="1"/>
    <col min="15" max="15" width="11.1640625" bestFit="1" customWidth="1"/>
    <col min="16" max="16" width="8.33203125" bestFit="1" customWidth="1"/>
    <col min="17" max="17" width="11.1640625" bestFit="1" customWidth="1"/>
    <col min="18" max="18" width="7.1640625" bestFit="1" customWidth="1"/>
  </cols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4</v>
      </c>
      <c r="Q3">
        <v>17</v>
      </c>
      <c r="R3">
        <v>310.5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4</v>
      </c>
      <c r="Q4">
        <v>29.5</v>
      </c>
      <c r="R4">
        <v>297.75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4</v>
      </c>
      <c r="Q5">
        <v>29</v>
      </c>
      <c r="R5">
        <v>250.5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4</v>
      </c>
      <c r="Q6">
        <v>17.75</v>
      </c>
      <c r="R6">
        <v>219.5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4</v>
      </c>
      <c r="Q7">
        <v>18.5</v>
      </c>
      <c r="R7">
        <v>218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4</v>
      </c>
      <c r="Q8">
        <v>21</v>
      </c>
      <c r="R8">
        <v>210.25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4</v>
      </c>
      <c r="Q9">
        <v>19.75</v>
      </c>
      <c r="R9">
        <v>182.25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3</v>
      </c>
      <c r="Q10">
        <v>15.75</v>
      </c>
      <c r="R10">
        <v>137.75</v>
      </c>
    </row>
    <row r="11" spans="1:18" x14ac:dyDescent="0.2">
      <c r="A11">
        <v>9</v>
      </c>
      <c r="B11" t="s">
        <v>16</v>
      </c>
      <c r="C11" t="s">
        <v>17</v>
      </c>
      <c r="D11">
        <v>9</v>
      </c>
      <c r="E11">
        <v>16.75</v>
      </c>
      <c r="F11">
        <v>8</v>
      </c>
      <c r="G11">
        <v>40.25</v>
      </c>
      <c r="H11">
        <v>6</v>
      </c>
      <c r="I11">
        <v>22.5</v>
      </c>
      <c r="J11">
        <v>3</v>
      </c>
      <c r="K11">
        <v>12.25</v>
      </c>
      <c r="L11">
        <v>6</v>
      </c>
      <c r="M11">
        <v>15.5</v>
      </c>
      <c r="N11">
        <v>7</v>
      </c>
      <c r="O11">
        <v>16.5</v>
      </c>
      <c r="P11">
        <v>3</v>
      </c>
      <c r="Q11">
        <v>5.25</v>
      </c>
      <c r="R11">
        <v>129</v>
      </c>
    </row>
    <row r="12" spans="1:18" x14ac:dyDescent="0.2">
      <c r="A12">
        <v>10</v>
      </c>
      <c r="B12" t="s">
        <v>18</v>
      </c>
      <c r="C12" t="s">
        <v>19</v>
      </c>
      <c r="D12">
        <v>9</v>
      </c>
      <c r="E12">
        <v>27.5</v>
      </c>
      <c r="F12">
        <v>7</v>
      </c>
      <c r="G12">
        <v>17.5</v>
      </c>
      <c r="H12">
        <v>8</v>
      </c>
      <c r="I12">
        <v>18.75</v>
      </c>
      <c r="J12">
        <v>7</v>
      </c>
      <c r="K12">
        <v>13.5</v>
      </c>
      <c r="L12">
        <v>8</v>
      </c>
      <c r="M12">
        <v>29.75</v>
      </c>
      <c r="N12">
        <v>3</v>
      </c>
      <c r="O12">
        <v>10.5</v>
      </c>
      <c r="P12">
        <v>3</v>
      </c>
      <c r="Q12">
        <v>7.25</v>
      </c>
      <c r="R12">
        <v>124.75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4</v>
      </c>
      <c r="Q13">
        <v>8.25</v>
      </c>
      <c r="R13">
        <v>110.5</v>
      </c>
    </row>
    <row r="14" spans="1:18" x14ac:dyDescent="0.2">
      <c r="A14">
        <v>12</v>
      </c>
      <c r="B14" t="s">
        <v>22</v>
      </c>
      <c r="C14" t="s">
        <v>23</v>
      </c>
      <c r="D14">
        <v>10</v>
      </c>
      <c r="E14">
        <v>92.5</v>
      </c>
      <c r="J14">
        <v>1</v>
      </c>
      <c r="K14">
        <v>0</v>
      </c>
      <c r="N14">
        <v>4</v>
      </c>
      <c r="O14">
        <v>7.25</v>
      </c>
      <c r="R14">
        <v>99.75</v>
      </c>
    </row>
    <row r="15" spans="1:18" x14ac:dyDescent="0.2">
      <c r="A15">
        <v>13</v>
      </c>
      <c r="B15" t="s">
        <v>24</v>
      </c>
      <c r="C15" t="s">
        <v>25</v>
      </c>
      <c r="F15">
        <v>6</v>
      </c>
      <c r="G15">
        <v>19.25</v>
      </c>
      <c r="H15">
        <v>4</v>
      </c>
      <c r="I15">
        <v>19</v>
      </c>
      <c r="J15">
        <v>4</v>
      </c>
      <c r="K15">
        <v>11.5</v>
      </c>
      <c r="L15">
        <v>7</v>
      </c>
      <c r="M15">
        <v>12.5</v>
      </c>
      <c r="N15">
        <v>8</v>
      </c>
      <c r="O15">
        <v>27.25</v>
      </c>
      <c r="P15">
        <v>4</v>
      </c>
      <c r="Q15">
        <v>9.75</v>
      </c>
      <c r="R15">
        <v>99.25</v>
      </c>
    </row>
    <row r="16" spans="1:18" x14ac:dyDescent="0.2">
      <c r="A16">
        <v>14</v>
      </c>
      <c r="B16" t="s">
        <v>26</v>
      </c>
      <c r="C16" t="s">
        <v>27</v>
      </c>
      <c r="D16">
        <v>8</v>
      </c>
      <c r="E16">
        <v>25.75</v>
      </c>
      <c r="F16">
        <v>7</v>
      </c>
      <c r="G16">
        <v>13.25</v>
      </c>
      <c r="H16">
        <v>6</v>
      </c>
      <c r="I16">
        <v>16.75</v>
      </c>
      <c r="J16">
        <v>4</v>
      </c>
      <c r="K16">
        <v>12</v>
      </c>
      <c r="N16">
        <v>5</v>
      </c>
      <c r="O16">
        <v>18.25</v>
      </c>
      <c r="P16">
        <v>3</v>
      </c>
      <c r="Q16">
        <v>8.5</v>
      </c>
      <c r="R16">
        <v>94.5</v>
      </c>
    </row>
    <row r="17" spans="1:18" x14ac:dyDescent="0.2">
      <c r="A17">
        <v>15</v>
      </c>
      <c r="B17" t="s">
        <v>28</v>
      </c>
      <c r="C17" t="s">
        <v>29</v>
      </c>
      <c r="F17">
        <v>7</v>
      </c>
      <c r="G17">
        <v>18</v>
      </c>
      <c r="H17">
        <v>7</v>
      </c>
      <c r="I17">
        <v>21.25</v>
      </c>
      <c r="J17">
        <v>7</v>
      </c>
      <c r="K17">
        <v>20</v>
      </c>
      <c r="L17">
        <v>6</v>
      </c>
      <c r="M17">
        <v>14.75</v>
      </c>
      <c r="N17">
        <v>5</v>
      </c>
      <c r="O17">
        <v>15.5</v>
      </c>
      <c r="P17">
        <v>3</v>
      </c>
      <c r="Q17">
        <v>4.5</v>
      </c>
      <c r="R17">
        <v>94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4</v>
      </c>
      <c r="Q18">
        <v>8.25</v>
      </c>
      <c r="R18">
        <v>90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1</v>
      </c>
      <c r="Q20">
        <v>7</v>
      </c>
      <c r="R20">
        <v>79.75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44</v>
      </c>
      <c r="C25" t="s">
        <v>45</v>
      </c>
      <c r="D25">
        <v>10</v>
      </c>
      <c r="E25">
        <v>17.75</v>
      </c>
      <c r="F25">
        <v>6</v>
      </c>
      <c r="G25">
        <v>17.5</v>
      </c>
      <c r="H25">
        <v>7</v>
      </c>
      <c r="I25">
        <v>20.25</v>
      </c>
      <c r="J25">
        <v>3</v>
      </c>
      <c r="K25">
        <v>14.75</v>
      </c>
      <c r="R25">
        <v>70.25</v>
      </c>
    </row>
    <row r="26" spans="1:18" x14ac:dyDescent="0.2">
      <c r="A26">
        <v>24</v>
      </c>
      <c r="B26" t="s">
        <v>46</v>
      </c>
      <c r="C26" t="s">
        <v>47</v>
      </c>
      <c r="D26">
        <v>5</v>
      </c>
      <c r="E26">
        <v>15</v>
      </c>
      <c r="F26">
        <v>7</v>
      </c>
      <c r="G26">
        <v>14.5</v>
      </c>
      <c r="H26">
        <v>4</v>
      </c>
      <c r="I26">
        <v>6.75</v>
      </c>
      <c r="J26">
        <v>4</v>
      </c>
      <c r="K26">
        <v>8.75</v>
      </c>
      <c r="L26">
        <v>6</v>
      </c>
      <c r="M26">
        <v>13.5</v>
      </c>
      <c r="N26">
        <v>3</v>
      </c>
      <c r="O26">
        <v>5.5</v>
      </c>
      <c r="P26">
        <v>2</v>
      </c>
      <c r="Q26">
        <v>5.5</v>
      </c>
      <c r="R26">
        <v>69.5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P27">
        <v>2</v>
      </c>
      <c r="Q27">
        <v>3</v>
      </c>
      <c r="R27">
        <v>68.75</v>
      </c>
    </row>
    <row r="28" spans="1:18" x14ac:dyDescent="0.2">
      <c r="A28">
        <v>26</v>
      </c>
      <c r="B28" t="s">
        <v>50</v>
      </c>
      <c r="C28" t="s">
        <v>51</v>
      </c>
      <c r="H28">
        <v>5</v>
      </c>
      <c r="I28">
        <v>12.75</v>
      </c>
      <c r="J28">
        <v>3</v>
      </c>
      <c r="K28">
        <v>13.5</v>
      </c>
      <c r="L28">
        <v>6</v>
      </c>
      <c r="M28">
        <v>18.5</v>
      </c>
      <c r="N28">
        <v>5</v>
      </c>
      <c r="O28">
        <v>21.25</v>
      </c>
      <c r="R28">
        <v>66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4</v>
      </c>
      <c r="Q29">
        <v>14.5</v>
      </c>
      <c r="R29">
        <v>60.25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1</v>
      </c>
      <c r="Q30">
        <v>1</v>
      </c>
      <c r="R30">
        <v>54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62</v>
      </c>
      <c r="C34" t="s">
        <v>63</v>
      </c>
      <c r="H34">
        <v>5</v>
      </c>
      <c r="I34">
        <v>13.75</v>
      </c>
      <c r="J34">
        <v>4</v>
      </c>
      <c r="K34">
        <v>8</v>
      </c>
      <c r="L34">
        <v>2</v>
      </c>
      <c r="M34">
        <v>8</v>
      </c>
      <c r="N34">
        <v>5</v>
      </c>
      <c r="O34">
        <v>8.5</v>
      </c>
      <c r="P34">
        <v>2</v>
      </c>
      <c r="Q34">
        <v>5.75</v>
      </c>
      <c r="R34">
        <v>44</v>
      </c>
    </row>
    <row r="35" spans="1:18" x14ac:dyDescent="0.2">
      <c r="A35">
        <v>33</v>
      </c>
      <c r="B35" t="s">
        <v>64</v>
      </c>
      <c r="C35" t="s">
        <v>65</v>
      </c>
      <c r="F35">
        <v>4</v>
      </c>
      <c r="G35">
        <v>3.75</v>
      </c>
      <c r="H35">
        <v>5</v>
      </c>
      <c r="I35">
        <v>5.5</v>
      </c>
      <c r="J35">
        <v>7</v>
      </c>
      <c r="K35">
        <v>16</v>
      </c>
      <c r="L35">
        <v>6</v>
      </c>
      <c r="M35">
        <v>9</v>
      </c>
      <c r="N35">
        <v>4</v>
      </c>
      <c r="O35">
        <v>7</v>
      </c>
      <c r="P35">
        <v>2</v>
      </c>
      <c r="Q35">
        <v>2.25</v>
      </c>
      <c r="R35">
        <v>43.5</v>
      </c>
    </row>
    <row r="36" spans="1:18" x14ac:dyDescent="0.2">
      <c r="A36">
        <v>34</v>
      </c>
      <c r="B36" t="s">
        <v>66</v>
      </c>
      <c r="C36" t="s">
        <v>67</v>
      </c>
      <c r="D36">
        <v>2</v>
      </c>
      <c r="E36">
        <v>0.75</v>
      </c>
      <c r="F36">
        <v>4</v>
      </c>
      <c r="G36">
        <v>4.25</v>
      </c>
      <c r="J36">
        <v>5</v>
      </c>
      <c r="K36">
        <v>9.75</v>
      </c>
      <c r="L36">
        <v>5</v>
      </c>
      <c r="M36">
        <v>11.5</v>
      </c>
      <c r="N36">
        <v>6</v>
      </c>
      <c r="O36">
        <v>17</v>
      </c>
      <c r="R36">
        <v>43.25</v>
      </c>
    </row>
    <row r="37" spans="1:18" x14ac:dyDescent="0.2">
      <c r="A37">
        <v>35</v>
      </c>
      <c r="B37" t="s">
        <v>68</v>
      </c>
      <c r="C37" t="s">
        <v>69</v>
      </c>
      <c r="H37">
        <v>7</v>
      </c>
      <c r="I37">
        <v>8.75</v>
      </c>
      <c r="J37">
        <v>5</v>
      </c>
      <c r="K37">
        <v>7.25</v>
      </c>
      <c r="L37">
        <v>5</v>
      </c>
      <c r="M37">
        <v>12.25</v>
      </c>
      <c r="N37">
        <v>7</v>
      </c>
      <c r="O37">
        <v>13.5</v>
      </c>
      <c r="P37">
        <v>1</v>
      </c>
      <c r="Q37">
        <v>1.25</v>
      </c>
      <c r="R37">
        <v>43</v>
      </c>
    </row>
    <row r="38" spans="1:18" x14ac:dyDescent="0.2">
      <c r="A38">
        <v>36</v>
      </c>
      <c r="B38" t="s">
        <v>70</v>
      </c>
      <c r="C38" t="s">
        <v>71</v>
      </c>
      <c r="H38">
        <v>5</v>
      </c>
      <c r="I38">
        <v>5.5</v>
      </c>
      <c r="J38">
        <v>7</v>
      </c>
      <c r="K38">
        <v>6.5</v>
      </c>
      <c r="L38">
        <v>5</v>
      </c>
      <c r="M38">
        <v>10.25</v>
      </c>
      <c r="N38">
        <v>7</v>
      </c>
      <c r="O38">
        <v>10</v>
      </c>
      <c r="P38">
        <v>3</v>
      </c>
      <c r="Q38">
        <v>10</v>
      </c>
      <c r="R38">
        <v>42.25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78</v>
      </c>
      <c r="C42" t="s">
        <v>79</v>
      </c>
      <c r="F42">
        <v>4</v>
      </c>
      <c r="G42">
        <v>10</v>
      </c>
      <c r="H42">
        <v>1</v>
      </c>
      <c r="I42">
        <v>2.75</v>
      </c>
      <c r="J42">
        <v>1</v>
      </c>
      <c r="K42">
        <v>2.25</v>
      </c>
      <c r="N42">
        <v>6</v>
      </c>
      <c r="O42">
        <v>12</v>
      </c>
      <c r="P42">
        <v>2</v>
      </c>
      <c r="Q42">
        <v>5.25</v>
      </c>
      <c r="R42">
        <v>32.25</v>
      </c>
    </row>
    <row r="43" spans="1:18" x14ac:dyDescent="0.2">
      <c r="A43">
        <v>41</v>
      </c>
      <c r="B43" t="s">
        <v>80</v>
      </c>
      <c r="C43" t="s">
        <v>81</v>
      </c>
      <c r="D43">
        <v>1</v>
      </c>
      <c r="E43">
        <v>5.75</v>
      </c>
      <c r="F43">
        <v>5</v>
      </c>
      <c r="G43">
        <v>8</v>
      </c>
      <c r="H43">
        <v>5</v>
      </c>
      <c r="I43">
        <v>6.25</v>
      </c>
      <c r="J43">
        <v>3</v>
      </c>
      <c r="K43">
        <v>1.75</v>
      </c>
      <c r="L43">
        <v>4</v>
      </c>
      <c r="M43">
        <v>4.5</v>
      </c>
      <c r="N43">
        <v>2</v>
      </c>
      <c r="O43">
        <v>5.75</v>
      </c>
      <c r="R43">
        <v>32</v>
      </c>
    </row>
    <row r="44" spans="1:18" x14ac:dyDescent="0.2">
      <c r="A44">
        <v>42</v>
      </c>
      <c r="B44" t="s">
        <v>82</v>
      </c>
      <c r="C44" t="s">
        <v>83</v>
      </c>
      <c r="F44">
        <v>5</v>
      </c>
      <c r="G44">
        <v>14.75</v>
      </c>
      <c r="H44">
        <v>7</v>
      </c>
      <c r="I44">
        <v>16</v>
      </c>
      <c r="R44">
        <v>30.75</v>
      </c>
    </row>
    <row r="45" spans="1:18" x14ac:dyDescent="0.2">
      <c r="A45">
        <v>43</v>
      </c>
      <c r="B45" t="s">
        <v>84</v>
      </c>
      <c r="C45" t="s">
        <v>85</v>
      </c>
      <c r="D45">
        <v>7</v>
      </c>
      <c r="E45">
        <v>30.5</v>
      </c>
      <c r="R45">
        <v>30.5</v>
      </c>
    </row>
    <row r="46" spans="1:18" x14ac:dyDescent="0.2">
      <c r="A46">
        <v>44</v>
      </c>
      <c r="B46" t="s">
        <v>86</v>
      </c>
      <c r="C46" t="s">
        <v>87</v>
      </c>
      <c r="F46">
        <v>4</v>
      </c>
      <c r="G46">
        <v>3.5</v>
      </c>
      <c r="H46">
        <v>7</v>
      </c>
      <c r="I46">
        <v>8.75</v>
      </c>
      <c r="J46">
        <v>2</v>
      </c>
      <c r="K46">
        <v>5.75</v>
      </c>
      <c r="L46">
        <v>4</v>
      </c>
      <c r="M46">
        <v>9</v>
      </c>
      <c r="N46">
        <v>2</v>
      </c>
      <c r="O46">
        <v>3.25</v>
      </c>
      <c r="R46">
        <v>30.25</v>
      </c>
    </row>
    <row r="47" spans="1:18" x14ac:dyDescent="0.2">
      <c r="A47">
        <v>45</v>
      </c>
      <c r="B47" t="s">
        <v>88</v>
      </c>
      <c r="C47" t="s">
        <v>89</v>
      </c>
      <c r="D47">
        <v>4</v>
      </c>
      <c r="E47">
        <v>8</v>
      </c>
      <c r="F47">
        <v>6</v>
      </c>
      <c r="G47">
        <v>9.5</v>
      </c>
      <c r="H47">
        <v>4</v>
      </c>
      <c r="I47">
        <v>8.75</v>
      </c>
      <c r="N47">
        <v>2</v>
      </c>
      <c r="O47">
        <v>3.5</v>
      </c>
      <c r="R47">
        <v>29.75</v>
      </c>
    </row>
    <row r="48" spans="1:18" x14ac:dyDescent="0.2">
      <c r="A48">
        <v>46</v>
      </c>
      <c r="B48" t="s">
        <v>90</v>
      </c>
      <c r="C48" t="s">
        <v>91</v>
      </c>
      <c r="D48">
        <v>5</v>
      </c>
      <c r="E48">
        <v>3</v>
      </c>
      <c r="F48">
        <v>7</v>
      </c>
      <c r="G48">
        <v>6</v>
      </c>
      <c r="H48">
        <v>5</v>
      </c>
      <c r="I48">
        <v>7</v>
      </c>
      <c r="J48">
        <v>4</v>
      </c>
      <c r="K48">
        <v>7</v>
      </c>
      <c r="N48">
        <v>4</v>
      </c>
      <c r="O48">
        <v>6.5</v>
      </c>
      <c r="R48">
        <v>29.5</v>
      </c>
    </row>
    <row r="49" spans="1:18" x14ac:dyDescent="0.2">
      <c r="A49">
        <v>47</v>
      </c>
      <c r="B49" t="s">
        <v>92</v>
      </c>
      <c r="C49" t="s">
        <v>93</v>
      </c>
      <c r="F49">
        <v>5</v>
      </c>
      <c r="G49">
        <v>5</v>
      </c>
      <c r="H49">
        <v>4</v>
      </c>
      <c r="I49">
        <v>3.75</v>
      </c>
      <c r="J49">
        <v>7</v>
      </c>
      <c r="K49">
        <v>5.75</v>
      </c>
      <c r="L49">
        <v>8</v>
      </c>
      <c r="M49">
        <v>4.25</v>
      </c>
      <c r="N49">
        <v>5</v>
      </c>
      <c r="O49">
        <v>9.5</v>
      </c>
      <c r="P49">
        <v>1</v>
      </c>
      <c r="Q49">
        <v>1</v>
      </c>
      <c r="R49">
        <v>29.25</v>
      </c>
    </row>
    <row r="50" spans="1:18" x14ac:dyDescent="0.2">
      <c r="A50">
        <v>48</v>
      </c>
      <c r="B50" t="s">
        <v>94</v>
      </c>
      <c r="C50" t="s">
        <v>95</v>
      </c>
      <c r="H50">
        <v>5</v>
      </c>
      <c r="I50">
        <v>8.25</v>
      </c>
      <c r="J50">
        <v>4</v>
      </c>
      <c r="K50">
        <v>9.25</v>
      </c>
      <c r="N50">
        <v>4</v>
      </c>
      <c r="O50">
        <v>9.5</v>
      </c>
      <c r="P50">
        <v>3</v>
      </c>
      <c r="Q50">
        <v>2.25</v>
      </c>
      <c r="R50">
        <v>29.25</v>
      </c>
    </row>
    <row r="51" spans="1:18" x14ac:dyDescent="0.2">
      <c r="A51">
        <v>49</v>
      </c>
      <c r="B51" t="s">
        <v>96</v>
      </c>
      <c r="C51" t="s">
        <v>97</v>
      </c>
      <c r="D51">
        <v>2</v>
      </c>
      <c r="E51">
        <v>2.75</v>
      </c>
      <c r="F51">
        <v>7</v>
      </c>
      <c r="G51">
        <v>9</v>
      </c>
      <c r="H51">
        <v>8</v>
      </c>
      <c r="I51">
        <v>17</v>
      </c>
      <c r="R51">
        <v>28.75</v>
      </c>
    </row>
    <row r="52" spans="1:18" x14ac:dyDescent="0.2">
      <c r="A52">
        <v>50</v>
      </c>
      <c r="B52" t="s">
        <v>98</v>
      </c>
      <c r="C52" t="s">
        <v>99</v>
      </c>
      <c r="J52">
        <v>7</v>
      </c>
      <c r="K52">
        <v>28.5</v>
      </c>
      <c r="R52">
        <v>28.5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2</v>
      </c>
      <c r="Q59">
        <v>3.25</v>
      </c>
      <c r="R59">
        <v>22.5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126</v>
      </c>
      <c r="C66" t="s">
        <v>127</v>
      </c>
      <c r="H66">
        <v>6</v>
      </c>
      <c r="I66">
        <v>9.75</v>
      </c>
      <c r="J66">
        <v>4</v>
      </c>
      <c r="K66">
        <v>9.25</v>
      </c>
      <c r="R66">
        <v>19</v>
      </c>
    </row>
    <row r="67" spans="1:18" x14ac:dyDescent="0.2">
      <c r="A67">
        <v>65</v>
      </c>
      <c r="B67" t="s">
        <v>128</v>
      </c>
      <c r="C67" t="s">
        <v>129</v>
      </c>
      <c r="D67">
        <v>5</v>
      </c>
      <c r="E67">
        <v>3.25</v>
      </c>
      <c r="F67">
        <v>3</v>
      </c>
      <c r="G67">
        <v>6.5</v>
      </c>
      <c r="L67">
        <v>5</v>
      </c>
      <c r="M67">
        <v>4</v>
      </c>
      <c r="N67">
        <v>4</v>
      </c>
      <c r="O67">
        <v>5.25</v>
      </c>
      <c r="R67">
        <v>19</v>
      </c>
    </row>
    <row r="68" spans="1:18" x14ac:dyDescent="0.2">
      <c r="A68">
        <v>66</v>
      </c>
      <c r="B68" t="s">
        <v>130</v>
      </c>
      <c r="C68" t="s">
        <v>131</v>
      </c>
      <c r="D68">
        <v>3</v>
      </c>
      <c r="E68">
        <v>5.5</v>
      </c>
      <c r="H68">
        <v>1</v>
      </c>
      <c r="I68">
        <v>1.25</v>
      </c>
      <c r="J68">
        <v>4</v>
      </c>
      <c r="K68">
        <v>6</v>
      </c>
      <c r="L68">
        <v>3</v>
      </c>
      <c r="M68">
        <v>6.25</v>
      </c>
      <c r="R68">
        <v>19</v>
      </c>
    </row>
    <row r="69" spans="1:18" x14ac:dyDescent="0.2">
      <c r="A69">
        <v>67</v>
      </c>
      <c r="B69" t="s">
        <v>132</v>
      </c>
      <c r="C69" t="s">
        <v>133</v>
      </c>
      <c r="H69">
        <v>6</v>
      </c>
      <c r="I69">
        <v>12.75</v>
      </c>
      <c r="N69">
        <v>1</v>
      </c>
      <c r="O69">
        <v>2.25</v>
      </c>
      <c r="P69">
        <v>1</v>
      </c>
      <c r="Q69">
        <v>3.5</v>
      </c>
      <c r="R69">
        <v>18.5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1</v>
      </c>
      <c r="Q79">
        <v>2.25</v>
      </c>
      <c r="R79">
        <v>13.5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202</v>
      </c>
      <c r="C104" t="s">
        <v>203</v>
      </c>
      <c r="F104">
        <v>4</v>
      </c>
      <c r="G104">
        <v>9.5</v>
      </c>
      <c r="R104">
        <v>9.5</v>
      </c>
    </row>
    <row r="105" spans="1:18" x14ac:dyDescent="0.2">
      <c r="A105">
        <v>103</v>
      </c>
      <c r="B105" t="s">
        <v>204</v>
      </c>
      <c r="C105" t="s">
        <v>205</v>
      </c>
      <c r="H105">
        <v>6</v>
      </c>
      <c r="I105">
        <v>9</v>
      </c>
      <c r="R105">
        <v>9</v>
      </c>
    </row>
    <row r="106" spans="1:18" x14ac:dyDescent="0.2">
      <c r="A106">
        <v>104</v>
      </c>
      <c r="B106" t="s">
        <v>206</v>
      </c>
      <c r="C106" t="s">
        <v>207</v>
      </c>
      <c r="D106">
        <v>6</v>
      </c>
      <c r="E106">
        <v>7.5</v>
      </c>
      <c r="F106">
        <v>2</v>
      </c>
      <c r="G106">
        <v>1.25</v>
      </c>
      <c r="R106">
        <v>8.75</v>
      </c>
    </row>
    <row r="107" spans="1:18" x14ac:dyDescent="0.2">
      <c r="A107">
        <v>105</v>
      </c>
      <c r="B107" t="s">
        <v>210</v>
      </c>
      <c r="C107" t="s">
        <v>211</v>
      </c>
      <c r="F107">
        <v>3</v>
      </c>
      <c r="G107">
        <v>8.25</v>
      </c>
      <c r="R107">
        <v>8.25</v>
      </c>
    </row>
    <row r="108" spans="1:18" x14ac:dyDescent="0.2">
      <c r="A108">
        <v>106</v>
      </c>
      <c r="B108" t="s">
        <v>208</v>
      </c>
      <c r="C108" t="s">
        <v>209</v>
      </c>
      <c r="H108">
        <v>1</v>
      </c>
      <c r="I108">
        <v>1.25</v>
      </c>
      <c r="J108">
        <v>2</v>
      </c>
      <c r="K108">
        <v>4.25</v>
      </c>
      <c r="L108">
        <v>4</v>
      </c>
      <c r="M108">
        <v>2.75</v>
      </c>
      <c r="R108">
        <v>8.25</v>
      </c>
    </row>
    <row r="109" spans="1:18" x14ac:dyDescent="0.2">
      <c r="A109">
        <v>107</v>
      </c>
      <c r="B109" t="s">
        <v>212</v>
      </c>
      <c r="C109" t="s">
        <v>213</v>
      </c>
      <c r="N109">
        <v>1</v>
      </c>
      <c r="O109">
        <v>4</v>
      </c>
      <c r="P109">
        <v>3</v>
      </c>
      <c r="Q109">
        <v>4</v>
      </c>
      <c r="R109">
        <v>8</v>
      </c>
    </row>
    <row r="110" spans="1:18" x14ac:dyDescent="0.2">
      <c r="A110">
        <v>108</v>
      </c>
      <c r="B110" t="s">
        <v>214</v>
      </c>
      <c r="C110" t="s">
        <v>215</v>
      </c>
      <c r="D110">
        <v>4</v>
      </c>
      <c r="E110">
        <v>1</v>
      </c>
      <c r="J110">
        <v>2</v>
      </c>
      <c r="K110">
        <v>0.75</v>
      </c>
      <c r="N110">
        <v>3</v>
      </c>
      <c r="O110">
        <v>6.25</v>
      </c>
      <c r="R110">
        <v>8</v>
      </c>
    </row>
    <row r="111" spans="1:18" x14ac:dyDescent="0.2">
      <c r="A111">
        <v>109</v>
      </c>
      <c r="B111" t="s">
        <v>218</v>
      </c>
      <c r="C111" t="s">
        <v>219</v>
      </c>
      <c r="L111">
        <v>5</v>
      </c>
      <c r="M111">
        <v>5.75</v>
      </c>
      <c r="N111">
        <v>2</v>
      </c>
      <c r="O111">
        <v>1.25</v>
      </c>
      <c r="P111">
        <v>1</v>
      </c>
      <c r="Q111">
        <v>0.75</v>
      </c>
      <c r="R111">
        <v>7.75</v>
      </c>
    </row>
    <row r="112" spans="1:18" x14ac:dyDescent="0.2">
      <c r="A112">
        <v>110</v>
      </c>
      <c r="B112" t="s">
        <v>216</v>
      </c>
      <c r="C112" t="s">
        <v>217</v>
      </c>
      <c r="L112">
        <v>2</v>
      </c>
      <c r="M112">
        <v>3.75</v>
      </c>
      <c r="N112">
        <v>2</v>
      </c>
      <c r="O112">
        <v>4</v>
      </c>
      <c r="R112">
        <v>7.75</v>
      </c>
    </row>
    <row r="113" spans="1:18" x14ac:dyDescent="0.2">
      <c r="A113">
        <v>111</v>
      </c>
      <c r="B113" t="s">
        <v>222</v>
      </c>
      <c r="C113" t="s">
        <v>223</v>
      </c>
      <c r="L113">
        <v>4</v>
      </c>
      <c r="M113">
        <v>5.5</v>
      </c>
      <c r="N113">
        <v>1</v>
      </c>
      <c r="O113">
        <v>2</v>
      </c>
      <c r="R113">
        <v>7.5</v>
      </c>
    </row>
    <row r="114" spans="1:18" x14ac:dyDescent="0.2">
      <c r="A114">
        <v>112</v>
      </c>
      <c r="B114" t="s">
        <v>224</v>
      </c>
      <c r="C114" t="s">
        <v>225</v>
      </c>
      <c r="D114">
        <v>3</v>
      </c>
      <c r="E114">
        <v>7.5</v>
      </c>
      <c r="R114">
        <v>7.5</v>
      </c>
    </row>
    <row r="115" spans="1:18" x14ac:dyDescent="0.2">
      <c r="A115">
        <v>113</v>
      </c>
      <c r="B115" t="s">
        <v>220</v>
      </c>
      <c r="C115" t="s">
        <v>221</v>
      </c>
      <c r="L115">
        <v>5</v>
      </c>
      <c r="M115">
        <v>5.5</v>
      </c>
      <c r="N115">
        <v>2</v>
      </c>
      <c r="O115">
        <v>1.25</v>
      </c>
      <c r="P115">
        <v>1</v>
      </c>
      <c r="Q115">
        <v>0.75</v>
      </c>
      <c r="R115">
        <v>7.5</v>
      </c>
    </row>
    <row r="116" spans="1:18" x14ac:dyDescent="0.2">
      <c r="A116">
        <v>114</v>
      </c>
      <c r="B116" t="s">
        <v>226</v>
      </c>
      <c r="C116" t="s">
        <v>227</v>
      </c>
      <c r="L116">
        <v>2</v>
      </c>
      <c r="M116">
        <v>3</v>
      </c>
      <c r="N116">
        <v>3</v>
      </c>
      <c r="O116">
        <v>4.5</v>
      </c>
      <c r="R116">
        <v>7.5</v>
      </c>
    </row>
    <row r="117" spans="1:18" x14ac:dyDescent="0.2">
      <c r="A117">
        <v>115</v>
      </c>
      <c r="B117" t="s">
        <v>228</v>
      </c>
      <c r="C117" t="s">
        <v>229</v>
      </c>
      <c r="D117">
        <v>3</v>
      </c>
      <c r="E117">
        <v>7.25</v>
      </c>
      <c r="R117">
        <v>7.25</v>
      </c>
    </row>
    <row r="118" spans="1:18" x14ac:dyDescent="0.2">
      <c r="A118">
        <v>116</v>
      </c>
      <c r="B118" t="s">
        <v>230</v>
      </c>
      <c r="C118" t="s">
        <v>231</v>
      </c>
      <c r="J118">
        <v>1</v>
      </c>
      <c r="K118">
        <v>3</v>
      </c>
      <c r="L118">
        <v>1</v>
      </c>
      <c r="M118">
        <v>0.75</v>
      </c>
      <c r="N118">
        <v>2</v>
      </c>
      <c r="O118">
        <v>2</v>
      </c>
      <c r="P118">
        <v>3</v>
      </c>
      <c r="Q118">
        <v>1.5</v>
      </c>
      <c r="R118">
        <v>7.25</v>
      </c>
    </row>
    <row r="119" spans="1:18" x14ac:dyDescent="0.2">
      <c r="A119">
        <v>117</v>
      </c>
      <c r="B119" t="s">
        <v>232</v>
      </c>
      <c r="C119" t="s">
        <v>233</v>
      </c>
      <c r="P119">
        <v>3</v>
      </c>
      <c r="Q119">
        <v>7</v>
      </c>
      <c r="R119">
        <v>7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236</v>
      </c>
      <c r="C121" t="s">
        <v>237</v>
      </c>
      <c r="J121">
        <v>1</v>
      </c>
      <c r="K121">
        <v>2.75</v>
      </c>
      <c r="L121">
        <v>1</v>
      </c>
      <c r="M121">
        <v>0.5</v>
      </c>
      <c r="P121">
        <v>2</v>
      </c>
      <c r="Q121">
        <v>3.5</v>
      </c>
      <c r="R121">
        <v>6.75</v>
      </c>
    </row>
    <row r="122" spans="1:18" x14ac:dyDescent="0.2">
      <c r="A122">
        <v>120</v>
      </c>
      <c r="B122" t="s">
        <v>240</v>
      </c>
      <c r="C122" t="s">
        <v>241</v>
      </c>
      <c r="N122">
        <v>1</v>
      </c>
      <c r="O122">
        <v>6.5</v>
      </c>
      <c r="R122">
        <v>6.5</v>
      </c>
    </row>
    <row r="123" spans="1:18" x14ac:dyDescent="0.2">
      <c r="A123">
        <v>121</v>
      </c>
      <c r="B123" t="s">
        <v>238</v>
      </c>
      <c r="C123" t="s">
        <v>239</v>
      </c>
      <c r="F123">
        <v>3</v>
      </c>
      <c r="G123">
        <v>3.5</v>
      </c>
      <c r="H123">
        <v>2</v>
      </c>
      <c r="I123">
        <v>3</v>
      </c>
      <c r="R123">
        <v>6.5</v>
      </c>
    </row>
    <row r="124" spans="1:18" x14ac:dyDescent="0.2">
      <c r="A124">
        <v>122</v>
      </c>
      <c r="B124" t="s">
        <v>242</v>
      </c>
      <c r="C124" t="s">
        <v>243</v>
      </c>
      <c r="F124">
        <v>3</v>
      </c>
      <c r="G124">
        <v>6.5</v>
      </c>
      <c r="R124">
        <v>6.5</v>
      </c>
    </row>
    <row r="125" spans="1:18" x14ac:dyDescent="0.2">
      <c r="A125">
        <v>123</v>
      </c>
      <c r="B125" t="s">
        <v>246</v>
      </c>
      <c r="C125" t="s">
        <v>247</v>
      </c>
      <c r="D125">
        <v>5</v>
      </c>
      <c r="E125">
        <v>6.25</v>
      </c>
      <c r="R125">
        <v>6.25</v>
      </c>
    </row>
    <row r="126" spans="1:18" x14ac:dyDescent="0.2">
      <c r="A126">
        <v>124</v>
      </c>
      <c r="B126" t="s">
        <v>248</v>
      </c>
      <c r="C126" t="s">
        <v>249</v>
      </c>
      <c r="D126">
        <v>2</v>
      </c>
      <c r="E126">
        <v>1</v>
      </c>
      <c r="J126">
        <v>3</v>
      </c>
      <c r="K126">
        <v>1.25</v>
      </c>
      <c r="L126">
        <v>6</v>
      </c>
      <c r="M126">
        <v>2</v>
      </c>
      <c r="N126">
        <v>3</v>
      </c>
      <c r="O126">
        <v>2</v>
      </c>
      <c r="R126">
        <v>6.25</v>
      </c>
    </row>
    <row r="127" spans="1:18" x14ac:dyDescent="0.2">
      <c r="A127">
        <v>125</v>
      </c>
      <c r="B127" t="s">
        <v>244</v>
      </c>
      <c r="C127" t="s">
        <v>245</v>
      </c>
      <c r="F127">
        <v>1</v>
      </c>
      <c r="G127">
        <v>3</v>
      </c>
      <c r="H127">
        <v>1</v>
      </c>
      <c r="I127">
        <v>2</v>
      </c>
      <c r="J127">
        <v>1</v>
      </c>
      <c r="K127">
        <v>1.25</v>
      </c>
      <c r="R127">
        <v>6.25</v>
      </c>
    </row>
    <row r="128" spans="1:18" x14ac:dyDescent="0.2">
      <c r="A128">
        <v>126</v>
      </c>
      <c r="B128" t="s">
        <v>250</v>
      </c>
      <c r="C128" t="s">
        <v>251</v>
      </c>
      <c r="D128">
        <v>1</v>
      </c>
      <c r="E128">
        <v>6.25</v>
      </c>
      <c r="R128">
        <v>6.25</v>
      </c>
    </row>
    <row r="129" spans="1:18" x14ac:dyDescent="0.2">
      <c r="A129">
        <v>127</v>
      </c>
      <c r="B129" t="s">
        <v>256</v>
      </c>
      <c r="C129" t="s">
        <v>257</v>
      </c>
      <c r="F129">
        <v>1</v>
      </c>
      <c r="G129">
        <v>1</v>
      </c>
      <c r="J129">
        <v>1</v>
      </c>
      <c r="K129">
        <v>5</v>
      </c>
      <c r="R129">
        <v>6</v>
      </c>
    </row>
    <row r="130" spans="1:18" x14ac:dyDescent="0.2">
      <c r="A130">
        <v>128</v>
      </c>
      <c r="B130" t="s">
        <v>254</v>
      </c>
      <c r="C130" t="s">
        <v>255</v>
      </c>
      <c r="D130">
        <v>6</v>
      </c>
      <c r="E130">
        <v>6</v>
      </c>
      <c r="R130">
        <v>6</v>
      </c>
    </row>
    <row r="131" spans="1:18" x14ac:dyDescent="0.2">
      <c r="A131">
        <v>129</v>
      </c>
      <c r="B131" t="s">
        <v>252</v>
      </c>
      <c r="C131" t="s">
        <v>253</v>
      </c>
      <c r="J131">
        <v>2</v>
      </c>
      <c r="K131">
        <v>2</v>
      </c>
      <c r="L131">
        <v>1</v>
      </c>
      <c r="M131">
        <v>1.75</v>
      </c>
      <c r="N131">
        <v>2</v>
      </c>
      <c r="O131">
        <v>1.75</v>
      </c>
      <c r="P131">
        <v>1</v>
      </c>
      <c r="Q131">
        <v>0.5</v>
      </c>
      <c r="R131">
        <v>6</v>
      </c>
    </row>
    <row r="132" spans="1:18" x14ac:dyDescent="0.2">
      <c r="A132">
        <v>130</v>
      </c>
      <c r="B132" t="s">
        <v>258</v>
      </c>
      <c r="C132" t="s">
        <v>259</v>
      </c>
      <c r="H132">
        <v>3</v>
      </c>
      <c r="I132">
        <v>5.75</v>
      </c>
      <c r="R132">
        <v>5.75</v>
      </c>
    </row>
    <row r="133" spans="1:18" x14ac:dyDescent="0.2">
      <c r="A133">
        <v>131</v>
      </c>
      <c r="B133" t="s">
        <v>260</v>
      </c>
      <c r="C133" t="s">
        <v>261</v>
      </c>
      <c r="F133">
        <v>3</v>
      </c>
      <c r="G133">
        <v>5.5</v>
      </c>
      <c r="R133">
        <v>5.5</v>
      </c>
    </row>
    <row r="134" spans="1:18" x14ac:dyDescent="0.2">
      <c r="A134">
        <v>132</v>
      </c>
      <c r="B134" t="s">
        <v>262</v>
      </c>
      <c r="C134" t="s">
        <v>263</v>
      </c>
      <c r="J134">
        <v>4</v>
      </c>
      <c r="K134">
        <v>5.5</v>
      </c>
      <c r="R134">
        <v>5.5</v>
      </c>
    </row>
    <row r="135" spans="1:18" x14ac:dyDescent="0.2">
      <c r="A135">
        <v>133</v>
      </c>
      <c r="B135" t="s">
        <v>278</v>
      </c>
      <c r="C135" t="s">
        <v>279</v>
      </c>
      <c r="D135">
        <v>1</v>
      </c>
      <c r="E135">
        <v>3</v>
      </c>
      <c r="F135">
        <v>3</v>
      </c>
      <c r="G135">
        <v>2.25</v>
      </c>
      <c r="R135">
        <v>5.25</v>
      </c>
    </row>
    <row r="136" spans="1:18" x14ac:dyDescent="0.2">
      <c r="A136">
        <v>134</v>
      </c>
      <c r="B136" t="s">
        <v>266</v>
      </c>
      <c r="C136" t="s">
        <v>267</v>
      </c>
      <c r="F136">
        <v>5</v>
      </c>
      <c r="G136">
        <v>5.25</v>
      </c>
      <c r="R136">
        <v>5.25</v>
      </c>
    </row>
    <row r="137" spans="1:18" x14ac:dyDescent="0.2">
      <c r="A137">
        <v>135</v>
      </c>
      <c r="B137" t="s">
        <v>274</v>
      </c>
      <c r="C137" t="s">
        <v>275</v>
      </c>
      <c r="L137">
        <v>1</v>
      </c>
      <c r="M137">
        <v>5.25</v>
      </c>
      <c r="R137">
        <v>5.25</v>
      </c>
    </row>
    <row r="138" spans="1:18" x14ac:dyDescent="0.2">
      <c r="A138">
        <v>136</v>
      </c>
      <c r="B138" t="s">
        <v>268</v>
      </c>
      <c r="C138" t="s">
        <v>269</v>
      </c>
      <c r="N138">
        <v>3</v>
      </c>
      <c r="O138">
        <v>5.25</v>
      </c>
      <c r="R138">
        <v>5.25</v>
      </c>
    </row>
    <row r="139" spans="1:18" x14ac:dyDescent="0.2">
      <c r="A139">
        <v>137</v>
      </c>
      <c r="B139" t="s">
        <v>264</v>
      </c>
      <c r="C139" t="s">
        <v>265</v>
      </c>
      <c r="N139">
        <v>3</v>
      </c>
      <c r="O139">
        <v>4.5</v>
      </c>
      <c r="P139">
        <v>1</v>
      </c>
      <c r="Q139">
        <v>0.75</v>
      </c>
      <c r="R139">
        <v>5.25</v>
      </c>
    </row>
    <row r="140" spans="1:18" x14ac:dyDescent="0.2">
      <c r="A140">
        <v>138</v>
      </c>
      <c r="B140" t="s">
        <v>276</v>
      </c>
      <c r="C140" t="s">
        <v>277</v>
      </c>
      <c r="D140">
        <v>6</v>
      </c>
      <c r="E140">
        <v>5.25</v>
      </c>
      <c r="R140">
        <v>5.25</v>
      </c>
    </row>
    <row r="141" spans="1:18" x14ac:dyDescent="0.2">
      <c r="A141">
        <v>139</v>
      </c>
      <c r="B141" t="s">
        <v>272</v>
      </c>
      <c r="C141" t="s">
        <v>273</v>
      </c>
      <c r="F141">
        <v>2</v>
      </c>
      <c r="G141">
        <v>3</v>
      </c>
      <c r="H141">
        <v>1</v>
      </c>
      <c r="I141">
        <v>1</v>
      </c>
      <c r="L141">
        <v>1</v>
      </c>
      <c r="M141">
        <v>1.25</v>
      </c>
      <c r="R141">
        <v>5.25</v>
      </c>
    </row>
    <row r="142" spans="1:18" x14ac:dyDescent="0.2">
      <c r="A142">
        <v>140</v>
      </c>
      <c r="B142" t="s">
        <v>270</v>
      </c>
      <c r="C142" t="s">
        <v>271</v>
      </c>
      <c r="D142">
        <v>1</v>
      </c>
      <c r="E142">
        <v>0.25</v>
      </c>
      <c r="F142">
        <v>2</v>
      </c>
      <c r="G142">
        <v>1.75</v>
      </c>
      <c r="H142">
        <v>2</v>
      </c>
      <c r="I142">
        <v>3.25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298</v>
      </c>
      <c r="C150" t="s">
        <v>299</v>
      </c>
      <c r="H150">
        <v>2</v>
      </c>
      <c r="I150">
        <v>1.5</v>
      </c>
      <c r="N150">
        <v>4</v>
      </c>
      <c r="O150">
        <v>3</v>
      </c>
      <c r="R150">
        <v>4.5</v>
      </c>
    </row>
    <row r="151" spans="1:18" x14ac:dyDescent="0.2">
      <c r="A151">
        <v>149</v>
      </c>
      <c r="B151" t="s">
        <v>294</v>
      </c>
      <c r="C151" t="s">
        <v>295</v>
      </c>
      <c r="J151">
        <v>1</v>
      </c>
      <c r="K151">
        <v>0.5</v>
      </c>
      <c r="L151">
        <v>2</v>
      </c>
      <c r="M151">
        <v>4</v>
      </c>
      <c r="R151">
        <v>4.5</v>
      </c>
    </row>
    <row r="152" spans="1:18" x14ac:dyDescent="0.2">
      <c r="A152">
        <v>150</v>
      </c>
      <c r="B152" t="s">
        <v>296</v>
      </c>
      <c r="C152" t="s">
        <v>297</v>
      </c>
      <c r="F152">
        <v>3</v>
      </c>
      <c r="G152">
        <v>4.5</v>
      </c>
      <c r="R152">
        <v>4.5</v>
      </c>
    </row>
    <row r="153" spans="1:18" x14ac:dyDescent="0.2">
      <c r="A153">
        <v>151</v>
      </c>
      <c r="B153" t="s">
        <v>300</v>
      </c>
      <c r="C153" t="s">
        <v>301</v>
      </c>
      <c r="J153">
        <v>1</v>
      </c>
      <c r="K153">
        <v>1</v>
      </c>
      <c r="N153">
        <v>3</v>
      </c>
      <c r="O153">
        <v>3.25</v>
      </c>
      <c r="R153">
        <v>4.25</v>
      </c>
    </row>
    <row r="154" spans="1:18" x14ac:dyDescent="0.2">
      <c r="A154">
        <v>152</v>
      </c>
      <c r="B154" t="s">
        <v>304</v>
      </c>
      <c r="C154" t="s">
        <v>305</v>
      </c>
      <c r="L154">
        <v>2</v>
      </c>
      <c r="M154">
        <v>4</v>
      </c>
      <c r="R154">
        <v>4</v>
      </c>
    </row>
    <row r="155" spans="1:18" x14ac:dyDescent="0.2">
      <c r="A155">
        <v>153</v>
      </c>
      <c r="B155" t="s">
        <v>302</v>
      </c>
      <c r="C155" t="s">
        <v>303</v>
      </c>
      <c r="J155">
        <v>1</v>
      </c>
      <c r="K155">
        <v>0.5</v>
      </c>
      <c r="L155">
        <v>3</v>
      </c>
      <c r="M155">
        <v>2</v>
      </c>
      <c r="N155">
        <v>1</v>
      </c>
      <c r="O155">
        <v>1.5</v>
      </c>
      <c r="R155">
        <v>4</v>
      </c>
    </row>
    <row r="156" spans="1:18" x14ac:dyDescent="0.2">
      <c r="A156">
        <v>154</v>
      </c>
      <c r="B156" t="s">
        <v>310</v>
      </c>
      <c r="C156" t="s">
        <v>311</v>
      </c>
      <c r="N156">
        <v>2</v>
      </c>
      <c r="O156">
        <v>3.75</v>
      </c>
      <c r="R156">
        <v>3.75</v>
      </c>
    </row>
    <row r="157" spans="1:18" x14ac:dyDescent="0.2">
      <c r="A157">
        <v>155</v>
      </c>
      <c r="B157" t="s">
        <v>308</v>
      </c>
      <c r="C157" t="s">
        <v>309</v>
      </c>
      <c r="L157">
        <v>4</v>
      </c>
      <c r="M157">
        <v>3</v>
      </c>
      <c r="N157">
        <v>1</v>
      </c>
      <c r="O157">
        <v>0.75</v>
      </c>
      <c r="R157">
        <v>3.75</v>
      </c>
    </row>
    <row r="158" spans="1:18" x14ac:dyDescent="0.2">
      <c r="A158">
        <v>156</v>
      </c>
      <c r="B158" t="s">
        <v>314</v>
      </c>
      <c r="C158" t="s">
        <v>315</v>
      </c>
      <c r="L158">
        <v>1</v>
      </c>
      <c r="M158">
        <v>3.75</v>
      </c>
      <c r="R158">
        <v>3.75</v>
      </c>
    </row>
    <row r="159" spans="1:18" x14ac:dyDescent="0.2">
      <c r="A159">
        <v>157</v>
      </c>
      <c r="B159" t="s">
        <v>312</v>
      </c>
      <c r="C159" t="s">
        <v>313</v>
      </c>
      <c r="N159">
        <v>2</v>
      </c>
      <c r="O159">
        <v>3</v>
      </c>
      <c r="P159">
        <v>2</v>
      </c>
      <c r="Q159">
        <v>0.75</v>
      </c>
      <c r="R159">
        <v>3.75</v>
      </c>
    </row>
    <row r="160" spans="1:18" x14ac:dyDescent="0.2">
      <c r="A160">
        <v>158</v>
      </c>
      <c r="B160" t="s">
        <v>306</v>
      </c>
      <c r="C160" t="s">
        <v>307</v>
      </c>
      <c r="L160">
        <v>4</v>
      </c>
      <c r="M160">
        <v>3</v>
      </c>
      <c r="N160">
        <v>1</v>
      </c>
      <c r="O160">
        <v>0.75</v>
      </c>
      <c r="R160">
        <v>3.75</v>
      </c>
    </row>
    <row r="161" spans="1:18" x14ac:dyDescent="0.2">
      <c r="A161">
        <v>159</v>
      </c>
      <c r="B161" t="s">
        <v>318</v>
      </c>
      <c r="C161" t="s">
        <v>319</v>
      </c>
      <c r="F161">
        <v>4</v>
      </c>
      <c r="G161">
        <v>3.5</v>
      </c>
      <c r="R161">
        <v>3.5</v>
      </c>
    </row>
    <row r="162" spans="1:18" x14ac:dyDescent="0.2">
      <c r="A162">
        <v>160</v>
      </c>
      <c r="B162" t="s">
        <v>324</v>
      </c>
      <c r="C162" t="s">
        <v>249</v>
      </c>
      <c r="L162">
        <v>7</v>
      </c>
      <c r="M162">
        <v>1.5</v>
      </c>
      <c r="N162">
        <v>3</v>
      </c>
      <c r="O162">
        <v>2</v>
      </c>
      <c r="R162">
        <v>3.5</v>
      </c>
    </row>
    <row r="163" spans="1:18" x14ac:dyDescent="0.2">
      <c r="A163">
        <v>161</v>
      </c>
      <c r="B163" t="s">
        <v>320</v>
      </c>
      <c r="C163" t="s">
        <v>321</v>
      </c>
      <c r="D163">
        <v>2</v>
      </c>
      <c r="E163">
        <v>3.5</v>
      </c>
      <c r="R163">
        <v>3.5</v>
      </c>
    </row>
    <row r="164" spans="1:18" x14ac:dyDescent="0.2">
      <c r="A164">
        <v>162</v>
      </c>
      <c r="B164" t="s">
        <v>316</v>
      </c>
      <c r="C164" t="s">
        <v>317</v>
      </c>
      <c r="N164">
        <v>1</v>
      </c>
      <c r="O164">
        <v>3.5</v>
      </c>
      <c r="R164">
        <v>3.5</v>
      </c>
    </row>
    <row r="165" spans="1:18" x14ac:dyDescent="0.2">
      <c r="A165">
        <v>163</v>
      </c>
      <c r="B165" t="s">
        <v>322</v>
      </c>
      <c r="C165" t="s">
        <v>323</v>
      </c>
      <c r="N165">
        <v>2</v>
      </c>
      <c r="O165">
        <v>3.5</v>
      </c>
      <c r="R165">
        <v>3.5</v>
      </c>
    </row>
    <row r="166" spans="1:18" x14ac:dyDescent="0.2">
      <c r="A166">
        <v>164</v>
      </c>
      <c r="B166" t="s">
        <v>329</v>
      </c>
      <c r="C166" t="s">
        <v>330</v>
      </c>
      <c r="N166">
        <v>1</v>
      </c>
      <c r="O166">
        <v>1</v>
      </c>
      <c r="P166">
        <v>3</v>
      </c>
      <c r="Q166">
        <v>2.25</v>
      </c>
      <c r="R166">
        <v>3.25</v>
      </c>
    </row>
    <row r="167" spans="1:18" x14ac:dyDescent="0.2">
      <c r="A167">
        <v>165</v>
      </c>
      <c r="B167" t="s">
        <v>325</v>
      </c>
      <c r="C167" t="s">
        <v>326</v>
      </c>
      <c r="F167">
        <v>6</v>
      </c>
      <c r="G167">
        <v>3.25</v>
      </c>
      <c r="R167">
        <v>3.25</v>
      </c>
    </row>
    <row r="168" spans="1:18" x14ac:dyDescent="0.2">
      <c r="A168">
        <v>166</v>
      </c>
      <c r="B168" t="s">
        <v>327</v>
      </c>
      <c r="C168" t="s">
        <v>328</v>
      </c>
      <c r="F168">
        <v>1</v>
      </c>
      <c r="G168">
        <v>3.25</v>
      </c>
      <c r="R168">
        <v>3.25</v>
      </c>
    </row>
    <row r="169" spans="1:18" x14ac:dyDescent="0.2">
      <c r="A169">
        <v>167</v>
      </c>
      <c r="B169" t="s">
        <v>331</v>
      </c>
      <c r="C169" t="s">
        <v>332</v>
      </c>
      <c r="F169">
        <v>2</v>
      </c>
      <c r="G169">
        <v>0.5</v>
      </c>
      <c r="H169">
        <v>1</v>
      </c>
      <c r="I169">
        <v>0.5</v>
      </c>
      <c r="J169">
        <v>2</v>
      </c>
      <c r="K169">
        <v>1.75</v>
      </c>
      <c r="L169">
        <v>1</v>
      </c>
      <c r="M169">
        <v>0.25</v>
      </c>
      <c r="N169">
        <v>1</v>
      </c>
      <c r="O169">
        <v>0.25</v>
      </c>
      <c r="R169">
        <v>3.25</v>
      </c>
    </row>
    <row r="170" spans="1:18" x14ac:dyDescent="0.2">
      <c r="A170">
        <v>168</v>
      </c>
      <c r="B170" t="s">
        <v>341</v>
      </c>
      <c r="C170" t="s">
        <v>342</v>
      </c>
      <c r="N170">
        <v>1</v>
      </c>
      <c r="O170">
        <v>3</v>
      </c>
      <c r="R170">
        <v>3</v>
      </c>
    </row>
    <row r="171" spans="1:18" x14ac:dyDescent="0.2">
      <c r="A171">
        <v>169</v>
      </c>
      <c r="B171" t="s">
        <v>333</v>
      </c>
      <c r="C171" t="s">
        <v>334</v>
      </c>
      <c r="F171">
        <v>2</v>
      </c>
      <c r="G171">
        <v>3</v>
      </c>
      <c r="R171">
        <v>3</v>
      </c>
    </row>
    <row r="172" spans="1:18" x14ac:dyDescent="0.2">
      <c r="A172">
        <v>170</v>
      </c>
      <c r="B172" t="s">
        <v>337</v>
      </c>
      <c r="C172" t="s">
        <v>338</v>
      </c>
      <c r="D172">
        <v>4</v>
      </c>
      <c r="E172">
        <v>3</v>
      </c>
      <c r="R172">
        <v>3</v>
      </c>
    </row>
    <row r="173" spans="1:18" x14ac:dyDescent="0.2">
      <c r="A173">
        <v>171</v>
      </c>
      <c r="B173" t="s">
        <v>339</v>
      </c>
      <c r="C173" t="s">
        <v>340</v>
      </c>
      <c r="H173">
        <v>1</v>
      </c>
      <c r="I173">
        <v>3</v>
      </c>
      <c r="R173">
        <v>3</v>
      </c>
    </row>
    <row r="174" spans="1:18" x14ac:dyDescent="0.2">
      <c r="A174">
        <v>172</v>
      </c>
      <c r="B174" t="s">
        <v>335</v>
      </c>
      <c r="C174" t="s">
        <v>336</v>
      </c>
      <c r="D174">
        <v>2</v>
      </c>
      <c r="E174">
        <v>3</v>
      </c>
      <c r="R174">
        <v>3</v>
      </c>
    </row>
    <row r="175" spans="1:18" x14ac:dyDescent="0.2">
      <c r="A175">
        <v>173</v>
      </c>
      <c r="B175" t="s">
        <v>343</v>
      </c>
      <c r="C175" t="s">
        <v>344</v>
      </c>
      <c r="N175">
        <v>3</v>
      </c>
      <c r="O175">
        <v>2.75</v>
      </c>
      <c r="R175">
        <v>2.75</v>
      </c>
    </row>
    <row r="176" spans="1:18" x14ac:dyDescent="0.2">
      <c r="A176">
        <v>174</v>
      </c>
      <c r="B176" t="s">
        <v>349</v>
      </c>
      <c r="C176" t="s">
        <v>350</v>
      </c>
      <c r="D176">
        <v>1</v>
      </c>
      <c r="E176">
        <v>0.75</v>
      </c>
      <c r="H176">
        <v>1</v>
      </c>
      <c r="I176">
        <v>2</v>
      </c>
      <c r="R176">
        <v>2.75</v>
      </c>
    </row>
    <row r="177" spans="1:18" x14ac:dyDescent="0.2">
      <c r="A177">
        <v>175</v>
      </c>
      <c r="B177" t="s">
        <v>345</v>
      </c>
      <c r="C177" t="s">
        <v>346</v>
      </c>
      <c r="D177">
        <v>1</v>
      </c>
      <c r="E177">
        <v>0.25</v>
      </c>
      <c r="F177">
        <v>3</v>
      </c>
      <c r="G177">
        <v>2.5</v>
      </c>
      <c r="R177">
        <v>2.75</v>
      </c>
    </row>
    <row r="178" spans="1:18" x14ac:dyDescent="0.2">
      <c r="A178">
        <v>176</v>
      </c>
      <c r="B178" t="s">
        <v>351</v>
      </c>
      <c r="C178" t="s">
        <v>352</v>
      </c>
      <c r="D178">
        <v>2</v>
      </c>
      <c r="E178">
        <v>2.75</v>
      </c>
      <c r="R178">
        <v>2.75</v>
      </c>
    </row>
    <row r="179" spans="1:18" x14ac:dyDescent="0.2">
      <c r="A179">
        <v>177</v>
      </c>
      <c r="B179" t="s">
        <v>347</v>
      </c>
      <c r="C179" t="s">
        <v>348</v>
      </c>
      <c r="D179">
        <v>2</v>
      </c>
      <c r="E179">
        <v>1.5</v>
      </c>
      <c r="N179">
        <v>2</v>
      </c>
      <c r="O179">
        <v>1.25</v>
      </c>
      <c r="R179">
        <v>2.75</v>
      </c>
    </row>
    <row r="180" spans="1:18" x14ac:dyDescent="0.2">
      <c r="A180">
        <v>178</v>
      </c>
      <c r="B180" t="s">
        <v>353</v>
      </c>
      <c r="C180" t="s">
        <v>354</v>
      </c>
      <c r="D180">
        <v>1</v>
      </c>
      <c r="E180">
        <v>2.75</v>
      </c>
      <c r="R180">
        <v>2.75</v>
      </c>
    </row>
    <row r="181" spans="1:18" x14ac:dyDescent="0.2">
      <c r="A181">
        <v>179</v>
      </c>
      <c r="B181" t="s">
        <v>361</v>
      </c>
      <c r="C181" t="s">
        <v>362</v>
      </c>
      <c r="F181">
        <v>3</v>
      </c>
      <c r="G181">
        <v>2.5</v>
      </c>
      <c r="R181">
        <v>2.5</v>
      </c>
    </row>
    <row r="182" spans="1:18" x14ac:dyDescent="0.2">
      <c r="A182">
        <v>180</v>
      </c>
      <c r="B182" t="s">
        <v>363</v>
      </c>
      <c r="C182" t="s">
        <v>364</v>
      </c>
      <c r="D182">
        <v>1</v>
      </c>
      <c r="E182">
        <v>2.5</v>
      </c>
      <c r="R182">
        <v>2.5</v>
      </c>
    </row>
    <row r="183" spans="1:18" x14ac:dyDescent="0.2">
      <c r="A183">
        <v>181</v>
      </c>
      <c r="B183" t="s">
        <v>355</v>
      </c>
      <c r="C183" t="s">
        <v>356</v>
      </c>
      <c r="N183">
        <v>1</v>
      </c>
      <c r="O183">
        <v>2.5</v>
      </c>
      <c r="R183">
        <v>2.5</v>
      </c>
    </row>
    <row r="184" spans="1:18" x14ac:dyDescent="0.2">
      <c r="A184">
        <v>182</v>
      </c>
      <c r="B184" t="s">
        <v>359</v>
      </c>
      <c r="C184" t="s">
        <v>360</v>
      </c>
      <c r="N184">
        <v>2</v>
      </c>
      <c r="O184">
        <v>2.5</v>
      </c>
      <c r="R184">
        <v>2.5</v>
      </c>
    </row>
    <row r="185" spans="1:18" x14ac:dyDescent="0.2">
      <c r="A185">
        <v>183</v>
      </c>
      <c r="B185" t="s">
        <v>357</v>
      </c>
      <c r="C185" t="s">
        <v>358</v>
      </c>
      <c r="N185">
        <v>1</v>
      </c>
      <c r="O185">
        <v>2.5</v>
      </c>
      <c r="R185">
        <v>2.5</v>
      </c>
    </row>
    <row r="186" spans="1:18" x14ac:dyDescent="0.2">
      <c r="A186">
        <v>184</v>
      </c>
      <c r="B186" t="s">
        <v>367</v>
      </c>
      <c r="C186" t="s">
        <v>368</v>
      </c>
      <c r="D186">
        <v>3</v>
      </c>
      <c r="E186">
        <v>1.5</v>
      </c>
      <c r="F186">
        <v>1</v>
      </c>
      <c r="G186">
        <v>0.75</v>
      </c>
      <c r="R186">
        <v>2.25</v>
      </c>
    </row>
    <row r="187" spans="1:18" x14ac:dyDescent="0.2">
      <c r="A187">
        <v>185</v>
      </c>
      <c r="B187" t="s">
        <v>365</v>
      </c>
      <c r="C187" t="s">
        <v>366</v>
      </c>
      <c r="N187">
        <v>2</v>
      </c>
      <c r="O187">
        <v>2.25</v>
      </c>
      <c r="R187">
        <v>2.25</v>
      </c>
    </row>
    <row r="188" spans="1:18" x14ac:dyDescent="0.2">
      <c r="A188">
        <v>186</v>
      </c>
      <c r="B188" t="s">
        <v>369</v>
      </c>
      <c r="C188" t="s">
        <v>370</v>
      </c>
      <c r="H188">
        <v>1</v>
      </c>
      <c r="I188">
        <v>2.25</v>
      </c>
      <c r="R188">
        <v>2.25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sortState ref="A3:R199">
    <sortCondition descending="1" ref="R3:R199"/>
    <sortCondition ref="B3:B199"/>
  </sortState>
  <mergeCells count="7">
    <mergeCell ref="D1:E1"/>
    <mergeCell ref="P1:Q1"/>
    <mergeCell ref="N1:O1"/>
    <mergeCell ref="L1:M1"/>
    <mergeCell ref="J1:K1"/>
    <mergeCell ref="H1:I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165" workbookViewId="0">
      <selection activeCell="R199" sqref="B3:R199"/>
    </sheetView>
  </sheetViews>
  <sheetFormatPr baseColWidth="10" defaultRowHeight="16" x14ac:dyDescent="0.2"/>
  <sheetData>
    <row r="1" spans="1:18" x14ac:dyDescent="0.2">
      <c r="A1" s="1"/>
      <c r="B1" s="1"/>
      <c r="C1" s="1"/>
      <c r="D1" s="12" t="s">
        <v>393</v>
      </c>
      <c r="E1" s="12"/>
      <c r="F1" s="12" t="s">
        <v>394</v>
      </c>
      <c r="G1" s="12"/>
      <c r="H1" s="12" t="s">
        <v>395</v>
      </c>
      <c r="I1" s="12"/>
      <c r="J1" s="12" t="s">
        <v>396</v>
      </c>
      <c r="K1" s="12"/>
      <c r="L1" s="12" t="s">
        <v>397</v>
      </c>
      <c r="M1" s="12"/>
      <c r="N1" s="12" t="s">
        <v>398</v>
      </c>
      <c r="O1" s="12"/>
      <c r="P1" s="12" t="s">
        <v>399</v>
      </c>
      <c r="Q1" s="12"/>
      <c r="R1" s="1" t="s">
        <v>400</v>
      </c>
    </row>
    <row r="2" spans="1:18" x14ac:dyDescent="0.2">
      <c r="A2" s="1" t="s">
        <v>401</v>
      </c>
      <c r="B2" s="1" t="s">
        <v>402</v>
      </c>
      <c r="C2" s="1" t="s">
        <v>403</v>
      </c>
      <c r="D2" s="1" t="s">
        <v>404</v>
      </c>
      <c r="E2" s="1" t="s">
        <v>405</v>
      </c>
      <c r="F2" s="1" t="s">
        <v>404</v>
      </c>
      <c r="G2" s="1" t="s">
        <v>405</v>
      </c>
      <c r="H2" s="1" t="s">
        <v>404</v>
      </c>
      <c r="I2" s="1" t="s">
        <v>405</v>
      </c>
      <c r="J2" s="1" t="s">
        <v>404</v>
      </c>
      <c r="K2" s="1" t="s">
        <v>405</v>
      </c>
      <c r="L2" s="1" t="s">
        <v>404</v>
      </c>
      <c r="M2" s="1" t="s">
        <v>405</v>
      </c>
      <c r="N2" s="1" t="s">
        <v>404</v>
      </c>
      <c r="O2" s="1" t="s">
        <v>405</v>
      </c>
      <c r="P2" s="1" t="s">
        <v>404</v>
      </c>
      <c r="Q2" s="1" t="s">
        <v>405</v>
      </c>
      <c r="R2" s="1" t="s">
        <v>400</v>
      </c>
    </row>
    <row r="3" spans="1:18" x14ac:dyDescent="0.2">
      <c r="A3">
        <v>1</v>
      </c>
      <c r="B3" t="s">
        <v>0</v>
      </c>
      <c r="C3" t="s">
        <v>1</v>
      </c>
      <c r="D3">
        <v>9</v>
      </c>
      <c r="E3">
        <v>52.75</v>
      </c>
      <c r="F3">
        <v>10</v>
      </c>
      <c r="G3">
        <v>65</v>
      </c>
      <c r="H3">
        <v>9</v>
      </c>
      <c r="I3">
        <v>50</v>
      </c>
      <c r="J3">
        <v>8</v>
      </c>
      <c r="K3">
        <v>47.75</v>
      </c>
      <c r="L3">
        <v>10</v>
      </c>
      <c r="M3">
        <v>44</v>
      </c>
      <c r="N3">
        <v>8</v>
      </c>
      <c r="O3">
        <v>34</v>
      </c>
      <c r="P3">
        <v>5</v>
      </c>
      <c r="Q3">
        <v>25.25</v>
      </c>
      <c r="R3">
        <v>318.75</v>
      </c>
    </row>
    <row r="4" spans="1:18" x14ac:dyDescent="0.2">
      <c r="A4">
        <v>2</v>
      </c>
      <c r="B4" t="s">
        <v>2</v>
      </c>
      <c r="C4" t="s">
        <v>3</v>
      </c>
      <c r="D4">
        <v>8</v>
      </c>
      <c r="E4">
        <v>54.75</v>
      </c>
      <c r="F4">
        <v>8</v>
      </c>
      <c r="G4">
        <v>33.75</v>
      </c>
      <c r="H4">
        <v>8</v>
      </c>
      <c r="I4">
        <v>36</v>
      </c>
      <c r="J4">
        <v>8</v>
      </c>
      <c r="K4">
        <v>42.5</v>
      </c>
      <c r="L4">
        <v>9</v>
      </c>
      <c r="M4">
        <v>49.25</v>
      </c>
      <c r="N4">
        <v>9</v>
      </c>
      <c r="O4">
        <v>52</v>
      </c>
      <c r="P4">
        <v>5</v>
      </c>
      <c r="Q4">
        <v>38.75</v>
      </c>
      <c r="R4">
        <v>307</v>
      </c>
    </row>
    <row r="5" spans="1:18" x14ac:dyDescent="0.2">
      <c r="A5">
        <v>3</v>
      </c>
      <c r="B5" t="s">
        <v>4</v>
      </c>
      <c r="C5" t="s">
        <v>5</v>
      </c>
      <c r="D5">
        <v>9</v>
      </c>
      <c r="E5">
        <v>54</v>
      </c>
      <c r="F5">
        <v>8</v>
      </c>
      <c r="G5">
        <v>38.75</v>
      </c>
      <c r="H5">
        <v>8</v>
      </c>
      <c r="I5">
        <v>30.75</v>
      </c>
      <c r="J5">
        <v>8</v>
      </c>
      <c r="K5">
        <v>27.5</v>
      </c>
      <c r="L5">
        <v>8</v>
      </c>
      <c r="M5">
        <v>41.75</v>
      </c>
      <c r="N5">
        <v>8</v>
      </c>
      <c r="O5">
        <v>28.75</v>
      </c>
      <c r="P5">
        <v>5</v>
      </c>
      <c r="Q5">
        <v>36</v>
      </c>
      <c r="R5">
        <v>257.5</v>
      </c>
    </row>
    <row r="6" spans="1:18" x14ac:dyDescent="0.2">
      <c r="A6">
        <v>4</v>
      </c>
      <c r="B6" t="s">
        <v>6</v>
      </c>
      <c r="C6" t="s">
        <v>7</v>
      </c>
      <c r="D6">
        <v>10</v>
      </c>
      <c r="E6">
        <v>28</v>
      </c>
      <c r="F6">
        <v>9</v>
      </c>
      <c r="G6">
        <v>36.25</v>
      </c>
      <c r="H6">
        <v>8</v>
      </c>
      <c r="I6">
        <v>22</v>
      </c>
      <c r="J6">
        <v>9</v>
      </c>
      <c r="K6">
        <v>37.25</v>
      </c>
      <c r="L6">
        <v>9</v>
      </c>
      <c r="M6">
        <v>49.75</v>
      </c>
      <c r="N6">
        <v>8</v>
      </c>
      <c r="O6">
        <v>28.5</v>
      </c>
      <c r="P6">
        <v>5</v>
      </c>
      <c r="Q6">
        <v>22</v>
      </c>
      <c r="R6">
        <v>223.75</v>
      </c>
    </row>
    <row r="7" spans="1:18" x14ac:dyDescent="0.2">
      <c r="A7">
        <v>5</v>
      </c>
      <c r="B7" t="s">
        <v>8</v>
      </c>
      <c r="C7" t="s">
        <v>9</v>
      </c>
      <c r="D7">
        <v>9</v>
      </c>
      <c r="E7">
        <v>24</v>
      </c>
      <c r="F7">
        <v>7</v>
      </c>
      <c r="G7">
        <v>34</v>
      </c>
      <c r="H7">
        <v>8</v>
      </c>
      <c r="I7">
        <v>33.5</v>
      </c>
      <c r="J7">
        <v>7</v>
      </c>
      <c r="K7">
        <v>32.75</v>
      </c>
      <c r="L7">
        <v>9</v>
      </c>
      <c r="M7">
        <v>34.75</v>
      </c>
      <c r="N7">
        <v>7</v>
      </c>
      <c r="O7">
        <v>40.5</v>
      </c>
      <c r="P7">
        <v>5</v>
      </c>
      <c r="Q7">
        <v>20.5</v>
      </c>
      <c r="R7">
        <v>220</v>
      </c>
    </row>
    <row r="8" spans="1:18" x14ac:dyDescent="0.2">
      <c r="A8">
        <v>6</v>
      </c>
      <c r="B8" t="s">
        <v>10</v>
      </c>
      <c r="C8" t="s">
        <v>11</v>
      </c>
      <c r="D8">
        <v>9</v>
      </c>
      <c r="E8">
        <v>33.5</v>
      </c>
      <c r="F8">
        <v>9</v>
      </c>
      <c r="G8">
        <v>38.75</v>
      </c>
      <c r="H8">
        <v>9</v>
      </c>
      <c r="I8">
        <v>26.5</v>
      </c>
      <c r="J8">
        <v>6</v>
      </c>
      <c r="K8">
        <v>25.75</v>
      </c>
      <c r="L8">
        <v>6</v>
      </c>
      <c r="M8">
        <v>34.75</v>
      </c>
      <c r="N8">
        <v>8</v>
      </c>
      <c r="O8">
        <v>30</v>
      </c>
      <c r="P8">
        <v>5</v>
      </c>
      <c r="Q8">
        <v>24.75</v>
      </c>
      <c r="R8">
        <v>214</v>
      </c>
    </row>
    <row r="9" spans="1:18" x14ac:dyDescent="0.2">
      <c r="A9">
        <v>7</v>
      </c>
      <c r="B9" t="s">
        <v>12</v>
      </c>
      <c r="C9" t="s">
        <v>13</v>
      </c>
      <c r="D9">
        <v>8</v>
      </c>
      <c r="E9">
        <v>21</v>
      </c>
      <c r="F9">
        <v>4</v>
      </c>
      <c r="G9">
        <v>18.25</v>
      </c>
      <c r="H9">
        <v>7</v>
      </c>
      <c r="I9">
        <v>34.75</v>
      </c>
      <c r="J9">
        <v>9</v>
      </c>
      <c r="K9">
        <v>36</v>
      </c>
      <c r="L9">
        <v>7</v>
      </c>
      <c r="M9">
        <v>21.75</v>
      </c>
      <c r="N9">
        <v>8</v>
      </c>
      <c r="O9">
        <v>30.75</v>
      </c>
      <c r="P9">
        <v>5</v>
      </c>
      <c r="Q9">
        <v>27</v>
      </c>
      <c r="R9">
        <v>189.5</v>
      </c>
    </row>
    <row r="10" spans="1:18" x14ac:dyDescent="0.2">
      <c r="A10">
        <v>8</v>
      </c>
      <c r="B10" t="s">
        <v>14</v>
      </c>
      <c r="C10" t="s">
        <v>15</v>
      </c>
      <c r="D10">
        <v>5</v>
      </c>
      <c r="E10">
        <v>21.25</v>
      </c>
      <c r="F10">
        <v>6</v>
      </c>
      <c r="G10">
        <v>11.25</v>
      </c>
      <c r="H10">
        <v>8</v>
      </c>
      <c r="I10">
        <v>24</v>
      </c>
      <c r="J10">
        <v>7</v>
      </c>
      <c r="K10">
        <v>26</v>
      </c>
      <c r="L10">
        <v>9</v>
      </c>
      <c r="M10">
        <v>23.5</v>
      </c>
      <c r="N10">
        <v>3</v>
      </c>
      <c r="O10">
        <v>16</v>
      </c>
      <c r="P10">
        <v>4</v>
      </c>
      <c r="Q10">
        <v>20.5</v>
      </c>
      <c r="R10">
        <v>142.5</v>
      </c>
    </row>
    <row r="11" spans="1:18" x14ac:dyDescent="0.2">
      <c r="A11">
        <v>9</v>
      </c>
      <c r="B11" t="s">
        <v>18</v>
      </c>
      <c r="C11" t="s">
        <v>19</v>
      </c>
      <c r="D11">
        <v>9</v>
      </c>
      <c r="E11">
        <v>27.5</v>
      </c>
      <c r="F11">
        <v>7</v>
      </c>
      <c r="G11">
        <v>17.5</v>
      </c>
      <c r="H11">
        <v>8</v>
      </c>
      <c r="I11">
        <v>18.75</v>
      </c>
      <c r="J11">
        <v>7</v>
      </c>
      <c r="K11">
        <v>13.5</v>
      </c>
      <c r="L11">
        <v>8</v>
      </c>
      <c r="M11">
        <v>29.75</v>
      </c>
      <c r="N11">
        <v>3</v>
      </c>
      <c r="O11">
        <v>10.5</v>
      </c>
      <c r="P11">
        <v>3</v>
      </c>
      <c r="Q11">
        <v>11.5</v>
      </c>
      <c r="R11">
        <v>129</v>
      </c>
    </row>
    <row r="12" spans="1:18" x14ac:dyDescent="0.2">
      <c r="A12">
        <v>10</v>
      </c>
      <c r="B12" t="s">
        <v>16</v>
      </c>
      <c r="C12" t="s">
        <v>17</v>
      </c>
      <c r="D12">
        <v>9</v>
      </c>
      <c r="E12">
        <v>16.75</v>
      </c>
      <c r="F12">
        <v>8</v>
      </c>
      <c r="G12">
        <v>40.25</v>
      </c>
      <c r="H12">
        <v>6</v>
      </c>
      <c r="I12">
        <v>22.5</v>
      </c>
      <c r="J12">
        <v>3</v>
      </c>
      <c r="K12">
        <v>12.25</v>
      </c>
      <c r="L12">
        <v>6</v>
      </c>
      <c r="M12">
        <v>15.5</v>
      </c>
      <c r="N12">
        <v>7</v>
      </c>
      <c r="O12">
        <v>16.5</v>
      </c>
      <c r="P12">
        <v>3</v>
      </c>
      <c r="Q12">
        <v>5.25</v>
      </c>
      <c r="R12">
        <v>129</v>
      </c>
    </row>
    <row r="13" spans="1:18" x14ac:dyDescent="0.2">
      <c r="A13">
        <v>11</v>
      </c>
      <c r="B13" t="s">
        <v>20</v>
      </c>
      <c r="C13" t="s">
        <v>21</v>
      </c>
      <c r="D13">
        <v>8</v>
      </c>
      <c r="E13">
        <v>25.75</v>
      </c>
      <c r="F13">
        <v>7</v>
      </c>
      <c r="G13">
        <v>21.25</v>
      </c>
      <c r="H13">
        <v>4</v>
      </c>
      <c r="I13">
        <v>8.75</v>
      </c>
      <c r="J13">
        <v>5</v>
      </c>
      <c r="K13">
        <v>19</v>
      </c>
      <c r="L13">
        <v>6</v>
      </c>
      <c r="M13">
        <v>18.5</v>
      </c>
      <c r="N13">
        <v>4</v>
      </c>
      <c r="O13">
        <v>9</v>
      </c>
      <c r="P13">
        <v>5</v>
      </c>
      <c r="Q13">
        <v>9.5</v>
      </c>
      <c r="R13">
        <v>111.75</v>
      </c>
    </row>
    <row r="14" spans="1:18" x14ac:dyDescent="0.2">
      <c r="A14">
        <v>12</v>
      </c>
      <c r="B14" t="s">
        <v>24</v>
      </c>
      <c r="C14" t="s">
        <v>25</v>
      </c>
      <c r="F14">
        <v>6</v>
      </c>
      <c r="G14">
        <v>19.25</v>
      </c>
      <c r="H14">
        <v>4</v>
      </c>
      <c r="I14">
        <v>19</v>
      </c>
      <c r="J14">
        <v>4</v>
      </c>
      <c r="K14">
        <v>11.5</v>
      </c>
      <c r="L14">
        <v>7</v>
      </c>
      <c r="M14">
        <v>12.5</v>
      </c>
      <c r="N14">
        <v>8</v>
      </c>
      <c r="O14">
        <v>27.25</v>
      </c>
      <c r="P14">
        <v>5</v>
      </c>
      <c r="Q14">
        <v>18</v>
      </c>
      <c r="R14">
        <v>107.5</v>
      </c>
    </row>
    <row r="15" spans="1:18" x14ac:dyDescent="0.2">
      <c r="A15">
        <v>13</v>
      </c>
      <c r="B15" t="s">
        <v>22</v>
      </c>
      <c r="C15" t="s">
        <v>23</v>
      </c>
      <c r="D15">
        <v>10</v>
      </c>
      <c r="E15">
        <v>92.5</v>
      </c>
      <c r="J15">
        <v>1</v>
      </c>
      <c r="K15">
        <v>0</v>
      </c>
      <c r="N15">
        <v>4</v>
      </c>
      <c r="O15">
        <v>7.25</v>
      </c>
      <c r="R15">
        <v>99.75</v>
      </c>
    </row>
    <row r="16" spans="1:18" x14ac:dyDescent="0.2">
      <c r="A16">
        <v>14</v>
      </c>
      <c r="B16" t="s">
        <v>26</v>
      </c>
      <c r="C16" t="s">
        <v>27</v>
      </c>
      <c r="D16">
        <v>8</v>
      </c>
      <c r="E16">
        <v>25.75</v>
      </c>
      <c r="F16">
        <v>7</v>
      </c>
      <c r="G16">
        <v>13.25</v>
      </c>
      <c r="H16">
        <v>6</v>
      </c>
      <c r="I16">
        <v>16.75</v>
      </c>
      <c r="J16">
        <v>4</v>
      </c>
      <c r="K16">
        <v>12</v>
      </c>
      <c r="N16">
        <v>5</v>
      </c>
      <c r="O16">
        <v>18.25</v>
      </c>
      <c r="P16">
        <v>4</v>
      </c>
      <c r="Q16">
        <v>8.75</v>
      </c>
      <c r="R16">
        <v>94.75</v>
      </c>
    </row>
    <row r="17" spans="1:18" x14ac:dyDescent="0.2">
      <c r="A17">
        <v>15</v>
      </c>
      <c r="B17" t="s">
        <v>28</v>
      </c>
      <c r="C17" t="s">
        <v>29</v>
      </c>
      <c r="F17">
        <v>7</v>
      </c>
      <c r="G17">
        <v>18</v>
      </c>
      <c r="H17">
        <v>7</v>
      </c>
      <c r="I17">
        <v>21.25</v>
      </c>
      <c r="J17">
        <v>7</v>
      </c>
      <c r="K17">
        <v>20</v>
      </c>
      <c r="L17">
        <v>6</v>
      </c>
      <c r="M17">
        <v>14.75</v>
      </c>
      <c r="N17">
        <v>5</v>
      </c>
      <c r="O17">
        <v>15.5</v>
      </c>
      <c r="P17">
        <v>3</v>
      </c>
      <c r="Q17">
        <v>4.5</v>
      </c>
      <c r="R17">
        <v>94</v>
      </c>
    </row>
    <row r="18" spans="1:18" x14ac:dyDescent="0.2">
      <c r="A18">
        <v>16</v>
      </c>
      <c r="B18" t="s">
        <v>30</v>
      </c>
      <c r="C18" t="s">
        <v>31</v>
      </c>
      <c r="D18">
        <v>7</v>
      </c>
      <c r="E18">
        <v>19</v>
      </c>
      <c r="F18">
        <v>6</v>
      </c>
      <c r="G18">
        <v>14</v>
      </c>
      <c r="H18">
        <v>5</v>
      </c>
      <c r="I18">
        <v>15.75</v>
      </c>
      <c r="J18">
        <v>6</v>
      </c>
      <c r="K18">
        <v>6.5</v>
      </c>
      <c r="L18">
        <v>4</v>
      </c>
      <c r="M18">
        <v>10.5</v>
      </c>
      <c r="N18">
        <v>7</v>
      </c>
      <c r="O18">
        <v>16</v>
      </c>
      <c r="P18">
        <v>5</v>
      </c>
      <c r="Q18">
        <v>10.5</v>
      </c>
      <c r="R18">
        <v>92.25</v>
      </c>
    </row>
    <row r="19" spans="1:18" x14ac:dyDescent="0.2">
      <c r="A19">
        <v>17</v>
      </c>
      <c r="B19" t="s">
        <v>32</v>
      </c>
      <c r="C19" t="s">
        <v>33</v>
      </c>
      <c r="D19">
        <v>9</v>
      </c>
      <c r="E19">
        <v>42.25</v>
      </c>
      <c r="F19">
        <v>8</v>
      </c>
      <c r="G19">
        <v>24</v>
      </c>
      <c r="H19">
        <v>8</v>
      </c>
      <c r="I19">
        <v>16.5</v>
      </c>
      <c r="R19">
        <v>82.75</v>
      </c>
    </row>
    <row r="20" spans="1:18" x14ac:dyDescent="0.2">
      <c r="A20">
        <v>18</v>
      </c>
      <c r="B20" t="s">
        <v>34</v>
      </c>
      <c r="C20" t="s">
        <v>35</v>
      </c>
      <c r="D20">
        <v>8</v>
      </c>
      <c r="E20">
        <v>6.75</v>
      </c>
      <c r="F20">
        <v>5</v>
      </c>
      <c r="G20">
        <v>11.75</v>
      </c>
      <c r="H20">
        <v>8</v>
      </c>
      <c r="I20">
        <v>16</v>
      </c>
      <c r="J20">
        <v>6</v>
      </c>
      <c r="K20">
        <v>28.5</v>
      </c>
      <c r="N20">
        <v>2</v>
      </c>
      <c r="O20">
        <v>9.75</v>
      </c>
      <c r="P20">
        <v>2</v>
      </c>
      <c r="Q20">
        <v>8.25</v>
      </c>
      <c r="R20">
        <v>81</v>
      </c>
    </row>
    <row r="21" spans="1:18" x14ac:dyDescent="0.2">
      <c r="A21">
        <v>19</v>
      </c>
      <c r="B21" t="s">
        <v>36</v>
      </c>
      <c r="C21" t="s">
        <v>37</v>
      </c>
      <c r="D21">
        <v>4</v>
      </c>
      <c r="E21">
        <v>10.25</v>
      </c>
      <c r="F21">
        <v>7</v>
      </c>
      <c r="G21">
        <v>17.25</v>
      </c>
      <c r="H21">
        <v>8</v>
      </c>
      <c r="I21">
        <v>21.25</v>
      </c>
      <c r="J21">
        <v>7</v>
      </c>
      <c r="K21">
        <v>28.5</v>
      </c>
      <c r="L21">
        <v>1</v>
      </c>
      <c r="M21">
        <v>1</v>
      </c>
      <c r="R21">
        <v>78.25</v>
      </c>
    </row>
    <row r="22" spans="1:18" x14ac:dyDescent="0.2">
      <c r="A22">
        <v>20</v>
      </c>
      <c r="B22" t="s">
        <v>38</v>
      </c>
      <c r="C22" t="s">
        <v>39</v>
      </c>
      <c r="F22">
        <v>4</v>
      </c>
      <c r="G22">
        <v>9.5</v>
      </c>
      <c r="H22">
        <v>6</v>
      </c>
      <c r="I22">
        <v>21.25</v>
      </c>
      <c r="J22">
        <v>6</v>
      </c>
      <c r="K22">
        <v>17.75</v>
      </c>
      <c r="L22">
        <v>5</v>
      </c>
      <c r="M22">
        <v>11.25</v>
      </c>
      <c r="N22">
        <v>5</v>
      </c>
      <c r="O22">
        <v>18.25</v>
      </c>
      <c r="R22">
        <v>78</v>
      </c>
    </row>
    <row r="23" spans="1:18" x14ac:dyDescent="0.2">
      <c r="A23">
        <v>21</v>
      </c>
      <c r="B23" t="s">
        <v>40</v>
      </c>
      <c r="C23" t="s">
        <v>41</v>
      </c>
      <c r="D23">
        <v>8</v>
      </c>
      <c r="E23">
        <v>24.75</v>
      </c>
      <c r="F23">
        <v>6</v>
      </c>
      <c r="G23">
        <v>27.5</v>
      </c>
      <c r="H23">
        <v>7</v>
      </c>
      <c r="I23">
        <v>25.5</v>
      </c>
      <c r="R23">
        <v>77.75</v>
      </c>
    </row>
    <row r="24" spans="1:18" x14ac:dyDescent="0.2">
      <c r="A24">
        <v>22</v>
      </c>
      <c r="B24" t="s">
        <v>42</v>
      </c>
      <c r="C24" t="s">
        <v>43</v>
      </c>
      <c r="F24">
        <v>7</v>
      </c>
      <c r="G24">
        <v>19.75</v>
      </c>
      <c r="H24">
        <v>5</v>
      </c>
      <c r="I24">
        <v>14.25</v>
      </c>
      <c r="J24">
        <v>4</v>
      </c>
      <c r="K24">
        <v>10</v>
      </c>
      <c r="L24">
        <v>8</v>
      </c>
      <c r="M24">
        <v>29.25</v>
      </c>
      <c r="R24">
        <v>73.25</v>
      </c>
    </row>
    <row r="25" spans="1:18" x14ac:dyDescent="0.2">
      <c r="A25">
        <v>23</v>
      </c>
      <c r="B25" t="s">
        <v>46</v>
      </c>
      <c r="C25" t="s">
        <v>47</v>
      </c>
      <c r="D25">
        <v>5</v>
      </c>
      <c r="E25">
        <v>15</v>
      </c>
      <c r="F25">
        <v>7</v>
      </c>
      <c r="G25">
        <v>14.5</v>
      </c>
      <c r="H25">
        <v>4</v>
      </c>
      <c r="I25">
        <v>6.75</v>
      </c>
      <c r="J25">
        <v>4</v>
      </c>
      <c r="K25">
        <v>8.75</v>
      </c>
      <c r="L25">
        <v>6</v>
      </c>
      <c r="M25">
        <v>13.5</v>
      </c>
      <c r="N25">
        <v>3</v>
      </c>
      <c r="O25">
        <v>5.5</v>
      </c>
      <c r="P25">
        <v>3</v>
      </c>
      <c r="Q25">
        <v>7.5</v>
      </c>
      <c r="R25">
        <v>71.5</v>
      </c>
    </row>
    <row r="26" spans="1:18" x14ac:dyDescent="0.2">
      <c r="A26">
        <v>24</v>
      </c>
      <c r="B26" t="s">
        <v>44</v>
      </c>
      <c r="C26" t="s">
        <v>45</v>
      </c>
      <c r="D26">
        <v>10</v>
      </c>
      <c r="E26">
        <v>17.75</v>
      </c>
      <c r="F26">
        <v>6</v>
      </c>
      <c r="G26">
        <v>17.5</v>
      </c>
      <c r="H26">
        <v>7</v>
      </c>
      <c r="I26">
        <v>20.25</v>
      </c>
      <c r="J26">
        <v>3</v>
      </c>
      <c r="K26">
        <v>14.75</v>
      </c>
      <c r="R26">
        <v>70.25</v>
      </c>
    </row>
    <row r="27" spans="1:18" x14ac:dyDescent="0.2">
      <c r="A27">
        <v>25</v>
      </c>
      <c r="B27" t="s">
        <v>48</v>
      </c>
      <c r="C27" t="s">
        <v>49</v>
      </c>
      <c r="F27">
        <v>4</v>
      </c>
      <c r="G27">
        <v>12.75</v>
      </c>
      <c r="H27">
        <v>6</v>
      </c>
      <c r="I27">
        <v>18</v>
      </c>
      <c r="J27">
        <v>3</v>
      </c>
      <c r="K27">
        <v>5.25</v>
      </c>
      <c r="L27">
        <v>6</v>
      </c>
      <c r="M27">
        <v>11.75</v>
      </c>
      <c r="N27">
        <v>7</v>
      </c>
      <c r="O27">
        <v>18</v>
      </c>
      <c r="P27">
        <v>2</v>
      </c>
      <c r="Q27">
        <v>3</v>
      </c>
      <c r="R27">
        <v>68.75</v>
      </c>
    </row>
    <row r="28" spans="1:18" x14ac:dyDescent="0.2">
      <c r="A28">
        <v>26</v>
      </c>
      <c r="B28" t="s">
        <v>50</v>
      </c>
      <c r="C28" t="s">
        <v>51</v>
      </c>
      <c r="H28">
        <v>5</v>
      </c>
      <c r="I28">
        <v>12.75</v>
      </c>
      <c r="J28">
        <v>3</v>
      </c>
      <c r="K28">
        <v>13.5</v>
      </c>
      <c r="L28">
        <v>6</v>
      </c>
      <c r="M28">
        <v>18.5</v>
      </c>
      <c r="N28">
        <v>5</v>
      </c>
      <c r="O28">
        <v>21.25</v>
      </c>
      <c r="R28">
        <v>66</v>
      </c>
    </row>
    <row r="29" spans="1:18" x14ac:dyDescent="0.2">
      <c r="A29">
        <v>27</v>
      </c>
      <c r="B29" t="s">
        <v>52</v>
      </c>
      <c r="C29" t="s">
        <v>53</v>
      </c>
      <c r="H29">
        <v>8</v>
      </c>
      <c r="I29">
        <v>11.5</v>
      </c>
      <c r="J29">
        <v>7</v>
      </c>
      <c r="K29">
        <v>9.5</v>
      </c>
      <c r="L29">
        <v>7</v>
      </c>
      <c r="M29">
        <v>13.25</v>
      </c>
      <c r="N29">
        <v>7</v>
      </c>
      <c r="O29">
        <v>11.5</v>
      </c>
      <c r="P29">
        <v>4</v>
      </c>
      <c r="Q29">
        <v>14.5</v>
      </c>
      <c r="R29">
        <v>60.25</v>
      </c>
    </row>
    <row r="30" spans="1:18" x14ac:dyDescent="0.2">
      <c r="A30">
        <v>28</v>
      </c>
      <c r="B30" t="s">
        <v>54</v>
      </c>
      <c r="C30" t="s">
        <v>55</v>
      </c>
      <c r="F30">
        <v>3</v>
      </c>
      <c r="G30">
        <v>3.25</v>
      </c>
      <c r="H30">
        <v>6</v>
      </c>
      <c r="I30">
        <v>13.5</v>
      </c>
      <c r="J30">
        <v>3</v>
      </c>
      <c r="K30">
        <v>9.25</v>
      </c>
      <c r="L30">
        <v>6</v>
      </c>
      <c r="M30">
        <v>11.75</v>
      </c>
      <c r="N30">
        <v>3</v>
      </c>
      <c r="O30">
        <v>15.25</v>
      </c>
      <c r="P30">
        <v>2</v>
      </c>
      <c r="Q30">
        <v>2.5</v>
      </c>
      <c r="R30">
        <v>55.5</v>
      </c>
    </row>
    <row r="31" spans="1:18" x14ac:dyDescent="0.2">
      <c r="A31">
        <v>29</v>
      </c>
      <c r="B31" t="s">
        <v>56</v>
      </c>
      <c r="C31" t="s">
        <v>57</v>
      </c>
      <c r="F31">
        <v>4</v>
      </c>
      <c r="G31">
        <v>17.75</v>
      </c>
      <c r="H31">
        <v>8</v>
      </c>
      <c r="I31">
        <v>25</v>
      </c>
      <c r="J31">
        <v>5</v>
      </c>
      <c r="K31">
        <v>8.25</v>
      </c>
      <c r="R31">
        <v>51</v>
      </c>
    </row>
    <row r="32" spans="1:18" x14ac:dyDescent="0.2">
      <c r="A32">
        <v>30</v>
      </c>
      <c r="B32" t="s">
        <v>58</v>
      </c>
      <c r="C32" t="s">
        <v>59</v>
      </c>
      <c r="D32">
        <v>2</v>
      </c>
      <c r="E32">
        <v>8</v>
      </c>
      <c r="F32">
        <v>8</v>
      </c>
      <c r="G32">
        <v>16</v>
      </c>
      <c r="H32">
        <v>6</v>
      </c>
      <c r="I32">
        <v>14.5</v>
      </c>
      <c r="J32">
        <v>4</v>
      </c>
      <c r="K32">
        <v>8.75</v>
      </c>
      <c r="R32">
        <v>47.25</v>
      </c>
    </row>
    <row r="33" spans="1:18" x14ac:dyDescent="0.2">
      <c r="A33">
        <v>31</v>
      </c>
      <c r="B33" t="s">
        <v>60</v>
      </c>
      <c r="C33" t="s">
        <v>61</v>
      </c>
      <c r="H33">
        <v>3</v>
      </c>
      <c r="I33">
        <v>6.5</v>
      </c>
      <c r="J33">
        <v>5</v>
      </c>
      <c r="K33">
        <v>7.5</v>
      </c>
      <c r="L33">
        <v>7</v>
      </c>
      <c r="M33">
        <v>19.25</v>
      </c>
      <c r="N33">
        <v>6</v>
      </c>
      <c r="O33">
        <v>12.75</v>
      </c>
      <c r="R33">
        <v>46</v>
      </c>
    </row>
    <row r="34" spans="1:18" x14ac:dyDescent="0.2">
      <c r="A34">
        <v>32</v>
      </c>
      <c r="B34" t="s">
        <v>68</v>
      </c>
      <c r="C34" t="s">
        <v>69</v>
      </c>
      <c r="H34">
        <v>7</v>
      </c>
      <c r="I34">
        <v>8.75</v>
      </c>
      <c r="J34">
        <v>5</v>
      </c>
      <c r="K34">
        <v>7.25</v>
      </c>
      <c r="L34">
        <v>5</v>
      </c>
      <c r="M34">
        <v>12.25</v>
      </c>
      <c r="N34">
        <v>7</v>
      </c>
      <c r="O34">
        <v>13.5</v>
      </c>
      <c r="P34">
        <v>2</v>
      </c>
      <c r="Q34">
        <v>3.75</v>
      </c>
      <c r="R34">
        <v>45.5</v>
      </c>
    </row>
    <row r="35" spans="1:18" x14ac:dyDescent="0.2">
      <c r="A35">
        <v>33</v>
      </c>
      <c r="B35" t="s">
        <v>62</v>
      </c>
      <c r="C35" t="s">
        <v>63</v>
      </c>
      <c r="H35">
        <v>5</v>
      </c>
      <c r="I35">
        <v>13.75</v>
      </c>
      <c r="J35">
        <v>4</v>
      </c>
      <c r="K35">
        <v>8</v>
      </c>
      <c r="L35">
        <v>2</v>
      </c>
      <c r="M35">
        <v>8</v>
      </c>
      <c r="N35">
        <v>5</v>
      </c>
      <c r="O35">
        <v>8.5</v>
      </c>
      <c r="P35">
        <v>2</v>
      </c>
      <c r="Q35">
        <v>5.75</v>
      </c>
      <c r="R35">
        <v>44</v>
      </c>
    </row>
    <row r="36" spans="1:18" x14ac:dyDescent="0.2">
      <c r="A36">
        <v>34</v>
      </c>
      <c r="B36" t="s">
        <v>64</v>
      </c>
      <c r="C36" t="s">
        <v>65</v>
      </c>
      <c r="F36">
        <v>4</v>
      </c>
      <c r="G36">
        <v>3.75</v>
      </c>
      <c r="H36">
        <v>5</v>
      </c>
      <c r="I36">
        <v>5.5</v>
      </c>
      <c r="J36">
        <v>7</v>
      </c>
      <c r="K36">
        <v>16</v>
      </c>
      <c r="L36">
        <v>6</v>
      </c>
      <c r="M36">
        <v>9</v>
      </c>
      <c r="N36">
        <v>4</v>
      </c>
      <c r="O36">
        <v>7</v>
      </c>
      <c r="P36">
        <v>2</v>
      </c>
      <c r="Q36">
        <v>2.25</v>
      </c>
      <c r="R36">
        <v>43.5</v>
      </c>
    </row>
    <row r="37" spans="1:18" x14ac:dyDescent="0.2">
      <c r="A37">
        <v>35</v>
      </c>
      <c r="B37" t="s">
        <v>66</v>
      </c>
      <c r="C37" t="s">
        <v>67</v>
      </c>
      <c r="D37">
        <v>2</v>
      </c>
      <c r="E37">
        <v>0.75</v>
      </c>
      <c r="F37">
        <v>4</v>
      </c>
      <c r="G37">
        <v>4.25</v>
      </c>
      <c r="J37">
        <v>5</v>
      </c>
      <c r="K37">
        <v>9.75</v>
      </c>
      <c r="L37">
        <v>5</v>
      </c>
      <c r="M37">
        <v>11.5</v>
      </c>
      <c r="N37">
        <v>6</v>
      </c>
      <c r="O37">
        <v>17</v>
      </c>
      <c r="R37">
        <v>43.25</v>
      </c>
    </row>
    <row r="38" spans="1:18" x14ac:dyDescent="0.2">
      <c r="A38">
        <v>36</v>
      </c>
      <c r="B38" t="s">
        <v>70</v>
      </c>
      <c r="C38" t="s">
        <v>71</v>
      </c>
      <c r="H38">
        <v>5</v>
      </c>
      <c r="I38">
        <v>5.5</v>
      </c>
      <c r="J38">
        <v>7</v>
      </c>
      <c r="K38">
        <v>6.5</v>
      </c>
      <c r="L38">
        <v>5</v>
      </c>
      <c r="M38">
        <v>10.25</v>
      </c>
      <c r="N38">
        <v>7</v>
      </c>
      <c r="O38">
        <v>10</v>
      </c>
      <c r="P38">
        <v>3</v>
      </c>
      <c r="Q38">
        <v>10</v>
      </c>
      <c r="R38">
        <v>42.25</v>
      </c>
    </row>
    <row r="39" spans="1:18" x14ac:dyDescent="0.2">
      <c r="A39">
        <v>37</v>
      </c>
      <c r="B39" t="s">
        <v>72</v>
      </c>
      <c r="C39" t="s">
        <v>73</v>
      </c>
      <c r="L39">
        <v>5</v>
      </c>
      <c r="M39">
        <v>17</v>
      </c>
      <c r="N39">
        <v>7</v>
      </c>
      <c r="O39">
        <v>20.5</v>
      </c>
      <c r="R39">
        <v>37.5</v>
      </c>
    </row>
    <row r="40" spans="1:18" x14ac:dyDescent="0.2">
      <c r="A40">
        <v>38</v>
      </c>
      <c r="B40" t="s">
        <v>74</v>
      </c>
      <c r="C40" t="s">
        <v>75</v>
      </c>
      <c r="D40">
        <v>6</v>
      </c>
      <c r="E40">
        <v>8.75</v>
      </c>
      <c r="H40">
        <v>8</v>
      </c>
      <c r="I40">
        <v>13.5</v>
      </c>
      <c r="J40">
        <v>7</v>
      </c>
      <c r="K40">
        <v>7.75</v>
      </c>
      <c r="L40">
        <v>4</v>
      </c>
      <c r="M40">
        <v>7.25</v>
      </c>
      <c r="R40">
        <v>37.25</v>
      </c>
    </row>
    <row r="41" spans="1:18" x14ac:dyDescent="0.2">
      <c r="A41">
        <v>39</v>
      </c>
      <c r="B41" t="s">
        <v>76</v>
      </c>
      <c r="C41" t="s">
        <v>77</v>
      </c>
      <c r="D41">
        <v>8</v>
      </c>
      <c r="E41">
        <v>13.75</v>
      </c>
      <c r="F41">
        <v>5</v>
      </c>
      <c r="G41">
        <v>6.25</v>
      </c>
      <c r="H41">
        <v>3</v>
      </c>
      <c r="I41">
        <v>2.75</v>
      </c>
      <c r="J41">
        <v>6</v>
      </c>
      <c r="K41">
        <v>5.25</v>
      </c>
      <c r="L41">
        <v>5</v>
      </c>
      <c r="M41">
        <v>2.5</v>
      </c>
      <c r="N41">
        <v>4</v>
      </c>
      <c r="O41">
        <v>4.75</v>
      </c>
      <c r="R41">
        <v>35.25</v>
      </c>
    </row>
    <row r="42" spans="1:18" x14ac:dyDescent="0.2">
      <c r="A42">
        <v>40</v>
      </c>
      <c r="B42" t="s">
        <v>96</v>
      </c>
      <c r="C42" t="s">
        <v>97</v>
      </c>
      <c r="D42">
        <v>2</v>
      </c>
      <c r="E42">
        <v>2.75</v>
      </c>
      <c r="F42">
        <v>7</v>
      </c>
      <c r="G42">
        <v>9</v>
      </c>
      <c r="H42">
        <v>8</v>
      </c>
      <c r="I42">
        <v>17</v>
      </c>
      <c r="P42">
        <v>1</v>
      </c>
      <c r="Q42">
        <v>6</v>
      </c>
      <c r="R42">
        <v>34.75</v>
      </c>
    </row>
    <row r="43" spans="1:18" x14ac:dyDescent="0.2">
      <c r="A43">
        <v>41</v>
      </c>
      <c r="B43" t="s">
        <v>78</v>
      </c>
      <c r="C43" t="s">
        <v>79</v>
      </c>
      <c r="F43">
        <v>4</v>
      </c>
      <c r="G43">
        <v>10</v>
      </c>
      <c r="H43">
        <v>1</v>
      </c>
      <c r="I43">
        <v>2.75</v>
      </c>
      <c r="J43">
        <v>1</v>
      </c>
      <c r="K43">
        <v>2.25</v>
      </c>
      <c r="N43">
        <v>6</v>
      </c>
      <c r="O43">
        <v>12</v>
      </c>
      <c r="P43">
        <v>2</v>
      </c>
      <c r="Q43">
        <v>5.25</v>
      </c>
      <c r="R43">
        <v>32.25</v>
      </c>
    </row>
    <row r="44" spans="1:18" x14ac:dyDescent="0.2">
      <c r="A44">
        <v>42</v>
      </c>
      <c r="B44" t="s">
        <v>80</v>
      </c>
      <c r="C44" t="s">
        <v>81</v>
      </c>
      <c r="D44">
        <v>1</v>
      </c>
      <c r="E44">
        <v>5.75</v>
      </c>
      <c r="F44">
        <v>5</v>
      </c>
      <c r="G44">
        <v>8</v>
      </c>
      <c r="H44">
        <v>5</v>
      </c>
      <c r="I44">
        <v>6.25</v>
      </c>
      <c r="J44">
        <v>3</v>
      </c>
      <c r="K44">
        <v>1.75</v>
      </c>
      <c r="L44">
        <v>4</v>
      </c>
      <c r="M44">
        <v>4.5</v>
      </c>
      <c r="N44">
        <v>2</v>
      </c>
      <c r="O44">
        <v>5.75</v>
      </c>
      <c r="R44">
        <v>32</v>
      </c>
    </row>
    <row r="45" spans="1:18" x14ac:dyDescent="0.2">
      <c r="A45">
        <v>43</v>
      </c>
      <c r="B45" t="s">
        <v>82</v>
      </c>
      <c r="C45" t="s">
        <v>83</v>
      </c>
      <c r="F45">
        <v>5</v>
      </c>
      <c r="G45">
        <v>14.75</v>
      </c>
      <c r="H45">
        <v>7</v>
      </c>
      <c r="I45">
        <v>16</v>
      </c>
      <c r="R45">
        <v>30.75</v>
      </c>
    </row>
    <row r="46" spans="1:18" x14ac:dyDescent="0.2">
      <c r="A46">
        <v>44</v>
      </c>
      <c r="B46" t="s">
        <v>84</v>
      </c>
      <c r="C46" t="s">
        <v>85</v>
      </c>
      <c r="D46">
        <v>7</v>
      </c>
      <c r="E46">
        <v>30.5</v>
      </c>
      <c r="R46">
        <v>30.5</v>
      </c>
    </row>
    <row r="47" spans="1:18" x14ac:dyDescent="0.2">
      <c r="A47">
        <v>45</v>
      </c>
      <c r="B47" t="s">
        <v>86</v>
      </c>
      <c r="C47" t="s">
        <v>87</v>
      </c>
      <c r="F47">
        <v>4</v>
      </c>
      <c r="G47">
        <v>3.5</v>
      </c>
      <c r="H47">
        <v>7</v>
      </c>
      <c r="I47">
        <v>8.75</v>
      </c>
      <c r="J47">
        <v>2</v>
      </c>
      <c r="K47">
        <v>5.75</v>
      </c>
      <c r="L47">
        <v>4</v>
      </c>
      <c r="M47">
        <v>9</v>
      </c>
      <c r="N47">
        <v>2</v>
      </c>
      <c r="O47">
        <v>3.25</v>
      </c>
      <c r="R47">
        <v>30.25</v>
      </c>
    </row>
    <row r="48" spans="1:18" x14ac:dyDescent="0.2">
      <c r="A48">
        <v>46</v>
      </c>
      <c r="B48" t="s">
        <v>88</v>
      </c>
      <c r="C48" t="s">
        <v>89</v>
      </c>
      <c r="D48">
        <v>4</v>
      </c>
      <c r="E48">
        <v>8</v>
      </c>
      <c r="F48">
        <v>6</v>
      </c>
      <c r="G48">
        <v>9.5</v>
      </c>
      <c r="H48">
        <v>4</v>
      </c>
      <c r="I48">
        <v>8.75</v>
      </c>
      <c r="N48">
        <v>2</v>
      </c>
      <c r="O48">
        <v>3.5</v>
      </c>
      <c r="R48">
        <v>29.75</v>
      </c>
    </row>
    <row r="49" spans="1:18" x14ac:dyDescent="0.2">
      <c r="A49">
        <v>47</v>
      </c>
      <c r="B49" t="s">
        <v>90</v>
      </c>
      <c r="C49" t="s">
        <v>91</v>
      </c>
      <c r="D49">
        <v>5</v>
      </c>
      <c r="E49">
        <v>3</v>
      </c>
      <c r="F49">
        <v>7</v>
      </c>
      <c r="G49">
        <v>6</v>
      </c>
      <c r="H49">
        <v>5</v>
      </c>
      <c r="I49">
        <v>7</v>
      </c>
      <c r="J49">
        <v>4</v>
      </c>
      <c r="K49">
        <v>7</v>
      </c>
      <c r="N49">
        <v>4</v>
      </c>
      <c r="O49">
        <v>6.5</v>
      </c>
      <c r="R49">
        <v>29.5</v>
      </c>
    </row>
    <row r="50" spans="1:18" x14ac:dyDescent="0.2">
      <c r="A50">
        <v>48</v>
      </c>
      <c r="B50" t="s">
        <v>92</v>
      </c>
      <c r="C50" t="s">
        <v>93</v>
      </c>
      <c r="F50">
        <v>5</v>
      </c>
      <c r="G50">
        <v>5</v>
      </c>
      <c r="H50">
        <v>4</v>
      </c>
      <c r="I50">
        <v>3.75</v>
      </c>
      <c r="J50">
        <v>7</v>
      </c>
      <c r="K50">
        <v>5.75</v>
      </c>
      <c r="L50">
        <v>8</v>
      </c>
      <c r="M50">
        <v>4.25</v>
      </c>
      <c r="N50">
        <v>5</v>
      </c>
      <c r="O50">
        <v>9.5</v>
      </c>
      <c r="P50">
        <v>1</v>
      </c>
      <c r="Q50">
        <v>1</v>
      </c>
      <c r="R50">
        <v>29.25</v>
      </c>
    </row>
    <row r="51" spans="1:18" x14ac:dyDescent="0.2">
      <c r="A51">
        <v>49</v>
      </c>
      <c r="B51" t="s">
        <v>94</v>
      </c>
      <c r="C51" t="s">
        <v>95</v>
      </c>
      <c r="H51">
        <v>5</v>
      </c>
      <c r="I51">
        <v>8.25</v>
      </c>
      <c r="J51">
        <v>4</v>
      </c>
      <c r="K51">
        <v>9.25</v>
      </c>
      <c r="N51">
        <v>4</v>
      </c>
      <c r="O51">
        <v>9.5</v>
      </c>
      <c r="P51">
        <v>3</v>
      </c>
      <c r="Q51">
        <v>2.25</v>
      </c>
      <c r="R51">
        <v>29.25</v>
      </c>
    </row>
    <row r="52" spans="1:18" x14ac:dyDescent="0.2">
      <c r="A52">
        <v>50</v>
      </c>
      <c r="B52" t="s">
        <v>98</v>
      </c>
      <c r="C52" t="s">
        <v>99</v>
      </c>
      <c r="J52">
        <v>7</v>
      </c>
      <c r="K52">
        <v>28.5</v>
      </c>
      <c r="R52">
        <v>28.5</v>
      </c>
    </row>
    <row r="53" spans="1:18" x14ac:dyDescent="0.2">
      <c r="A53">
        <v>51</v>
      </c>
      <c r="B53" t="s">
        <v>100</v>
      </c>
      <c r="C53" t="s">
        <v>101</v>
      </c>
      <c r="D53">
        <v>1</v>
      </c>
      <c r="E53">
        <v>0</v>
      </c>
      <c r="F53">
        <v>7</v>
      </c>
      <c r="G53">
        <v>8</v>
      </c>
      <c r="L53">
        <v>7</v>
      </c>
      <c r="M53">
        <v>11.25</v>
      </c>
      <c r="N53">
        <v>5</v>
      </c>
      <c r="O53">
        <v>7.25</v>
      </c>
      <c r="R53">
        <v>26.5</v>
      </c>
    </row>
    <row r="54" spans="1:18" x14ac:dyDescent="0.2">
      <c r="A54">
        <v>52</v>
      </c>
      <c r="B54" t="s">
        <v>102</v>
      </c>
      <c r="C54" t="s">
        <v>103</v>
      </c>
      <c r="D54">
        <v>4</v>
      </c>
      <c r="E54">
        <v>6.75</v>
      </c>
      <c r="J54">
        <v>5</v>
      </c>
      <c r="K54">
        <v>9.25</v>
      </c>
      <c r="L54">
        <v>7</v>
      </c>
      <c r="M54">
        <v>5.75</v>
      </c>
      <c r="N54">
        <v>3</v>
      </c>
      <c r="O54">
        <v>4.25</v>
      </c>
      <c r="R54">
        <v>26</v>
      </c>
    </row>
    <row r="55" spans="1:18" x14ac:dyDescent="0.2">
      <c r="A55">
        <v>53</v>
      </c>
      <c r="B55" t="s">
        <v>104</v>
      </c>
      <c r="C55" t="s">
        <v>105</v>
      </c>
      <c r="D55">
        <v>9</v>
      </c>
      <c r="E55">
        <v>22.75</v>
      </c>
      <c r="F55">
        <v>1</v>
      </c>
      <c r="G55">
        <v>2.25</v>
      </c>
      <c r="R55">
        <v>25</v>
      </c>
    </row>
    <row r="56" spans="1:18" x14ac:dyDescent="0.2">
      <c r="A56">
        <v>54</v>
      </c>
      <c r="B56" t="s">
        <v>106</v>
      </c>
      <c r="C56" t="s">
        <v>107</v>
      </c>
      <c r="J56">
        <v>4</v>
      </c>
      <c r="K56">
        <v>6.75</v>
      </c>
      <c r="L56">
        <v>5</v>
      </c>
      <c r="M56">
        <v>8.75</v>
      </c>
      <c r="N56">
        <v>2</v>
      </c>
      <c r="O56">
        <v>3</v>
      </c>
      <c r="P56">
        <v>2</v>
      </c>
      <c r="Q56">
        <v>5.75</v>
      </c>
      <c r="R56">
        <v>24.25</v>
      </c>
    </row>
    <row r="57" spans="1:18" x14ac:dyDescent="0.2">
      <c r="A57">
        <v>55</v>
      </c>
      <c r="B57" t="s">
        <v>108</v>
      </c>
      <c r="C57" t="s">
        <v>109</v>
      </c>
      <c r="D57">
        <v>5</v>
      </c>
      <c r="E57">
        <v>9.5</v>
      </c>
      <c r="F57">
        <v>3</v>
      </c>
      <c r="G57">
        <v>14.5</v>
      </c>
      <c r="R57">
        <v>24</v>
      </c>
    </row>
    <row r="58" spans="1:18" x14ac:dyDescent="0.2">
      <c r="A58">
        <v>56</v>
      </c>
      <c r="B58" t="s">
        <v>110</v>
      </c>
      <c r="C58" t="s">
        <v>111</v>
      </c>
      <c r="D58">
        <v>7</v>
      </c>
      <c r="E58">
        <v>6.75</v>
      </c>
      <c r="F58">
        <v>7</v>
      </c>
      <c r="G58">
        <v>16.75</v>
      </c>
      <c r="R58">
        <v>23.5</v>
      </c>
    </row>
    <row r="59" spans="1:18" x14ac:dyDescent="0.2">
      <c r="A59">
        <v>57</v>
      </c>
      <c r="B59" t="s">
        <v>112</v>
      </c>
      <c r="C59" t="s">
        <v>113</v>
      </c>
      <c r="H59">
        <v>4</v>
      </c>
      <c r="I59">
        <v>5.75</v>
      </c>
      <c r="J59">
        <v>2</v>
      </c>
      <c r="K59">
        <v>2.25</v>
      </c>
      <c r="L59">
        <v>5</v>
      </c>
      <c r="M59">
        <v>4.25</v>
      </c>
      <c r="N59">
        <v>3</v>
      </c>
      <c r="O59">
        <v>7</v>
      </c>
      <c r="P59">
        <v>3</v>
      </c>
      <c r="Q59">
        <v>3.5</v>
      </c>
      <c r="R59">
        <v>22.75</v>
      </c>
    </row>
    <row r="60" spans="1:18" x14ac:dyDescent="0.2">
      <c r="A60">
        <v>58</v>
      </c>
      <c r="B60" t="s">
        <v>114</v>
      </c>
      <c r="C60" t="s">
        <v>115</v>
      </c>
      <c r="D60">
        <v>5</v>
      </c>
      <c r="E60">
        <v>8.25</v>
      </c>
      <c r="F60">
        <v>5</v>
      </c>
      <c r="G60">
        <v>10.25</v>
      </c>
      <c r="H60">
        <v>4</v>
      </c>
      <c r="I60">
        <v>3.25</v>
      </c>
      <c r="R60">
        <v>21.75</v>
      </c>
    </row>
    <row r="61" spans="1:18" x14ac:dyDescent="0.2">
      <c r="A61">
        <v>59</v>
      </c>
      <c r="B61" t="s">
        <v>116</v>
      </c>
      <c r="C61" t="s">
        <v>117</v>
      </c>
      <c r="D61">
        <v>6</v>
      </c>
      <c r="E61">
        <v>6.25</v>
      </c>
      <c r="F61">
        <v>5</v>
      </c>
      <c r="G61">
        <v>5</v>
      </c>
      <c r="H61">
        <v>4</v>
      </c>
      <c r="I61">
        <v>3</v>
      </c>
      <c r="J61">
        <v>7</v>
      </c>
      <c r="K61">
        <v>7</v>
      </c>
      <c r="R61">
        <v>21.25</v>
      </c>
    </row>
    <row r="62" spans="1:18" x14ac:dyDescent="0.2">
      <c r="A62">
        <v>60</v>
      </c>
      <c r="B62" t="s">
        <v>120</v>
      </c>
      <c r="C62" t="s">
        <v>121</v>
      </c>
      <c r="D62">
        <v>5</v>
      </c>
      <c r="E62">
        <v>10</v>
      </c>
      <c r="F62">
        <v>3</v>
      </c>
      <c r="G62">
        <v>7</v>
      </c>
      <c r="H62">
        <v>4</v>
      </c>
      <c r="I62">
        <v>4</v>
      </c>
      <c r="R62">
        <v>21</v>
      </c>
    </row>
    <row r="63" spans="1:18" x14ac:dyDescent="0.2">
      <c r="A63">
        <v>61</v>
      </c>
      <c r="B63" t="s">
        <v>118</v>
      </c>
      <c r="C63" t="s">
        <v>119</v>
      </c>
      <c r="H63">
        <v>3</v>
      </c>
      <c r="I63">
        <v>6.75</v>
      </c>
      <c r="J63">
        <v>1</v>
      </c>
      <c r="K63">
        <v>7</v>
      </c>
      <c r="L63">
        <v>1</v>
      </c>
      <c r="M63">
        <v>7.25</v>
      </c>
      <c r="R63">
        <v>21</v>
      </c>
    </row>
    <row r="64" spans="1:18" x14ac:dyDescent="0.2">
      <c r="A64">
        <v>62</v>
      </c>
      <c r="B64" t="s">
        <v>122</v>
      </c>
      <c r="C64" t="s">
        <v>123</v>
      </c>
      <c r="D64">
        <v>6</v>
      </c>
      <c r="E64">
        <v>20.5</v>
      </c>
      <c r="R64">
        <v>20.5</v>
      </c>
    </row>
    <row r="65" spans="1:18" x14ac:dyDescent="0.2">
      <c r="A65">
        <v>63</v>
      </c>
      <c r="B65" t="s">
        <v>124</v>
      </c>
      <c r="C65" t="s">
        <v>125</v>
      </c>
      <c r="D65">
        <v>2</v>
      </c>
      <c r="E65">
        <v>2.5</v>
      </c>
      <c r="F65">
        <v>3</v>
      </c>
      <c r="G65">
        <v>1.75</v>
      </c>
      <c r="J65">
        <v>3</v>
      </c>
      <c r="K65">
        <v>4.75</v>
      </c>
      <c r="L65">
        <v>1</v>
      </c>
      <c r="M65">
        <v>0.5</v>
      </c>
      <c r="N65">
        <v>5</v>
      </c>
      <c r="O65">
        <v>9.25</v>
      </c>
      <c r="P65">
        <v>3</v>
      </c>
      <c r="Q65">
        <v>1.5</v>
      </c>
      <c r="R65">
        <v>20.25</v>
      </c>
    </row>
    <row r="66" spans="1:18" x14ac:dyDescent="0.2">
      <c r="A66">
        <v>64</v>
      </c>
      <c r="B66" t="s">
        <v>132</v>
      </c>
      <c r="C66" t="s">
        <v>133</v>
      </c>
      <c r="H66">
        <v>6</v>
      </c>
      <c r="I66">
        <v>12.75</v>
      </c>
      <c r="N66">
        <v>1</v>
      </c>
      <c r="O66">
        <v>2.25</v>
      </c>
      <c r="P66">
        <v>2</v>
      </c>
      <c r="Q66">
        <v>4.75</v>
      </c>
      <c r="R66">
        <v>19.75</v>
      </c>
    </row>
    <row r="67" spans="1:18" x14ac:dyDescent="0.2">
      <c r="A67">
        <v>65</v>
      </c>
      <c r="B67" t="s">
        <v>126</v>
      </c>
      <c r="C67" t="s">
        <v>127</v>
      </c>
      <c r="H67">
        <v>6</v>
      </c>
      <c r="I67">
        <v>9.75</v>
      </c>
      <c r="J67">
        <v>4</v>
      </c>
      <c r="K67">
        <v>9.25</v>
      </c>
      <c r="R67">
        <v>19</v>
      </c>
    </row>
    <row r="68" spans="1:18" x14ac:dyDescent="0.2">
      <c r="A68">
        <v>66</v>
      </c>
      <c r="B68" t="s">
        <v>128</v>
      </c>
      <c r="C68" t="s">
        <v>129</v>
      </c>
      <c r="D68">
        <v>5</v>
      </c>
      <c r="E68">
        <v>3.25</v>
      </c>
      <c r="F68">
        <v>3</v>
      </c>
      <c r="G68">
        <v>6.5</v>
      </c>
      <c r="L68">
        <v>5</v>
      </c>
      <c r="M68">
        <v>4</v>
      </c>
      <c r="N68">
        <v>4</v>
      </c>
      <c r="O68">
        <v>5.25</v>
      </c>
      <c r="R68">
        <v>19</v>
      </c>
    </row>
    <row r="69" spans="1:18" x14ac:dyDescent="0.2">
      <c r="A69">
        <v>67</v>
      </c>
      <c r="B69" t="s">
        <v>130</v>
      </c>
      <c r="C69" t="s">
        <v>131</v>
      </c>
      <c r="D69">
        <v>3</v>
      </c>
      <c r="E69">
        <v>5.5</v>
      </c>
      <c r="H69">
        <v>1</v>
      </c>
      <c r="I69">
        <v>1.25</v>
      </c>
      <c r="J69">
        <v>4</v>
      </c>
      <c r="K69">
        <v>6</v>
      </c>
      <c r="L69">
        <v>3</v>
      </c>
      <c r="M69">
        <v>6.25</v>
      </c>
      <c r="R69">
        <v>19</v>
      </c>
    </row>
    <row r="70" spans="1:18" x14ac:dyDescent="0.2">
      <c r="A70">
        <v>68</v>
      </c>
      <c r="B70" t="s">
        <v>134</v>
      </c>
      <c r="C70" t="s">
        <v>135</v>
      </c>
      <c r="H70">
        <v>2</v>
      </c>
      <c r="I70">
        <v>4</v>
      </c>
      <c r="J70">
        <v>3</v>
      </c>
      <c r="K70">
        <v>2.75</v>
      </c>
      <c r="L70">
        <v>5</v>
      </c>
      <c r="M70">
        <v>11.5</v>
      </c>
      <c r="R70">
        <v>18.25</v>
      </c>
    </row>
    <row r="71" spans="1:18" x14ac:dyDescent="0.2">
      <c r="A71">
        <v>69</v>
      </c>
      <c r="B71" t="s">
        <v>136</v>
      </c>
      <c r="C71" t="s">
        <v>137</v>
      </c>
      <c r="H71">
        <v>5</v>
      </c>
      <c r="I71">
        <v>10.5</v>
      </c>
      <c r="N71">
        <v>3</v>
      </c>
      <c r="O71">
        <v>7.25</v>
      </c>
      <c r="R71">
        <v>17.75</v>
      </c>
    </row>
    <row r="72" spans="1:18" x14ac:dyDescent="0.2">
      <c r="A72">
        <v>70</v>
      </c>
      <c r="B72" t="s">
        <v>138</v>
      </c>
      <c r="C72" t="s">
        <v>139</v>
      </c>
      <c r="D72">
        <v>3</v>
      </c>
      <c r="E72">
        <v>6</v>
      </c>
      <c r="J72">
        <v>2</v>
      </c>
      <c r="K72">
        <v>10.5</v>
      </c>
      <c r="R72">
        <v>16.5</v>
      </c>
    </row>
    <row r="73" spans="1:18" x14ac:dyDescent="0.2">
      <c r="A73">
        <v>71</v>
      </c>
      <c r="B73" t="s">
        <v>142</v>
      </c>
      <c r="C73" t="s">
        <v>143</v>
      </c>
      <c r="H73">
        <v>5</v>
      </c>
      <c r="I73">
        <v>9.5</v>
      </c>
      <c r="N73">
        <v>2</v>
      </c>
      <c r="O73">
        <v>6.5</v>
      </c>
      <c r="R73">
        <v>16</v>
      </c>
    </row>
    <row r="74" spans="1:18" x14ac:dyDescent="0.2">
      <c r="A74">
        <v>72</v>
      </c>
      <c r="B74" t="s">
        <v>140</v>
      </c>
      <c r="C74" t="s">
        <v>141</v>
      </c>
      <c r="D74">
        <v>2</v>
      </c>
      <c r="E74">
        <v>3</v>
      </c>
      <c r="F74">
        <v>3</v>
      </c>
      <c r="G74">
        <v>2.75</v>
      </c>
      <c r="H74">
        <v>3</v>
      </c>
      <c r="I74">
        <v>1.25</v>
      </c>
      <c r="J74">
        <v>4</v>
      </c>
      <c r="K74">
        <v>1.75</v>
      </c>
      <c r="L74">
        <v>6</v>
      </c>
      <c r="M74">
        <v>7.25</v>
      </c>
      <c r="R74">
        <v>16</v>
      </c>
    </row>
    <row r="75" spans="1:18" x14ac:dyDescent="0.2">
      <c r="A75">
        <v>73</v>
      </c>
      <c r="B75" t="s">
        <v>144</v>
      </c>
      <c r="C75" t="s">
        <v>145</v>
      </c>
      <c r="D75">
        <v>1</v>
      </c>
      <c r="E75">
        <v>3</v>
      </c>
      <c r="H75">
        <v>2</v>
      </c>
      <c r="I75">
        <v>7</v>
      </c>
      <c r="N75">
        <v>2</v>
      </c>
      <c r="O75">
        <v>5.75</v>
      </c>
      <c r="R75">
        <v>15.75</v>
      </c>
    </row>
    <row r="76" spans="1:18" x14ac:dyDescent="0.2">
      <c r="A76">
        <v>74</v>
      </c>
      <c r="B76" t="s">
        <v>146</v>
      </c>
      <c r="C76" t="s">
        <v>147</v>
      </c>
      <c r="D76">
        <v>1</v>
      </c>
      <c r="E76">
        <v>0.75</v>
      </c>
      <c r="F76">
        <v>6</v>
      </c>
      <c r="G76">
        <v>5.5</v>
      </c>
      <c r="H76">
        <v>2</v>
      </c>
      <c r="I76">
        <v>4.5</v>
      </c>
      <c r="J76">
        <v>1</v>
      </c>
      <c r="K76">
        <v>2</v>
      </c>
      <c r="P76">
        <v>1</v>
      </c>
      <c r="Q76">
        <v>2</v>
      </c>
      <c r="R76">
        <v>14.75</v>
      </c>
    </row>
    <row r="77" spans="1:18" x14ac:dyDescent="0.2">
      <c r="A77">
        <v>75</v>
      </c>
      <c r="B77" t="s">
        <v>148</v>
      </c>
      <c r="C77" t="s">
        <v>149</v>
      </c>
      <c r="N77">
        <v>2</v>
      </c>
      <c r="O77">
        <v>6.5</v>
      </c>
      <c r="P77">
        <v>3</v>
      </c>
      <c r="Q77">
        <v>8</v>
      </c>
      <c r="R77">
        <v>14.5</v>
      </c>
    </row>
    <row r="78" spans="1:18" x14ac:dyDescent="0.2">
      <c r="A78">
        <v>76</v>
      </c>
      <c r="B78" t="s">
        <v>150</v>
      </c>
      <c r="C78" t="s">
        <v>151</v>
      </c>
      <c r="D78">
        <v>4</v>
      </c>
      <c r="E78">
        <v>1</v>
      </c>
      <c r="F78">
        <v>2</v>
      </c>
      <c r="G78">
        <v>4.25</v>
      </c>
      <c r="J78">
        <v>6</v>
      </c>
      <c r="K78">
        <v>5.25</v>
      </c>
      <c r="L78">
        <v>3</v>
      </c>
      <c r="M78">
        <v>3.75</v>
      </c>
      <c r="R78">
        <v>14.25</v>
      </c>
    </row>
    <row r="79" spans="1:18" x14ac:dyDescent="0.2">
      <c r="A79">
        <v>77</v>
      </c>
      <c r="B79" t="s">
        <v>152</v>
      </c>
      <c r="C79" t="s">
        <v>153</v>
      </c>
      <c r="D79">
        <v>1</v>
      </c>
      <c r="E79">
        <v>0.5</v>
      </c>
      <c r="H79">
        <v>4</v>
      </c>
      <c r="I79">
        <v>8.25</v>
      </c>
      <c r="N79">
        <v>1</v>
      </c>
      <c r="O79">
        <v>2.5</v>
      </c>
      <c r="P79">
        <v>1</v>
      </c>
      <c r="Q79">
        <v>2.25</v>
      </c>
      <c r="R79">
        <v>13.5</v>
      </c>
    </row>
    <row r="80" spans="1:18" x14ac:dyDescent="0.2">
      <c r="A80">
        <v>78</v>
      </c>
      <c r="B80" t="s">
        <v>154</v>
      </c>
      <c r="C80" t="s">
        <v>155</v>
      </c>
      <c r="H80">
        <v>5</v>
      </c>
      <c r="I80">
        <v>7</v>
      </c>
      <c r="J80">
        <v>3</v>
      </c>
      <c r="K80">
        <v>6</v>
      </c>
      <c r="R80">
        <v>13</v>
      </c>
    </row>
    <row r="81" spans="1:18" x14ac:dyDescent="0.2">
      <c r="A81">
        <v>79</v>
      </c>
      <c r="B81" t="s">
        <v>156</v>
      </c>
      <c r="C81" t="s">
        <v>157</v>
      </c>
      <c r="H81">
        <v>1</v>
      </c>
      <c r="I81">
        <v>3.5</v>
      </c>
      <c r="J81">
        <v>2</v>
      </c>
      <c r="K81">
        <v>1.5</v>
      </c>
      <c r="L81">
        <v>4</v>
      </c>
      <c r="M81">
        <v>7.25</v>
      </c>
      <c r="N81">
        <v>1</v>
      </c>
      <c r="O81">
        <v>0.75</v>
      </c>
      <c r="R81">
        <v>13</v>
      </c>
    </row>
    <row r="82" spans="1:18" x14ac:dyDescent="0.2">
      <c r="A82">
        <v>80</v>
      </c>
      <c r="B82" t="s">
        <v>162</v>
      </c>
      <c r="C82" t="s">
        <v>163</v>
      </c>
      <c r="D82">
        <v>6</v>
      </c>
      <c r="E82">
        <v>4.25</v>
      </c>
      <c r="H82">
        <v>4</v>
      </c>
      <c r="I82">
        <v>4</v>
      </c>
      <c r="J82">
        <v>2</v>
      </c>
      <c r="K82">
        <v>4.5</v>
      </c>
      <c r="R82">
        <v>12.75</v>
      </c>
    </row>
    <row r="83" spans="1:18" x14ac:dyDescent="0.2">
      <c r="A83">
        <v>81</v>
      </c>
      <c r="B83" t="s">
        <v>158</v>
      </c>
      <c r="C83" t="s">
        <v>159</v>
      </c>
      <c r="D83">
        <v>9</v>
      </c>
      <c r="E83">
        <v>10</v>
      </c>
      <c r="F83">
        <v>3</v>
      </c>
      <c r="G83">
        <v>2</v>
      </c>
      <c r="N83">
        <v>2</v>
      </c>
      <c r="O83">
        <v>0.75</v>
      </c>
      <c r="R83">
        <v>12.75</v>
      </c>
    </row>
    <row r="84" spans="1:18" x14ac:dyDescent="0.2">
      <c r="A84">
        <v>82</v>
      </c>
      <c r="B84" t="s">
        <v>160</v>
      </c>
      <c r="C84" t="s">
        <v>161</v>
      </c>
      <c r="L84">
        <v>4</v>
      </c>
      <c r="M84">
        <v>4.5</v>
      </c>
      <c r="N84">
        <v>9</v>
      </c>
      <c r="O84">
        <v>8.25</v>
      </c>
      <c r="R84">
        <v>12.75</v>
      </c>
    </row>
    <row r="85" spans="1:18" x14ac:dyDescent="0.2">
      <c r="A85">
        <v>83</v>
      </c>
      <c r="B85" t="s">
        <v>170</v>
      </c>
      <c r="C85" t="s">
        <v>171</v>
      </c>
      <c r="D85">
        <v>6</v>
      </c>
      <c r="E85">
        <v>9.5</v>
      </c>
      <c r="F85">
        <v>5</v>
      </c>
      <c r="G85">
        <v>3</v>
      </c>
      <c r="R85">
        <v>12.5</v>
      </c>
    </row>
    <row r="86" spans="1:18" x14ac:dyDescent="0.2">
      <c r="A86">
        <v>84</v>
      </c>
      <c r="B86" t="s">
        <v>168</v>
      </c>
      <c r="C86" t="s">
        <v>169</v>
      </c>
      <c r="J86">
        <v>5</v>
      </c>
      <c r="K86">
        <v>3.25</v>
      </c>
      <c r="L86">
        <v>9</v>
      </c>
      <c r="M86">
        <v>7.25</v>
      </c>
      <c r="N86">
        <v>3</v>
      </c>
      <c r="O86">
        <v>2</v>
      </c>
      <c r="R86">
        <v>12.5</v>
      </c>
    </row>
    <row r="87" spans="1:18" x14ac:dyDescent="0.2">
      <c r="A87">
        <v>85</v>
      </c>
      <c r="B87" t="s">
        <v>164</v>
      </c>
      <c r="C87" t="s">
        <v>165</v>
      </c>
      <c r="D87">
        <v>3</v>
      </c>
      <c r="E87">
        <v>1.25</v>
      </c>
      <c r="F87">
        <v>5</v>
      </c>
      <c r="G87">
        <v>4.25</v>
      </c>
      <c r="H87">
        <v>4</v>
      </c>
      <c r="I87">
        <v>3.75</v>
      </c>
      <c r="N87">
        <v>2</v>
      </c>
      <c r="O87">
        <v>3.25</v>
      </c>
      <c r="R87">
        <v>12.5</v>
      </c>
    </row>
    <row r="88" spans="1:18" x14ac:dyDescent="0.2">
      <c r="A88">
        <v>86</v>
      </c>
      <c r="B88" t="s">
        <v>166</v>
      </c>
      <c r="C88" t="s">
        <v>167</v>
      </c>
      <c r="L88">
        <v>3</v>
      </c>
      <c r="M88">
        <v>7.5</v>
      </c>
      <c r="N88">
        <v>5</v>
      </c>
      <c r="O88">
        <v>5</v>
      </c>
      <c r="R88">
        <v>12.5</v>
      </c>
    </row>
    <row r="89" spans="1:18" x14ac:dyDescent="0.2">
      <c r="A89">
        <v>87</v>
      </c>
      <c r="B89" t="s">
        <v>172</v>
      </c>
      <c r="C89" t="s">
        <v>173</v>
      </c>
      <c r="F89">
        <v>2</v>
      </c>
      <c r="G89">
        <v>6.5</v>
      </c>
      <c r="H89">
        <v>1</v>
      </c>
      <c r="I89">
        <v>2.5</v>
      </c>
      <c r="N89">
        <v>1</v>
      </c>
      <c r="O89">
        <v>3.25</v>
      </c>
      <c r="R89">
        <v>12.25</v>
      </c>
    </row>
    <row r="90" spans="1:18" x14ac:dyDescent="0.2">
      <c r="A90">
        <v>88</v>
      </c>
      <c r="B90" t="s">
        <v>174</v>
      </c>
      <c r="C90" t="s">
        <v>175</v>
      </c>
      <c r="D90">
        <v>3</v>
      </c>
      <c r="E90">
        <v>6.25</v>
      </c>
      <c r="N90">
        <v>4</v>
      </c>
      <c r="O90">
        <v>5.75</v>
      </c>
      <c r="R90">
        <v>12</v>
      </c>
    </row>
    <row r="91" spans="1:18" x14ac:dyDescent="0.2">
      <c r="A91">
        <v>89</v>
      </c>
      <c r="B91" t="s">
        <v>176</v>
      </c>
      <c r="C91" t="s">
        <v>177</v>
      </c>
      <c r="D91">
        <v>6</v>
      </c>
      <c r="E91">
        <v>7</v>
      </c>
      <c r="H91">
        <v>1</v>
      </c>
      <c r="I91">
        <v>0.75</v>
      </c>
      <c r="J91">
        <v>6</v>
      </c>
      <c r="K91">
        <v>4.25</v>
      </c>
      <c r="R91">
        <v>12</v>
      </c>
    </row>
    <row r="92" spans="1:18" x14ac:dyDescent="0.2">
      <c r="A92">
        <v>90</v>
      </c>
      <c r="B92" t="s">
        <v>178</v>
      </c>
      <c r="C92" t="s">
        <v>179</v>
      </c>
      <c r="D92">
        <v>5</v>
      </c>
      <c r="E92">
        <v>6</v>
      </c>
      <c r="F92">
        <v>2</v>
      </c>
      <c r="G92">
        <v>6</v>
      </c>
      <c r="R92">
        <v>12</v>
      </c>
    </row>
    <row r="93" spans="1:18" x14ac:dyDescent="0.2">
      <c r="A93">
        <v>91</v>
      </c>
      <c r="B93" t="s">
        <v>182</v>
      </c>
      <c r="C93" t="s">
        <v>183</v>
      </c>
      <c r="J93">
        <v>2</v>
      </c>
      <c r="K93">
        <v>2</v>
      </c>
      <c r="L93">
        <v>6</v>
      </c>
      <c r="M93">
        <v>9.75</v>
      </c>
      <c r="R93">
        <v>11.75</v>
      </c>
    </row>
    <row r="94" spans="1:18" x14ac:dyDescent="0.2">
      <c r="A94">
        <v>92</v>
      </c>
      <c r="B94" t="s">
        <v>180</v>
      </c>
      <c r="C94" t="s">
        <v>181</v>
      </c>
      <c r="D94">
        <v>2</v>
      </c>
      <c r="E94">
        <v>0.75</v>
      </c>
      <c r="F94">
        <v>3</v>
      </c>
      <c r="G94">
        <v>1.5</v>
      </c>
      <c r="L94">
        <v>5</v>
      </c>
      <c r="M94">
        <v>8</v>
      </c>
      <c r="N94">
        <v>2</v>
      </c>
      <c r="O94">
        <v>1.5</v>
      </c>
      <c r="R94">
        <v>11.75</v>
      </c>
    </row>
    <row r="95" spans="1:18" x14ac:dyDescent="0.2">
      <c r="A95">
        <v>93</v>
      </c>
      <c r="B95" t="s">
        <v>186</v>
      </c>
      <c r="C95" t="s">
        <v>187</v>
      </c>
      <c r="J95">
        <v>4</v>
      </c>
      <c r="K95">
        <v>3.75</v>
      </c>
      <c r="L95">
        <v>5</v>
      </c>
      <c r="M95">
        <v>3.5</v>
      </c>
      <c r="N95">
        <v>4</v>
      </c>
      <c r="O95">
        <v>4.25</v>
      </c>
      <c r="R95">
        <v>11.5</v>
      </c>
    </row>
    <row r="96" spans="1:18" x14ac:dyDescent="0.2">
      <c r="A96">
        <v>94</v>
      </c>
      <c r="B96" t="s">
        <v>184</v>
      </c>
      <c r="C96" t="s">
        <v>185</v>
      </c>
      <c r="L96">
        <v>5</v>
      </c>
      <c r="M96">
        <v>7.25</v>
      </c>
      <c r="N96">
        <v>2</v>
      </c>
      <c r="O96">
        <v>1.25</v>
      </c>
      <c r="P96">
        <v>2</v>
      </c>
      <c r="Q96">
        <v>3</v>
      </c>
      <c r="R96">
        <v>11.5</v>
      </c>
    </row>
    <row r="97" spans="1:18" x14ac:dyDescent="0.2">
      <c r="A97">
        <v>95</v>
      </c>
      <c r="B97" t="s">
        <v>190</v>
      </c>
      <c r="C97" t="s">
        <v>191</v>
      </c>
      <c r="J97">
        <v>2</v>
      </c>
      <c r="K97">
        <v>2.5</v>
      </c>
      <c r="L97">
        <v>2</v>
      </c>
      <c r="M97">
        <v>8.75</v>
      </c>
      <c r="R97">
        <v>11.25</v>
      </c>
    </row>
    <row r="98" spans="1:18" x14ac:dyDescent="0.2">
      <c r="A98">
        <v>96</v>
      </c>
      <c r="B98" t="s">
        <v>188</v>
      </c>
      <c r="C98" t="s">
        <v>189</v>
      </c>
      <c r="D98">
        <v>3</v>
      </c>
      <c r="E98">
        <v>3.75</v>
      </c>
      <c r="J98">
        <v>3</v>
      </c>
      <c r="K98">
        <v>4.75</v>
      </c>
      <c r="L98">
        <v>1</v>
      </c>
      <c r="M98">
        <v>0.5</v>
      </c>
      <c r="N98">
        <v>1</v>
      </c>
      <c r="O98">
        <v>2.25</v>
      </c>
      <c r="R98">
        <v>11.25</v>
      </c>
    </row>
    <row r="99" spans="1:18" x14ac:dyDescent="0.2">
      <c r="A99">
        <v>97</v>
      </c>
      <c r="B99" t="s">
        <v>192</v>
      </c>
      <c r="C99" t="s">
        <v>193</v>
      </c>
      <c r="F99">
        <v>1</v>
      </c>
      <c r="G99">
        <v>0.25</v>
      </c>
      <c r="H99">
        <v>1</v>
      </c>
      <c r="I99">
        <v>2</v>
      </c>
      <c r="J99">
        <v>3</v>
      </c>
      <c r="K99">
        <v>5.25</v>
      </c>
      <c r="L99">
        <v>5</v>
      </c>
      <c r="M99">
        <v>3.75</v>
      </c>
      <c r="R99">
        <v>11.25</v>
      </c>
    </row>
    <row r="100" spans="1:18" x14ac:dyDescent="0.2">
      <c r="A100">
        <v>98</v>
      </c>
      <c r="B100" t="s">
        <v>194</v>
      </c>
      <c r="C100" t="s">
        <v>195</v>
      </c>
      <c r="F100">
        <v>5</v>
      </c>
      <c r="G100">
        <v>10.5</v>
      </c>
      <c r="R100">
        <v>10.5</v>
      </c>
    </row>
    <row r="101" spans="1:18" x14ac:dyDescent="0.2">
      <c r="A101">
        <v>99</v>
      </c>
      <c r="B101" t="s">
        <v>196</v>
      </c>
      <c r="C101" t="s">
        <v>197</v>
      </c>
      <c r="D101">
        <v>8</v>
      </c>
      <c r="E101">
        <v>7</v>
      </c>
      <c r="F101">
        <v>5</v>
      </c>
      <c r="G101">
        <v>3</v>
      </c>
      <c r="R101">
        <v>10</v>
      </c>
    </row>
    <row r="102" spans="1:18" x14ac:dyDescent="0.2">
      <c r="A102">
        <v>100</v>
      </c>
      <c r="B102" t="s">
        <v>198</v>
      </c>
      <c r="C102" t="s">
        <v>199</v>
      </c>
      <c r="D102">
        <v>3</v>
      </c>
      <c r="E102">
        <v>2</v>
      </c>
      <c r="F102">
        <v>1</v>
      </c>
      <c r="G102">
        <v>0.75</v>
      </c>
      <c r="L102">
        <v>3</v>
      </c>
      <c r="M102">
        <v>2.25</v>
      </c>
      <c r="N102">
        <v>5</v>
      </c>
      <c r="O102">
        <v>5</v>
      </c>
      <c r="R102">
        <v>10</v>
      </c>
    </row>
    <row r="103" spans="1:18" x14ac:dyDescent="0.2">
      <c r="A103">
        <v>101</v>
      </c>
      <c r="B103" t="s">
        <v>200</v>
      </c>
      <c r="C103" t="s">
        <v>201</v>
      </c>
      <c r="N103">
        <v>3</v>
      </c>
      <c r="O103">
        <v>10</v>
      </c>
      <c r="R103">
        <v>10</v>
      </c>
    </row>
    <row r="104" spans="1:18" x14ac:dyDescent="0.2">
      <c r="A104">
        <v>102</v>
      </c>
      <c r="B104" t="s">
        <v>212</v>
      </c>
      <c r="C104" t="s">
        <v>213</v>
      </c>
      <c r="N104">
        <v>1</v>
      </c>
      <c r="O104">
        <v>4</v>
      </c>
      <c r="P104">
        <v>3</v>
      </c>
      <c r="Q104">
        <v>5.75</v>
      </c>
      <c r="R104">
        <v>9.75</v>
      </c>
    </row>
    <row r="105" spans="1:18" x14ac:dyDescent="0.2">
      <c r="A105">
        <v>103</v>
      </c>
      <c r="B105" t="s">
        <v>202</v>
      </c>
      <c r="C105" t="s">
        <v>203</v>
      </c>
      <c r="F105">
        <v>4</v>
      </c>
      <c r="G105">
        <v>9.5</v>
      </c>
      <c r="R105">
        <v>9.5</v>
      </c>
    </row>
    <row r="106" spans="1:18" x14ac:dyDescent="0.2">
      <c r="A106">
        <v>104</v>
      </c>
      <c r="B106" t="s">
        <v>204</v>
      </c>
      <c r="C106" t="s">
        <v>205</v>
      </c>
      <c r="H106">
        <v>6</v>
      </c>
      <c r="I106">
        <v>9</v>
      </c>
      <c r="R106">
        <v>9</v>
      </c>
    </row>
    <row r="107" spans="1:18" x14ac:dyDescent="0.2">
      <c r="A107">
        <v>105</v>
      </c>
      <c r="B107" t="s">
        <v>232</v>
      </c>
      <c r="C107" t="s">
        <v>233</v>
      </c>
      <c r="P107">
        <v>4</v>
      </c>
      <c r="Q107">
        <v>8.75</v>
      </c>
      <c r="R107">
        <v>8.75</v>
      </c>
    </row>
    <row r="108" spans="1:18" x14ac:dyDescent="0.2">
      <c r="A108">
        <v>106</v>
      </c>
      <c r="B108" t="s">
        <v>206</v>
      </c>
      <c r="C108" t="s">
        <v>207</v>
      </c>
      <c r="D108">
        <v>6</v>
      </c>
      <c r="E108">
        <v>7.5</v>
      </c>
      <c r="F108">
        <v>2</v>
      </c>
      <c r="G108">
        <v>1.25</v>
      </c>
      <c r="R108">
        <v>8.75</v>
      </c>
    </row>
    <row r="109" spans="1:18" x14ac:dyDescent="0.2">
      <c r="A109">
        <v>107</v>
      </c>
      <c r="B109" t="s">
        <v>210</v>
      </c>
      <c r="C109" t="s">
        <v>211</v>
      </c>
      <c r="F109">
        <v>3</v>
      </c>
      <c r="G109">
        <v>8.25</v>
      </c>
      <c r="R109">
        <v>8.25</v>
      </c>
    </row>
    <row r="110" spans="1:18" x14ac:dyDescent="0.2">
      <c r="A110">
        <v>108</v>
      </c>
      <c r="B110" t="s">
        <v>208</v>
      </c>
      <c r="C110" t="s">
        <v>209</v>
      </c>
      <c r="H110">
        <v>1</v>
      </c>
      <c r="I110">
        <v>1.25</v>
      </c>
      <c r="J110">
        <v>2</v>
      </c>
      <c r="K110">
        <v>4.25</v>
      </c>
      <c r="L110">
        <v>4</v>
      </c>
      <c r="M110">
        <v>2.75</v>
      </c>
      <c r="R110">
        <v>8.25</v>
      </c>
    </row>
    <row r="111" spans="1:18" x14ac:dyDescent="0.2">
      <c r="A111">
        <v>109</v>
      </c>
      <c r="B111" t="s">
        <v>214</v>
      </c>
      <c r="C111" t="s">
        <v>215</v>
      </c>
      <c r="D111">
        <v>4</v>
      </c>
      <c r="E111">
        <v>1</v>
      </c>
      <c r="J111">
        <v>2</v>
      </c>
      <c r="K111">
        <v>0.75</v>
      </c>
      <c r="N111">
        <v>3</v>
      </c>
      <c r="O111">
        <v>6.25</v>
      </c>
      <c r="R111">
        <v>8</v>
      </c>
    </row>
    <row r="112" spans="1:18" x14ac:dyDescent="0.2">
      <c r="A112">
        <v>110</v>
      </c>
      <c r="B112" t="s">
        <v>218</v>
      </c>
      <c r="C112" t="s">
        <v>219</v>
      </c>
      <c r="L112">
        <v>5</v>
      </c>
      <c r="M112">
        <v>5.75</v>
      </c>
      <c r="N112">
        <v>2</v>
      </c>
      <c r="O112">
        <v>1.25</v>
      </c>
      <c r="P112">
        <v>1</v>
      </c>
      <c r="Q112">
        <v>0.75</v>
      </c>
      <c r="R112">
        <v>7.75</v>
      </c>
    </row>
    <row r="113" spans="1:18" x14ac:dyDescent="0.2">
      <c r="A113">
        <v>111</v>
      </c>
      <c r="B113" t="s">
        <v>216</v>
      </c>
      <c r="C113" t="s">
        <v>217</v>
      </c>
      <c r="L113">
        <v>2</v>
      </c>
      <c r="M113">
        <v>3.75</v>
      </c>
      <c r="N113">
        <v>2</v>
      </c>
      <c r="O113">
        <v>4</v>
      </c>
      <c r="R113">
        <v>7.75</v>
      </c>
    </row>
    <row r="114" spans="1:18" x14ac:dyDescent="0.2">
      <c r="A114">
        <v>112</v>
      </c>
      <c r="B114" t="s">
        <v>222</v>
      </c>
      <c r="C114" t="s">
        <v>223</v>
      </c>
      <c r="L114">
        <v>4</v>
      </c>
      <c r="M114">
        <v>5.5</v>
      </c>
      <c r="N114">
        <v>1</v>
      </c>
      <c r="O114">
        <v>2</v>
      </c>
      <c r="R114">
        <v>7.5</v>
      </c>
    </row>
    <row r="115" spans="1:18" x14ac:dyDescent="0.2">
      <c r="A115">
        <v>113</v>
      </c>
      <c r="B115" t="s">
        <v>224</v>
      </c>
      <c r="C115" t="s">
        <v>225</v>
      </c>
      <c r="D115">
        <v>3</v>
      </c>
      <c r="E115">
        <v>7.5</v>
      </c>
      <c r="R115">
        <v>7.5</v>
      </c>
    </row>
    <row r="116" spans="1:18" x14ac:dyDescent="0.2">
      <c r="A116">
        <v>114</v>
      </c>
      <c r="B116" t="s">
        <v>220</v>
      </c>
      <c r="C116" t="s">
        <v>221</v>
      </c>
      <c r="L116">
        <v>5</v>
      </c>
      <c r="M116">
        <v>5.5</v>
      </c>
      <c r="N116">
        <v>2</v>
      </c>
      <c r="O116">
        <v>1.25</v>
      </c>
      <c r="P116">
        <v>1</v>
      </c>
      <c r="Q116">
        <v>0.75</v>
      </c>
      <c r="R116">
        <v>7.5</v>
      </c>
    </row>
    <row r="117" spans="1:18" x14ac:dyDescent="0.2">
      <c r="A117">
        <v>115</v>
      </c>
      <c r="B117" t="s">
        <v>226</v>
      </c>
      <c r="C117" t="s">
        <v>227</v>
      </c>
      <c r="L117">
        <v>2</v>
      </c>
      <c r="M117">
        <v>3</v>
      </c>
      <c r="N117">
        <v>3</v>
      </c>
      <c r="O117">
        <v>4.5</v>
      </c>
      <c r="R117">
        <v>7.5</v>
      </c>
    </row>
    <row r="118" spans="1:18" x14ac:dyDescent="0.2">
      <c r="A118">
        <v>116</v>
      </c>
      <c r="B118" t="s">
        <v>230</v>
      </c>
      <c r="C118" t="s">
        <v>231</v>
      </c>
      <c r="J118">
        <v>1</v>
      </c>
      <c r="K118">
        <v>3</v>
      </c>
      <c r="L118">
        <v>1</v>
      </c>
      <c r="M118">
        <v>0.75</v>
      </c>
      <c r="N118">
        <v>2</v>
      </c>
      <c r="O118">
        <v>2</v>
      </c>
      <c r="P118">
        <v>4</v>
      </c>
      <c r="Q118">
        <v>1.75</v>
      </c>
      <c r="R118">
        <v>7.5</v>
      </c>
    </row>
    <row r="119" spans="1:18" x14ac:dyDescent="0.2">
      <c r="A119">
        <v>117</v>
      </c>
      <c r="B119" t="s">
        <v>228</v>
      </c>
      <c r="C119" t="s">
        <v>229</v>
      </c>
      <c r="D119">
        <v>3</v>
      </c>
      <c r="E119">
        <v>7.25</v>
      </c>
      <c r="R119">
        <v>7.25</v>
      </c>
    </row>
    <row r="120" spans="1:18" x14ac:dyDescent="0.2">
      <c r="A120">
        <v>118</v>
      </c>
      <c r="B120" t="s">
        <v>234</v>
      </c>
      <c r="C120" t="s">
        <v>235</v>
      </c>
      <c r="H120">
        <v>1</v>
      </c>
      <c r="I120">
        <v>3.5</v>
      </c>
      <c r="J120">
        <v>2</v>
      </c>
      <c r="K120">
        <v>3.25</v>
      </c>
      <c r="R120">
        <v>6.75</v>
      </c>
    </row>
    <row r="121" spans="1:18" x14ac:dyDescent="0.2">
      <c r="A121">
        <v>119</v>
      </c>
      <c r="B121" t="s">
        <v>236</v>
      </c>
      <c r="C121" t="s">
        <v>237</v>
      </c>
      <c r="J121">
        <v>1</v>
      </c>
      <c r="K121">
        <v>2.75</v>
      </c>
      <c r="L121">
        <v>1</v>
      </c>
      <c r="M121">
        <v>0.5</v>
      </c>
      <c r="P121">
        <v>2</v>
      </c>
      <c r="Q121">
        <v>3.5</v>
      </c>
      <c r="R121">
        <v>6.75</v>
      </c>
    </row>
    <row r="122" spans="1:18" x14ac:dyDescent="0.2">
      <c r="A122">
        <v>120</v>
      </c>
      <c r="B122" t="s">
        <v>240</v>
      </c>
      <c r="C122" t="s">
        <v>241</v>
      </c>
      <c r="N122">
        <v>1</v>
      </c>
      <c r="O122">
        <v>6.5</v>
      </c>
      <c r="R122">
        <v>6.5</v>
      </c>
    </row>
    <row r="123" spans="1:18" x14ac:dyDescent="0.2">
      <c r="A123">
        <v>121</v>
      </c>
      <c r="B123" t="s">
        <v>238</v>
      </c>
      <c r="C123" t="s">
        <v>239</v>
      </c>
      <c r="F123">
        <v>3</v>
      </c>
      <c r="G123">
        <v>3.5</v>
      </c>
      <c r="H123">
        <v>2</v>
      </c>
      <c r="I123">
        <v>3</v>
      </c>
      <c r="R123">
        <v>6.5</v>
      </c>
    </row>
    <row r="124" spans="1:18" x14ac:dyDescent="0.2">
      <c r="A124">
        <v>122</v>
      </c>
      <c r="B124" t="s">
        <v>242</v>
      </c>
      <c r="C124" t="s">
        <v>243</v>
      </c>
      <c r="F124">
        <v>3</v>
      </c>
      <c r="G124">
        <v>6.5</v>
      </c>
      <c r="R124">
        <v>6.5</v>
      </c>
    </row>
    <row r="125" spans="1:18" x14ac:dyDescent="0.2">
      <c r="A125">
        <v>123</v>
      </c>
      <c r="B125" t="s">
        <v>246</v>
      </c>
      <c r="C125" t="s">
        <v>247</v>
      </c>
      <c r="D125">
        <v>5</v>
      </c>
      <c r="E125">
        <v>6.25</v>
      </c>
      <c r="R125">
        <v>6.25</v>
      </c>
    </row>
    <row r="126" spans="1:18" x14ac:dyDescent="0.2">
      <c r="A126">
        <v>124</v>
      </c>
      <c r="B126" t="s">
        <v>248</v>
      </c>
      <c r="C126" t="s">
        <v>249</v>
      </c>
      <c r="D126">
        <v>2</v>
      </c>
      <c r="E126">
        <v>1</v>
      </c>
      <c r="J126">
        <v>3</v>
      </c>
      <c r="K126">
        <v>1.25</v>
      </c>
      <c r="L126">
        <v>6</v>
      </c>
      <c r="M126">
        <v>2</v>
      </c>
      <c r="N126">
        <v>3</v>
      </c>
      <c r="O126">
        <v>2</v>
      </c>
      <c r="R126">
        <v>6.25</v>
      </c>
    </row>
    <row r="127" spans="1:18" x14ac:dyDescent="0.2">
      <c r="A127">
        <v>125</v>
      </c>
      <c r="B127" t="s">
        <v>244</v>
      </c>
      <c r="C127" t="s">
        <v>245</v>
      </c>
      <c r="F127">
        <v>1</v>
      </c>
      <c r="G127">
        <v>3</v>
      </c>
      <c r="H127">
        <v>1</v>
      </c>
      <c r="I127">
        <v>2</v>
      </c>
      <c r="J127">
        <v>1</v>
      </c>
      <c r="K127">
        <v>1.25</v>
      </c>
      <c r="R127">
        <v>6.25</v>
      </c>
    </row>
    <row r="128" spans="1:18" x14ac:dyDescent="0.2">
      <c r="A128">
        <v>126</v>
      </c>
      <c r="B128" t="s">
        <v>250</v>
      </c>
      <c r="C128" t="s">
        <v>251</v>
      </c>
      <c r="D128">
        <v>1</v>
      </c>
      <c r="E128">
        <v>6.25</v>
      </c>
      <c r="R128">
        <v>6.25</v>
      </c>
    </row>
    <row r="129" spans="1:18" x14ac:dyDescent="0.2">
      <c r="A129">
        <v>127</v>
      </c>
      <c r="B129" t="s">
        <v>256</v>
      </c>
      <c r="C129" t="s">
        <v>257</v>
      </c>
      <c r="F129">
        <v>1</v>
      </c>
      <c r="G129">
        <v>1</v>
      </c>
      <c r="J129">
        <v>1</v>
      </c>
      <c r="K129">
        <v>5</v>
      </c>
      <c r="R129">
        <v>6</v>
      </c>
    </row>
    <row r="130" spans="1:18" x14ac:dyDescent="0.2">
      <c r="A130">
        <v>128</v>
      </c>
      <c r="B130" t="s">
        <v>254</v>
      </c>
      <c r="C130" t="s">
        <v>255</v>
      </c>
      <c r="D130">
        <v>6</v>
      </c>
      <c r="E130">
        <v>6</v>
      </c>
      <c r="R130">
        <v>6</v>
      </c>
    </row>
    <row r="131" spans="1:18" x14ac:dyDescent="0.2">
      <c r="A131">
        <v>129</v>
      </c>
      <c r="B131" t="s">
        <v>252</v>
      </c>
      <c r="C131" t="s">
        <v>253</v>
      </c>
      <c r="J131">
        <v>2</v>
      </c>
      <c r="K131">
        <v>2</v>
      </c>
      <c r="L131">
        <v>1</v>
      </c>
      <c r="M131">
        <v>1.75</v>
      </c>
      <c r="N131">
        <v>2</v>
      </c>
      <c r="O131">
        <v>1.75</v>
      </c>
      <c r="P131">
        <v>1</v>
      </c>
      <c r="Q131">
        <v>0.5</v>
      </c>
      <c r="R131">
        <v>6</v>
      </c>
    </row>
    <row r="132" spans="1:18" x14ac:dyDescent="0.2">
      <c r="A132">
        <v>130</v>
      </c>
      <c r="B132" t="s">
        <v>258</v>
      </c>
      <c r="C132" t="s">
        <v>259</v>
      </c>
      <c r="H132">
        <v>3</v>
      </c>
      <c r="I132">
        <v>5.75</v>
      </c>
      <c r="R132">
        <v>5.75</v>
      </c>
    </row>
    <row r="133" spans="1:18" x14ac:dyDescent="0.2">
      <c r="A133">
        <v>131</v>
      </c>
      <c r="B133" t="s">
        <v>260</v>
      </c>
      <c r="C133" t="s">
        <v>261</v>
      </c>
      <c r="F133">
        <v>3</v>
      </c>
      <c r="G133">
        <v>5.5</v>
      </c>
      <c r="R133">
        <v>5.5</v>
      </c>
    </row>
    <row r="134" spans="1:18" x14ac:dyDescent="0.2">
      <c r="A134">
        <v>132</v>
      </c>
      <c r="B134" t="s">
        <v>262</v>
      </c>
      <c r="C134" t="s">
        <v>263</v>
      </c>
      <c r="J134">
        <v>4</v>
      </c>
      <c r="K134">
        <v>5.5</v>
      </c>
      <c r="R134">
        <v>5.5</v>
      </c>
    </row>
    <row r="135" spans="1:18" x14ac:dyDescent="0.2">
      <c r="A135">
        <v>133</v>
      </c>
      <c r="B135" t="s">
        <v>278</v>
      </c>
      <c r="C135" t="s">
        <v>279</v>
      </c>
      <c r="D135">
        <v>1</v>
      </c>
      <c r="E135">
        <v>3</v>
      </c>
      <c r="F135">
        <v>3</v>
      </c>
      <c r="G135">
        <v>2.25</v>
      </c>
      <c r="R135">
        <v>5.25</v>
      </c>
    </row>
    <row r="136" spans="1:18" x14ac:dyDescent="0.2">
      <c r="A136">
        <v>134</v>
      </c>
      <c r="B136" t="s">
        <v>266</v>
      </c>
      <c r="C136" t="s">
        <v>267</v>
      </c>
      <c r="F136">
        <v>5</v>
      </c>
      <c r="G136">
        <v>5.25</v>
      </c>
      <c r="R136">
        <v>5.25</v>
      </c>
    </row>
    <row r="137" spans="1:18" x14ac:dyDescent="0.2">
      <c r="A137">
        <v>135</v>
      </c>
      <c r="B137" t="s">
        <v>274</v>
      </c>
      <c r="C137" t="s">
        <v>275</v>
      </c>
      <c r="L137">
        <v>1</v>
      </c>
      <c r="M137">
        <v>5.25</v>
      </c>
      <c r="R137">
        <v>5.25</v>
      </c>
    </row>
    <row r="138" spans="1:18" x14ac:dyDescent="0.2">
      <c r="A138">
        <v>136</v>
      </c>
      <c r="B138" t="s">
        <v>268</v>
      </c>
      <c r="C138" t="s">
        <v>269</v>
      </c>
      <c r="N138">
        <v>3</v>
      </c>
      <c r="O138">
        <v>5.25</v>
      </c>
      <c r="R138">
        <v>5.25</v>
      </c>
    </row>
    <row r="139" spans="1:18" x14ac:dyDescent="0.2">
      <c r="A139">
        <v>137</v>
      </c>
      <c r="B139" t="s">
        <v>264</v>
      </c>
      <c r="C139" t="s">
        <v>265</v>
      </c>
      <c r="N139">
        <v>3</v>
      </c>
      <c r="O139">
        <v>4.5</v>
      </c>
      <c r="P139">
        <v>1</v>
      </c>
      <c r="Q139">
        <v>0.75</v>
      </c>
      <c r="R139">
        <v>5.25</v>
      </c>
    </row>
    <row r="140" spans="1:18" x14ac:dyDescent="0.2">
      <c r="A140">
        <v>138</v>
      </c>
      <c r="B140" t="s">
        <v>276</v>
      </c>
      <c r="C140" t="s">
        <v>277</v>
      </c>
      <c r="D140">
        <v>6</v>
      </c>
      <c r="E140">
        <v>5.25</v>
      </c>
      <c r="R140">
        <v>5.25</v>
      </c>
    </row>
    <row r="141" spans="1:18" x14ac:dyDescent="0.2">
      <c r="A141">
        <v>139</v>
      </c>
      <c r="B141" t="s">
        <v>272</v>
      </c>
      <c r="C141" t="s">
        <v>273</v>
      </c>
      <c r="F141">
        <v>2</v>
      </c>
      <c r="G141">
        <v>3</v>
      </c>
      <c r="H141">
        <v>1</v>
      </c>
      <c r="I141">
        <v>1</v>
      </c>
      <c r="L141">
        <v>1</v>
      </c>
      <c r="M141">
        <v>1.25</v>
      </c>
      <c r="R141">
        <v>5.25</v>
      </c>
    </row>
    <row r="142" spans="1:18" x14ac:dyDescent="0.2">
      <c r="A142">
        <v>140</v>
      </c>
      <c r="B142" t="s">
        <v>270</v>
      </c>
      <c r="C142" t="s">
        <v>271</v>
      </c>
      <c r="D142">
        <v>1</v>
      </c>
      <c r="E142">
        <v>0.25</v>
      </c>
      <c r="F142">
        <v>2</v>
      </c>
      <c r="G142">
        <v>1.75</v>
      </c>
      <c r="H142">
        <v>2</v>
      </c>
      <c r="I142">
        <v>3.25</v>
      </c>
      <c r="R142">
        <v>5.25</v>
      </c>
    </row>
    <row r="143" spans="1:18" x14ac:dyDescent="0.2">
      <c r="A143">
        <v>141</v>
      </c>
      <c r="B143" t="s">
        <v>280</v>
      </c>
      <c r="C143" t="s">
        <v>281</v>
      </c>
      <c r="H143">
        <v>6</v>
      </c>
      <c r="I143">
        <v>5</v>
      </c>
      <c r="R143">
        <v>5</v>
      </c>
    </row>
    <row r="144" spans="1:18" x14ac:dyDescent="0.2">
      <c r="A144">
        <v>142</v>
      </c>
      <c r="B144" t="s">
        <v>282</v>
      </c>
      <c r="C144" t="s">
        <v>283</v>
      </c>
      <c r="D144">
        <v>3</v>
      </c>
      <c r="E144">
        <v>5</v>
      </c>
      <c r="R144">
        <v>5</v>
      </c>
    </row>
    <row r="145" spans="1:18" x14ac:dyDescent="0.2">
      <c r="A145">
        <v>143</v>
      </c>
      <c r="B145" t="s">
        <v>286</v>
      </c>
      <c r="C145" t="s">
        <v>287</v>
      </c>
      <c r="D145">
        <v>2</v>
      </c>
      <c r="E145">
        <v>5</v>
      </c>
      <c r="R145">
        <v>5</v>
      </c>
    </row>
    <row r="146" spans="1:18" x14ac:dyDescent="0.2">
      <c r="A146">
        <v>144</v>
      </c>
      <c r="B146" t="s">
        <v>284</v>
      </c>
      <c r="C146" t="s">
        <v>285</v>
      </c>
      <c r="L146">
        <v>2</v>
      </c>
      <c r="M146">
        <v>2</v>
      </c>
      <c r="N146">
        <v>1</v>
      </c>
      <c r="O146">
        <v>3</v>
      </c>
      <c r="R146">
        <v>5</v>
      </c>
    </row>
    <row r="147" spans="1:18" x14ac:dyDescent="0.2">
      <c r="A147">
        <v>145</v>
      </c>
      <c r="B147" t="s">
        <v>292</v>
      </c>
      <c r="C147" t="s">
        <v>293</v>
      </c>
      <c r="N147">
        <v>3</v>
      </c>
      <c r="O147">
        <v>4.75</v>
      </c>
      <c r="R147">
        <v>4.75</v>
      </c>
    </row>
    <row r="148" spans="1:18" x14ac:dyDescent="0.2">
      <c r="A148">
        <v>146</v>
      </c>
      <c r="B148" t="s">
        <v>288</v>
      </c>
      <c r="C148" t="s">
        <v>289</v>
      </c>
      <c r="F148">
        <v>1</v>
      </c>
      <c r="G148">
        <v>1.25</v>
      </c>
      <c r="J148">
        <v>3</v>
      </c>
      <c r="K148">
        <v>3.5</v>
      </c>
      <c r="R148">
        <v>4.75</v>
      </c>
    </row>
    <row r="149" spans="1:18" x14ac:dyDescent="0.2">
      <c r="A149">
        <v>147</v>
      </c>
      <c r="B149" t="s">
        <v>290</v>
      </c>
      <c r="C149" t="s">
        <v>291</v>
      </c>
      <c r="D149">
        <v>1</v>
      </c>
      <c r="E149">
        <v>0.5</v>
      </c>
      <c r="H149">
        <v>2</v>
      </c>
      <c r="I149">
        <v>1.5</v>
      </c>
      <c r="N149">
        <v>4</v>
      </c>
      <c r="O149">
        <v>2.75</v>
      </c>
      <c r="R149">
        <v>4.75</v>
      </c>
    </row>
    <row r="150" spans="1:18" x14ac:dyDescent="0.2">
      <c r="A150">
        <v>148</v>
      </c>
      <c r="B150" t="s">
        <v>329</v>
      </c>
      <c r="C150" t="s">
        <v>330</v>
      </c>
      <c r="N150">
        <v>1</v>
      </c>
      <c r="O150">
        <v>1</v>
      </c>
      <c r="P150">
        <v>4</v>
      </c>
      <c r="Q150">
        <v>3.5</v>
      </c>
      <c r="R150">
        <v>4.5</v>
      </c>
    </row>
    <row r="151" spans="1:18" x14ac:dyDescent="0.2">
      <c r="A151">
        <v>149</v>
      </c>
      <c r="B151" t="s">
        <v>298</v>
      </c>
      <c r="C151" t="s">
        <v>299</v>
      </c>
      <c r="H151">
        <v>2</v>
      </c>
      <c r="I151">
        <v>1.5</v>
      </c>
      <c r="N151">
        <v>4</v>
      </c>
      <c r="O151">
        <v>3</v>
      </c>
      <c r="R151">
        <v>4.5</v>
      </c>
    </row>
    <row r="152" spans="1:18" x14ac:dyDescent="0.2">
      <c r="A152">
        <v>150</v>
      </c>
      <c r="B152" t="s">
        <v>294</v>
      </c>
      <c r="C152" t="s">
        <v>295</v>
      </c>
      <c r="J152">
        <v>1</v>
      </c>
      <c r="K152">
        <v>0.5</v>
      </c>
      <c r="L152">
        <v>2</v>
      </c>
      <c r="M152">
        <v>4</v>
      </c>
      <c r="R152">
        <v>4.5</v>
      </c>
    </row>
    <row r="153" spans="1:18" x14ac:dyDescent="0.2">
      <c r="A153">
        <v>151</v>
      </c>
      <c r="B153" t="s">
        <v>296</v>
      </c>
      <c r="C153" t="s">
        <v>297</v>
      </c>
      <c r="F153">
        <v>3</v>
      </c>
      <c r="G153">
        <v>4.5</v>
      </c>
      <c r="R153">
        <v>4.5</v>
      </c>
    </row>
    <row r="154" spans="1:18" x14ac:dyDescent="0.2">
      <c r="A154">
        <v>152</v>
      </c>
      <c r="B154" t="s">
        <v>300</v>
      </c>
      <c r="C154" t="s">
        <v>301</v>
      </c>
      <c r="J154">
        <v>1</v>
      </c>
      <c r="K154">
        <v>1</v>
      </c>
      <c r="N154">
        <v>3</v>
      </c>
      <c r="O154">
        <v>3.25</v>
      </c>
      <c r="R154">
        <v>4.25</v>
      </c>
    </row>
    <row r="155" spans="1:18" x14ac:dyDescent="0.2">
      <c r="A155">
        <v>153</v>
      </c>
      <c r="B155" t="s">
        <v>304</v>
      </c>
      <c r="C155" t="s">
        <v>305</v>
      </c>
      <c r="L155">
        <v>2</v>
      </c>
      <c r="M155">
        <v>4</v>
      </c>
      <c r="R155">
        <v>4</v>
      </c>
    </row>
    <row r="156" spans="1:18" x14ac:dyDescent="0.2">
      <c r="A156">
        <v>154</v>
      </c>
      <c r="B156" t="s">
        <v>302</v>
      </c>
      <c r="C156" t="s">
        <v>303</v>
      </c>
      <c r="J156">
        <v>1</v>
      </c>
      <c r="K156">
        <v>0.5</v>
      </c>
      <c r="L156">
        <v>3</v>
      </c>
      <c r="M156">
        <v>2</v>
      </c>
      <c r="N156">
        <v>1</v>
      </c>
      <c r="O156">
        <v>1.5</v>
      </c>
      <c r="R156">
        <v>4</v>
      </c>
    </row>
    <row r="157" spans="1:18" x14ac:dyDescent="0.2">
      <c r="A157">
        <v>155</v>
      </c>
      <c r="B157" t="s">
        <v>310</v>
      </c>
      <c r="C157" t="s">
        <v>311</v>
      </c>
      <c r="N157">
        <v>2</v>
      </c>
      <c r="O157">
        <v>3.75</v>
      </c>
      <c r="R157">
        <v>3.75</v>
      </c>
    </row>
    <row r="158" spans="1:18" x14ac:dyDescent="0.2">
      <c r="A158">
        <v>156</v>
      </c>
      <c r="B158" t="s">
        <v>308</v>
      </c>
      <c r="C158" t="s">
        <v>309</v>
      </c>
      <c r="L158">
        <v>4</v>
      </c>
      <c r="M158">
        <v>3</v>
      </c>
      <c r="N158">
        <v>1</v>
      </c>
      <c r="O158">
        <v>0.75</v>
      </c>
      <c r="R158">
        <v>3.75</v>
      </c>
    </row>
    <row r="159" spans="1:18" x14ac:dyDescent="0.2">
      <c r="A159">
        <v>157</v>
      </c>
      <c r="B159" t="s">
        <v>314</v>
      </c>
      <c r="C159" t="s">
        <v>315</v>
      </c>
      <c r="L159">
        <v>1</v>
      </c>
      <c r="M159">
        <v>3.75</v>
      </c>
      <c r="R159">
        <v>3.75</v>
      </c>
    </row>
    <row r="160" spans="1:18" x14ac:dyDescent="0.2">
      <c r="A160">
        <v>158</v>
      </c>
      <c r="B160" t="s">
        <v>312</v>
      </c>
      <c r="C160" t="s">
        <v>313</v>
      </c>
      <c r="N160">
        <v>2</v>
      </c>
      <c r="O160">
        <v>3</v>
      </c>
      <c r="P160">
        <v>2</v>
      </c>
      <c r="Q160">
        <v>0.75</v>
      </c>
      <c r="R160">
        <v>3.75</v>
      </c>
    </row>
    <row r="161" spans="1:18" x14ac:dyDescent="0.2">
      <c r="A161">
        <v>159</v>
      </c>
      <c r="B161" t="s">
        <v>306</v>
      </c>
      <c r="C161" t="s">
        <v>307</v>
      </c>
      <c r="L161">
        <v>4</v>
      </c>
      <c r="M161">
        <v>3</v>
      </c>
      <c r="N161">
        <v>1</v>
      </c>
      <c r="O161">
        <v>0.75</v>
      </c>
      <c r="R161">
        <v>3.75</v>
      </c>
    </row>
    <row r="162" spans="1:18" x14ac:dyDescent="0.2">
      <c r="A162">
        <v>160</v>
      </c>
      <c r="B162" t="s">
        <v>318</v>
      </c>
      <c r="C162" t="s">
        <v>319</v>
      </c>
      <c r="F162">
        <v>4</v>
      </c>
      <c r="G162">
        <v>3.5</v>
      </c>
      <c r="R162">
        <v>3.5</v>
      </c>
    </row>
    <row r="163" spans="1:18" x14ac:dyDescent="0.2">
      <c r="A163">
        <v>161</v>
      </c>
      <c r="B163" t="s">
        <v>324</v>
      </c>
      <c r="C163" t="s">
        <v>249</v>
      </c>
      <c r="L163">
        <v>7</v>
      </c>
      <c r="M163">
        <v>1.5</v>
      </c>
      <c r="N163">
        <v>3</v>
      </c>
      <c r="O163">
        <v>2</v>
      </c>
      <c r="R163">
        <v>3.5</v>
      </c>
    </row>
    <row r="164" spans="1:18" x14ac:dyDescent="0.2">
      <c r="A164">
        <v>162</v>
      </c>
      <c r="B164" t="s">
        <v>320</v>
      </c>
      <c r="C164" t="s">
        <v>321</v>
      </c>
      <c r="D164">
        <v>2</v>
      </c>
      <c r="E164">
        <v>3.5</v>
      </c>
      <c r="R164">
        <v>3.5</v>
      </c>
    </row>
    <row r="165" spans="1:18" x14ac:dyDescent="0.2">
      <c r="A165">
        <v>163</v>
      </c>
      <c r="B165" t="s">
        <v>316</v>
      </c>
      <c r="C165" t="s">
        <v>317</v>
      </c>
      <c r="N165">
        <v>1</v>
      </c>
      <c r="O165">
        <v>3.5</v>
      </c>
      <c r="R165">
        <v>3.5</v>
      </c>
    </row>
    <row r="166" spans="1:18" x14ac:dyDescent="0.2">
      <c r="A166">
        <v>164</v>
      </c>
      <c r="B166" t="s">
        <v>322</v>
      </c>
      <c r="C166" t="s">
        <v>323</v>
      </c>
      <c r="N166">
        <v>2</v>
      </c>
      <c r="O166">
        <v>3.5</v>
      </c>
      <c r="R166">
        <v>3.5</v>
      </c>
    </row>
    <row r="167" spans="1:18" x14ac:dyDescent="0.2">
      <c r="A167">
        <v>165</v>
      </c>
      <c r="B167" t="s">
        <v>325</v>
      </c>
      <c r="C167" t="s">
        <v>326</v>
      </c>
      <c r="F167">
        <v>6</v>
      </c>
      <c r="G167">
        <v>3.25</v>
      </c>
      <c r="R167">
        <v>3.25</v>
      </c>
    </row>
    <row r="168" spans="1:18" x14ac:dyDescent="0.2">
      <c r="A168">
        <v>166</v>
      </c>
      <c r="B168" t="s">
        <v>327</v>
      </c>
      <c r="C168" t="s">
        <v>328</v>
      </c>
      <c r="F168">
        <v>1</v>
      </c>
      <c r="G168">
        <v>3.25</v>
      </c>
      <c r="R168">
        <v>3.25</v>
      </c>
    </row>
    <row r="169" spans="1:18" x14ac:dyDescent="0.2">
      <c r="A169">
        <v>167</v>
      </c>
      <c r="B169" t="s">
        <v>331</v>
      </c>
      <c r="C169" t="s">
        <v>332</v>
      </c>
      <c r="F169">
        <v>2</v>
      </c>
      <c r="G169">
        <v>0.5</v>
      </c>
      <c r="H169">
        <v>1</v>
      </c>
      <c r="I169">
        <v>0.5</v>
      </c>
      <c r="J169">
        <v>2</v>
      </c>
      <c r="K169">
        <v>1.75</v>
      </c>
      <c r="L169">
        <v>1</v>
      </c>
      <c r="M169">
        <v>0.25</v>
      </c>
      <c r="N169">
        <v>1</v>
      </c>
      <c r="O169">
        <v>0.25</v>
      </c>
      <c r="R169">
        <v>3.25</v>
      </c>
    </row>
    <row r="170" spans="1:18" x14ac:dyDescent="0.2">
      <c r="A170">
        <v>168</v>
      </c>
      <c r="B170" t="s">
        <v>341</v>
      </c>
      <c r="C170" t="s">
        <v>342</v>
      </c>
      <c r="N170">
        <v>1</v>
      </c>
      <c r="O170">
        <v>3</v>
      </c>
      <c r="R170">
        <v>3</v>
      </c>
    </row>
    <row r="171" spans="1:18" x14ac:dyDescent="0.2">
      <c r="A171">
        <v>169</v>
      </c>
      <c r="B171" t="s">
        <v>333</v>
      </c>
      <c r="C171" t="s">
        <v>334</v>
      </c>
      <c r="F171">
        <v>2</v>
      </c>
      <c r="G171">
        <v>3</v>
      </c>
      <c r="R171">
        <v>3</v>
      </c>
    </row>
    <row r="172" spans="1:18" x14ac:dyDescent="0.2">
      <c r="A172">
        <v>170</v>
      </c>
      <c r="B172" t="s">
        <v>337</v>
      </c>
      <c r="C172" t="s">
        <v>338</v>
      </c>
      <c r="D172">
        <v>4</v>
      </c>
      <c r="E172">
        <v>3</v>
      </c>
      <c r="R172">
        <v>3</v>
      </c>
    </row>
    <row r="173" spans="1:18" x14ac:dyDescent="0.2">
      <c r="A173">
        <v>171</v>
      </c>
      <c r="B173" t="s">
        <v>339</v>
      </c>
      <c r="C173" t="s">
        <v>340</v>
      </c>
      <c r="H173">
        <v>1</v>
      </c>
      <c r="I173">
        <v>3</v>
      </c>
      <c r="R173">
        <v>3</v>
      </c>
    </row>
    <row r="174" spans="1:18" x14ac:dyDescent="0.2">
      <c r="A174">
        <v>172</v>
      </c>
      <c r="B174" t="s">
        <v>335</v>
      </c>
      <c r="C174" t="s">
        <v>336</v>
      </c>
      <c r="D174">
        <v>2</v>
      </c>
      <c r="E174">
        <v>3</v>
      </c>
      <c r="R174">
        <v>3</v>
      </c>
    </row>
    <row r="175" spans="1:18" x14ac:dyDescent="0.2">
      <c r="A175">
        <v>173</v>
      </c>
      <c r="B175" t="s">
        <v>343</v>
      </c>
      <c r="C175" t="s">
        <v>344</v>
      </c>
      <c r="N175">
        <v>3</v>
      </c>
      <c r="O175">
        <v>2.75</v>
      </c>
      <c r="R175">
        <v>2.75</v>
      </c>
    </row>
    <row r="176" spans="1:18" x14ac:dyDescent="0.2">
      <c r="A176">
        <v>174</v>
      </c>
      <c r="B176" t="s">
        <v>349</v>
      </c>
      <c r="C176" t="s">
        <v>350</v>
      </c>
      <c r="D176">
        <v>1</v>
      </c>
      <c r="E176">
        <v>0.75</v>
      </c>
      <c r="H176">
        <v>1</v>
      </c>
      <c r="I176">
        <v>2</v>
      </c>
      <c r="R176">
        <v>2.75</v>
      </c>
    </row>
    <row r="177" spans="1:18" x14ac:dyDescent="0.2">
      <c r="A177">
        <v>175</v>
      </c>
      <c r="B177" t="s">
        <v>345</v>
      </c>
      <c r="C177" t="s">
        <v>346</v>
      </c>
      <c r="D177">
        <v>1</v>
      </c>
      <c r="E177">
        <v>0.25</v>
      </c>
      <c r="F177">
        <v>3</v>
      </c>
      <c r="G177">
        <v>2.5</v>
      </c>
      <c r="R177">
        <v>2.75</v>
      </c>
    </row>
    <row r="178" spans="1:18" x14ac:dyDescent="0.2">
      <c r="A178">
        <v>176</v>
      </c>
      <c r="B178" t="s">
        <v>351</v>
      </c>
      <c r="C178" t="s">
        <v>352</v>
      </c>
      <c r="D178">
        <v>2</v>
      </c>
      <c r="E178">
        <v>2.75</v>
      </c>
      <c r="R178">
        <v>2.75</v>
      </c>
    </row>
    <row r="179" spans="1:18" x14ac:dyDescent="0.2">
      <c r="A179">
        <v>177</v>
      </c>
      <c r="B179" t="s">
        <v>347</v>
      </c>
      <c r="C179" t="s">
        <v>348</v>
      </c>
      <c r="D179">
        <v>2</v>
      </c>
      <c r="E179">
        <v>1.5</v>
      </c>
      <c r="N179">
        <v>2</v>
      </c>
      <c r="O179">
        <v>1.25</v>
      </c>
      <c r="R179">
        <v>2.75</v>
      </c>
    </row>
    <row r="180" spans="1:18" x14ac:dyDescent="0.2">
      <c r="A180">
        <v>178</v>
      </c>
      <c r="B180" t="s">
        <v>353</v>
      </c>
      <c r="C180" t="s">
        <v>354</v>
      </c>
      <c r="D180">
        <v>1</v>
      </c>
      <c r="E180">
        <v>2.75</v>
      </c>
      <c r="R180">
        <v>2.75</v>
      </c>
    </row>
    <row r="181" spans="1:18" x14ac:dyDescent="0.2">
      <c r="A181">
        <v>179</v>
      </c>
      <c r="B181" t="s">
        <v>361</v>
      </c>
      <c r="C181" t="s">
        <v>362</v>
      </c>
      <c r="F181">
        <v>3</v>
      </c>
      <c r="G181">
        <v>2.5</v>
      </c>
      <c r="R181">
        <v>2.5</v>
      </c>
    </row>
    <row r="182" spans="1:18" x14ac:dyDescent="0.2">
      <c r="A182">
        <v>180</v>
      </c>
      <c r="B182" t="s">
        <v>363</v>
      </c>
      <c r="C182" t="s">
        <v>364</v>
      </c>
      <c r="D182">
        <v>1</v>
      </c>
      <c r="E182">
        <v>2.5</v>
      </c>
      <c r="R182">
        <v>2.5</v>
      </c>
    </row>
    <row r="183" spans="1:18" x14ac:dyDescent="0.2">
      <c r="A183">
        <v>181</v>
      </c>
      <c r="B183" t="s">
        <v>355</v>
      </c>
      <c r="C183" t="s">
        <v>356</v>
      </c>
      <c r="N183">
        <v>1</v>
      </c>
      <c r="O183">
        <v>2.5</v>
      </c>
      <c r="R183">
        <v>2.5</v>
      </c>
    </row>
    <row r="184" spans="1:18" x14ac:dyDescent="0.2">
      <c r="A184">
        <v>182</v>
      </c>
      <c r="B184" t="s">
        <v>359</v>
      </c>
      <c r="C184" t="s">
        <v>360</v>
      </c>
      <c r="N184">
        <v>2</v>
      </c>
      <c r="O184">
        <v>2.5</v>
      </c>
      <c r="R184">
        <v>2.5</v>
      </c>
    </row>
    <row r="185" spans="1:18" x14ac:dyDescent="0.2">
      <c r="A185">
        <v>183</v>
      </c>
      <c r="B185" t="s">
        <v>357</v>
      </c>
      <c r="C185" t="s">
        <v>358</v>
      </c>
      <c r="N185">
        <v>1</v>
      </c>
      <c r="O185">
        <v>2.5</v>
      </c>
      <c r="R185">
        <v>2.5</v>
      </c>
    </row>
    <row r="186" spans="1:18" x14ac:dyDescent="0.2">
      <c r="A186">
        <v>184</v>
      </c>
      <c r="B186" t="s">
        <v>367</v>
      </c>
      <c r="C186" t="s">
        <v>368</v>
      </c>
      <c r="D186">
        <v>3</v>
      </c>
      <c r="E186">
        <v>1.5</v>
      </c>
      <c r="F186">
        <v>1</v>
      </c>
      <c r="G186">
        <v>0.75</v>
      </c>
      <c r="R186">
        <v>2.25</v>
      </c>
    </row>
    <row r="187" spans="1:18" x14ac:dyDescent="0.2">
      <c r="A187">
        <v>185</v>
      </c>
      <c r="B187" t="s">
        <v>365</v>
      </c>
      <c r="C187" t="s">
        <v>366</v>
      </c>
      <c r="N187">
        <v>2</v>
      </c>
      <c r="O187">
        <v>2.25</v>
      </c>
      <c r="R187">
        <v>2.25</v>
      </c>
    </row>
    <row r="188" spans="1:18" x14ac:dyDescent="0.2">
      <c r="A188">
        <v>186</v>
      </c>
      <c r="B188" t="s">
        <v>369</v>
      </c>
      <c r="C188" t="s">
        <v>370</v>
      </c>
      <c r="H188">
        <v>1</v>
      </c>
      <c r="I188">
        <v>2.25</v>
      </c>
      <c r="R188">
        <v>2.25</v>
      </c>
    </row>
    <row r="189" spans="1:18" x14ac:dyDescent="0.2">
      <c r="A189">
        <v>187</v>
      </c>
      <c r="B189" t="s">
        <v>371</v>
      </c>
      <c r="C189" t="s">
        <v>372</v>
      </c>
      <c r="J189">
        <v>1</v>
      </c>
      <c r="K189">
        <v>0.75</v>
      </c>
      <c r="L189">
        <v>1</v>
      </c>
      <c r="M189">
        <v>1.25</v>
      </c>
      <c r="R189">
        <v>2</v>
      </c>
    </row>
    <row r="190" spans="1:18" x14ac:dyDescent="0.2">
      <c r="A190">
        <v>188</v>
      </c>
      <c r="B190" t="s">
        <v>375</v>
      </c>
      <c r="C190" t="s">
        <v>376</v>
      </c>
      <c r="D190">
        <v>2</v>
      </c>
      <c r="E190">
        <v>1.75</v>
      </c>
      <c r="R190">
        <v>1.75</v>
      </c>
    </row>
    <row r="191" spans="1:18" x14ac:dyDescent="0.2">
      <c r="A191">
        <v>189</v>
      </c>
      <c r="B191" t="s">
        <v>381</v>
      </c>
      <c r="C191" t="s">
        <v>382</v>
      </c>
      <c r="L191">
        <v>1</v>
      </c>
      <c r="M191">
        <v>1.75</v>
      </c>
      <c r="R191">
        <v>1.75</v>
      </c>
    </row>
    <row r="192" spans="1:18" x14ac:dyDescent="0.2">
      <c r="A192">
        <v>190</v>
      </c>
      <c r="B192" t="s">
        <v>373</v>
      </c>
      <c r="C192" t="s">
        <v>374</v>
      </c>
      <c r="F192">
        <v>2</v>
      </c>
      <c r="G192">
        <v>1.75</v>
      </c>
      <c r="R192">
        <v>1.75</v>
      </c>
    </row>
    <row r="193" spans="1:18" x14ac:dyDescent="0.2">
      <c r="A193">
        <v>191</v>
      </c>
      <c r="B193" t="s">
        <v>377</v>
      </c>
      <c r="C193" t="s">
        <v>378</v>
      </c>
      <c r="D193">
        <v>1</v>
      </c>
      <c r="E193">
        <v>0</v>
      </c>
      <c r="F193">
        <v>2</v>
      </c>
      <c r="G193">
        <v>1</v>
      </c>
      <c r="J193">
        <v>1</v>
      </c>
      <c r="K193">
        <v>0.75</v>
      </c>
      <c r="R193">
        <v>1.75</v>
      </c>
    </row>
    <row r="194" spans="1:18" x14ac:dyDescent="0.2">
      <c r="A194">
        <v>192</v>
      </c>
      <c r="B194" t="s">
        <v>379</v>
      </c>
      <c r="C194" t="s">
        <v>380</v>
      </c>
      <c r="F194">
        <v>2</v>
      </c>
      <c r="G194">
        <v>1.75</v>
      </c>
      <c r="R194">
        <v>1.75</v>
      </c>
    </row>
    <row r="195" spans="1:18" x14ac:dyDescent="0.2">
      <c r="A195">
        <v>193</v>
      </c>
      <c r="B195" t="s">
        <v>383</v>
      </c>
      <c r="C195" t="s">
        <v>384</v>
      </c>
      <c r="N195">
        <v>1</v>
      </c>
      <c r="O195">
        <v>1.5</v>
      </c>
      <c r="R195">
        <v>1.5</v>
      </c>
    </row>
    <row r="196" spans="1:18" x14ac:dyDescent="0.2">
      <c r="A196">
        <v>194</v>
      </c>
      <c r="B196" t="s">
        <v>387</v>
      </c>
      <c r="C196" t="s">
        <v>388</v>
      </c>
      <c r="D196">
        <v>1</v>
      </c>
      <c r="E196">
        <v>0</v>
      </c>
      <c r="F196">
        <v>2</v>
      </c>
      <c r="G196">
        <v>1</v>
      </c>
      <c r="J196">
        <v>1</v>
      </c>
      <c r="K196">
        <v>0.25</v>
      </c>
      <c r="R196">
        <v>1.25</v>
      </c>
    </row>
    <row r="197" spans="1:18" x14ac:dyDescent="0.2">
      <c r="A197">
        <v>195</v>
      </c>
      <c r="B197" t="s">
        <v>389</v>
      </c>
      <c r="C197" t="s">
        <v>390</v>
      </c>
      <c r="H197">
        <v>1</v>
      </c>
      <c r="I197">
        <v>0.5</v>
      </c>
      <c r="L197">
        <v>2</v>
      </c>
      <c r="M197">
        <v>0.75</v>
      </c>
      <c r="R197">
        <v>1.25</v>
      </c>
    </row>
    <row r="198" spans="1:18" x14ac:dyDescent="0.2">
      <c r="A198">
        <v>196</v>
      </c>
      <c r="B198" t="s">
        <v>385</v>
      </c>
      <c r="C198" t="s">
        <v>386</v>
      </c>
      <c r="D198">
        <v>1</v>
      </c>
      <c r="E198">
        <v>0.75</v>
      </c>
      <c r="F198">
        <v>1</v>
      </c>
      <c r="G198">
        <v>0.5</v>
      </c>
      <c r="R198">
        <v>1.25</v>
      </c>
    </row>
    <row r="199" spans="1:18" x14ac:dyDescent="0.2">
      <c r="A199">
        <v>197</v>
      </c>
      <c r="B199" t="s">
        <v>391</v>
      </c>
      <c r="C199" t="s">
        <v>392</v>
      </c>
      <c r="D199">
        <v>2</v>
      </c>
      <c r="E199">
        <v>1.25</v>
      </c>
      <c r="R199">
        <v>1.25</v>
      </c>
    </row>
  </sheetData>
  <mergeCells count="7">
    <mergeCell ref="P1:Q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2" topLeftCell="A3" activePane="bottomLeft" state="frozen"/>
      <selection pane="bottomLeft" activeCell="C40" sqref="C40"/>
    </sheetView>
  </sheetViews>
  <sheetFormatPr baseColWidth="10" defaultRowHeight="16" x14ac:dyDescent="0.2"/>
  <cols>
    <col min="1" max="1" width="6" bestFit="1" customWidth="1"/>
    <col min="2" max="2" width="26.5" bestFit="1" customWidth="1"/>
  </cols>
  <sheetData>
    <row r="1" spans="1:4" x14ac:dyDescent="0.2">
      <c r="A1" s="1"/>
      <c r="B1" s="1"/>
      <c r="C1" s="11" t="s">
        <v>406</v>
      </c>
      <c r="D1" s="11"/>
    </row>
    <row r="2" spans="1:4" x14ac:dyDescent="0.2">
      <c r="A2" s="1" t="s">
        <v>401</v>
      </c>
      <c r="B2" s="1" t="s">
        <v>402</v>
      </c>
      <c r="C2" t="s">
        <v>407</v>
      </c>
      <c r="D2" t="s">
        <v>408</v>
      </c>
    </row>
    <row r="3" spans="1:4" x14ac:dyDescent="0.2">
      <c r="A3">
        <v>1</v>
      </c>
      <c r="B3" t="s">
        <v>0</v>
      </c>
    </row>
    <row r="4" spans="1:4" x14ac:dyDescent="0.2">
      <c r="A4">
        <v>2</v>
      </c>
      <c r="B4" t="s">
        <v>2</v>
      </c>
    </row>
    <row r="5" spans="1:4" x14ac:dyDescent="0.2">
      <c r="A5">
        <v>3</v>
      </c>
      <c r="B5" t="s">
        <v>4</v>
      </c>
    </row>
    <row r="6" spans="1:4" x14ac:dyDescent="0.2">
      <c r="A6">
        <v>4</v>
      </c>
      <c r="B6" t="s">
        <v>6</v>
      </c>
    </row>
    <row r="7" spans="1:4" x14ac:dyDescent="0.2">
      <c r="A7">
        <v>5</v>
      </c>
      <c r="B7" t="s">
        <v>8</v>
      </c>
    </row>
    <row r="8" spans="1:4" x14ac:dyDescent="0.2">
      <c r="A8">
        <v>6</v>
      </c>
      <c r="B8" t="s">
        <v>10</v>
      </c>
    </row>
    <row r="9" spans="1:4" x14ac:dyDescent="0.2">
      <c r="A9">
        <v>7</v>
      </c>
      <c r="B9" t="s">
        <v>12</v>
      </c>
    </row>
    <row r="10" spans="1:4" x14ac:dyDescent="0.2">
      <c r="A10">
        <v>8</v>
      </c>
      <c r="B10" t="s">
        <v>14</v>
      </c>
    </row>
    <row r="11" spans="1:4" x14ac:dyDescent="0.2">
      <c r="A11">
        <v>9</v>
      </c>
      <c r="B11" t="s">
        <v>16</v>
      </c>
    </row>
    <row r="12" spans="1:4" x14ac:dyDescent="0.2">
      <c r="A12">
        <v>10</v>
      </c>
      <c r="B12" t="s">
        <v>18</v>
      </c>
    </row>
    <row r="13" spans="1:4" x14ac:dyDescent="0.2">
      <c r="A13">
        <v>11</v>
      </c>
      <c r="B13" t="s">
        <v>20</v>
      </c>
    </row>
    <row r="14" spans="1:4" x14ac:dyDescent="0.2">
      <c r="A14">
        <v>12</v>
      </c>
      <c r="B14" t="s">
        <v>22</v>
      </c>
      <c r="C14">
        <v>1</v>
      </c>
      <c r="D14">
        <v>9</v>
      </c>
    </row>
    <row r="15" spans="1:4" x14ac:dyDescent="0.2">
      <c r="A15">
        <v>13</v>
      </c>
      <c r="B15" t="s">
        <v>24</v>
      </c>
    </row>
    <row r="16" spans="1:4" x14ac:dyDescent="0.2">
      <c r="A16">
        <v>14</v>
      </c>
      <c r="B16" t="s">
        <v>26</v>
      </c>
    </row>
    <row r="17" spans="1:4" x14ac:dyDescent="0.2">
      <c r="A17">
        <v>15</v>
      </c>
      <c r="B17" t="s">
        <v>28</v>
      </c>
    </row>
    <row r="18" spans="1:4" x14ac:dyDescent="0.2">
      <c r="A18">
        <v>16</v>
      </c>
      <c r="B18" t="s">
        <v>30</v>
      </c>
    </row>
    <row r="19" spans="1:4" x14ac:dyDescent="0.2">
      <c r="A19">
        <v>17</v>
      </c>
      <c r="B19" t="s">
        <v>32</v>
      </c>
      <c r="C19">
        <v>3</v>
      </c>
      <c r="D19">
        <v>9</v>
      </c>
    </row>
    <row r="20" spans="1:4" x14ac:dyDescent="0.2">
      <c r="A20">
        <v>18</v>
      </c>
      <c r="B20" t="s">
        <v>34</v>
      </c>
    </row>
    <row r="21" spans="1:4" x14ac:dyDescent="0.2">
      <c r="A21">
        <v>19</v>
      </c>
      <c r="B21" t="s">
        <v>36</v>
      </c>
      <c r="C21">
        <v>4</v>
      </c>
      <c r="D21">
        <v>10</v>
      </c>
    </row>
    <row r="22" spans="1:4" x14ac:dyDescent="0.2">
      <c r="A22">
        <v>20</v>
      </c>
      <c r="B22" t="s">
        <v>38</v>
      </c>
      <c r="C22">
        <v>6</v>
      </c>
      <c r="D22">
        <v>10</v>
      </c>
    </row>
    <row r="23" spans="1:4" x14ac:dyDescent="0.2">
      <c r="A23">
        <v>21</v>
      </c>
      <c r="B23" t="s">
        <v>40</v>
      </c>
      <c r="C23">
        <v>3</v>
      </c>
      <c r="D23">
        <v>9</v>
      </c>
    </row>
    <row r="24" spans="1:4" x14ac:dyDescent="0.2">
      <c r="A24">
        <v>22</v>
      </c>
      <c r="B24" t="s">
        <v>42</v>
      </c>
      <c r="C24">
        <v>5</v>
      </c>
      <c r="D24">
        <v>10</v>
      </c>
    </row>
    <row r="25" spans="1:4" x14ac:dyDescent="0.2">
      <c r="A25">
        <v>23</v>
      </c>
      <c r="B25" t="s">
        <v>44</v>
      </c>
      <c r="C25">
        <v>4</v>
      </c>
      <c r="D25">
        <v>2</v>
      </c>
    </row>
    <row r="26" spans="1:4" x14ac:dyDescent="0.2">
      <c r="A26">
        <v>24</v>
      </c>
      <c r="B26" t="s">
        <v>46</v>
      </c>
    </row>
    <row r="27" spans="1:4" x14ac:dyDescent="0.2">
      <c r="A27">
        <v>25</v>
      </c>
      <c r="B27" t="s">
        <v>48</v>
      </c>
    </row>
    <row r="28" spans="1:4" x14ac:dyDescent="0.2">
      <c r="A28">
        <v>26</v>
      </c>
      <c r="B28" t="s">
        <v>50</v>
      </c>
      <c r="C28">
        <v>6</v>
      </c>
      <c r="D28">
        <v>9</v>
      </c>
    </row>
    <row r="29" spans="1:4" x14ac:dyDescent="0.2">
      <c r="A29">
        <v>27</v>
      </c>
      <c r="B29" t="s">
        <v>52</v>
      </c>
    </row>
    <row r="30" spans="1:4" x14ac:dyDescent="0.2">
      <c r="A30">
        <v>28</v>
      </c>
      <c r="B30" t="s">
        <v>54</v>
      </c>
    </row>
    <row r="31" spans="1:4" x14ac:dyDescent="0.2">
      <c r="A31">
        <v>29</v>
      </c>
      <c r="B31" t="s">
        <v>56</v>
      </c>
      <c r="C31">
        <v>4</v>
      </c>
      <c r="D31">
        <v>9</v>
      </c>
    </row>
    <row r="32" spans="1:4" x14ac:dyDescent="0.2">
      <c r="A32">
        <v>30</v>
      </c>
      <c r="B32" t="s">
        <v>58</v>
      </c>
      <c r="C32">
        <v>4</v>
      </c>
      <c r="D32">
        <v>10</v>
      </c>
    </row>
    <row r="33" spans="1:4" x14ac:dyDescent="0.2">
      <c r="A33">
        <v>31</v>
      </c>
      <c r="B33" t="s">
        <v>60</v>
      </c>
    </row>
    <row r="34" spans="1:4" x14ac:dyDescent="0.2">
      <c r="A34">
        <v>32</v>
      </c>
      <c r="B34" t="s">
        <v>62</v>
      </c>
      <c r="C34">
        <v>7</v>
      </c>
      <c r="D34">
        <v>3</v>
      </c>
    </row>
    <row r="35" spans="1:4" x14ac:dyDescent="0.2">
      <c r="A35">
        <v>33</v>
      </c>
      <c r="B35" t="s">
        <v>64</v>
      </c>
    </row>
    <row r="36" spans="1:4" x14ac:dyDescent="0.2">
      <c r="A36">
        <v>34</v>
      </c>
      <c r="B36" t="s">
        <v>66</v>
      </c>
      <c r="C36">
        <v>6</v>
      </c>
      <c r="D36">
        <v>10</v>
      </c>
    </row>
    <row r="37" spans="1:4" x14ac:dyDescent="0.2">
      <c r="A37">
        <v>35</v>
      </c>
      <c r="B37" t="s">
        <v>68</v>
      </c>
    </row>
    <row r="38" spans="1:4" x14ac:dyDescent="0.2">
      <c r="A38">
        <v>36</v>
      </c>
      <c r="B38" t="s">
        <v>70</v>
      </c>
    </row>
    <row r="39" spans="1:4" x14ac:dyDescent="0.2">
      <c r="A39">
        <v>37</v>
      </c>
      <c r="B39" t="s">
        <v>72</v>
      </c>
      <c r="C39">
        <v>6</v>
      </c>
      <c r="D39">
        <v>10</v>
      </c>
    </row>
    <row r="40" spans="1:4" x14ac:dyDescent="0.2">
      <c r="A40">
        <v>38</v>
      </c>
      <c r="B40" t="s">
        <v>74</v>
      </c>
      <c r="C40">
        <v>5</v>
      </c>
      <c r="D40">
        <v>4</v>
      </c>
    </row>
    <row r="41" spans="1:4" x14ac:dyDescent="0.2">
      <c r="A41">
        <v>39</v>
      </c>
      <c r="B41" t="s">
        <v>76</v>
      </c>
      <c r="C41" s="2">
        <v>6</v>
      </c>
      <c r="D41" s="2">
        <v>10</v>
      </c>
    </row>
    <row r="42" spans="1:4" x14ac:dyDescent="0.2">
      <c r="A42">
        <v>40</v>
      </c>
      <c r="B42" t="s">
        <v>78</v>
      </c>
    </row>
    <row r="43" spans="1:4" x14ac:dyDescent="0.2">
      <c r="A43">
        <v>41</v>
      </c>
      <c r="B43" t="s">
        <v>80</v>
      </c>
      <c r="C43" s="2">
        <v>6</v>
      </c>
      <c r="D43" s="2">
        <v>10</v>
      </c>
    </row>
    <row r="44" spans="1:4" x14ac:dyDescent="0.2">
      <c r="A44">
        <v>42</v>
      </c>
      <c r="B44" t="s">
        <v>82</v>
      </c>
      <c r="C44">
        <v>3</v>
      </c>
      <c r="D44">
        <v>9</v>
      </c>
    </row>
    <row r="45" spans="1:4" x14ac:dyDescent="0.2">
      <c r="A45">
        <v>43</v>
      </c>
      <c r="B45" t="s">
        <v>84</v>
      </c>
      <c r="C45" s="2">
        <v>1</v>
      </c>
      <c r="D45" s="2">
        <v>7</v>
      </c>
    </row>
    <row r="46" spans="1:4" x14ac:dyDescent="0.2">
      <c r="A46">
        <v>44</v>
      </c>
      <c r="B46" t="s">
        <v>86</v>
      </c>
      <c r="C46">
        <v>6</v>
      </c>
      <c r="D46">
        <v>2</v>
      </c>
    </row>
    <row r="47" spans="1:4" x14ac:dyDescent="0.2">
      <c r="A47">
        <v>45</v>
      </c>
      <c r="B47" t="s">
        <v>88</v>
      </c>
      <c r="C47" s="2">
        <v>6</v>
      </c>
      <c r="D47" s="2">
        <v>4</v>
      </c>
    </row>
    <row r="48" spans="1:4" x14ac:dyDescent="0.2">
      <c r="A48">
        <v>46</v>
      </c>
      <c r="B48" t="s">
        <v>90</v>
      </c>
      <c r="C48">
        <v>6</v>
      </c>
      <c r="D48">
        <v>5</v>
      </c>
    </row>
    <row r="49" spans="1:4" x14ac:dyDescent="0.2">
      <c r="A49">
        <v>47</v>
      </c>
      <c r="B49" t="s">
        <v>92</v>
      </c>
    </row>
    <row r="50" spans="1:4" x14ac:dyDescent="0.2">
      <c r="A50">
        <v>48</v>
      </c>
      <c r="B50" t="s">
        <v>94</v>
      </c>
    </row>
    <row r="51" spans="1:4" x14ac:dyDescent="0.2">
      <c r="A51">
        <v>49</v>
      </c>
      <c r="B51" t="s">
        <v>96</v>
      </c>
    </row>
    <row r="52" spans="1:4" x14ac:dyDescent="0.2">
      <c r="A52">
        <v>50</v>
      </c>
      <c r="B52" t="s">
        <v>98</v>
      </c>
      <c r="C52">
        <v>4</v>
      </c>
      <c r="D52">
        <v>8</v>
      </c>
    </row>
    <row r="53" spans="1:4" x14ac:dyDescent="0.2">
      <c r="A53">
        <v>51</v>
      </c>
      <c r="B53" t="s">
        <v>100</v>
      </c>
    </row>
    <row r="54" spans="1:4" x14ac:dyDescent="0.2">
      <c r="A54">
        <v>52</v>
      </c>
      <c r="B54" t="s">
        <v>102</v>
      </c>
      <c r="C54">
        <v>6</v>
      </c>
      <c r="D54">
        <v>3</v>
      </c>
    </row>
    <row r="55" spans="1:4" x14ac:dyDescent="0.2">
      <c r="A55">
        <v>53</v>
      </c>
      <c r="B55" t="s">
        <v>104</v>
      </c>
      <c r="C55">
        <v>1</v>
      </c>
      <c r="D55">
        <v>10</v>
      </c>
    </row>
    <row r="56" spans="1:4" x14ac:dyDescent="0.2">
      <c r="A56">
        <v>54</v>
      </c>
      <c r="B56" t="s">
        <v>106</v>
      </c>
    </row>
    <row r="57" spans="1:4" x14ac:dyDescent="0.2">
      <c r="A57">
        <v>55</v>
      </c>
      <c r="B57" t="s">
        <v>108</v>
      </c>
      <c r="C57">
        <v>2</v>
      </c>
      <c r="D57">
        <v>5</v>
      </c>
    </row>
    <row r="58" spans="1:4" x14ac:dyDescent="0.2">
      <c r="A58">
        <v>56</v>
      </c>
      <c r="B58" t="s">
        <v>110</v>
      </c>
      <c r="C58">
        <v>2</v>
      </c>
      <c r="D58">
        <v>10</v>
      </c>
    </row>
    <row r="59" spans="1:4" x14ac:dyDescent="0.2">
      <c r="A59">
        <v>57</v>
      </c>
      <c r="B59" t="s">
        <v>112</v>
      </c>
    </row>
    <row r="60" spans="1:4" x14ac:dyDescent="0.2">
      <c r="A60">
        <v>58</v>
      </c>
      <c r="B60" t="s">
        <v>114</v>
      </c>
      <c r="C60">
        <v>3</v>
      </c>
      <c r="D60">
        <v>6</v>
      </c>
    </row>
    <row r="61" spans="1:4" x14ac:dyDescent="0.2">
      <c r="A61">
        <v>59</v>
      </c>
      <c r="B61" t="s">
        <v>116</v>
      </c>
      <c r="C61">
        <v>4</v>
      </c>
      <c r="D61">
        <v>9</v>
      </c>
    </row>
    <row r="62" spans="1:4" x14ac:dyDescent="0.2">
      <c r="A62">
        <v>60</v>
      </c>
      <c r="B62" t="s">
        <v>118</v>
      </c>
      <c r="C62">
        <v>5</v>
      </c>
      <c r="D62">
        <v>1</v>
      </c>
    </row>
    <row r="63" spans="1:4" x14ac:dyDescent="0.2">
      <c r="A63">
        <v>61</v>
      </c>
      <c r="B63" t="s">
        <v>120</v>
      </c>
      <c r="C63">
        <v>3</v>
      </c>
      <c r="D63">
        <v>4</v>
      </c>
    </row>
    <row r="64" spans="1:4" x14ac:dyDescent="0.2">
      <c r="A64">
        <v>62</v>
      </c>
      <c r="B64" t="s">
        <v>122</v>
      </c>
      <c r="C64">
        <v>1</v>
      </c>
      <c r="D64">
        <v>6</v>
      </c>
    </row>
    <row r="65" spans="1:4" x14ac:dyDescent="0.2">
      <c r="A65">
        <v>63</v>
      </c>
      <c r="B65" t="s">
        <v>124</v>
      </c>
    </row>
    <row r="66" spans="1:4" x14ac:dyDescent="0.2">
      <c r="A66">
        <v>64</v>
      </c>
      <c r="B66" t="s">
        <v>126</v>
      </c>
      <c r="C66">
        <v>4</v>
      </c>
      <c r="D66">
        <v>10</v>
      </c>
    </row>
    <row r="67" spans="1:4" x14ac:dyDescent="0.2">
      <c r="A67">
        <v>65</v>
      </c>
      <c r="B67" t="s">
        <v>128</v>
      </c>
      <c r="C67" s="2">
        <v>6</v>
      </c>
      <c r="D67" s="2">
        <v>10</v>
      </c>
    </row>
    <row r="68" spans="1:4" x14ac:dyDescent="0.2">
      <c r="A68">
        <v>66</v>
      </c>
      <c r="B68" t="s">
        <v>130</v>
      </c>
      <c r="C68">
        <v>5</v>
      </c>
      <c r="D68">
        <v>7</v>
      </c>
    </row>
    <row r="69" spans="1:4" x14ac:dyDescent="0.2">
      <c r="A69">
        <v>67</v>
      </c>
      <c r="B69" t="s">
        <v>132</v>
      </c>
    </row>
    <row r="70" spans="1:4" x14ac:dyDescent="0.2">
      <c r="A70">
        <v>68</v>
      </c>
      <c r="B70" t="s">
        <v>134</v>
      </c>
      <c r="C70">
        <v>5</v>
      </c>
      <c r="D70">
        <v>9</v>
      </c>
    </row>
    <row r="71" spans="1:4" x14ac:dyDescent="0.2">
      <c r="A71">
        <v>69</v>
      </c>
      <c r="B71" t="s">
        <v>136</v>
      </c>
    </row>
    <row r="72" spans="1:4" x14ac:dyDescent="0.2">
      <c r="A72">
        <v>70</v>
      </c>
      <c r="B72" t="s">
        <v>138</v>
      </c>
      <c r="C72">
        <v>4</v>
      </c>
      <c r="D72">
        <v>7</v>
      </c>
    </row>
    <row r="73" spans="1:4" x14ac:dyDescent="0.2">
      <c r="A73">
        <v>71</v>
      </c>
      <c r="B73" t="s">
        <v>140</v>
      </c>
      <c r="C73">
        <v>5</v>
      </c>
      <c r="D73">
        <v>10</v>
      </c>
    </row>
    <row r="74" spans="1:4" x14ac:dyDescent="0.2">
      <c r="A74">
        <v>72</v>
      </c>
      <c r="B74" t="s">
        <v>142</v>
      </c>
      <c r="C74">
        <v>6</v>
      </c>
      <c r="D74">
        <v>8</v>
      </c>
    </row>
    <row r="75" spans="1:4" x14ac:dyDescent="0.2">
      <c r="A75">
        <v>73</v>
      </c>
      <c r="B75" t="s">
        <v>144</v>
      </c>
      <c r="C75">
        <v>6</v>
      </c>
      <c r="D75">
        <v>10</v>
      </c>
    </row>
    <row r="76" spans="1:4" x14ac:dyDescent="0.2">
      <c r="A76">
        <v>74</v>
      </c>
      <c r="B76" t="s">
        <v>146</v>
      </c>
    </row>
    <row r="77" spans="1:4" x14ac:dyDescent="0.2">
      <c r="A77">
        <v>75</v>
      </c>
      <c r="B77" t="s">
        <v>148</v>
      </c>
    </row>
    <row r="78" spans="1:4" x14ac:dyDescent="0.2">
      <c r="A78">
        <v>76</v>
      </c>
      <c r="B78" t="s">
        <v>150</v>
      </c>
      <c r="C78">
        <v>5</v>
      </c>
      <c r="D78">
        <v>3</v>
      </c>
    </row>
    <row r="79" spans="1:4" x14ac:dyDescent="0.2">
      <c r="A79">
        <v>77</v>
      </c>
      <c r="B79" t="s">
        <v>152</v>
      </c>
    </row>
    <row r="80" spans="1:4" x14ac:dyDescent="0.2">
      <c r="A80">
        <v>78</v>
      </c>
      <c r="B80" t="s">
        <v>154</v>
      </c>
      <c r="C80">
        <v>4</v>
      </c>
      <c r="D80">
        <v>5</v>
      </c>
    </row>
    <row r="81" spans="1:4" x14ac:dyDescent="0.2">
      <c r="A81">
        <v>79</v>
      </c>
      <c r="B81" t="s">
        <v>156</v>
      </c>
      <c r="C81">
        <v>5</v>
      </c>
      <c r="D81">
        <v>10</v>
      </c>
    </row>
    <row r="82" spans="1:4" x14ac:dyDescent="0.2">
      <c r="A82">
        <v>80</v>
      </c>
      <c r="B82" t="s">
        <v>158</v>
      </c>
      <c r="C82">
        <v>2</v>
      </c>
      <c r="D82">
        <v>6</v>
      </c>
    </row>
    <row r="83" spans="1:4" x14ac:dyDescent="0.2">
      <c r="A83">
        <v>81</v>
      </c>
      <c r="B83" t="s">
        <v>160</v>
      </c>
      <c r="C83">
        <v>6</v>
      </c>
      <c r="D83">
        <v>8</v>
      </c>
    </row>
    <row r="84" spans="1:4" x14ac:dyDescent="0.2">
      <c r="A84">
        <v>82</v>
      </c>
      <c r="B84" t="s">
        <v>162</v>
      </c>
      <c r="C84">
        <v>4</v>
      </c>
      <c r="D84">
        <v>5</v>
      </c>
    </row>
    <row r="85" spans="1:4" x14ac:dyDescent="0.2">
      <c r="A85">
        <v>83</v>
      </c>
      <c r="B85" t="s">
        <v>164</v>
      </c>
      <c r="C85">
        <v>6</v>
      </c>
      <c r="D85">
        <v>9</v>
      </c>
    </row>
    <row r="86" spans="1:4" x14ac:dyDescent="0.2">
      <c r="A86">
        <v>84</v>
      </c>
      <c r="B86" t="s">
        <v>166</v>
      </c>
    </row>
    <row r="87" spans="1:4" x14ac:dyDescent="0.2">
      <c r="A87">
        <v>85</v>
      </c>
      <c r="B87" t="s">
        <v>168</v>
      </c>
      <c r="C87">
        <v>6</v>
      </c>
      <c r="D87">
        <v>3</v>
      </c>
    </row>
    <row r="88" spans="1:4" x14ac:dyDescent="0.2">
      <c r="A88">
        <v>86</v>
      </c>
      <c r="B88" t="s">
        <v>170</v>
      </c>
      <c r="C88">
        <v>2</v>
      </c>
      <c r="D88">
        <v>10</v>
      </c>
    </row>
    <row r="89" spans="1:4" x14ac:dyDescent="0.2">
      <c r="A89">
        <v>87</v>
      </c>
      <c r="B89" t="s">
        <v>172</v>
      </c>
      <c r="C89">
        <v>6</v>
      </c>
      <c r="D89">
        <v>2</v>
      </c>
    </row>
    <row r="90" spans="1:4" x14ac:dyDescent="0.2">
      <c r="A90">
        <v>88</v>
      </c>
      <c r="B90" t="s">
        <v>174</v>
      </c>
    </row>
    <row r="91" spans="1:4" x14ac:dyDescent="0.2">
      <c r="A91">
        <v>89</v>
      </c>
      <c r="B91" t="s">
        <v>176</v>
      </c>
      <c r="C91">
        <v>4</v>
      </c>
      <c r="D91">
        <v>9</v>
      </c>
    </row>
    <row r="92" spans="1:4" x14ac:dyDescent="0.2">
      <c r="A92">
        <v>90</v>
      </c>
      <c r="B92" t="s">
        <v>178</v>
      </c>
      <c r="C92">
        <v>2</v>
      </c>
      <c r="D92">
        <v>3</v>
      </c>
    </row>
    <row r="93" spans="1:4" x14ac:dyDescent="0.2">
      <c r="A93">
        <v>91</v>
      </c>
      <c r="B93" t="s">
        <v>180</v>
      </c>
      <c r="C93">
        <v>5</v>
      </c>
      <c r="D93">
        <v>10</v>
      </c>
    </row>
    <row r="94" spans="1:4" x14ac:dyDescent="0.2">
      <c r="A94">
        <v>92</v>
      </c>
      <c r="B94" t="s">
        <v>182</v>
      </c>
      <c r="C94">
        <v>5</v>
      </c>
      <c r="D94">
        <v>9</v>
      </c>
    </row>
    <row r="95" spans="1:4" x14ac:dyDescent="0.2">
      <c r="A95">
        <v>93</v>
      </c>
      <c r="B95" t="s">
        <v>184</v>
      </c>
    </row>
    <row r="96" spans="1:4" x14ac:dyDescent="0.2">
      <c r="A96">
        <v>94</v>
      </c>
      <c r="B96" t="s">
        <v>186</v>
      </c>
      <c r="C96" s="2">
        <v>6</v>
      </c>
      <c r="D96" s="2">
        <v>10</v>
      </c>
    </row>
    <row r="97" spans="1:4" x14ac:dyDescent="0.2">
      <c r="A97">
        <v>95</v>
      </c>
      <c r="B97" t="s">
        <v>188</v>
      </c>
    </row>
    <row r="98" spans="1:4" x14ac:dyDescent="0.2">
      <c r="A98">
        <v>96</v>
      </c>
      <c r="B98" t="s">
        <v>190</v>
      </c>
      <c r="C98">
        <v>4</v>
      </c>
      <c r="D98">
        <v>5</v>
      </c>
    </row>
    <row r="99" spans="1:4" x14ac:dyDescent="0.2">
      <c r="A99">
        <v>97</v>
      </c>
      <c r="B99" t="s">
        <v>192</v>
      </c>
      <c r="C99">
        <v>5</v>
      </c>
      <c r="D99">
        <v>10</v>
      </c>
    </row>
    <row r="100" spans="1:4" x14ac:dyDescent="0.2">
      <c r="A100">
        <v>98</v>
      </c>
      <c r="B100" t="s">
        <v>194</v>
      </c>
      <c r="C100">
        <v>2</v>
      </c>
      <c r="D100">
        <v>10</v>
      </c>
    </row>
    <row r="101" spans="1:4" x14ac:dyDescent="0.2">
      <c r="A101">
        <v>99</v>
      </c>
      <c r="B101" t="s">
        <v>196</v>
      </c>
      <c r="C101">
        <v>2</v>
      </c>
      <c r="D101">
        <v>6</v>
      </c>
    </row>
    <row r="102" spans="1:4" x14ac:dyDescent="0.2">
      <c r="A102">
        <v>100</v>
      </c>
      <c r="B102" t="s">
        <v>198</v>
      </c>
      <c r="C102" s="2">
        <v>6</v>
      </c>
      <c r="D102" s="2">
        <v>10</v>
      </c>
    </row>
    <row r="103" spans="1:4" x14ac:dyDescent="0.2">
      <c r="A103">
        <v>101</v>
      </c>
      <c r="B103" t="s">
        <v>200</v>
      </c>
      <c r="C103">
        <v>6</v>
      </c>
      <c r="D103">
        <v>8</v>
      </c>
    </row>
    <row r="104" spans="1:4" x14ac:dyDescent="0.2">
      <c r="A104">
        <v>102</v>
      </c>
      <c r="B104" t="s">
        <v>202</v>
      </c>
      <c r="C104">
        <v>2</v>
      </c>
      <c r="D104">
        <v>10</v>
      </c>
    </row>
    <row r="105" spans="1:4" x14ac:dyDescent="0.2">
      <c r="A105">
        <v>103</v>
      </c>
      <c r="B105" t="s">
        <v>204</v>
      </c>
    </row>
    <row r="106" spans="1:4" x14ac:dyDescent="0.2">
      <c r="A106">
        <v>104</v>
      </c>
      <c r="B106" t="s">
        <v>206</v>
      </c>
      <c r="C106">
        <v>2</v>
      </c>
      <c r="D106">
        <v>2</v>
      </c>
    </row>
    <row r="107" spans="1:4" x14ac:dyDescent="0.2">
      <c r="A107">
        <v>105</v>
      </c>
      <c r="B107" t="s">
        <v>208</v>
      </c>
    </row>
    <row r="108" spans="1:4" x14ac:dyDescent="0.2">
      <c r="A108">
        <v>106</v>
      </c>
      <c r="B108" t="s">
        <v>210</v>
      </c>
      <c r="C108">
        <v>2</v>
      </c>
      <c r="D108">
        <v>7</v>
      </c>
    </row>
    <row r="109" spans="1:4" x14ac:dyDescent="0.2">
      <c r="A109">
        <v>107</v>
      </c>
      <c r="B109" t="s">
        <v>212</v>
      </c>
      <c r="C109">
        <v>7</v>
      </c>
      <c r="D109">
        <v>5</v>
      </c>
    </row>
    <row r="110" spans="1:4" x14ac:dyDescent="0.2">
      <c r="A110">
        <v>108</v>
      </c>
      <c r="B110" t="s">
        <v>214</v>
      </c>
      <c r="C110">
        <v>6</v>
      </c>
      <c r="D110">
        <v>5</v>
      </c>
    </row>
    <row r="111" spans="1:4" x14ac:dyDescent="0.2">
      <c r="A111">
        <v>109</v>
      </c>
      <c r="B111" t="s">
        <v>216</v>
      </c>
    </row>
    <row r="112" spans="1:4" x14ac:dyDescent="0.2">
      <c r="A112">
        <v>110</v>
      </c>
      <c r="B112" t="s">
        <v>218</v>
      </c>
      <c r="C112">
        <v>7</v>
      </c>
      <c r="D112">
        <v>2</v>
      </c>
    </row>
    <row r="113" spans="1:4" x14ac:dyDescent="0.2">
      <c r="A113">
        <v>111</v>
      </c>
      <c r="B113" t="s">
        <v>220</v>
      </c>
      <c r="C113">
        <v>7</v>
      </c>
      <c r="D113">
        <v>2</v>
      </c>
    </row>
    <row r="114" spans="1:4" x14ac:dyDescent="0.2">
      <c r="A114">
        <v>112</v>
      </c>
      <c r="B114" t="s">
        <v>222</v>
      </c>
      <c r="C114">
        <v>6</v>
      </c>
      <c r="D114">
        <v>1</v>
      </c>
    </row>
    <row r="115" spans="1:4" x14ac:dyDescent="0.2">
      <c r="A115">
        <v>113</v>
      </c>
      <c r="B115" t="s">
        <v>224</v>
      </c>
      <c r="C115">
        <v>1</v>
      </c>
      <c r="D115">
        <v>10</v>
      </c>
    </row>
    <row r="116" spans="1:4" x14ac:dyDescent="0.2">
      <c r="A116">
        <v>114</v>
      </c>
      <c r="B116" t="s">
        <v>226</v>
      </c>
      <c r="C116">
        <v>6</v>
      </c>
      <c r="D116">
        <v>9</v>
      </c>
    </row>
    <row r="117" spans="1:4" x14ac:dyDescent="0.2">
      <c r="A117">
        <v>115</v>
      </c>
      <c r="B117" t="s">
        <v>228</v>
      </c>
    </row>
    <row r="118" spans="1:4" x14ac:dyDescent="0.2">
      <c r="A118">
        <v>116</v>
      </c>
      <c r="B118" t="s">
        <v>230</v>
      </c>
    </row>
    <row r="119" spans="1:4" x14ac:dyDescent="0.2">
      <c r="A119">
        <v>117</v>
      </c>
      <c r="B119" t="s">
        <v>232</v>
      </c>
    </row>
    <row r="120" spans="1:4" x14ac:dyDescent="0.2">
      <c r="A120">
        <v>118</v>
      </c>
      <c r="B120" t="s">
        <v>234</v>
      </c>
      <c r="C120">
        <v>6</v>
      </c>
      <c r="D120">
        <v>9</v>
      </c>
    </row>
    <row r="121" spans="1:4" x14ac:dyDescent="0.2">
      <c r="A121">
        <v>119</v>
      </c>
      <c r="B121" t="s">
        <v>236</v>
      </c>
    </row>
    <row r="122" spans="1:4" x14ac:dyDescent="0.2">
      <c r="A122">
        <v>120</v>
      </c>
      <c r="B122" t="s">
        <v>238</v>
      </c>
      <c r="C122">
        <v>3</v>
      </c>
      <c r="D122">
        <v>4</v>
      </c>
    </row>
    <row r="123" spans="1:4" x14ac:dyDescent="0.2">
      <c r="A123">
        <v>121</v>
      </c>
      <c r="B123" t="s">
        <v>240</v>
      </c>
      <c r="C123">
        <v>6</v>
      </c>
      <c r="D123">
        <v>7</v>
      </c>
    </row>
    <row r="124" spans="1:4" x14ac:dyDescent="0.2">
      <c r="A124">
        <v>122</v>
      </c>
      <c r="B124" t="s">
        <v>242</v>
      </c>
      <c r="C124">
        <v>2</v>
      </c>
      <c r="D124">
        <v>9</v>
      </c>
    </row>
    <row r="125" spans="1:4" x14ac:dyDescent="0.2">
      <c r="A125">
        <v>123</v>
      </c>
      <c r="B125" t="s">
        <v>244</v>
      </c>
    </row>
    <row r="126" spans="1:4" x14ac:dyDescent="0.2">
      <c r="A126">
        <v>124</v>
      </c>
      <c r="B126" t="s">
        <v>246</v>
      </c>
      <c r="C126">
        <v>1</v>
      </c>
      <c r="D126">
        <v>5</v>
      </c>
    </row>
    <row r="127" spans="1:4" x14ac:dyDescent="0.2">
      <c r="A127">
        <v>125</v>
      </c>
      <c r="B127" t="s">
        <v>248</v>
      </c>
      <c r="C127">
        <v>6</v>
      </c>
      <c r="D127">
        <v>3</v>
      </c>
    </row>
    <row r="128" spans="1:4" x14ac:dyDescent="0.2">
      <c r="A128">
        <v>126</v>
      </c>
      <c r="B128" t="s">
        <v>250</v>
      </c>
      <c r="C128">
        <v>1</v>
      </c>
      <c r="D128">
        <v>1</v>
      </c>
    </row>
    <row r="129" spans="1:4" x14ac:dyDescent="0.2">
      <c r="A129">
        <v>127</v>
      </c>
      <c r="B129" t="s">
        <v>252</v>
      </c>
    </row>
    <row r="130" spans="1:4" x14ac:dyDescent="0.2">
      <c r="A130">
        <v>128</v>
      </c>
      <c r="B130" t="s">
        <v>254</v>
      </c>
      <c r="C130">
        <v>1</v>
      </c>
      <c r="D130">
        <v>8</v>
      </c>
    </row>
    <row r="131" spans="1:4" x14ac:dyDescent="0.2">
      <c r="A131">
        <v>129</v>
      </c>
      <c r="B131" t="s">
        <v>256</v>
      </c>
      <c r="C131">
        <v>4</v>
      </c>
      <c r="D131">
        <v>1</v>
      </c>
    </row>
    <row r="132" spans="1:4" x14ac:dyDescent="0.2">
      <c r="A132">
        <v>130</v>
      </c>
      <c r="B132" t="s">
        <v>258</v>
      </c>
      <c r="C132">
        <v>3</v>
      </c>
      <c r="D132">
        <v>4</v>
      </c>
    </row>
    <row r="133" spans="1:4" x14ac:dyDescent="0.2">
      <c r="A133">
        <v>131</v>
      </c>
      <c r="B133" t="s">
        <v>260</v>
      </c>
      <c r="C133">
        <v>2</v>
      </c>
      <c r="D133">
        <v>7</v>
      </c>
    </row>
    <row r="134" spans="1:4" x14ac:dyDescent="0.2">
      <c r="A134">
        <v>132</v>
      </c>
      <c r="B134" t="s">
        <v>262</v>
      </c>
      <c r="C134">
        <v>4</v>
      </c>
      <c r="D134">
        <v>9</v>
      </c>
    </row>
    <row r="135" spans="1:4" x14ac:dyDescent="0.2">
      <c r="A135">
        <v>133</v>
      </c>
      <c r="B135" t="s">
        <v>264</v>
      </c>
    </row>
    <row r="136" spans="1:4" x14ac:dyDescent="0.2">
      <c r="A136">
        <v>134</v>
      </c>
      <c r="B136" t="s">
        <v>266</v>
      </c>
      <c r="C136">
        <v>2</v>
      </c>
      <c r="D136">
        <v>10</v>
      </c>
    </row>
    <row r="137" spans="1:4" x14ac:dyDescent="0.2">
      <c r="A137">
        <v>135</v>
      </c>
      <c r="B137" t="s">
        <v>268</v>
      </c>
      <c r="C137">
        <v>6</v>
      </c>
      <c r="D137">
        <v>4</v>
      </c>
    </row>
    <row r="138" spans="1:4" x14ac:dyDescent="0.2">
      <c r="A138">
        <v>136</v>
      </c>
      <c r="B138" t="s">
        <v>270</v>
      </c>
      <c r="C138">
        <v>3</v>
      </c>
      <c r="D138">
        <v>5</v>
      </c>
    </row>
    <row r="139" spans="1:4" x14ac:dyDescent="0.2">
      <c r="A139">
        <v>137</v>
      </c>
      <c r="B139" t="s">
        <v>272</v>
      </c>
      <c r="C139">
        <v>5</v>
      </c>
      <c r="D139">
        <v>8</v>
      </c>
    </row>
    <row r="140" spans="1:4" x14ac:dyDescent="0.2">
      <c r="A140">
        <v>138</v>
      </c>
      <c r="B140" t="s">
        <v>274</v>
      </c>
      <c r="C140">
        <v>5</v>
      </c>
      <c r="D140">
        <v>8</v>
      </c>
    </row>
    <row r="141" spans="1:4" x14ac:dyDescent="0.2">
      <c r="A141">
        <v>139</v>
      </c>
      <c r="B141" t="s">
        <v>276</v>
      </c>
      <c r="C141">
        <v>1</v>
      </c>
      <c r="D141">
        <v>9</v>
      </c>
    </row>
    <row r="142" spans="1:4" x14ac:dyDescent="0.2">
      <c r="A142">
        <v>140</v>
      </c>
      <c r="B142" t="s">
        <v>278</v>
      </c>
    </row>
    <row r="143" spans="1:4" x14ac:dyDescent="0.2">
      <c r="A143">
        <v>141</v>
      </c>
      <c r="B143" t="s">
        <v>280</v>
      </c>
    </row>
    <row r="144" spans="1:4" x14ac:dyDescent="0.2">
      <c r="A144">
        <v>142</v>
      </c>
      <c r="B144" t="s">
        <v>282</v>
      </c>
      <c r="C144">
        <v>6</v>
      </c>
      <c r="D144">
        <v>0</v>
      </c>
    </row>
    <row r="145" spans="1:4" x14ac:dyDescent="0.2">
      <c r="A145">
        <v>143</v>
      </c>
      <c r="B145" t="s">
        <v>284</v>
      </c>
    </row>
    <row r="146" spans="1:4" x14ac:dyDescent="0.2">
      <c r="A146">
        <v>144</v>
      </c>
      <c r="B146" t="s">
        <v>286</v>
      </c>
    </row>
    <row r="147" spans="1:4" x14ac:dyDescent="0.2">
      <c r="A147">
        <v>145</v>
      </c>
      <c r="B147" t="s">
        <v>288</v>
      </c>
      <c r="C147">
        <v>4</v>
      </c>
      <c r="D147">
        <v>3</v>
      </c>
    </row>
    <row r="148" spans="1:4" x14ac:dyDescent="0.2">
      <c r="A148">
        <v>146</v>
      </c>
      <c r="B148" t="s">
        <v>290</v>
      </c>
      <c r="C148">
        <v>6</v>
      </c>
      <c r="D148">
        <v>10</v>
      </c>
    </row>
    <row r="149" spans="1:4" x14ac:dyDescent="0.2">
      <c r="A149">
        <v>147</v>
      </c>
      <c r="B149" t="s">
        <v>292</v>
      </c>
      <c r="C149">
        <v>6</v>
      </c>
      <c r="D149">
        <v>9</v>
      </c>
    </row>
    <row r="150" spans="1:4" x14ac:dyDescent="0.2">
      <c r="A150">
        <v>148</v>
      </c>
      <c r="B150" t="s">
        <v>294</v>
      </c>
      <c r="C150">
        <v>5</v>
      </c>
      <c r="D150">
        <v>2</v>
      </c>
    </row>
    <row r="151" spans="1:4" x14ac:dyDescent="0.2">
      <c r="A151">
        <v>149</v>
      </c>
      <c r="B151" t="s">
        <v>296</v>
      </c>
      <c r="C151">
        <v>2</v>
      </c>
      <c r="D151">
        <v>10</v>
      </c>
    </row>
    <row r="152" spans="1:4" x14ac:dyDescent="0.2">
      <c r="A152">
        <v>150</v>
      </c>
      <c r="B152" t="s">
        <v>298</v>
      </c>
      <c r="C152">
        <v>6</v>
      </c>
      <c r="D152">
        <v>10</v>
      </c>
    </row>
    <row r="153" spans="1:4" x14ac:dyDescent="0.2">
      <c r="A153">
        <v>151</v>
      </c>
      <c r="B153" t="s">
        <v>300</v>
      </c>
      <c r="C153">
        <v>6</v>
      </c>
      <c r="D153">
        <v>5</v>
      </c>
    </row>
    <row r="154" spans="1:4" x14ac:dyDescent="0.2">
      <c r="A154">
        <v>152</v>
      </c>
      <c r="B154" t="s">
        <v>302</v>
      </c>
      <c r="C154">
        <v>6</v>
      </c>
      <c r="D154">
        <v>2</v>
      </c>
    </row>
    <row r="155" spans="1:4" x14ac:dyDescent="0.2">
      <c r="A155">
        <v>153</v>
      </c>
      <c r="B155" t="s">
        <v>304</v>
      </c>
    </row>
    <row r="156" spans="1:4" x14ac:dyDescent="0.2">
      <c r="A156">
        <v>154</v>
      </c>
      <c r="B156" t="s">
        <v>306</v>
      </c>
      <c r="C156">
        <v>6</v>
      </c>
      <c r="D156">
        <v>1</v>
      </c>
    </row>
    <row r="157" spans="1:4" x14ac:dyDescent="0.2">
      <c r="A157">
        <v>155</v>
      </c>
      <c r="B157" t="s">
        <v>308</v>
      </c>
      <c r="C157">
        <v>6</v>
      </c>
      <c r="D157">
        <v>1</v>
      </c>
    </row>
    <row r="158" spans="1:4" x14ac:dyDescent="0.2">
      <c r="A158">
        <v>156</v>
      </c>
      <c r="B158" t="s">
        <v>310</v>
      </c>
    </row>
    <row r="159" spans="1:4" x14ac:dyDescent="0.2">
      <c r="A159">
        <v>157</v>
      </c>
      <c r="B159" t="s">
        <v>312</v>
      </c>
    </row>
    <row r="160" spans="1:4" x14ac:dyDescent="0.2">
      <c r="A160">
        <v>158</v>
      </c>
      <c r="B160" t="s">
        <v>314</v>
      </c>
      <c r="C160">
        <v>5</v>
      </c>
      <c r="D160">
        <v>8</v>
      </c>
    </row>
    <row r="161" spans="1:4" x14ac:dyDescent="0.2">
      <c r="A161">
        <v>159</v>
      </c>
      <c r="B161" t="s">
        <v>316</v>
      </c>
    </row>
    <row r="162" spans="1:4" x14ac:dyDescent="0.2">
      <c r="A162">
        <v>160</v>
      </c>
      <c r="B162" t="s">
        <v>318</v>
      </c>
      <c r="C162">
        <v>2</v>
      </c>
      <c r="D162">
        <v>6</v>
      </c>
    </row>
    <row r="163" spans="1:4" x14ac:dyDescent="0.2">
      <c r="A163">
        <v>161</v>
      </c>
      <c r="B163" t="s">
        <v>320</v>
      </c>
    </row>
    <row r="164" spans="1:4" x14ac:dyDescent="0.2">
      <c r="A164">
        <v>162</v>
      </c>
      <c r="B164" t="s">
        <v>322</v>
      </c>
      <c r="C164">
        <v>6</v>
      </c>
      <c r="D164">
        <v>9</v>
      </c>
    </row>
    <row r="165" spans="1:4" x14ac:dyDescent="0.2">
      <c r="A165">
        <v>163</v>
      </c>
      <c r="B165" t="s">
        <v>324</v>
      </c>
      <c r="C165">
        <v>6</v>
      </c>
      <c r="D165">
        <v>3</v>
      </c>
    </row>
    <row r="166" spans="1:4" x14ac:dyDescent="0.2">
      <c r="A166">
        <v>164</v>
      </c>
      <c r="B166" t="s">
        <v>325</v>
      </c>
    </row>
    <row r="167" spans="1:4" x14ac:dyDescent="0.2">
      <c r="A167">
        <v>165</v>
      </c>
      <c r="B167" t="s">
        <v>327</v>
      </c>
      <c r="C167">
        <v>2</v>
      </c>
      <c r="D167">
        <v>1</v>
      </c>
    </row>
    <row r="168" spans="1:4" x14ac:dyDescent="0.2">
      <c r="A168">
        <v>166</v>
      </c>
      <c r="B168" t="s">
        <v>329</v>
      </c>
      <c r="C168">
        <v>7</v>
      </c>
      <c r="D168">
        <v>5</v>
      </c>
    </row>
    <row r="169" spans="1:4" x14ac:dyDescent="0.2">
      <c r="A169">
        <v>167</v>
      </c>
      <c r="B169" t="s">
        <v>331</v>
      </c>
    </row>
    <row r="170" spans="1:4" x14ac:dyDescent="0.2">
      <c r="A170">
        <v>168</v>
      </c>
      <c r="B170" t="s">
        <v>333</v>
      </c>
    </row>
    <row r="171" spans="1:4" x14ac:dyDescent="0.2">
      <c r="A171">
        <v>169</v>
      </c>
      <c r="B171" t="s">
        <v>335</v>
      </c>
      <c r="C171">
        <v>1</v>
      </c>
      <c r="D171">
        <v>6</v>
      </c>
    </row>
    <row r="172" spans="1:4" x14ac:dyDescent="0.2">
      <c r="A172">
        <v>170</v>
      </c>
      <c r="B172" t="s">
        <v>337</v>
      </c>
    </row>
    <row r="173" spans="1:4" x14ac:dyDescent="0.2">
      <c r="A173">
        <v>171</v>
      </c>
      <c r="B173" t="s">
        <v>339</v>
      </c>
      <c r="C173">
        <v>3</v>
      </c>
      <c r="D173">
        <v>8</v>
      </c>
    </row>
    <row r="174" spans="1:4" x14ac:dyDescent="0.2">
      <c r="A174">
        <v>172</v>
      </c>
      <c r="B174" t="s">
        <v>341</v>
      </c>
      <c r="C174">
        <v>6</v>
      </c>
      <c r="D174">
        <v>3</v>
      </c>
    </row>
    <row r="175" spans="1:4" x14ac:dyDescent="0.2">
      <c r="A175">
        <v>173</v>
      </c>
      <c r="B175" t="s">
        <v>343</v>
      </c>
    </row>
    <row r="176" spans="1:4" x14ac:dyDescent="0.2">
      <c r="A176">
        <v>174</v>
      </c>
      <c r="B176" t="s">
        <v>345</v>
      </c>
      <c r="C176">
        <v>2</v>
      </c>
      <c r="D176">
        <v>3</v>
      </c>
    </row>
    <row r="177" spans="1:4" x14ac:dyDescent="0.2">
      <c r="A177">
        <v>175</v>
      </c>
      <c r="B177" t="s">
        <v>347</v>
      </c>
      <c r="C177">
        <v>2</v>
      </c>
      <c r="D177">
        <v>0</v>
      </c>
    </row>
    <row r="178" spans="1:4" x14ac:dyDescent="0.2">
      <c r="A178">
        <v>176</v>
      </c>
      <c r="B178" t="s">
        <v>349</v>
      </c>
      <c r="C178">
        <v>3</v>
      </c>
      <c r="D178">
        <v>9</v>
      </c>
    </row>
    <row r="179" spans="1:4" x14ac:dyDescent="0.2">
      <c r="A179">
        <v>177</v>
      </c>
      <c r="B179" t="s">
        <v>351</v>
      </c>
    </row>
    <row r="180" spans="1:4" x14ac:dyDescent="0.2">
      <c r="A180">
        <v>178</v>
      </c>
      <c r="B180" t="s">
        <v>353</v>
      </c>
      <c r="C180">
        <v>1</v>
      </c>
      <c r="D180">
        <v>1</v>
      </c>
    </row>
    <row r="181" spans="1:4" x14ac:dyDescent="0.2">
      <c r="A181">
        <v>179</v>
      </c>
      <c r="B181" t="s">
        <v>355</v>
      </c>
    </row>
    <row r="182" spans="1:4" x14ac:dyDescent="0.2">
      <c r="A182">
        <v>180</v>
      </c>
      <c r="B182" t="s">
        <v>357</v>
      </c>
    </row>
    <row r="183" spans="1:4" x14ac:dyDescent="0.2">
      <c r="A183">
        <v>181</v>
      </c>
      <c r="B183" t="s">
        <v>359</v>
      </c>
      <c r="C183">
        <v>6</v>
      </c>
      <c r="D183">
        <v>8</v>
      </c>
    </row>
    <row r="184" spans="1:4" x14ac:dyDescent="0.2">
      <c r="A184">
        <v>182</v>
      </c>
      <c r="B184" t="s">
        <v>361</v>
      </c>
    </row>
    <row r="185" spans="1:4" x14ac:dyDescent="0.2">
      <c r="A185">
        <v>183</v>
      </c>
      <c r="B185" t="s">
        <v>363</v>
      </c>
      <c r="C185">
        <v>1</v>
      </c>
      <c r="D185">
        <v>1</v>
      </c>
    </row>
    <row r="186" spans="1:4" x14ac:dyDescent="0.2">
      <c r="A186">
        <v>184</v>
      </c>
      <c r="B186" t="s">
        <v>365</v>
      </c>
      <c r="C186">
        <v>6</v>
      </c>
      <c r="D186">
        <v>10</v>
      </c>
    </row>
    <row r="187" spans="1:4" x14ac:dyDescent="0.2">
      <c r="A187">
        <v>185</v>
      </c>
      <c r="B187" t="s">
        <v>367</v>
      </c>
    </row>
    <row r="188" spans="1:4" x14ac:dyDescent="0.2">
      <c r="A188">
        <v>186</v>
      </c>
      <c r="B188" t="s">
        <v>369</v>
      </c>
    </row>
    <row r="189" spans="1:4" x14ac:dyDescent="0.2">
      <c r="A189">
        <v>187</v>
      </c>
      <c r="B189" t="s">
        <v>371</v>
      </c>
    </row>
    <row r="190" spans="1:4" x14ac:dyDescent="0.2">
      <c r="A190">
        <v>188</v>
      </c>
      <c r="B190" t="s">
        <v>373</v>
      </c>
    </row>
    <row r="191" spans="1:4" x14ac:dyDescent="0.2">
      <c r="A191">
        <v>189</v>
      </c>
      <c r="B191" t="s">
        <v>375</v>
      </c>
      <c r="C191">
        <v>1</v>
      </c>
      <c r="D191">
        <v>4</v>
      </c>
    </row>
    <row r="192" spans="1:4" x14ac:dyDescent="0.2">
      <c r="A192">
        <v>190</v>
      </c>
      <c r="B192" t="s">
        <v>377</v>
      </c>
      <c r="C192">
        <v>4</v>
      </c>
      <c r="D192">
        <v>7</v>
      </c>
    </row>
    <row r="193" spans="1:4" x14ac:dyDescent="0.2">
      <c r="A193">
        <v>191</v>
      </c>
      <c r="B193" t="s">
        <v>379</v>
      </c>
      <c r="C193">
        <v>2</v>
      </c>
      <c r="D193">
        <v>5</v>
      </c>
    </row>
    <row r="194" spans="1:4" x14ac:dyDescent="0.2">
      <c r="A194">
        <v>192</v>
      </c>
      <c r="B194" t="s">
        <v>381</v>
      </c>
    </row>
    <row r="195" spans="1:4" x14ac:dyDescent="0.2">
      <c r="A195">
        <v>193</v>
      </c>
      <c r="B195" t="s">
        <v>383</v>
      </c>
    </row>
    <row r="196" spans="1:4" x14ac:dyDescent="0.2">
      <c r="A196">
        <v>194</v>
      </c>
      <c r="B196" t="s">
        <v>385</v>
      </c>
    </row>
    <row r="197" spans="1:4" x14ac:dyDescent="0.2">
      <c r="A197">
        <v>195</v>
      </c>
      <c r="B197" t="s">
        <v>387</v>
      </c>
      <c r="C197">
        <v>4</v>
      </c>
      <c r="D197">
        <v>7</v>
      </c>
    </row>
    <row r="198" spans="1:4" x14ac:dyDescent="0.2">
      <c r="A198">
        <v>196</v>
      </c>
      <c r="B198" t="s">
        <v>389</v>
      </c>
    </row>
    <row r="199" spans="1:4" x14ac:dyDescent="0.2">
      <c r="A199">
        <v>197</v>
      </c>
      <c r="B199" t="s">
        <v>391</v>
      </c>
    </row>
  </sheetData>
  <mergeCells count="1">
    <mergeCell ref="C1:D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Episode</vt:lpstr>
      <vt:lpstr>7.1</vt:lpstr>
      <vt:lpstr>7.2</vt:lpstr>
      <vt:lpstr>7.3</vt:lpstr>
      <vt:lpstr>7.4</vt:lpstr>
      <vt:lpstr>7.5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Batchelder</cp:lastModifiedBy>
  <dcterms:created xsi:type="dcterms:W3CDTF">2017-08-10T19:57:15Z</dcterms:created>
  <dcterms:modified xsi:type="dcterms:W3CDTF">2017-08-15T04:48:45Z</dcterms:modified>
</cp:coreProperties>
</file>