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5520"/>
  </bookViews>
  <sheets>
    <sheet name="Improved Dynamic Study Plan" sheetId="4" r:id="rId1"/>
    <sheet name="Dynamic Springboard Study Plan" sheetId="1" r:id="rId2"/>
    <sheet name="Springboard Study Plan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C2" i="4"/>
  <c r="C3" i="4"/>
  <c r="C10" i="4"/>
  <c r="C33" i="4"/>
  <c r="C50" i="4"/>
  <c r="C51" i="4"/>
  <c r="C52" i="4"/>
  <c r="C53" i="4"/>
  <c r="C54" i="4"/>
  <c r="C56" i="4"/>
  <c r="C62" i="4"/>
  <c r="C63" i="4"/>
  <c r="C64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<sst xmlns="http://schemas.openxmlformats.org/spreadsheetml/2006/main" count="257" uniqueCount="138">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</sst>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4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4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ringboard.com/workshops/data-science-intensive/lear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8.83203125" style="3" customWidth="1"/>
    <col min="2" max="2" width="42.6640625" bestFit="1" customWidth="1"/>
    <col min="3" max="3" width="6.6640625" style="48" bestFit="1" customWidth="1"/>
    <col min="4" max="4" width="10.6640625" style="5" customWidth="1"/>
    <col min="5" max="5" width="6.5" style="6" bestFit="1" customWidth="1"/>
    <col min="6" max="6" width="6.33203125" style="6" bestFit="1" customWidth="1"/>
    <col min="7" max="7" width="6.1640625" style="61" bestFit="1" customWidth="1"/>
    <col min="8" max="8" width="4.33203125" style="48" customWidth="1"/>
    <col min="9" max="9" width="2.6640625" customWidth="1"/>
    <col min="10" max="10" width="19.5" bestFit="1" customWidth="1"/>
    <col min="11" max="11" width="5.33203125" customWidth="1"/>
    <col min="12" max="12" width="19.83203125" bestFit="1" customWidth="1"/>
    <col min="13" max="13" width="9" bestFit="1" customWidth="1"/>
    <col min="14" max="14" width="2.6640625" customWidth="1"/>
    <col min="15" max="15" width="17" customWidth="1"/>
    <col min="16" max="16" width="5.83203125" customWidth="1"/>
    <col min="17" max="17" width="31.5" customWidth="1"/>
  </cols>
  <sheetData>
    <row r="1" spans="1:17" s="2" customFormat="1" ht="31" thickBot="1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7" ht="29" thickBot="1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7" ht="15" thickBot="1">
      <c r="A3" s="16">
        <v>2.1</v>
      </c>
      <c r="B3" s="17" t="s">
        <v>3</v>
      </c>
      <c r="C3" s="45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7" ht="29" thickBot="1">
      <c r="A4" s="16">
        <v>2.2000000000000002</v>
      </c>
      <c r="B4" s="54" t="s">
        <v>4</v>
      </c>
      <c r="C4" s="53">
        <v>1.5</v>
      </c>
      <c r="D4" s="19">
        <f t="shared" ref="D4:D54" si="3">D3+$C4/K$2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13.98076923076923</v>
      </c>
      <c r="L4" s="15" t="s">
        <v>123</v>
      </c>
      <c r="M4" s="40">
        <f ca="1">M5*7</f>
        <v>9.5012820512820504</v>
      </c>
    </row>
    <row r="5" spans="1:17" ht="29" thickBot="1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1.9972527472527473</v>
      </c>
      <c r="L5" s="15" t="s">
        <v>124</v>
      </c>
      <c r="M5" s="40">
        <f ca="1">C69/(M2-TODAY())</f>
        <v>1.3573260073260072</v>
      </c>
    </row>
    <row r="6" spans="1:17" ht="15" thickBot="1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7" ht="29" thickBot="1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  <c r="J7" s="15" t="s">
        <v>128</v>
      </c>
      <c r="K7" s="40">
        <f ca="1">+K4*1.5</f>
        <v>20.971153846153847</v>
      </c>
      <c r="L7" s="15" t="s">
        <v>130</v>
      </c>
      <c r="M7" s="40">
        <f ca="1">+M4*1.5</f>
        <v>14.251923076923076</v>
      </c>
    </row>
    <row r="8" spans="1:17" ht="29" thickBot="1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  <c r="J8" s="15" t="s">
        <v>129</v>
      </c>
      <c r="K8" s="40">
        <f ca="1">+K5*1.5</f>
        <v>2.9958791208791209</v>
      </c>
      <c r="L8" s="15" t="s">
        <v>131</v>
      </c>
      <c r="M8" s="40">
        <f ca="1">+M5*1.5</f>
        <v>2.0359890109890109</v>
      </c>
    </row>
    <row r="9" spans="1:17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7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7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/>
      </c>
      <c r="G11" s="60" t="s">
        <v>106</v>
      </c>
      <c r="H11" s="48" t="str">
        <f t="shared" ca="1" si="2"/>
        <v/>
      </c>
      <c r="J11" s="73" t="s">
        <v>132</v>
      </c>
    </row>
    <row r="12" spans="1:17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  <c r="J12" s="63" t="s">
        <v>133</v>
      </c>
      <c r="K12" s="64"/>
      <c r="L12" s="64"/>
      <c r="M12" s="64"/>
      <c r="N12" s="64"/>
      <c r="O12" s="64"/>
      <c r="P12" s="64"/>
      <c r="Q12" s="65"/>
    </row>
    <row r="13" spans="1:17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  <c r="J13" s="66" t="s">
        <v>134</v>
      </c>
      <c r="K13" s="67"/>
      <c r="L13" s="67"/>
      <c r="M13" s="67"/>
      <c r="N13" s="67"/>
      <c r="O13" s="67"/>
      <c r="P13" s="67"/>
      <c r="Q13" s="68"/>
    </row>
    <row r="14" spans="1:17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  <c r="J14" s="69" t="s">
        <v>135</v>
      </c>
      <c r="K14" s="67"/>
      <c r="L14" s="67"/>
      <c r="M14" s="67"/>
      <c r="N14" s="67"/>
      <c r="O14" s="67"/>
      <c r="P14" s="67"/>
      <c r="Q14" s="68"/>
    </row>
    <row r="15" spans="1:17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DUE</v>
      </c>
      <c r="G15" s="60"/>
      <c r="H15" s="48">
        <f t="shared" ca="1" si="2"/>
        <v>6</v>
      </c>
      <c r="J15" s="70" t="s">
        <v>136</v>
      </c>
      <c r="K15" s="71"/>
      <c r="L15" s="71"/>
      <c r="M15" s="71"/>
      <c r="N15" s="71"/>
      <c r="O15" s="71"/>
      <c r="P15" s="71"/>
      <c r="Q15" s="72"/>
    </row>
    <row r="16" spans="1:17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>SOON</v>
      </c>
      <c r="G16" s="60"/>
      <c r="H16" s="48">
        <f t="shared" ca="1" si="2"/>
        <v>6</v>
      </c>
    </row>
    <row r="17" spans="1:11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  <c r="J17" s="74" t="s">
        <v>137</v>
      </c>
    </row>
    <row r="18" spans="1:11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" thickBot="1">
      <c r="B56" s="50" t="s">
        <v>110</v>
      </c>
      <c r="C56" s="47">
        <f>SUM(C1:C55)</f>
        <v>207.08333333333331</v>
      </c>
    </row>
    <row r="57" spans="1:11" ht="15" thickTop="1">
      <c r="B57" s="50"/>
    </row>
    <row r="58" spans="1:11">
      <c r="B58" s="50" t="s">
        <v>111</v>
      </c>
      <c r="C58" s="51">
        <f>C56-C59</f>
        <v>25.333333333333314</v>
      </c>
    </row>
    <row r="59" spans="1:11">
      <c r="B59" s="50" t="s">
        <v>112</v>
      </c>
      <c r="C59" s="51">
        <f>SUMIF(G2:G54, "", C2:C54)</f>
        <v>181.75</v>
      </c>
    </row>
    <row r="62" spans="1:11">
      <c r="B62" s="55" t="s">
        <v>118</v>
      </c>
      <c r="C62" s="53">
        <f>SUM(C50:C54,C34:C35, C27, C23, C11, C4)</f>
        <v>61.5</v>
      </c>
    </row>
    <row r="63" spans="1:11">
      <c r="B63" s="52" t="s">
        <v>119</v>
      </c>
      <c r="C63" s="45">
        <f>C56-C62</f>
        <v>145.58333333333331</v>
      </c>
    </row>
    <row r="64" spans="1:11">
      <c r="B64" s="52" t="s">
        <v>126</v>
      </c>
      <c r="C64" s="45">
        <f>C63*0.6</f>
        <v>87.34999999999998</v>
      </c>
    </row>
    <row r="66" spans="2:3" ht="15" thickBot="1">
      <c r="B66" s="50" t="s">
        <v>120</v>
      </c>
      <c r="C66" s="47">
        <f>C62+C64</f>
        <v>148.84999999999997</v>
      </c>
    </row>
    <row r="67" spans="2:3" ht="15" thickTop="1">
      <c r="B67" s="50"/>
    </row>
    <row r="68" spans="2:3">
      <c r="B68" s="50" t="s">
        <v>121</v>
      </c>
      <c r="C68" s="51">
        <f>C58</f>
        <v>25.333333333333314</v>
      </c>
    </row>
    <row r="69" spans="2:3">
      <c r="B69" s="50" t="s">
        <v>122</v>
      </c>
      <c r="C69" s="51">
        <f>C66-C68</f>
        <v>123.51666666666665</v>
      </c>
    </row>
  </sheetData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39" activePane="bottomLeft" state="frozen"/>
      <selection pane="bottomLeft" activeCell="D54" sqref="D54"/>
    </sheetView>
  </sheetViews>
  <sheetFormatPr baseColWidth="10" defaultColWidth="8.83203125" defaultRowHeight="14" x14ac:dyDescent="0"/>
  <cols>
    <col min="1" max="1" width="8.83203125" style="3" customWidth="1"/>
    <col min="2" max="2" width="46.5" customWidth="1"/>
    <col min="3" max="3" width="6.33203125" style="1" bestFit="1" customWidth="1"/>
    <col min="4" max="4" width="9.1640625" style="5" bestFit="1" customWidth="1"/>
    <col min="5" max="5" width="7.5" style="6" bestFit="1" customWidth="1"/>
    <col min="6" max="6" width="1.6640625" style="36" customWidth="1"/>
    <col min="7" max="7" width="9.1640625" style="5" bestFit="1" customWidth="1"/>
    <col min="8" max="8" width="7.33203125" style="6" bestFit="1" customWidth="1"/>
    <col min="9" max="9" width="2.83203125" customWidth="1"/>
    <col min="10" max="10" width="16.5" bestFit="1" customWidth="1"/>
    <col min="11" max="11" width="2.1640625" bestFit="1" customWidth="1"/>
    <col min="12" max="12" width="3" customWidth="1"/>
    <col min="13" max="13" width="10.83203125" bestFit="1" customWidth="1"/>
    <col min="14" max="14" width="2.1640625" bestFit="1" customWidth="1"/>
    <col min="15" max="15" width="11.1640625" bestFit="1" customWidth="1"/>
    <col min="16" max="16" width="3.1640625" bestFit="1" customWidth="1"/>
    <col min="17" max="17" width="9.5" bestFit="1" customWidth="1"/>
    <col min="18" max="18" width="8.6640625" bestFit="1" customWidth="1"/>
  </cols>
  <sheetData>
    <row r="1" spans="1:18" s="2" customFormat="1" ht="46" thickBot="1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" thickBot="1">
      <c r="C56" s="39">
        <f>SUM(C1:C55)</f>
        <v>207.08333333333331</v>
      </c>
    </row>
    <row r="57" spans="1:8" ht="15" thickTop="1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baseColWidth="10" defaultColWidth="8.83203125" defaultRowHeight="14" x14ac:dyDescent="0"/>
  <sheetData>
    <row r="1" spans="15:16">
      <c r="O1" s="12" t="s">
        <v>55</v>
      </c>
    </row>
    <row r="2" spans="15:16">
      <c r="O2" s="13" t="s">
        <v>57</v>
      </c>
    </row>
    <row r="3" spans="15:16">
      <c r="O3" s="12" t="s">
        <v>56</v>
      </c>
    </row>
    <row r="4" spans="15:16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2018-02-07T08:17:30Z</dcterms:modified>
</cp:coreProperties>
</file>