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andry/brian_dev/ngs_visualization/data/2022-06-09/"/>
    </mc:Choice>
  </mc:AlternateContent>
  <xr:revisionPtr revIDLastSave="0" documentId="13_ncr:1_{A75C3D9D-73C4-054C-B585-F4475EE69B3A}" xr6:coauthVersionLast="47" xr6:coauthVersionMax="47" xr10:uidLastSave="{00000000-0000-0000-0000-000000000000}"/>
  <bookViews>
    <workbookView xWindow="16800" yWindow="500" windowWidth="16800" windowHeight="18740" xr2:uid="{0C8B4E86-ABA7-6D41-8336-72BC39578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2" i="1"/>
  <c r="F3" i="1"/>
  <c r="F4" i="1"/>
  <c r="F5" i="1"/>
  <c r="F6" i="1"/>
  <c r="F7" i="1"/>
  <c r="F9" i="1"/>
  <c r="F10" i="1"/>
  <c r="F11" i="1"/>
  <c r="F12" i="1"/>
  <c r="F13" i="1"/>
  <c r="F14" i="1"/>
  <c r="F15" i="1"/>
  <c r="D10" i="1"/>
</calcChain>
</file>

<file path=xl/sharedStrings.xml><?xml version="1.0" encoding="utf-8"?>
<sst xmlns="http://schemas.openxmlformats.org/spreadsheetml/2006/main" count="76" uniqueCount="57">
  <si>
    <t>company</t>
  </si>
  <si>
    <t>instrument</t>
  </si>
  <si>
    <t>kit</t>
  </si>
  <si>
    <t>cost_per_1MM_reads</t>
  </si>
  <si>
    <t>Illumina</t>
  </si>
  <si>
    <t>NextSeq 2000 P3 Reagents (50 Cycles)</t>
  </si>
  <si>
    <t>reads_MM</t>
  </si>
  <si>
    <t>Ultima</t>
  </si>
  <si>
    <t>NA</t>
  </si>
  <si>
    <t>Elemental</t>
  </si>
  <si>
    <t>AVITI</t>
  </si>
  <si>
    <t>Singular</t>
  </si>
  <si>
    <t>Singular G4</t>
  </si>
  <si>
    <t>Oxford Nanopore</t>
  </si>
  <si>
    <t>Promethion</t>
  </si>
  <si>
    <t>https://nanoporetech.com/about-us/news/oxford-nanopore-announces-technology-updates-nanopore-community-meeting?utm_campaign=K21015%20NCM%2021%20online&amp;utm_content=191209349&amp;utm_medium=social&amp;utm_source=twitter&amp;hss_channel=tw-37732219</t>
  </si>
  <si>
    <t>https://supportassets.illumina.com/content/illumina-marketing/en/products/by-type/sequencing-kits/cluster-gen-sequencing-reagents/nextseq-1000-2000-reagents.html</t>
  </si>
  <si>
    <t>citation1</t>
  </si>
  <si>
    <t>citation2</t>
  </si>
  <si>
    <t>NovaSeq 6000 S4 Reagent Kit v1.5 (35 cycles)</t>
  </si>
  <si>
    <t>https://www.elementbiosciences.com/products/aviti</t>
  </si>
  <si>
    <t>https://www.elementbiosciences.com/resources/marketing/specifications/aviti-system</t>
  </si>
  <si>
    <t>https://docs.google.com/spreadsheets/d/1GMMfhyLK0-q8XkIo3YxlWaZA5vVMuhU1kg41g4xLkXc/edit?hl=en_GB&amp;hl=en_GB#gid=1569422585</t>
  </si>
  <si>
    <t>https://www.genomeweb.com/sequencing/singular-genomics-launches-g4-sequencing-platform#:~:text=Costs%20for%20sequencing%20kits%20will,end%20of%20the%20NovaSeq%20range.</t>
  </si>
  <si>
    <t>cost</t>
  </si>
  <si>
    <t>NextSeq 1000/2000 P2 Reagents (100 Cycles) v3</t>
  </si>
  <si>
    <t>NextSeq 550</t>
  </si>
  <si>
    <t>MiSeq</t>
  </si>
  <si>
    <t>iSeq</t>
  </si>
  <si>
    <t>Genapsys</t>
  </si>
  <si>
    <t>16M Chip</t>
  </si>
  <si>
    <t>https://store.nanoporetech.com/us/promethion-flow-cell-packs-r10-5.html</t>
  </si>
  <si>
    <t>https://docs.google.com/spreadsheets/d/1GMMfhyLK0-q8XkIo3YxlWaZA5vVMuhU1kg41g4xLkXc/edit#gid=1569422585</t>
  </si>
  <si>
    <t>https://www.illumina.com/products/by-type/sequencing-kits/cluster-gen-sequencing-reagents/nextseq-series-kits-v2-5.html</t>
  </si>
  <si>
    <t>https://www.illumina.com/products/by-type/sequencing-kits/cluster-gen-sequencing-reagents/miseq-reagent-kit-v3.html</t>
  </si>
  <si>
    <t>https://www.illumina.com/products/by-type/sequencing-kits/cluster-gen-sequencing-reagents/iseq-reagents.html</t>
  </si>
  <si>
    <t>https://www.illumina.com/products/by-type/sequencing-kits/cluster-gen-sequencing-reagents/novaseq-reagent-kits.html</t>
  </si>
  <si>
    <t>Calculated based on 1$/Gb and 300 bp reads</t>
  </si>
  <si>
    <t>platform</t>
  </si>
  <si>
    <t>ILMN MiSeq 1fcell</t>
  </si>
  <si>
    <t>ILMN iSeq 100 1fcell</t>
  </si>
  <si>
    <t>ILMN NextSeq 550 1fcell</t>
  </si>
  <si>
    <t>ILMN NextSeq 1000 P2 1fcell</t>
  </si>
  <si>
    <t>ILMN NextSeq 2000 P3 1fcell</t>
  </si>
  <si>
    <t>ElemBio AVITI 2022 2fcell</t>
  </si>
  <si>
    <t>ONT PromethION 48fcells 3000 channels</t>
  </si>
  <si>
    <t>Genapsys 16M Chip</t>
  </si>
  <si>
    <t>Ultima Genomics UG 100</t>
  </si>
  <si>
    <t>ILMN NovaSeq S4 v1.5 2fcells</t>
  </si>
  <si>
    <t>label_hjust</t>
  </si>
  <si>
    <t>label_vjust</t>
  </si>
  <si>
    <t>NovaSeq P3 35</t>
  </si>
  <si>
    <t>NovaSeq P2 100</t>
  </si>
  <si>
    <t>NextSeq 1000 P2 100</t>
  </si>
  <si>
    <t>NextSeq 2000 P3 50</t>
  </si>
  <si>
    <t>NextSeq 2000 P3 100</t>
  </si>
  <si>
    <t>Singular Genomics G4 F2 4fcell Max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</si>
</sst>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Lucida Sans"/>
      <family val="2"/>
    </font>
    <font>
      <sz val="9"/>
      <color rgb="FF000000"/>
      <name val="Lucida San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4" fontId="0" fillId="0" borderId="0" xfId="1" applyFont="1"/>
    <xf numFmtId="0" fontId="2" fillId="0" borderId="0" xfId="2"/>
    <xf numFmtId="164" fontId="0" fillId="0" borderId="0" xfId="1" applyNumberFormat="1" applyFont="1"/>
    <xf numFmtId="165" fontId="0" fillId="0" borderId="0" xfId="0" applyNumberFormat="1"/>
    <xf numFmtId="44" fontId="3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/>
    <xf numFmtId="0" fontId="0" fillId="0" borderId="2" xfId="0" applyFont="1" applyBorder="1"/>
  </cellXfs>
  <cellStyles count="3">
    <cellStyle name="Currency" xfId="1" builtinId="4"/>
    <cellStyle name="Hyperlink" xfId="2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4AD15-5F6A-AE41-AE6C-5BAE90A162A4}" name="Table2" displayName="Table2" ref="A1:K15" totalsRowShown="0">
  <autoFilter ref="A1:K15" xr:uid="{4F44AD15-5F6A-AE41-AE6C-5BAE90A162A4}"/>
  <tableColumns count="11">
    <tableColumn id="1" xr3:uid="{060A17AC-1188-E140-B2D7-FE2E5A5354FD}" name="company"/>
    <tableColumn id="2" xr3:uid="{4EC3F7EB-EBC4-1A4E-8D3F-053E6371D4BF}" name="instrument"/>
    <tableColumn id="3" xr3:uid="{83014C35-49C7-7C49-87A4-12AA119AB2CD}" name="kit"/>
    <tableColumn id="4" xr3:uid="{4F340C1D-EBB7-A240-BD3F-4501D9642BFD}" name="reads_MM"/>
    <tableColumn id="5" xr3:uid="{8EF3A4D2-C9AB-564C-AAE2-F4341119AC85}" name="cost" dataCellStyle="Currency"/>
    <tableColumn id="6" xr3:uid="{D8B9D628-8BD2-5443-86C0-7991BB46BAB1}" name="cost_per_1MM_reads" dataCellStyle="Currency">
      <calculatedColumnFormula>Table2[[#This Row],[cost]]/Table2[[#This Row],[reads_MM]]</calculatedColumnFormula>
    </tableColumn>
    <tableColumn id="9" xr3:uid="{2F80D757-9D34-194A-B1F9-565915A46B4F}" name="platform" dataDxfId="2" dataCellStyle="Currency"/>
    <tableColumn id="10" xr3:uid="{974D0A7C-C3ED-F54F-B145-4653942A56B1}" name="label_hjust" dataDxfId="1"/>
    <tableColumn id="11" xr3:uid="{CCC8344B-D5B9-EC44-88EF-EAA828938001}" name="label_vjust" dataDxfId="0"/>
    <tableColumn id="7" xr3:uid="{EB9066C5-BC8F-6E43-9169-F87BF613FC97}" name="citation1"/>
    <tableColumn id="8" xr3:uid="{8DEA166C-48DF-4740-9C37-C8C1817DC1A0}" name="citatio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assets.illumina.com/content/illumina-marketing/en/products/by-type/sequencing-kits/cluster-gen-sequencing-reagents/nextseq-1000-2000-reagents.html" TargetMode="External"/><Relationship Id="rId2" Type="http://schemas.openxmlformats.org/officeDocument/2006/relationships/hyperlink" Target="https://supportassets.illumina.com/content/illumina-marketing/en/products/by-type/sequencing-kits/cluster-gen-sequencing-reagents/nextseq-1000-2000-reagents.html" TargetMode="External"/><Relationship Id="rId1" Type="http://schemas.openxmlformats.org/officeDocument/2006/relationships/hyperlink" Target="https://supportassets.illumina.com/content/illumina-marketing/en/products/by-type/sequencing-kits/cluster-gen-sequencing-reagents/nextseq-1000-2000-reagents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3163-F2D7-8B42-A054-AD4DF448BE84}">
  <dimension ref="A1:K22"/>
  <sheetViews>
    <sheetView tabSelected="1" workbookViewId="0">
      <selection activeCell="E12" sqref="E12"/>
    </sheetView>
  </sheetViews>
  <sheetFormatPr baseColWidth="10" defaultRowHeight="16" x14ac:dyDescent="0.2"/>
  <cols>
    <col min="1" max="1" width="15.1640625" bestFit="1" customWidth="1"/>
    <col min="2" max="2" width="18.6640625" bestFit="1" customWidth="1"/>
    <col min="3" max="3" width="33.1640625" bestFit="1" customWidth="1"/>
    <col min="4" max="4" width="12.5" bestFit="1" customWidth="1"/>
    <col min="5" max="5" width="12.6640625" style="2" bestFit="1" customWidth="1"/>
    <col min="6" max="6" width="23" style="2" bestFit="1" customWidth="1"/>
    <col min="7" max="9" width="23" style="2" customWidth="1"/>
    <col min="10" max="10" width="231.5" bestFit="1" customWidth="1"/>
    <col min="11" max="11" width="10.83203125" style="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</v>
      </c>
      <c r="E1" s="2" t="s">
        <v>24</v>
      </c>
      <c r="F1" s="2" t="s">
        <v>3</v>
      </c>
      <c r="G1" s="2" t="s">
        <v>38</v>
      </c>
      <c r="H1" s="2" t="s">
        <v>49</v>
      </c>
      <c r="I1" s="2" t="s">
        <v>50</v>
      </c>
      <c r="J1" t="s">
        <v>17</v>
      </c>
      <c r="K1" t="s">
        <v>18</v>
      </c>
    </row>
    <row r="2" spans="1:11" x14ac:dyDescent="0.2">
      <c r="A2" t="s">
        <v>4</v>
      </c>
      <c r="B2" s="11" t="s">
        <v>52</v>
      </c>
      <c r="D2" s="1">
        <v>4100</v>
      </c>
      <c r="E2" s="2">
        <v>7431</v>
      </c>
      <c r="F2" s="2">
        <f>Table2[[#This Row],[cost]]/Table2[[#This Row],[reads_MM]]</f>
        <v>1.812439024390244</v>
      </c>
      <c r="G2" t="s">
        <v>48</v>
      </c>
      <c r="H2">
        <v>1.1000000000000001</v>
      </c>
      <c r="I2">
        <v>0.5</v>
      </c>
      <c r="J2" t="s">
        <v>36</v>
      </c>
      <c r="K2"/>
    </row>
    <row r="3" spans="1:11" x14ac:dyDescent="0.2">
      <c r="A3" t="s">
        <v>4</v>
      </c>
      <c r="B3" t="s">
        <v>51</v>
      </c>
      <c r="C3" t="s">
        <v>19</v>
      </c>
      <c r="D3" s="1">
        <v>10000</v>
      </c>
      <c r="E3" s="2">
        <v>10763</v>
      </c>
      <c r="F3" s="2">
        <f>Table2[[#This Row],[cost]]/Table2[[#This Row],[reads_MM]]</f>
        <v>1.0763</v>
      </c>
      <c r="G3" t="s">
        <v>48</v>
      </c>
      <c r="H3">
        <v>1.1000000000000001</v>
      </c>
      <c r="I3">
        <v>0.5</v>
      </c>
      <c r="J3" t="s">
        <v>36</v>
      </c>
      <c r="K3"/>
    </row>
    <row r="4" spans="1:11" x14ac:dyDescent="0.2">
      <c r="A4" t="s">
        <v>4</v>
      </c>
      <c r="B4" t="s">
        <v>28</v>
      </c>
      <c r="D4" s="1">
        <v>4</v>
      </c>
      <c r="E4" s="2">
        <v>507</v>
      </c>
      <c r="F4" s="2">
        <f>Table2[[#This Row],[cost]]/Table2[[#This Row],[reads_MM]]</f>
        <v>126.75</v>
      </c>
      <c r="G4" s="9" t="s">
        <v>40</v>
      </c>
      <c r="H4">
        <v>-0.1</v>
      </c>
      <c r="I4">
        <v>0.5</v>
      </c>
      <c r="J4" t="s">
        <v>35</v>
      </c>
      <c r="K4"/>
    </row>
    <row r="5" spans="1:11" x14ac:dyDescent="0.2">
      <c r="A5" t="s">
        <v>4</v>
      </c>
      <c r="B5" t="s">
        <v>27</v>
      </c>
      <c r="D5" s="1">
        <v>25</v>
      </c>
      <c r="E5" s="2">
        <v>1035</v>
      </c>
      <c r="F5" s="2">
        <f>Table2[[#This Row],[cost]]/Table2[[#This Row],[reads_MM]]</f>
        <v>41.4</v>
      </c>
      <c r="G5" s="8" t="s">
        <v>39</v>
      </c>
      <c r="H5">
        <v>-0.1</v>
      </c>
      <c r="I5">
        <v>0.5</v>
      </c>
      <c r="J5" t="s">
        <v>34</v>
      </c>
      <c r="K5"/>
    </row>
    <row r="6" spans="1:11" x14ac:dyDescent="0.2">
      <c r="A6" t="s">
        <v>4</v>
      </c>
      <c r="B6" t="s">
        <v>26</v>
      </c>
      <c r="D6" s="1">
        <v>400</v>
      </c>
      <c r="E6" s="2">
        <v>1691</v>
      </c>
      <c r="F6" s="2">
        <f>Table2[[#This Row],[cost]]/Table2[[#This Row],[reads_MM]]</f>
        <v>4.2275</v>
      </c>
      <c r="G6" s="8" t="s">
        <v>41</v>
      </c>
      <c r="H6">
        <v>-0.05</v>
      </c>
      <c r="I6">
        <v>0.5</v>
      </c>
      <c r="J6" t="s">
        <v>33</v>
      </c>
      <c r="K6"/>
    </row>
    <row r="7" spans="1:11" x14ac:dyDescent="0.2">
      <c r="A7" t="s">
        <v>4</v>
      </c>
      <c r="B7" t="s">
        <v>53</v>
      </c>
      <c r="C7" t="s">
        <v>25</v>
      </c>
      <c r="D7" s="1">
        <v>400</v>
      </c>
      <c r="E7" s="2">
        <v>1456</v>
      </c>
      <c r="F7" s="2">
        <f>Table2[[#This Row],[cost]]/Table2[[#This Row],[reads_MM]]</f>
        <v>3.64</v>
      </c>
      <c r="G7" s="8" t="s">
        <v>42</v>
      </c>
      <c r="H7">
        <v>1.05</v>
      </c>
      <c r="I7">
        <v>0.5</v>
      </c>
      <c r="J7" s="3" t="s">
        <v>16</v>
      </c>
      <c r="K7"/>
    </row>
    <row r="8" spans="1:11" x14ac:dyDescent="0.2">
      <c r="A8" t="s">
        <v>4</v>
      </c>
      <c r="B8" t="s">
        <v>55</v>
      </c>
      <c r="D8" s="1">
        <v>1200</v>
      </c>
      <c r="E8" s="2">
        <v>3331</v>
      </c>
      <c r="F8" s="2">
        <f>Table2[[#This Row],[cost]]/Table2[[#This Row],[reads_MM]]</f>
        <v>2.7758333333333334</v>
      </c>
      <c r="G8" s="8" t="s">
        <v>43</v>
      </c>
      <c r="H8" s="10">
        <v>-0.05</v>
      </c>
      <c r="I8">
        <v>0</v>
      </c>
      <c r="J8" s="3" t="s">
        <v>16</v>
      </c>
      <c r="K8"/>
    </row>
    <row r="9" spans="1:11" x14ac:dyDescent="0.2">
      <c r="A9" t="s">
        <v>4</v>
      </c>
      <c r="B9" t="s">
        <v>54</v>
      </c>
      <c r="C9" t="s">
        <v>5</v>
      </c>
      <c r="D9" s="1">
        <v>1200</v>
      </c>
      <c r="E9" s="2">
        <v>2360</v>
      </c>
      <c r="F9" s="2">
        <f>Table2[[#This Row],[cost]]/Table2[[#This Row],[reads_MM]]</f>
        <v>1.9666666666666666</v>
      </c>
      <c r="G9" s="8" t="s">
        <v>43</v>
      </c>
      <c r="H9" s="10">
        <v>-0.05</v>
      </c>
      <c r="I9">
        <v>1</v>
      </c>
      <c r="J9" s="3" t="s">
        <v>16</v>
      </c>
      <c r="K9"/>
    </row>
    <row r="10" spans="1:11" x14ac:dyDescent="0.2">
      <c r="A10" t="s">
        <v>7</v>
      </c>
      <c r="B10" t="s">
        <v>7</v>
      </c>
      <c r="C10" t="s">
        <v>8</v>
      </c>
      <c r="D10" s="5">
        <f>1000/300</f>
        <v>3.3333333333333335</v>
      </c>
      <c r="E10" s="2">
        <v>1</v>
      </c>
      <c r="F10" s="2">
        <f>1/(1000000000/300/1000000)</f>
        <v>0.3</v>
      </c>
      <c r="G10" t="s">
        <v>47</v>
      </c>
      <c r="H10" s="10">
        <v>-0.05</v>
      </c>
      <c r="I10">
        <v>0.5</v>
      </c>
      <c r="J10" t="s">
        <v>37</v>
      </c>
      <c r="K10"/>
    </row>
    <row r="11" spans="1:11" x14ac:dyDescent="0.2">
      <c r="A11" t="s">
        <v>9</v>
      </c>
      <c r="B11" t="s">
        <v>10</v>
      </c>
      <c r="D11">
        <v>800</v>
      </c>
      <c r="E11" s="2">
        <v>1680</v>
      </c>
      <c r="F11" s="2">
        <f>Table2[[#This Row],[cost]]/Table2[[#This Row],[reads_MM]]</f>
        <v>2.1</v>
      </c>
      <c r="G11" s="8" t="s">
        <v>44</v>
      </c>
      <c r="H11">
        <v>1.05</v>
      </c>
      <c r="I11">
        <v>1</v>
      </c>
      <c r="J11" t="s">
        <v>20</v>
      </c>
      <c r="K11" t="s">
        <v>21</v>
      </c>
    </row>
    <row r="12" spans="1:11" x14ac:dyDescent="0.2">
      <c r="A12" t="s">
        <v>11</v>
      </c>
      <c r="B12" t="s">
        <v>12</v>
      </c>
      <c r="D12">
        <v>4000</v>
      </c>
      <c r="E12" s="2">
        <v>1600</v>
      </c>
      <c r="F12" s="2">
        <f>Table2[[#This Row],[cost]]/Table2[[#This Row],[reads_MM]]</f>
        <v>0.4</v>
      </c>
      <c r="G12" t="s">
        <v>56</v>
      </c>
      <c r="H12" s="10">
        <v>-0.05</v>
      </c>
      <c r="I12">
        <v>0.5</v>
      </c>
      <c r="J12" t="s">
        <v>22</v>
      </c>
      <c r="K12" t="s">
        <v>23</v>
      </c>
    </row>
    <row r="13" spans="1:11" x14ac:dyDescent="0.2">
      <c r="A13" t="s">
        <v>13</v>
      </c>
      <c r="B13" t="s">
        <v>14</v>
      </c>
      <c r="D13">
        <v>250</v>
      </c>
      <c r="E13" s="4">
        <v>1400</v>
      </c>
      <c r="F13" s="2">
        <f>Table2[[#This Row],[cost]]/Table2[[#This Row],[reads_MM]]</f>
        <v>5.6</v>
      </c>
      <c r="G13" s="9" t="s">
        <v>45</v>
      </c>
      <c r="H13" s="10">
        <v>-0.05</v>
      </c>
      <c r="I13">
        <v>0.5</v>
      </c>
      <c r="J13" t="s">
        <v>15</v>
      </c>
      <c r="K13" t="s">
        <v>31</v>
      </c>
    </row>
    <row r="14" spans="1:11" x14ac:dyDescent="0.2">
      <c r="A14" t="s">
        <v>13</v>
      </c>
      <c r="B14" t="s">
        <v>14</v>
      </c>
      <c r="D14">
        <v>250</v>
      </c>
      <c r="E14" s="6">
        <v>600</v>
      </c>
      <c r="F14" s="2">
        <f>Table2[[#This Row],[cost]]/Table2[[#This Row],[reads_MM]]</f>
        <v>2.4</v>
      </c>
      <c r="G14" s="9" t="s">
        <v>45</v>
      </c>
      <c r="H14" s="10">
        <v>1.05</v>
      </c>
      <c r="I14">
        <v>0</v>
      </c>
      <c r="J14" t="s">
        <v>15</v>
      </c>
      <c r="K14" t="s">
        <v>31</v>
      </c>
    </row>
    <row r="15" spans="1:11" x14ac:dyDescent="0.2">
      <c r="A15" s="7" t="s">
        <v>29</v>
      </c>
      <c r="B15" s="7" t="s">
        <v>29</v>
      </c>
      <c r="C15" t="s">
        <v>30</v>
      </c>
      <c r="D15">
        <v>13</v>
      </c>
      <c r="E15" s="2">
        <v>299</v>
      </c>
      <c r="F15" s="2">
        <f>Table2[[#This Row],[cost]]/Table2[[#This Row],[reads_MM]]</f>
        <v>23</v>
      </c>
      <c r="G15" s="9" t="s">
        <v>46</v>
      </c>
      <c r="H15">
        <v>-0.1</v>
      </c>
      <c r="I15">
        <v>0.5</v>
      </c>
      <c r="J15" t="s">
        <v>32</v>
      </c>
    </row>
    <row r="22" spans="3:3" x14ac:dyDescent="0.2">
      <c r="C22" s="11"/>
    </row>
  </sheetData>
  <phoneticPr fontId="4" type="noConversion"/>
  <hyperlinks>
    <hyperlink ref="J9" r:id="rId1" xr:uid="{AE54DE96-AB39-4B45-A58F-6C1898BC6EFB}"/>
    <hyperlink ref="J7" r:id="rId2" xr:uid="{2CE120B7-8A89-5643-B193-D93A77DFA806}"/>
    <hyperlink ref="J8" r:id="rId3" xr:uid="{9BB79114-EDA2-5B4E-9B03-E5672797115C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2022-05-31T18:10:53Z</dcterms:created>
  <dcterms:modified xsi:type="dcterms:W3CDTF">2022-06-10T02:56:01Z</dcterms:modified>
</cp:coreProperties>
</file>