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Kuliah Semester 6\Sistem Pengambil Keputusan (SPK)\UAS\"/>
    </mc:Choice>
  </mc:AlternateContent>
  <xr:revisionPtr revIDLastSave="0" documentId="13_ncr:1_{148A3F3A-D4F9-4529-A37F-5D2AEB8B8FC7}" xr6:coauthVersionLast="47" xr6:coauthVersionMax="47" xr10:uidLastSave="{00000000-0000-0000-0000-000000000000}"/>
  <bookViews>
    <workbookView xWindow="-120" yWindow="-120" windowWidth="20730" windowHeight="11760" xr2:uid="{2BC2CC85-287C-49D7-8668-54C3E3D0E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L101" i="1"/>
  <c r="K101" i="1"/>
  <c r="J101" i="1"/>
  <c r="I101" i="1"/>
  <c r="H101" i="1"/>
  <c r="G101" i="1"/>
  <c r="F101" i="1"/>
  <c r="E101" i="1"/>
  <c r="D101" i="1"/>
  <c r="L100" i="1"/>
  <c r="K100" i="1"/>
  <c r="J100" i="1"/>
  <c r="I100" i="1"/>
  <c r="H100" i="1"/>
  <c r="G100" i="1"/>
  <c r="F100" i="1"/>
  <c r="E100" i="1"/>
  <c r="D100" i="1"/>
  <c r="L99" i="1"/>
  <c r="K99" i="1"/>
  <c r="J99" i="1"/>
  <c r="I99" i="1"/>
  <c r="H99" i="1"/>
  <c r="G99" i="1"/>
  <c r="F99" i="1"/>
  <c r="E99" i="1"/>
  <c r="D99" i="1"/>
  <c r="L98" i="1"/>
  <c r="K98" i="1"/>
  <c r="J98" i="1"/>
  <c r="I98" i="1"/>
  <c r="H98" i="1"/>
  <c r="G98" i="1"/>
  <c r="F98" i="1"/>
  <c r="E98" i="1"/>
  <c r="D98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L95" i="1"/>
  <c r="K95" i="1"/>
  <c r="J95" i="1"/>
  <c r="I95" i="1"/>
  <c r="H95" i="1"/>
  <c r="G95" i="1"/>
  <c r="F95" i="1"/>
  <c r="E95" i="1"/>
  <c r="D95" i="1"/>
  <c r="L94" i="1"/>
  <c r="K94" i="1"/>
  <c r="J94" i="1"/>
  <c r="I94" i="1"/>
  <c r="H94" i="1"/>
  <c r="G94" i="1"/>
  <c r="F94" i="1"/>
  <c r="E94" i="1"/>
  <c r="D94" i="1"/>
  <c r="L93" i="1"/>
  <c r="K93" i="1"/>
  <c r="J93" i="1"/>
  <c r="I93" i="1"/>
  <c r="H93" i="1"/>
  <c r="G93" i="1"/>
  <c r="F93" i="1"/>
  <c r="E93" i="1"/>
  <c r="D93" i="1"/>
  <c r="L92" i="1"/>
  <c r="K92" i="1"/>
  <c r="J92" i="1"/>
  <c r="I92" i="1"/>
  <c r="H92" i="1"/>
  <c r="G92" i="1"/>
  <c r="F92" i="1"/>
  <c r="E92" i="1"/>
  <c r="D92" i="1"/>
  <c r="L91" i="1"/>
  <c r="K91" i="1"/>
  <c r="J91" i="1"/>
  <c r="I91" i="1"/>
  <c r="H91" i="1"/>
  <c r="G91" i="1"/>
  <c r="F91" i="1"/>
  <c r="E91" i="1"/>
  <c r="D91" i="1"/>
  <c r="L90" i="1"/>
  <c r="K90" i="1"/>
  <c r="J90" i="1"/>
  <c r="I90" i="1"/>
  <c r="H90" i="1"/>
  <c r="G90" i="1"/>
  <c r="F90" i="1"/>
  <c r="E90" i="1"/>
  <c r="D90" i="1"/>
  <c r="L89" i="1"/>
  <c r="K89" i="1"/>
  <c r="J89" i="1"/>
  <c r="I89" i="1"/>
  <c r="H89" i="1"/>
  <c r="G89" i="1"/>
  <c r="F89" i="1"/>
  <c r="E89" i="1"/>
  <c r="D89" i="1"/>
  <c r="L88" i="1"/>
  <c r="K88" i="1"/>
  <c r="J88" i="1"/>
  <c r="I88" i="1"/>
  <c r="H88" i="1"/>
  <c r="G88" i="1"/>
  <c r="F88" i="1"/>
  <c r="E88" i="1"/>
  <c r="D88" i="1"/>
  <c r="L87" i="1"/>
  <c r="K87" i="1"/>
  <c r="J87" i="1"/>
  <c r="I87" i="1"/>
  <c r="H87" i="1"/>
  <c r="G87" i="1"/>
  <c r="F87" i="1"/>
  <c r="E87" i="1"/>
  <c r="D87" i="1"/>
  <c r="L86" i="1"/>
  <c r="K86" i="1"/>
  <c r="J86" i="1"/>
  <c r="I86" i="1"/>
  <c r="H86" i="1"/>
  <c r="G86" i="1"/>
  <c r="F86" i="1"/>
  <c r="E86" i="1"/>
  <c r="D86" i="1"/>
  <c r="L85" i="1"/>
  <c r="K85" i="1"/>
  <c r="J85" i="1"/>
  <c r="I85" i="1"/>
  <c r="H85" i="1"/>
  <c r="G85" i="1"/>
  <c r="F85" i="1"/>
  <c r="E85" i="1"/>
  <c r="D85" i="1"/>
  <c r="L84" i="1"/>
  <c r="K84" i="1"/>
  <c r="J84" i="1"/>
  <c r="I84" i="1"/>
  <c r="H84" i="1"/>
  <c r="G84" i="1"/>
  <c r="F84" i="1"/>
  <c r="E84" i="1"/>
  <c r="D84" i="1"/>
  <c r="L83" i="1"/>
  <c r="K83" i="1"/>
  <c r="J83" i="1"/>
  <c r="I83" i="1"/>
  <c r="H83" i="1"/>
  <c r="G83" i="1"/>
  <c r="F83" i="1"/>
  <c r="E83" i="1"/>
  <c r="D83" i="1"/>
  <c r="L82" i="1"/>
  <c r="K82" i="1"/>
  <c r="J82" i="1"/>
  <c r="I82" i="1"/>
  <c r="H82" i="1"/>
  <c r="G82" i="1"/>
  <c r="F82" i="1"/>
  <c r="E82" i="1"/>
  <c r="D8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L78" i="1"/>
  <c r="K78" i="1"/>
  <c r="J78" i="1"/>
  <c r="I78" i="1"/>
  <c r="H78" i="1"/>
  <c r="G78" i="1"/>
  <c r="F78" i="1"/>
  <c r="E78" i="1"/>
  <c r="D78" i="1"/>
  <c r="C78" i="1"/>
  <c r="C75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E53" i="1"/>
  <c r="L71" i="1"/>
  <c r="K71" i="1"/>
  <c r="J71" i="1"/>
  <c r="I71" i="1"/>
  <c r="H71" i="1"/>
  <c r="G71" i="1"/>
  <c r="F71" i="1"/>
  <c r="E71" i="1"/>
  <c r="D71" i="1"/>
  <c r="L70" i="1"/>
  <c r="K70" i="1"/>
  <c r="J70" i="1"/>
  <c r="I70" i="1"/>
  <c r="H70" i="1"/>
  <c r="G70" i="1"/>
  <c r="F70" i="1"/>
  <c r="E70" i="1"/>
  <c r="D70" i="1"/>
  <c r="L69" i="1"/>
  <c r="K69" i="1"/>
  <c r="J69" i="1"/>
  <c r="I69" i="1"/>
  <c r="H69" i="1"/>
  <c r="G69" i="1"/>
  <c r="F69" i="1"/>
  <c r="E69" i="1"/>
  <c r="D69" i="1"/>
  <c r="L68" i="1"/>
  <c r="K68" i="1"/>
  <c r="J68" i="1"/>
  <c r="I68" i="1"/>
  <c r="H68" i="1"/>
  <c r="G68" i="1"/>
  <c r="F68" i="1"/>
  <c r="E68" i="1"/>
  <c r="D68" i="1"/>
  <c r="L67" i="1"/>
  <c r="K67" i="1"/>
  <c r="J67" i="1"/>
  <c r="I67" i="1"/>
  <c r="H67" i="1"/>
  <c r="G67" i="1"/>
  <c r="F67" i="1"/>
  <c r="E67" i="1"/>
  <c r="D67" i="1"/>
  <c r="L66" i="1"/>
  <c r="K66" i="1"/>
  <c r="J66" i="1"/>
  <c r="I66" i="1"/>
  <c r="H66" i="1"/>
  <c r="G66" i="1"/>
  <c r="F66" i="1"/>
  <c r="E66" i="1"/>
  <c r="D66" i="1"/>
  <c r="L65" i="1"/>
  <c r="K65" i="1"/>
  <c r="J65" i="1"/>
  <c r="I65" i="1"/>
  <c r="H65" i="1"/>
  <c r="G65" i="1"/>
  <c r="F65" i="1"/>
  <c r="E65" i="1"/>
  <c r="D65" i="1"/>
  <c r="L64" i="1"/>
  <c r="K64" i="1"/>
  <c r="J64" i="1"/>
  <c r="I64" i="1"/>
  <c r="H64" i="1"/>
  <c r="G64" i="1"/>
  <c r="F64" i="1"/>
  <c r="E64" i="1"/>
  <c r="D64" i="1"/>
  <c r="L63" i="1"/>
  <c r="K63" i="1"/>
  <c r="J63" i="1"/>
  <c r="I63" i="1"/>
  <c r="H63" i="1"/>
  <c r="G63" i="1"/>
  <c r="F63" i="1"/>
  <c r="E63" i="1"/>
  <c r="D63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D53" i="1"/>
  <c r="L52" i="1"/>
  <c r="K52" i="1"/>
  <c r="J52" i="1"/>
  <c r="I52" i="1"/>
  <c r="H52" i="1"/>
  <c r="G52" i="1"/>
  <c r="F52" i="1"/>
  <c r="E52" i="1"/>
  <c r="D52" i="1"/>
  <c r="C56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F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G2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R12" i="1"/>
  <c r="R11" i="1"/>
  <c r="R10" i="1"/>
  <c r="R9" i="1"/>
  <c r="R8" i="1"/>
  <c r="R7" i="1"/>
  <c r="R6" i="1"/>
  <c r="R5" i="1"/>
  <c r="R4" i="1"/>
  <c r="R3" i="1"/>
  <c r="Q12" i="1"/>
  <c r="Q10" i="1"/>
  <c r="Q9" i="1"/>
  <c r="Q8" i="1"/>
  <c r="Q7" i="1"/>
  <c r="Q6" i="1"/>
  <c r="Q5" i="1"/>
  <c r="Q4" i="1"/>
  <c r="Q3" i="1"/>
  <c r="Q11" i="1"/>
</calcChain>
</file>

<file path=xl/sharedStrings.xml><?xml version="1.0" encoding="utf-8"?>
<sst xmlns="http://schemas.openxmlformats.org/spreadsheetml/2006/main" count="161" uniqueCount="45">
  <si>
    <t>Alternatif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</si>
  <si>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</si>
  <si>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</si>
  <si>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</si>
  <si>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</si>
  <si>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</si>
  <si>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</si>
  <si>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</si>
  <si>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</si>
  <si>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</si>
  <si>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</si>
  <si>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</si>
  <si>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</si>
  <si>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</si>
  <si>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</si>
  <si>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</si>
  <si>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</si>
  <si>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</si>
  <si>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</si>
  <si>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</si>
  <si>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</si>
  <si>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</si>
  <si>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</si>
  <si>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</si>
  <si>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</si>
  <si>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</si>
  <si>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</si>
  <si>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</si>
  <si>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</si>
  <si>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</si>
  <si>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</si>
  <si>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Kriteria</t>
  </si>
  <si>
    <t>Max</t>
  </si>
  <si>
    <t>Min</t>
  </si>
  <si>
    <t>MEAN</t>
  </si>
  <si>
    <t>SUM</t>
  </si>
  <si>
    <t>Preference</t>
  </si>
  <si>
    <t>Total Pref</t>
  </si>
  <si>
    <t>Weight</t>
  </si>
  <si>
    <t>PSI</t>
  </si>
  <si>
    <t>Total</t>
  </si>
  <si>
    <t>Ranking</t>
  </si>
  <si>
    <t>Normalisasi</t>
  </si>
  <si>
    <t>MAX-MIN</t>
  </si>
  <si>
    <t>Preference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</si>
</sst>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280B-F69F-4EC8-B069-56D95CA201CF}">
  <dimension ref="B1:R101"/>
  <sheetViews>
    <sheetView tabSelected="1" topLeftCell="A64" workbookViewId="0">
      <selection activeCell="E75" sqref="E75"/>
    </sheetView>
  </sheetViews>
  <sheetFormatPr defaultRowHeight="15" x14ac:dyDescent="0.25"/>
  <cols>
    <col min="2" max="2" width="10.5703125" customWidth="1"/>
  </cols>
  <sheetData>
    <row r="1" spans="2:18" x14ac:dyDescent="0.25">
      <c r="P1" t="s">
        <v>43</v>
      </c>
    </row>
    <row r="2" spans="2: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P2" s="1" t="s">
        <v>31</v>
      </c>
      <c r="Q2" s="1" t="s">
        <v>32</v>
      </c>
      <c r="R2" s="1" t="s">
        <v>33</v>
      </c>
    </row>
    <row r="3" spans="2:18" x14ac:dyDescent="0.25">
      <c r="B3" s="1" t="s">
        <v>11</v>
      </c>
      <c r="C3" s="1">
        <v>8</v>
      </c>
      <c r="D3" s="1">
        <v>7</v>
      </c>
      <c r="E3" s="1">
        <v>9</v>
      </c>
      <c r="F3" s="1">
        <v>6</v>
      </c>
      <c r="G3" s="1">
        <v>7</v>
      </c>
      <c r="H3" s="1">
        <v>5</v>
      </c>
      <c r="I3" s="1">
        <v>8</v>
      </c>
      <c r="J3" s="1">
        <v>6</v>
      </c>
      <c r="K3" s="1">
        <v>4</v>
      </c>
      <c r="L3" s="1">
        <v>7</v>
      </c>
      <c r="P3" s="1" t="s">
        <v>1</v>
      </c>
      <c r="Q3" s="1">
        <f>MAX(C3:C22)</f>
        <v>10</v>
      </c>
      <c r="R3" s="1">
        <f>MIN(C3:C22)</f>
        <v>4</v>
      </c>
    </row>
    <row r="4" spans="2:18" x14ac:dyDescent="0.25">
      <c r="B4" s="1" t="s">
        <v>12</v>
      </c>
      <c r="C4" s="1">
        <v>6</v>
      </c>
      <c r="D4" s="1">
        <v>8</v>
      </c>
      <c r="E4" s="1">
        <v>7</v>
      </c>
      <c r="F4" s="1">
        <v>6</v>
      </c>
      <c r="G4" s="1">
        <v>4</v>
      </c>
      <c r="H4" s="1">
        <v>7</v>
      </c>
      <c r="I4" s="1">
        <v>5</v>
      </c>
      <c r="J4" s="1">
        <v>8</v>
      </c>
      <c r="K4" s="1">
        <v>6</v>
      </c>
      <c r="L4" s="1">
        <v>9</v>
      </c>
      <c r="P4" s="1" t="s">
        <v>2</v>
      </c>
      <c r="Q4" s="1">
        <f>MAX(D3:D22)</f>
        <v>9</v>
      </c>
      <c r="R4" s="1">
        <f>MIN(D3:D22)</f>
        <v>4</v>
      </c>
    </row>
    <row r="5" spans="2:18" x14ac:dyDescent="0.25">
      <c r="B5" s="1" t="s">
        <v>13</v>
      </c>
      <c r="C5" s="1">
        <v>7</v>
      </c>
      <c r="D5" s="1">
        <v>9</v>
      </c>
      <c r="E5" s="1">
        <v>4</v>
      </c>
      <c r="F5" s="1">
        <v>5</v>
      </c>
      <c r="G5" s="1">
        <v>6</v>
      </c>
      <c r="H5" s="1">
        <v>7</v>
      </c>
      <c r="I5" s="1">
        <v>5</v>
      </c>
      <c r="J5" s="1">
        <v>8</v>
      </c>
      <c r="K5" s="1">
        <v>6</v>
      </c>
      <c r="L5" s="1">
        <v>7</v>
      </c>
      <c r="P5" s="1" t="s">
        <v>3</v>
      </c>
      <c r="Q5" s="1">
        <f>MAX(E3:E22)</f>
        <v>10</v>
      </c>
      <c r="R5" s="1">
        <f>MIN(E3:E22)</f>
        <v>4</v>
      </c>
    </row>
    <row r="6" spans="2:18" x14ac:dyDescent="0.25">
      <c r="B6" s="1" t="s">
        <v>14</v>
      </c>
      <c r="C6" s="1">
        <v>5</v>
      </c>
      <c r="D6" s="1">
        <v>7</v>
      </c>
      <c r="E6" s="1">
        <v>7</v>
      </c>
      <c r="F6" s="1">
        <v>6</v>
      </c>
      <c r="G6" s="1">
        <v>6</v>
      </c>
      <c r="H6" s="1">
        <v>8</v>
      </c>
      <c r="I6" s="1">
        <v>3</v>
      </c>
      <c r="J6" s="1">
        <v>5</v>
      </c>
      <c r="K6" s="1">
        <v>6</v>
      </c>
      <c r="L6" s="1">
        <v>7</v>
      </c>
      <c r="P6" s="1" t="s">
        <v>4</v>
      </c>
      <c r="Q6" s="1">
        <f>MAX(F3:F22)</f>
        <v>9</v>
      </c>
      <c r="R6" s="1">
        <f>MIN(F3:F22)</f>
        <v>3</v>
      </c>
    </row>
    <row r="7" spans="2:18" x14ac:dyDescent="0.25">
      <c r="B7" s="1" t="s">
        <v>15</v>
      </c>
      <c r="C7" s="1">
        <v>5</v>
      </c>
      <c r="D7" s="1">
        <v>7</v>
      </c>
      <c r="E7" s="1">
        <v>6</v>
      </c>
      <c r="F7" s="1">
        <v>5</v>
      </c>
      <c r="G7" s="1">
        <v>7</v>
      </c>
      <c r="H7" s="1">
        <v>7</v>
      </c>
      <c r="I7" s="1">
        <v>4</v>
      </c>
      <c r="J7" s="1">
        <v>7</v>
      </c>
      <c r="K7" s="1">
        <v>5</v>
      </c>
      <c r="L7" s="1">
        <v>3</v>
      </c>
      <c r="P7" s="1" t="s">
        <v>5</v>
      </c>
      <c r="Q7" s="1">
        <f>MAX(G3:G22)</f>
        <v>10</v>
      </c>
      <c r="R7" s="1">
        <f>MIN(G3:G22)</f>
        <v>4</v>
      </c>
    </row>
    <row r="8" spans="2:18" x14ac:dyDescent="0.25">
      <c r="B8" s="1" t="s">
        <v>16</v>
      </c>
      <c r="C8" s="1">
        <v>8</v>
      </c>
      <c r="D8" s="1">
        <v>7</v>
      </c>
      <c r="E8" s="1">
        <v>6</v>
      </c>
      <c r="F8" s="1">
        <v>6</v>
      </c>
      <c r="G8" s="1">
        <v>5</v>
      </c>
      <c r="H8" s="1">
        <v>5</v>
      </c>
      <c r="I8" s="1">
        <v>6</v>
      </c>
      <c r="J8" s="1">
        <v>7</v>
      </c>
      <c r="K8" s="1">
        <v>8</v>
      </c>
      <c r="L8" s="1">
        <v>6</v>
      </c>
      <c r="P8" s="1" t="s">
        <v>6</v>
      </c>
      <c r="Q8" s="1">
        <f>MAX(H3:H22)</f>
        <v>9</v>
      </c>
      <c r="R8" s="1">
        <f>MIN(H3:H22)</f>
        <v>4</v>
      </c>
    </row>
    <row r="9" spans="2:18" x14ac:dyDescent="0.25">
      <c r="B9" s="1" t="s">
        <v>17</v>
      </c>
      <c r="C9" s="1">
        <v>8</v>
      </c>
      <c r="D9" s="1">
        <v>7</v>
      </c>
      <c r="E9" s="1">
        <v>8</v>
      </c>
      <c r="F9" s="1">
        <v>4</v>
      </c>
      <c r="G9" s="1">
        <v>7</v>
      </c>
      <c r="H9" s="1">
        <v>7</v>
      </c>
      <c r="I9" s="1">
        <v>5</v>
      </c>
      <c r="J9" s="1">
        <v>8</v>
      </c>
      <c r="K9" s="1">
        <v>9</v>
      </c>
      <c r="L9" s="1">
        <v>10</v>
      </c>
      <c r="P9" s="1" t="s">
        <v>7</v>
      </c>
      <c r="Q9" s="1">
        <f>MAX(I3:I22)</f>
        <v>10</v>
      </c>
      <c r="R9" s="1">
        <f>MIN(I3:I22)</f>
        <v>3</v>
      </c>
    </row>
    <row r="10" spans="2:18" x14ac:dyDescent="0.25">
      <c r="B10" s="1" t="s">
        <v>18</v>
      </c>
      <c r="C10" s="1">
        <v>7</v>
      </c>
      <c r="D10" s="1">
        <v>5</v>
      </c>
      <c r="E10" s="1">
        <v>8</v>
      </c>
      <c r="F10" s="1">
        <v>3</v>
      </c>
      <c r="G10" s="1">
        <v>5</v>
      </c>
      <c r="H10" s="1">
        <v>7</v>
      </c>
      <c r="I10" s="1">
        <v>6</v>
      </c>
      <c r="J10" s="1">
        <v>9</v>
      </c>
      <c r="K10" s="1">
        <v>8</v>
      </c>
      <c r="L10" s="1">
        <v>6</v>
      </c>
      <c r="P10" s="1" t="s">
        <v>8</v>
      </c>
      <c r="Q10" s="1">
        <f>MAX(J3:J22)</f>
        <v>9</v>
      </c>
      <c r="R10" s="1">
        <f>MIN(J3:J22)</f>
        <v>4</v>
      </c>
    </row>
    <row r="11" spans="2:18" x14ac:dyDescent="0.25">
      <c r="B11" s="1" t="s">
        <v>19</v>
      </c>
      <c r="C11" s="1">
        <v>8</v>
      </c>
      <c r="D11" s="1">
        <v>9</v>
      </c>
      <c r="E11" s="1">
        <v>7</v>
      </c>
      <c r="F11" s="1">
        <v>6</v>
      </c>
      <c r="G11" s="1">
        <v>5</v>
      </c>
      <c r="H11" s="1">
        <v>4</v>
      </c>
      <c r="I11" s="1">
        <v>7</v>
      </c>
      <c r="J11" s="1">
        <v>8</v>
      </c>
      <c r="K11" s="1">
        <v>5</v>
      </c>
      <c r="L11" s="1">
        <v>8</v>
      </c>
      <c r="P11" s="1" t="s">
        <v>9</v>
      </c>
      <c r="Q11" s="1">
        <f>MAX(K3:K22)</f>
        <v>9</v>
      </c>
      <c r="R11" s="1">
        <f>MIN(K3:K22)</f>
        <v>4</v>
      </c>
    </row>
    <row r="12" spans="2:18" x14ac:dyDescent="0.25">
      <c r="B12" s="1" t="s">
        <v>20</v>
      </c>
      <c r="C12" s="1">
        <v>8</v>
      </c>
      <c r="D12" s="1">
        <v>7</v>
      </c>
      <c r="E12" s="1">
        <v>5</v>
      </c>
      <c r="F12" s="1">
        <v>6</v>
      </c>
      <c r="G12" s="1">
        <v>10</v>
      </c>
      <c r="H12" s="1">
        <v>9</v>
      </c>
      <c r="I12" s="1">
        <v>9</v>
      </c>
      <c r="J12" s="1">
        <v>8</v>
      </c>
      <c r="K12" s="1">
        <v>7</v>
      </c>
      <c r="L12" s="1">
        <v>6</v>
      </c>
      <c r="P12" s="1" t="s">
        <v>10</v>
      </c>
      <c r="Q12" s="1">
        <f>MAX(L3:L22)</f>
        <v>10</v>
      </c>
      <c r="R12" s="1">
        <f>MIN(L3:L22)</f>
        <v>3</v>
      </c>
    </row>
    <row r="13" spans="2:18" x14ac:dyDescent="0.25">
      <c r="B13" s="1" t="s">
        <v>21</v>
      </c>
      <c r="C13" s="1">
        <v>6</v>
      </c>
      <c r="D13" s="1">
        <v>7</v>
      </c>
      <c r="E13" s="1">
        <v>8</v>
      </c>
      <c r="F13" s="1">
        <v>4</v>
      </c>
      <c r="G13" s="1">
        <v>7</v>
      </c>
      <c r="H13" s="1">
        <v>5</v>
      </c>
      <c r="I13" s="1">
        <v>8</v>
      </c>
      <c r="J13" s="1">
        <v>5</v>
      </c>
      <c r="K13" s="1">
        <v>8</v>
      </c>
      <c r="L13" s="1">
        <v>7</v>
      </c>
    </row>
    <row r="14" spans="2:18" x14ac:dyDescent="0.25">
      <c r="B14" s="1" t="s">
        <v>22</v>
      </c>
      <c r="C14" s="1">
        <v>4</v>
      </c>
      <c r="D14" s="1">
        <v>6</v>
      </c>
      <c r="E14" s="1">
        <v>5</v>
      </c>
      <c r="F14" s="1">
        <v>4</v>
      </c>
      <c r="G14" s="1">
        <v>4</v>
      </c>
      <c r="H14" s="1">
        <v>4</v>
      </c>
      <c r="I14" s="1">
        <v>8</v>
      </c>
      <c r="J14" s="1">
        <v>5</v>
      </c>
      <c r="K14" s="1">
        <v>6</v>
      </c>
      <c r="L14" s="1">
        <v>5</v>
      </c>
    </row>
    <row r="15" spans="2:18" x14ac:dyDescent="0.25">
      <c r="B15" s="1" t="s">
        <v>23</v>
      </c>
      <c r="C15" s="1">
        <v>10</v>
      </c>
      <c r="D15" s="1">
        <v>5</v>
      </c>
      <c r="E15" s="1">
        <v>6</v>
      </c>
      <c r="F15" s="1">
        <v>3</v>
      </c>
      <c r="G15" s="1">
        <v>7</v>
      </c>
      <c r="H15" s="1">
        <v>6</v>
      </c>
      <c r="I15" s="1">
        <v>8</v>
      </c>
      <c r="J15" s="1">
        <v>5</v>
      </c>
      <c r="K15" s="1">
        <v>7</v>
      </c>
      <c r="L15" s="1">
        <v>5</v>
      </c>
    </row>
    <row r="16" spans="2:18" x14ac:dyDescent="0.25">
      <c r="B16" s="1" t="s">
        <v>24</v>
      </c>
      <c r="C16" s="1">
        <v>9</v>
      </c>
      <c r="D16" s="1">
        <v>6</v>
      </c>
      <c r="E16" s="1">
        <v>9</v>
      </c>
      <c r="F16" s="1">
        <v>7</v>
      </c>
      <c r="G16" s="1">
        <v>7</v>
      </c>
      <c r="H16" s="1">
        <v>5</v>
      </c>
      <c r="I16" s="1">
        <v>7</v>
      </c>
      <c r="J16" s="1">
        <v>6</v>
      </c>
      <c r="K16" s="1">
        <v>8</v>
      </c>
      <c r="L16" s="1">
        <v>8</v>
      </c>
    </row>
    <row r="17" spans="2:12" x14ac:dyDescent="0.25">
      <c r="B17" s="1" t="s">
        <v>25</v>
      </c>
      <c r="C17" s="1">
        <v>7</v>
      </c>
      <c r="D17" s="1">
        <v>5</v>
      </c>
      <c r="E17" s="1">
        <v>8</v>
      </c>
      <c r="F17" s="1">
        <v>5</v>
      </c>
      <c r="G17" s="1">
        <v>6</v>
      </c>
      <c r="H17" s="1">
        <v>7</v>
      </c>
      <c r="I17" s="1">
        <v>5</v>
      </c>
      <c r="J17" s="1">
        <v>7</v>
      </c>
      <c r="K17" s="1">
        <v>8</v>
      </c>
      <c r="L17" s="1">
        <v>9</v>
      </c>
    </row>
    <row r="18" spans="2:12" x14ac:dyDescent="0.25">
      <c r="B18" s="1" t="s">
        <v>26</v>
      </c>
      <c r="C18" s="1">
        <v>6</v>
      </c>
      <c r="D18" s="1">
        <v>4</v>
      </c>
      <c r="E18" s="1">
        <v>6</v>
      </c>
      <c r="F18" s="1">
        <v>8</v>
      </c>
      <c r="G18" s="1">
        <v>4</v>
      </c>
      <c r="H18" s="1">
        <v>7</v>
      </c>
      <c r="I18" s="1">
        <v>5</v>
      </c>
      <c r="J18" s="1">
        <v>7</v>
      </c>
      <c r="K18" s="1">
        <v>6</v>
      </c>
      <c r="L18" s="1">
        <v>5</v>
      </c>
    </row>
    <row r="19" spans="2:12" x14ac:dyDescent="0.25">
      <c r="B19" s="1" t="s">
        <v>27</v>
      </c>
      <c r="C19" s="1">
        <v>8</v>
      </c>
      <c r="D19" s="1">
        <v>5</v>
      </c>
      <c r="E19" s="1">
        <v>5</v>
      </c>
      <c r="F19" s="1">
        <v>9</v>
      </c>
      <c r="G19" s="1">
        <v>5</v>
      </c>
      <c r="H19" s="1">
        <v>6</v>
      </c>
      <c r="I19" s="1">
        <v>10</v>
      </c>
      <c r="J19" s="1">
        <v>9</v>
      </c>
      <c r="K19" s="1">
        <v>4</v>
      </c>
      <c r="L19" s="1">
        <v>4</v>
      </c>
    </row>
    <row r="20" spans="2:12" x14ac:dyDescent="0.25">
      <c r="B20" s="1" t="s">
        <v>28</v>
      </c>
      <c r="C20" s="1">
        <v>6</v>
      </c>
      <c r="D20" s="1">
        <v>6</v>
      </c>
      <c r="E20" s="1">
        <v>10</v>
      </c>
      <c r="F20" s="1">
        <v>7</v>
      </c>
      <c r="G20" s="1">
        <v>6</v>
      </c>
      <c r="H20" s="1">
        <v>8</v>
      </c>
      <c r="I20" s="1">
        <v>8</v>
      </c>
      <c r="J20" s="1">
        <v>4</v>
      </c>
      <c r="K20" s="1">
        <v>7</v>
      </c>
      <c r="L20" s="1">
        <v>6</v>
      </c>
    </row>
    <row r="21" spans="2:12" x14ac:dyDescent="0.25">
      <c r="B21" s="1" t="s">
        <v>29</v>
      </c>
      <c r="C21" s="1">
        <v>7</v>
      </c>
      <c r="D21" s="1">
        <v>7</v>
      </c>
      <c r="E21" s="1">
        <v>7</v>
      </c>
      <c r="F21" s="1">
        <v>5</v>
      </c>
      <c r="G21" s="1">
        <v>6</v>
      </c>
      <c r="H21" s="1">
        <v>9</v>
      </c>
      <c r="I21" s="1">
        <v>5</v>
      </c>
      <c r="J21" s="1">
        <v>7</v>
      </c>
      <c r="K21" s="1">
        <v>5</v>
      </c>
      <c r="L21" s="1">
        <v>7</v>
      </c>
    </row>
    <row r="22" spans="2:12" x14ac:dyDescent="0.25">
      <c r="B22" s="1" t="s">
        <v>30</v>
      </c>
      <c r="C22" s="1">
        <v>8</v>
      </c>
      <c r="D22" s="1">
        <v>6</v>
      </c>
      <c r="E22" s="1">
        <v>7</v>
      </c>
      <c r="F22" s="1">
        <v>7</v>
      </c>
      <c r="G22" s="1">
        <v>9</v>
      </c>
      <c r="H22" s="1">
        <v>8</v>
      </c>
      <c r="I22" s="1">
        <v>8</v>
      </c>
      <c r="J22" s="1">
        <v>8</v>
      </c>
      <c r="K22" s="1">
        <v>4</v>
      </c>
      <c r="L22" s="1">
        <v>5</v>
      </c>
    </row>
    <row r="24" spans="2:12" x14ac:dyDescent="0.25">
      <c r="B24" t="s">
        <v>42</v>
      </c>
    </row>
    <row r="25" spans="2:12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</row>
    <row r="26" spans="2:12" x14ac:dyDescent="0.25">
      <c r="B26" s="1" t="s">
        <v>11</v>
      </c>
      <c r="C26" s="1">
        <f>SUM(C3/$Q$3)</f>
        <v>0.8</v>
      </c>
      <c r="D26" s="1">
        <f>SUM($R$4/D3)</f>
        <v>0.5714285714285714</v>
      </c>
      <c r="E26" s="1">
        <f>SUM(E3/$Q$5)</f>
        <v>0.9</v>
      </c>
      <c r="F26" s="1">
        <f>SUM($R$6/F3)</f>
        <v>0.5</v>
      </c>
      <c r="G26" s="1">
        <f>SUM(G3/$Q$7)</f>
        <v>0.7</v>
      </c>
      <c r="H26" s="1">
        <f>SUM($R$8/H3)</f>
        <v>0.8</v>
      </c>
      <c r="I26" s="1">
        <f>SUM(I3/$Q$9)</f>
        <v>0.8</v>
      </c>
      <c r="J26" s="1">
        <f>SUM($R$10/J3)</f>
        <v>0.66666666666666663</v>
      </c>
      <c r="K26" s="1">
        <f>SUM(K3/$Q$11)</f>
        <v>0.44444444444444442</v>
      </c>
      <c r="L26" s="1">
        <f>SUM($R$12/L3)</f>
        <v>0.42857142857142855</v>
      </c>
    </row>
    <row r="27" spans="2:12" x14ac:dyDescent="0.25">
      <c r="B27" s="1" t="s">
        <v>12</v>
      </c>
      <c r="C27" s="1">
        <f t="shared" ref="C27:C45" si="0">SUM(C4/$Q$3)</f>
        <v>0.6</v>
      </c>
      <c r="D27" s="1">
        <f t="shared" ref="D27:D45" si="1">SUM($R$4/D4)</f>
        <v>0.5</v>
      </c>
      <c r="E27" s="1">
        <f t="shared" ref="E27:E45" si="2">SUM(E4/$Q$5)</f>
        <v>0.7</v>
      </c>
      <c r="F27" s="1">
        <f t="shared" ref="F27:F45" si="3">SUM($R$6/F4)</f>
        <v>0.5</v>
      </c>
      <c r="G27" s="1">
        <f>SUM(G4/$Q$7)</f>
        <v>0.4</v>
      </c>
      <c r="H27" s="1">
        <f t="shared" ref="H27:H45" si="4">SUM($R$8/H4)</f>
        <v>0.5714285714285714</v>
      </c>
      <c r="I27" s="1">
        <f t="shared" ref="I27:I45" si="5">SUM(I4/$Q$9)</f>
        <v>0.5</v>
      </c>
      <c r="J27" s="1">
        <f t="shared" ref="J27:J45" si="6">SUM($R$10/J4)</f>
        <v>0.5</v>
      </c>
      <c r="K27" s="1">
        <f t="shared" ref="K27:K45" si="7">SUM(K4/$Q$11)</f>
        <v>0.66666666666666663</v>
      </c>
      <c r="L27" s="1">
        <f t="shared" ref="L27:L45" si="8">SUM($R$12/L4)</f>
        <v>0.33333333333333331</v>
      </c>
    </row>
    <row r="28" spans="2:12" x14ac:dyDescent="0.25">
      <c r="B28" s="1" t="s">
        <v>13</v>
      </c>
      <c r="C28" s="1">
        <f t="shared" si="0"/>
        <v>0.7</v>
      </c>
      <c r="D28" s="1">
        <f t="shared" si="1"/>
        <v>0.44444444444444442</v>
      </c>
      <c r="E28" s="1">
        <f t="shared" si="2"/>
        <v>0.4</v>
      </c>
      <c r="F28" s="1">
        <f t="shared" si="3"/>
        <v>0.6</v>
      </c>
      <c r="G28" s="1">
        <f t="shared" ref="G28:G45" si="9">SUM(G5/$Q$7)</f>
        <v>0.6</v>
      </c>
      <c r="H28" s="1">
        <f t="shared" si="4"/>
        <v>0.5714285714285714</v>
      </c>
      <c r="I28" s="1">
        <f t="shared" si="5"/>
        <v>0.5</v>
      </c>
      <c r="J28" s="1">
        <f t="shared" si="6"/>
        <v>0.5</v>
      </c>
      <c r="K28" s="1">
        <f t="shared" si="7"/>
        <v>0.66666666666666663</v>
      </c>
      <c r="L28" s="1">
        <f t="shared" si="8"/>
        <v>0.42857142857142855</v>
      </c>
    </row>
    <row r="29" spans="2:12" x14ac:dyDescent="0.25">
      <c r="B29" s="1" t="s">
        <v>14</v>
      </c>
      <c r="C29" s="1">
        <f t="shared" si="0"/>
        <v>0.5</v>
      </c>
      <c r="D29" s="1">
        <f t="shared" si="1"/>
        <v>0.5714285714285714</v>
      </c>
      <c r="E29" s="1">
        <f t="shared" si="2"/>
        <v>0.7</v>
      </c>
      <c r="F29" s="1">
        <f t="shared" si="3"/>
        <v>0.5</v>
      </c>
      <c r="G29" s="1">
        <f t="shared" si="9"/>
        <v>0.6</v>
      </c>
      <c r="H29" s="1">
        <f t="shared" si="4"/>
        <v>0.5</v>
      </c>
      <c r="I29" s="1">
        <f t="shared" si="5"/>
        <v>0.3</v>
      </c>
      <c r="J29" s="1">
        <f t="shared" si="6"/>
        <v>0.8</v>
      </c>
      <c r="K29" s="1">
        <f t="shared" si="7"/>
        <v>0.66666666666666663</v>
      </c>
      <c r="L29" s="1">
        <f t="shared" si="8"/>
        <v>0.42857142857142855</v>
      </c>
    </row>
    <row r="30" spans="2:12" x14ac:dyDescent="0.25">
      <c r="B30" s="1" t="s">
        <v>15</v>
      </c>
      <c r="C30" s="1">
        <f t="shared" si="0"/>
        <v>0.5</v>
      </c>
      <c r="D30" s="1">
        <f t="shared" si="1"/>
        <v>0.5714285714285714</v>
      </c>
      <c r="E30" s="1">
        <f t="shared" si="2"/>
        <v>0.6</v>
      </c>
      <c r="F30" s="1">
        <f t="shared" si="3"/>
        <v>0.6</v>
      </c>
      <c r="G30" s="1">
        <f t="shared" si="9"/>
        <v>0.7</v>
      </c>
      <c r="H30" s="1">
        <f t="shared" si="4"/>
        <v>0.5714285714285714</v>
      </c>
      <c r="I30" s="1">
        <f t="shared" si="5"/>
        <v>0.4</v>
      </c>
      <c r="J30" s="1">
        <f t="shared" si="6"/>
        <v>0.5714285714285714</v>
      </c>
      <c r="K30" s="1">
        <f t="shared" si="7"/>
        <v>0.55555555555555558</v>
      </c>
      <c r="L30" s="1">
        <f t="shared" si="8"/>
        <v>1</v>
      </c>
    </row>
    <row r="31" spans="2:12" x14ac:dyDescent="0.25">
      <c r="B31" s="1" t="s">
        <v>16</v>
      </c>
      <c r="C31" s="1">
        <f t="shared" si="0"/>
        <v>0.8</v>
      </c>
      <c r="D31" s="1">
        <f t="shared" si="1"/>
        <v>0.5714285714285714</v>
      </c>
      <c r="E31" s="1">
        <f t="shared" si="2"/>
        <v>0.6</v>
      </c>
      <c r="F31" s="1">
        <f t="shared" si="3"/>
        <v>0.5</v>
      </c>
      <c r="G31" s="1">
        <f t="shared" si="9"/>
        <v>0.5</v>
      </c>
      <c r="H31" s="1">
        <f t="shared" si="4"/>
        <v>0.8</v>
      </c>
      <c r="I31" s="1">
        <f t="shared" si="5"/>
        <v>0.6</v>
      </c>
      <c r="J31" s="1">
        <f t="shared" si="6"/>
        <v>0.5714285714285714</v>
      </c>
      <c r="K31" s="1">
        <f t="shared" si="7"/>
        <v>0.88888888888888884</v>
      </c>
      <c r="L31" s="1">
        <f t="shared" si="8"/>
        <v>0.5</v>
      </c>
    </row>
    <row r="32" spans="2:12" x14ac:dyDescent="0.25">
      <c r="B32" s="1" t="s">
        <v>17</v>
      </c>
      <c r="C32" s="1">
        <f t="shared" si="0"/>
        <v>0.8</v>
      </c>
      <c r="D32" s="1">
        <f t="shared" si="1"/>
        <v>0.5714285714285714</v>
      </c>
      <c r="E32" s="1">
        <f t="shared" si="2"/>
        <v>0.8</v>
      </c>
      <c r="F32" s="1">
        <f t="shared" si="3"/>
        <v>0.75</v>
      </c>
      <c r="G32" s="1">
        <f t="shared" si="9"/>
        <v>0.7</v>
      </c>
      <c r="H32" s="1">
        <f t="shared" si="4"/>
        <v>0.5714285714285714</v>
      </c>
      <c r="I32" s="1">
        <f t="shared" si="5"/>
        <v>0.5</v>
      </c>
      <c r="J32" s="1">
        <f t="shared" si="6"/>
        <v>0.5</v>
      </c>
      <c r="K32" s="1">
        <f t="shared" si="7"/>
        <v>1</v>
      </c>
      <c r="L32" s="1">
        <f t="shared" si="8"/>
        <v>0.3</v>
      </c>
    </row>
    <row r="33" spans="2:12" x14ac:dyDescent="0.25">
      <c r="B33" s="1" t="s">
        <v>18</v>
      </c>
      <c r="C33" s="1">
        <f t="shared" si="0"/>
        <v>0.7</v>
      </c>
      <c r="D33" s="1">
        <f t="shared" si="1"/>
        <v>0.8</v>
      </c>
      <c r="E33" s="1">
        <f t="shared" si="2"/>
        <v>0.8</v>
      </c>
      <c r="F33" s="1">
        <f t="shared" si="3"/>
        <v>1</v>
      </c>
      <c r="G33" s="1">
        <f t="shared" si="9"/>
        <v>0.5</v>
      </c>
      <c r="H33" s="1">
        <f t="shared" si="4"/>
        <v>0.5714285714285714</v>
      </c>
      <c r="I33" s="1">
        <f t="shared" si="5"/>
        <v>0.6</v>
      </c>
      <c r="J33" s="1">
        <f t="shared" si="6"/>
        <v>0.44444444444444442</v>
      </c>
      <c r="K33" s="1">
        <f t="shared" si="7"/>
        <v>0.88888888888888884</v>
      </c>
      <c r="L33" s="1">
        <f t="shared" si="8"/>
        <v>0.5</v>
      </c>
    </row>
    <row r="34" spans="2:12" x14ac:dyDescent="0.25">
      <c r="B34" s="1" t="s">
        <v>19</v>
      </c>
      <c r="C34" s="1">
        <f t="shared" si="0"/>
        <v>0.8</v>
      </c>
      <c r="D34" s="1">
        <f t="shared" si="1"/>
        <v>0.44444444444444442</v>
      </c>
      <c r="E34" s="1">
        <f t="shared" si="2"/>
        <v>0.7</v>
      </c>
      <c r="F34" s="1">
        <f t="shared" si="3"/>
        <v>0.5</v>
      </c>
      <c r="G34" s="1">
        <f t="shared" si="9"/>
        <v>0.5</v>
      </c>
      <c r="H34" s="1">
        <f t="shared" si="4"/>
        <v>1</v>
      </c>
      <c r="I34" s="1">
        <f t="shared" si="5"/>
        <v>0.7</v>
      </c>
      <c r="J34" s="1">
        <f t="shared" si="6"/>
        <v>0.5</v>
      </c>
      <c r="K34" s="1">
        <f t="shared" si="7"/>
        <v>0.55555555555555558</v>
      </c>
      <c r="L34" s="1">
        <f t="shared" si="8"/>
        <v>0.375</v>
      </c>
    </row>
    <row r="35" spans="2:12" x14ac:dyDescent="0.25">
      <c r="B35" s="1" t="s">
        <v>20</v>
      </c>
      <c r="C35" s="1">
        <f t="shared" si="0"/>
        <v>0.8</v>
      </c>
      <c r="D35" s="1">
        <f t="shared" si="1"/>
        <v>0.5714285714285714</v>
      </c>
      <c r="E35" s="1">
        <f t="shared" si="2"/>
        <v>0.5</v>
      </c>
      <c r="F35" s="1">
        <f t="shared" si="3"/>
        <v>0.5</v>
      </c>
      <c r="G35" s="1">
        <f t="shared" si="9"/>
        <v>1</v>
      </c>
      <c r="H35" s="1">
        <f t="shared" si="4"/>
        <v>0.44444444444444442</v>
      </c>
      <c r="I35" s="1">
        <f t="shared" si="5"/>
        <v>0.9</v>
      </c>
      <c r="J35" s="1">
        <f t="shared" si="6"/>
        <v>0.5</v>
      </c>
      <c r="K35" s="1">
        <f t="shared" si="7"/>
        <v>0.77777777777777779</v>
      </c>
      <c r="L35" s="1">
        <f t="shared" si="8"/>
        <v>0.5</v>
      </c>
    </row>
    <row r="36" spans="2:12" x14ac:dyDescent="0.25">
      <c r="B36" s="1" t="s">
        <v>21</v>
      </c>
      <c r="C36" s="1">
        <f t="shared" si="0"/>
        <v>0.6</v>
      </c>
      <c r="D36" s="1">
        <f t="shared" si="1"/>
        <v>0.5714285714285714</v>
      </c>
      <c r="E36" s="1">
        <f t="shared" si="2"/>
        <v>0.8</v>
      </c>
      <c r="F36" s="1">
        <f t="shared" si="3"/>
        <v>0.75</v>
      </c>
      <c r="G36" s="1">
        <f t="shared" si="9"/>
        <v>0.7</v>
      </c>
      <c r="H36" s="1">
        <f t="shared" si="4"/>
        <v>0.8</v>
      </c>
      <c r="I36" s="1">
        <f t="shared" si="5"/>
        <v>0.8</v>
      </c>
      <c r="J36" s="1">
        <f t="shared" si="6"/>
        <v>0.8</v>
      </c>
      <c r="K36" s="1">
        <f t="shared" si="7"/>
        <v>0.88888888888888884</v>
      </c>
      <c r="L36" s="1">
        <f t="shared" si="8"/>
        <v>0.42857142857142855</v>
      </c>
    </row>
    <row r="37" spans="2:12" x14ac:dyDescent="0.25">
      <c r="B37" s="1" t="s">
        <v>22</v>
      </c>
      <c r="C37" s="1">
        <f t="shared" si="0"/>
        <v>0.4</v>
      </c>
      <c r="D37" s="1">
        <f t="shared" si="1"/>
        <v>0.66666666666666663</v>
      </c>
      <c r="E37" s="1">
        <f t="shared" si="2"/>
        <v>0.5</v>
      </c>
      <c r="F37" s="1">
        <f t="shared" si="3"/>
        <v>0.75</v>
      </c>
      <c r="G37" s="1">
        <f t="shared" si="9"/>
        <v>0.4</v>
      </c>
      <c r="H37" s="1">
        <f t="shared" si="4"/>
        <v>1</v>
      </c>
      <c r="I37" s="1">
        <f t="shared" si="5"/>
        <v>0.8</v>
      </c>
      <c r="J37" s="1">
        <f t="shared" si="6"/>
        <v>0.8</v>
      </c>
      <c r="K37" s="1">
        <f t="shared" si="7"/>
        <v>0.66666666666666663</v>
      </c>
      <c r="L37" s="1">
        <f t="shared" si="8"/>
        <v>0.6</v>
      </c>
    </row>
    <row r="38" spans="2:12" x14ac:dyDescent="0.25">
      <c r="B38" s="1" t="s">
        <v>23</v>
      </c>
      <c r="C38" s="1">
        <f t="shared" si="0"/>
        <v>1</v>
      </c>
      <c r="D38" s="1">
        <f t="shared" si="1"/>
        <v>0.8</v>
      </c>
      <c r="E38" s="1">
        <f t="shared" si="2"/>
        <v>0.6</v>
      </c>
      <c r="F38" s="1">
        <f t="shared" si="3"/>
        <v>1</v>
      </c>
      <c r="G38" s="1">
        <f t="shared" si="9"/>
        <v>0.7</v>
      </c>
      <c r="H38" s="1">
        <f t="shared" si="4"/>
        <v>0.66666666666666663</v>
      </c>
      <c r="I38" s="1">
        <f t="shared" si="5"/>
        <v>0.8</v>
      </c>
      <c r="J38" s="1">
        <f t="shared" si="6"/>
        <v>0.8</v>
      </c>
      <c r="K38" s="1">
        <f t="shared" si="7"/>
        <v>0.77777777777777779</v>
      </c>
      <c r="L38" s="1">
        <f t="shared" si="8"/>
        <v>0.6</v>
      </c>
    </row>
    <row r="39" spans="2:12" x14ac:dyDescent="0.25">
      <c r="B39" s="1" t="s">
        <v>24</v>
      </c>
      <c r="C39" s="1">
        <f t="shared" si="0"/>
        <v>0.9</v>
      </c>
      <c r="D39" s="1">
        <f t="shared" si="1"/>
        <v>0.66666666666666663</v>
      </c>
      <c r="E39" s="1">
        <f t="shared" si="2"/>
        <v>0.9</v>
      </c>
      <c r="F39" s="1">
        <f t="shared" si="3"/>
        <v>0.42857142857142855</v>
      </c>
      <c r="G39" s="1">
        <f t="shared" si="9"/>
        <v>0.7</v>
      </c>
      <c r="H39" s="1">
        <f t="shared" si="4"/>
        <v>0.8</v>
      </c>
      <c r="I39" s="1">
        <f t="shared" si="5"/>
        <v>0.7</v>
      </c>
      <c r="J39" s="1">
        <f t="shared" si="6"/>
        <v>0.66666666666666663</v>
      </c>
      <c r="K39" s="1">
        <f t="shared" si="7"/>
        <v>0.88888888888888884</v>
      </c>
      <c r="L39" s="1">
        <f t="shared" si="8"/>
        <v>0.375</v>
      </c>
    </row>
    <row r="40" spans="2:12" x14ac:dyDescent="0.25">
      <c r="B40" s="1" t="s">
        <v>25</v>
      </c>
      <c r="C40" s="1">
        <f t="shared" si="0"/>
        <v>0.7</v>
      </c>
      <c r="D40" s="1">
        <f t="shared" si="1"/>
        <v>0.8</v>
      </c>
      <c r="E40" s="1">
        <f t="shared" si="2"/>
        <v>0.8</v>
      </c>
      <c r="F40" s="1">
        <f t="shared" si="3"/>
        <v>0.6</v>
      </c>
      <c r="G40" s="1">
        <f t="shared" si="9"/>
        <v>0.6</v>
      </c>
      <c r="H40" s="1">
        <f t="shared" si="4"/>
        <v>0.5714285714285714</v>
      </c>
      <c r="I40" s="1">
        <f t="shared" si="5"/>
        <v>0.5</v>
      </c>
      <c r="J40" s="1">
        <f t="shared" si="6"/>
        <v>0.5714285714285714</v>
      </c>
      <c r="K40" s="1">
        <f t="shared" si="7"/>
        <v>0.88888888888888884</v>
      </c>
      <c r="L40" s="1">
        <f t="shared" si="8"/>
        <v>0.33333333333333331</v>
      </c>
    </row>
    <row r="41" spans="2:12" x14ac:dyDescent="0.25">
      <c r="B41" s="1" t="s">
        <v>26</v>
      </c>
      <c r="C41" s="1">
        <f t="shared" si="0"/>
        <v>0.6</v>
      </c>
      <c r="D41" s="1">
        <f t="shared" si="1"/>
        <v>1</v>
      </c>
      <c r="E41" s="1">
        <f t="shared" si="2"/>
        <v>0.6</v>
      </c>
      <c r="F41" s="1">
        <f t="shared" si="3"/>
        <v>0.375</v>
      </c>
      <c r="G41" s="1">
        <f t="shared" si="9"/>
        <v>0.4</v>
      </c>
      <c r="H41" s="1">
        <f t="shared" si="4"/>
        <v>0.5714285714285714</v>
      </c>
      <c r="I41" s="1">
        <f t="shared" si="5"/>
        <v>0.5</v>
      </c>
      <c r="J41" s="1">
        <f t="shared" si="6"/>
        <v>0.5714285714285714</v>
      </c>
      <c r="K41" s="1">
        <f t="shared" si="7"/>
        <v>0.66666666666666663</v>
      </c>
      <c r="L41" s="1">
        <f t="shared" si="8"/>
        <v>0.6</v>
      </c>
    </row>
    <row r="42" spans="2:12" x14ac:dyDescent="0.25">
      <c r="B42" s="1" t="s">
        <v>27</v>
      </c>
      <c r="C42" s="1">
        <f t="shared" si="0"/>
        <v>0.8</v>
      </c>
      <c r="D42" s="1">
        <f t="shared" si="1"/>
        <v>0.8</v>
      </c>
      <c r="E42" s="1">
        <f t="shared" si="2"/>
        <v>0.5</v>
      </c>
      <c r="F42" s="1">
        <f t="shared" si="3"/>
        <v>0.33333333333333331</v>
      </c>
      <c r="G42" s="1">
        <f t="shared" si="9"/>
        <v>0.5</v>
      </c>
      <c r="H42" s="1">
        <f t="shared" si="4"/>
        <v>0.66666666666666663</v>
      </c>
      <c r="I42" s="1">
        <f t="shared" si="5"/>
        <v>1</v>
      </c>
      <c r="J42" s="1">
        <f t="shared" si="6"/>
        <v>0.44444444444444442</v>
      </c>
      <c r="K42" s="1">
        <f t="shared" si="7"/>
        <v>0.44444444444444442</v>
      </c>
      <c r="L42" s="1">
        <f t="shared" si="8"/>
        <v>0.75</v>
      </c>
    </row>
    <row r="43" spans="2:12" x14ac:dyDescent="0.25">
      <c r="B43" s="1" t="s">
        <v>28</v>
      </c>
      <c r="C43" s="1">
        <f t="shared" si="0"/>
        <v>0.6</v>
      </c>
      <c r="D43" s="1">
        <f t="shared" si="1"/>
        <v>0.66666666666666663</v>
      </c>
      <c r="E43" s="1">
        <f t="shared" si="2"/>
        <v>1</v>
      </c>
      <c r="F43" s="1">
        <f t="shared" si="3"/>
        <v>0.42857142857142855</v>
      </c>
      <c r="G43" s="1">
        <f t="shared" si="9"/>
        <v>0.6</v>
      </c>
      <c r="H43" s="1">
        <f t="shared" si="4"/>
        <v>0.5</v>
      </c>
      <c r="I43" s="1">
        <f t="shared" si="5"/>
        <v>0.8</v>
      </c>
      <c r="J43" s="1">
        <f t="shared" si="6"/>
        <v>1</v>
      </c>
      <c r="K43" s="1">
        <f t="shared" si="7"/>
        <v>0.77777777777777779</v>
      </c>
      <c r="L43" s="1">
        <f t="shared" si="8"/>
        <v>0.5</v>
      </c>
    </row>
    <row r="44" spans="2:12" x14ac:dyDescent="0.25">
      <c r="B44" s="1" t="s">
        <v>29</v>
      </c>
      <c r="C44" s="1">
        <f t="shared" si="0"/>
        <v>0.7</v>
      </c>
      <c r="D44" s="1">
        <f t="shared" si="1"/>
        <v>0.5714285714285714</v>
      </c>
      <c r="E44" s="1">
        <f t="shared" si="2"/>
        <v>0.7</v>
      </c>
      <c r="F44" s="1">
        <f t="shared" si="3"/>
        <v>0.6</v>
      </c>
      <c r="G44" s="1">
        <f t="shared" si="9"/>
        <v>0.6</v>
      </c>
      <c r="H44" s="1">
        <f t="shared" si="4"/>
        <v>0.44444444444444442</v>
      </c>
      <c r="I44" s="1">
        <f t="shared" si="5"/>
        <v>0.5</v>
      </c>
      <c r="J44" s="1">
        <f t="shared" si="6"/>
        <v>0.5714285714285714</v>
      </c>
      <c r="K44" s="1">
        <f t="shared" si="7"/>
        <v>0.55555555555555558</v>
      </c>
      <c r="L44" s="1">
        <f t="shared" si="8"/>
        <v>0.42857142857142855</v>
      </c>
    </row>
    <row r="45" spans="2:12" x14ac:dyDescent="0.25">
      <c r="B45" s="1" t="s">
        <v>30</v>
      </c>
      <c r="C45" s="1">
        <f t="shared" si="0"/>
        <v>0.8</v>
      </c>
      <c r="D45" s="1">
        <f t="shared" si="1"/>
        <v>0.66666666666666663</v>
      </c>
      <c r="E45" s="1">
        <f t="shared" si="2"/>
        <v>0.7</v>
      </c>
      <c r="F45" s="1">
        <f t="shared" si="3"/>
        <v>0.42857142857142855</v>
      </c>
      <c r="G45" s="1">
        <f t="shared" si="9"/>
        <v>0.9</v>
      </c>
      <c r="H45" s="1">
        <f t="shared" si="4"/>
        <v>0.5</v>
      </c>
      <c r="I45" s="1">
        <f t="shared" si="5"/>
        <v>0.8</v>
      </c>
      <c r="J45" s="1">
        <f t="shared" si="6"/>
        <v>0.5</v>
      </c>
      <c r="K45" s="1">
        <f t="shared" si="7"/>
        <v>0.44444444444444442</v>
      </c>
      <c r="L45" s="1">
        <f t="shared" si="8"/>
        <v>0.6</v>
      </c>
    </row>
    <row r="46" spans="2:12" x14ac:dyDescent="0.25">
      <c r="B46" s="1" t="s">
        <v>35</v>
      </c>
      <c r="C46" s="1">
        <f>SUM(C26:C45)</f>
        <v>14.1</v>
      </c>
      <c r="D46" s="1">
        <f t="shared" ref="D46:L46" si="10">SUM(D26:D45)</f>
        <v>12.826984126984126</v>
      </c>
      <c r="E46" s="1">
        <f t="shared" si="10"/>
        <v>13.799999999999999</v>
      </c>
      <c r="F46" s="1">
        <f t="shared" si="10"/>
        <v>11.644047619047619</v>
      </c>
      <c r="G46" s="1">
        <f t="shared" si="10"/>
        <v>12.299999999999999</v>
      </c>
      <c r="H46" s="1">
        <f t="shared" si="10"/>
        <v>12.922222222222221</v>
      </c>
      <c r="I46" s="1">
        <f t="shared" si="10"/>
        <v>13.000000000000002</v>
      </c>
      <c r="J46" s="1">
        <f t="shared" si="10"/>
        <v>12.279365079365078</v>
      </c>
      <c r="K46" s="1">
        <f t="shared" si="10"/>
        <v>14.111111111111112</v>
      </c>
      <c r="L46" s="1">
        <f t="shared" si="10"/>
        <v>10.009523809523809</v>
      </c>
    </row>
    <row r="47" spans="2:12" x14ac:dyDescent="0.25">
      <c r="B47" s="2" t="s">
        <v>34</v>
      </c>
      <c r="C47" s="2">
        <f>SUM(C46/20)</f>
        <v>0.70499999999999996</v>
      </c>
      <c r="D47" s="2">
        <f t="shared" ref="D47:L47" si="11">SUM(D46/20)</f>
        <v>0.64134920634920634</v>
      </c>
      <c r="E47" s="2">
        <f t="shared" si="11"/>
        <v>0.69</v>
      </c>
      <c r="F47" s="2">
        <f t="shared" si="11"/>
        <v>0.58220238095238097</v>
      </c>
      <c r="G47" s="2">
        <f t="shared" si="11"/>
        <v>0.61499999999999999</v>
      </c>
      <c r="H47" s="2">
        <f t="shared" si="11"/>
        <v>0.64611111111111108</v>
      </c>
      <c r="I47" s="2">
        <f t="shared" si="11"/>
        <v>0.65000000000000013</v>
      </c>
      <c r="J47" s="2">
        <f t="shared" si="11"/>
        <v>0.61396825396825394</v>
      </c>
      <c r="K47" s="2">
        <f t="shared" si="11"/>
        <v>0.7055555555555556</v>
      </c>
      <c r="L47" s="2">
        <f t="shared" si="11"/>
        <v>0.50047619047619052</v>
      </c>
    </row>
    <row r="50" spans="2:12" x14ac:dyDescent="0.25">
      <c r="B50" t="s">
        <v>44</v>
      </c>
    </row>
    <row r="51" spans="2:12" x14ac:dyDescent="0.25"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2:12" x14ac:dyDescent="0.25">
      <c r="B52" s="1" t="s">
        <v>11</v>
      </c>
      <c r="C52" s="1">
        <f>SUM((C26-$C$47)^2)</f>
        <v>9.0250000000000156E-3</v>
      </c>
      <c r="D52" s="1">
        <f>SUM((D26-$D$47)^2)</f>
        <v>4.8888951877047136E-3</v>
      </c>
      <c r="E52" s="1">
        <f>SUM((E26-$E$47)^2)</f>
        <v>4.4100000000000035E-2</v>
      </c>
      <c r="F52" s="1">
        <f>SUM((F26-$F$47)^2)</f>
        <v>6.7572314342403657E-3</v>
      </c>
      <c r="G52" s="1">
        <f>SUM((G26-$G$47)^2)</f>
        <v>7.2249999999999936E-3</v>
      </c>
      <c r="H52" s="1">
        <f>SUM((H26-$H$47)^2)</f>
        <v>2.3681790123456812E-2</v>
      </c>
      <c r="I52" s="1">
        <f>SUM((I26-$I$47)^2)</f>
        <v>2.2499999999999975E-2</v>
      </c>
      <c r="J52" s="1">
        <f>SUM((J26-$J$47)^2)</f>
        <v>2.7771227009322236E-3</v>
      </c>
      <c r="K52" s="1">
        <f>SUM((K26-$K$47)^2)</f>
        <v>6.8179012345679052E-2</v>
      </c>
      <c r="L52" s="1">
        <f>SUM((L26-$L$47)^2)</f>
        <v>5.1702947845805088E-3</v>
      </c>
    </row>
    <row r="53" spans="2:12" x14ac:dyDescent="0.25">
      <c r="B53" s="1" t="s">
        <v>12</v>
      </c>
      <c r="C53" s="1">
        <f t="shared" ref="C53:C71" si="12">SUM((C27-$C$47)^2)</f>
        <v>1.1024999999999997E-2</v>
      </c>
      <c r="D53" s="1">
        <f t="shared" ref="D53:D71" si="13">SUM((D27-$D$47)^2)</f>
        <v>1.9979598135550513E-2</v>
      </c>
      <c r="E53" s="1">
        <f>SUM((E27-$E$47)^2)</f>
        <v>1.0000000000000018E-4</v>
      </c>
      <c r="F53" s="1">
        <f t="shared" ref="F53:F71" si="14">SUM((F27-$F$47)^2)</f>
        <v>6.7572314342403657E-3</v>
      </c>
      <c r="G53" s="1">
        <f t="shared" ref="G53:G71" si="15">SUM((G27-$G$47)^2)</f>
        <v>4.6224999999999988E-2</v>
      </c>
      <c r="H53" s="1">
        <f t="shared" ref="H53:H71" si="16">SUM((H27-$H$47)^2)</f>
        <v>5.5774817334341142E-3</v>
      </c>
      <c r="I53" s="1">
        <f t="shared" ref="I53:I71" si="17">SUM((I27-$I$47)^2)</f>
        <v>2.2500000000000041E-2</v>
      </c>
      <c r="J53" s="1">
        <f t="shared" ref="J53:J71" si="18">SUM((J27-$J$47)^2)</f>
        <v>1.298876291257243E-2</v>
      </c>
      <c r="K53" s="1">
        <f t="shared" ref="K53:K71" si="19">SUM((K27-$K$47)^2)</f>
        <v>1.5123456790123522E-3</v>
      </c>
      <c r="L53" s="1">
        <f t="shared" ref="L53:L71" si="20">SUM((L27-$L$47)^2)</f>
        <v>2.7936734693877571E-2</v>
      </c>
    </row>
    <row r="54" spans="2:12" x14ac:dyDescent="0.25">
      <c r="B54" s="1" t="s">
        <v>13</v>
      </c>
      <c r="C54" s="1">
        <f t="shared" si="12"/>
        <v>2.5000000000000045E-5</v>
      </c>
      <c r="D54" s="1">
        <f t="shared" si="13"/>
        <v>3.8771485260770983E-2</v>
      </c>
      <c r="E54" s="1">
        <f t="shared" ref="E53:E71" si="21">SUM((E28-$E$47)^2)</f>
        <v>8.4099999999999953E-2</v>
      </c>
      <c r="F54" s="1">
        <f t="shared" si="14"/>
        <v>3.1675524376417085E-4</v>
      </c>
      <c r="G54" s="1">
        <f t="shared" si="15"/>
        <v>2.250000000000004E-4</v>
      </c>
      <c r="H54" s="1">
        <f t="shared" si="16"/>
        <v>5.5774817334341142E-3</v>
      </c>
      <c r="I54" s="1">
        <f t="shared" si="17"/>
        <v>2.2500000000000041E-2</v>
      </c>
      <c r="J54" s="1">
        <f t="shared" si="18"/>
        <v>1.298876291257243E-2</v>
      </c>
      <c r="K54" s="1">
        <f t="shared" si="19"/>
        <v>1.5123456790123522E-3</v>
      </c>
      <c r="L54" s="1">
        <f t="shared" si="20"/>
        <v>5.1702947845805088E-3</v>
      </c>
    </row>
    <row r="55" spans="2:12" x14ac:dyDescent="0.25">
      <c r="B55" s="1" t="s">
        <v>14</v>
      </c>
      <c r="C55" s="1">
        <f t="shared" si="12"/>
        <v>4.2024999999999986E-2</v>
      </c>
      <c r="D55" s="1">
        <f t="shared" si="13"/>
        <v>4.8888951877047136E-3</v>
      </c>
      <c r="E55" s="1">
        <f t="shared" si="21"/>
        <v>1.0000000000000018E-4</v>
      </c>
      <c r="F55" s="1">
        <f t="shared" si="14"/>
        <v>6.7572314342403657E-3</v>
      </c>
      <c r="G55" s="1">
        <f t="shared" si="15"/>
        <v>2.250000000000004E-4</v>
      </c>
      <c r="H55" s="1">
        <f t="shared" si="16"/>
        <v>2.1348456790123448E-2</v>
      </c>
      <c r="I55" s="1">
        <f t="shared" si="17"/>
        <v>0.12250000000000009</v>
      </c>
      <c r="J55" s="1">
        <f t="shared" si="18"/>
        <v>3.4607810531620084E-2</v>
      </c>
      <c r="K55" s="1">
        <f t="shared" si="19"/>
        <v>1.5123456790123522E-3</v>
      </c>
      <c r="L55" s="1">
        <f t="shared" si="20"/>
        <v>5.1702947845805088E-3</v>
      </c>
    </row>
    <row r="56" spans="2:12" x14ac:dyDescent="0.25">
      <c r="B56" s="1" t="s">
        <v>15</v>
      </c>
      <c r="C56" s="1">
        <f>SUM((C30-$C$47)^2)</f>
        <v>4.2024999999999986E-2</v>
      </c>
      <c r="D56" s="1">
        <f t="shared" si="13"/>
        <v>4.8888951877047136E-3</v>
      </c>
      <c r="E56" s="1">
        <f t="shared" si="21"/>
        <v>8.0999999999999944E-3</v>
      </c>
      <c r="F56" s="1">
        <f t="shared" si="14"/>
        <v>3.1675524376417085E-4</v>
      </c>
      <c r="G56" s="1">
        <f t="shared" si="15"/>
        <v>7.2249999999999936E-3</v>
      </c>
      <c r="H56" s="1">
        <f t="shared" si="16"/>
        <v>5.5774817334341142E-3</v>
      </c>
      <c r="I56" s="1">
        <f t="shared" si="17"/>
        <v>6.2500000000000056E-2</v>
      </c>
      <c r="J56" s="1">
        <f t="shared" si="18"/>
        <v>1.809624590576972E-3</v>
      </c>
      <c r="K56" s="1">
        <f t="shared" si="19"/>
        <v>2.2500000000000006E-2</v>
      </c>
      <c r="L56" s="1">
        <f t="shared" si="20"/>
        <v>0.24952403628117908</v>
      </c>
    </row>
    <row r="57" spans="2:12" x14ac:dyDescent="0.25">
      <c r="B57" s="1" t="s">
        <v>16</v>
      </c>
      <c r="C57" s="1">
        <f t="shared" si="12"/>
        <v>9.0250000000000156E-3</v>
      </c>
      <c r="D57" s="1">
        <f t="shared" si="13"/>
        <v>4.8888951877047136E-3</v>
      </c>
      <c r="E57" s="1">
        <f t="shared" si="21"/>
        <v>8.0999999999999944E-3</v>
      </c>
      <c r="F57" s="1">
        <f t="shared" si="14"/>
        <v>6.7572314342403657E-3</v>
      </c>
      <c r="G57" s="1">
        <f t="shared" si="15"/>
        <v>1.3224999999999997E-2</v>
      </c>
      <c r="H57" s="1">
        <f t="shared" si="16"/>
        <v>2.3681790123456812E-2</v>
      </c>
      <c r="I57" s="1">
        <f t="shared" si="17"/>
        <v>2.5000000000000157E-3</v>
      </c>
      <c r="J57" s="1">
        <f t="shared" si="18"/>
        <v>1.809624590576972E-3</v>
      </c>
      <c r="K57" s="1">
        <f t="shared" si="19"/>
        <v>3.3611111111111078E-2</v>
      </c>
      <c r="L57" s="1">
        <f t="shared" si="20"/>
        <v>2.2675736961455315E-7</v>
      </c>
    </row>
    <row r="58" spans="2:12" x14ac:dyDescent="0.25">
      <c r="B58" s="1" t="s">
        <v>17</v>
      </c>
      <c r="C58" s="1">
        <f t="shared" si="12"/>
        <v>9.0250000000000156E-3</v>
      </c>
      <c r="D58" s="1">
        <f t="shared" si="13"/>
        <v>4.8888951877047136E-3</v>
      </c>
      <c r="E58" s="1">
        <f t="shared" si="21"/>
        <v>1.2100000000000022E-2</v>
      </c>
      <c r="F58" s="1">
        <f t="shared" si="14"/>
        <v>2.8156040958049879E-2</v>
      </c>
      <c r="G58" s="1">
        <f t="shared" si="15"/>
        <v>7.2249999999999936E-3</v>
      </c>
      <c r="H58" s="1">
        <f t="shared" si="16"/>
        <v>5.5774817334341142E-3</v>
      </c>
      <c r="I58" s="1">
        <f t="shared" si="17"/>
        <v>2.2500000000000041E-2</v>
      </c>
      <c r="J58" s="1">
        <f t="shared" si="18"/>
        <v>1.298876291257243E-2</v>
      </c>
      <c r="K58" s="1">
        <f t="shared" si="19"/>
        <v>8.66975308641975E-2</v>
      </c>
      <c r="L58" s="1">
        <f t="shared" si="20"/>
        <v>4.0190702947845824E-2</v>
      </c>
    </row>
    <row r="59" spans="2:12" x14ac:dyDescent="0.25">
      <c r="B59" s="1" t="s">
        <v>18</v>
      </c>
      <c r="C59" s="1">
        <f t="shared" si="12"/>
        <v>2.5000000000000045E-5</v>
      </c>
      <c r="D59" s="1">
        <f t="shared" si="13"/>
        <v>2.5170074326026727E-2</v>
      </c>
      <c r="E59" s="1">
        <f t="shared" si="21"/>
        <v>1.2100000000000022E-2</v>
      </c>
      <c r="F59" s="1">
        <f t="shared" si="14"/>
        <v>0.1745548504818594</v>
      </c>
      <c r="G59" s="1">
        <f t="shared" si="15"/>
        <v>1.3224999999999997E-2</v>
      </c>
      <c r="H59" s="1">
        <f t="shared" si="16"/>
        <v>5.5774817334341142E-3</v>
      </c>
      <c r="I59" s="1">
        <f t="shared" si="17"/>
        <v>2.5000000000000157E-3</v>
      </c>
      <c r="J59" s="1">
        <f t="shared" si="18"/>
        <v>2.873832199546485E-2</v>
      </c>
      <c r="K59" s="1">
        <f t="shared" si="19"/>
        <v>3.3611111111111078E-2</v>
      </c>
      <c r="L59" s="1">
        <f t="shared" si="20"/>
        <v>2.2675736961455315E-7</v>
      </c>
    </row>
    <row r="60" spans="2:12" x14ac:dyDescent="0.25">
      <c r="B60" s="1" t="s">
        <v>19</v>
      </c>
      <c r="C60" s="1">
        <f t="shared" si="12"/>
        <v>9.0250000000000156E-3</v>
      </c>
      <c r="D60" s="1">
        <f t="shared" si="13"/>
        <v>3.8771485260770983E-2</v>
      </c>
      <c r="E60" s="1">
        <f t="shared" si="21"/>
        <v>1.0000000000000018E-4</v>
      </c>
      <c r="F60" s="1">
        <f t="shared" si="14"/>
        <v>6.7572314342403657E-3</v>
      </c>
      <c r="G60" s="1">
        <f t="shared" si="15"/>
        <v>1.3224999999999997E-2</v>
      </c>
      <c r="H60" s="1">
        <f t="shared" si="16"/>
        <v>0.12523734567901237</v>
      </c>
      <c r="I60" s="1">
        <f t="shared" si="17"/>
        <v>2.4999999999999823E-3</v>
      </c>
      <c r="J60" s="1">
        <f t="shared" si="18"/>
        <v>1.298876291257243E-2</v>
      </c>
      <c r="K60" s="1">
        <f t="shared" si="19"/>
        <v>2.2500000000000006E-2</v>
      </c>
      <c r="L60" s="1">
        <f t="shared" si="20"/>
        <v>1.5744274376417244E-2</v>
      </c>
    </row>
    <row r="61" spans="2:12" x14ac:dyDescent="0.25">
      <c r="B61" s="1" t="s">
        <v>20</v>
      </c>
      <c r="C61" s="1">
        <f t="shared" si="12"/>
        <v>9.0250000000000156E-3</v>
      </c>
      <c r="D61" s="1">
        <f t="shared" si="13"/>
        <v>4.8888951877047136E-3</v>
      </c>
      <c r="E61" s="1">
        <f t="shared" si="21"/>
        <v>3.6099999999999979E-2</v>
      </c>
      <c r="F61" s="1">
        <f t="shared" si="14"/>
        <v>6.7572314342403657E-3</v>
      </c>
      <c r="G61" s="1">
        <f t="shared" si="15"/>
        <v>0.148225</v>
      </c>
      <c r="H61" s="1">
        <f t="shared" si="16"/>
        <v>4.0669444444444439E-2</v>
      </c>
      <c r="I61" s="1">
        <f t="shared" si="17"/>
        <v>6.2499999999999944E-2</v>
      </c>
      <c r="J61" s="1">
        <f t="shared" si="18"/>
        <v>1.298876291257243E-2</v>
      </c>
      <c r="K61" s="1">
        <f t="shared" si="19"/>
        <v>5.2160493827160441E-3</v>
      </c>
      <c r="L61" s="1">
        <f t="shared" si="20"/>
        <v>2.2675736961455315E-7</v>
      </c>
    </row>
    <row r="62" spans="2:12" x14ac:dyDescent="0.25">
      <c r="B62" s="1" t="s">
        <v>21</v>
      </c>
      <c r="C62" s="1">
        <f t="shared" si="12"/>
        <v>1.1024999999999997E-2</v>
      </c>
      <c r="D62" s="1">
        <f t="shared" si="13"/>
        <v>4.8888951877047136E-3</v>
      </c>
      <c r="E62" s="1">
        <f t="shared" si="21"/>
        <v>1.2100000000000022E-2</v>
      </c>
      <c r="F62" s="1">
        <f t="shared" si="14"/>
        <v>2.8156040958049879E-2</v>
      </c>
      <c r="G62" s="1">
        <f t="shared" si="15"/>
        <v>7.2249999999999936E-3</v>
      </c>
      <c r="H62" s="1">
        <f t="shared" si="16"/>
        <v>2.3681790123456812E-2</v>
      </c>
      <c r="I62" s="1">
        <f t="shared" si="17"/>
        <v>2.2499999999999975E-2</v>
      </c>
      <c r="J62" s="1">
        <f t="shared" si="18"/>
        <v>3.4607810531620084E-2</v>
      </c>
      <c r="K62" s="1">
        <f t="shared" si="19"/>
        <v>3.3611111111111078E-2</v>
      </c>
      <c r="L62" s="1">
        <f t="shared" si="20"/>
        <v>5.1702947845805088E-3</v>
      </c>
    </row>
    <row r="63" spans="2:12" x14ac:dyDescent="0.25">
      <c r="B63" s="1" t="s">
        <v>22</v>
      </c>
      <c r="C63" s="1">
        <f t="shared" si="12"/>
        <v>9.3024999999999969E-2</v>
      </c>
      <c r="D63" s="1">
        <f t="shared" si="13"/>
        <v>6.4097379692617672E-4</v>
      </c>
      <c r="E63" s="1">
        <f t="shared" si="21"/>
        <v>3.6099999999999979E-2</v>
      </c>
      <c r="F63" s="1">
        <f t="shared" si="14"/>
        <v>2.8156040958049879E-2</v>
      </c>
      <c r="G63" s="1">
        <f t="shared" si="15"/>
        <v>4.6224999999999988E-2</v>
      </c>
      <c r="H63" s="1">
        <f t="shared" si="16"/>
        <v>0.12523734567901237</v>
      </c>
      <c r="I63" s="1">
        <f t="shared" si="17"/>
        <v>2.2499999999999975E-2</v>
      </c>
      <c r="J63" s="1">
        <f t="shared" si="18"/>
        <v>3.4607810531620084E-2</v>
      </c>
      <c r="K63" s="1">
        <f t="shared" si="19"/>
        <v>1.5123456790123522E-3</v>
      </c>
      <c r="L63" s="1">
        <f t="shared" si="20"/>
        <v>9.9049886621315059E-3</v>
      </c>
    </row>
    <row r="64" spans="2:12" x14ac:dyDescent="0.25">
      <c r="B64" s="1" t="s">
        <v>23</v>
      </c>
      <c r="C64" s="1">
        <f t="shared" si="12"/>
        <v>8.7025000000000019E-2</v>
      </c>
      <c r="D64" s="1">
        <f t="shared" si="13"/>
        <v>2.5170074326026727E-2</v>
      </c>
      <c r="E64" s="1">
        <f t="shared" si="21"/>
        <v>8.0999999999999944E-3</v>
      </c>
      <c r="F64" s="1">
        <f t="shared" si="14"/>
        <v>0.1745548504818594</v>
      </c>
      <c r="G64" s="1">
        <f t="shared" si="15"/>
        <v>7.2249999999999936E-3</v>
      </c>
      <c r="H64" s="1">
        <f t="shared" si="16"/>
        <v>4.225308641975306E-4</v>
      </c>
      <c r="I64" s="1">
        <f t="shared" si="17"/>
        <v>2.2499999999999975E-2</v>
      </c>
      <c r="J64" s="1">
        <f t="shared" si="18"/>
        <v>3.4607810531620084E-2</v>
      </c>
      <c r="K64" s="1">
        <f t="shared" si="19"/>
        <v>5.2160493827160441E-3</v>
      </c>
      <c r="L64" s="1">
        <f t="shared" si="20"/>
        <v>9.9049886621315059E-3</v>
      </c>
    </row>
    <row r="65" spans="2:12" x14ac:dyDescent="0.25">
      <c r="B65" s="1" t="s">
        <v>24</v>
      </c>
      <c r="C65" s="1">
        <f t="shared" si="12"/>
        <v>3.8025000000000024E-2</v>
      </c>
      <c r="D65" s="1">
        <f t="shared" si="13"/>
        <v>6.4097379692617672E-4</v>
      </c>
      <c r="E65" s="1">
        <f t="shared" si="21"/>
        <v>4.4100000000000035E-2</v>
      </c>
      <c r="F65" s="1">
        <f t="shared" si="14"/>
        <v>2.3602469529478472E-2</v>
      </c>
      <c r="G65" s="1">
        <f t="shared" si="15"/>
        <v>7.2249999999999936E-3</v>
      </c>
      <c r="H65" s="1">
        <f t="shared" si="16"/>
        <v>2.3681790123456812E-2</v>
      </c>
      <c r="I65" s="1">
        <f t="shared" si="17"/>
        <v>2.4999999999999823E-3</v>
      </c>
      <c r="J65" s="1">
        <f t="shared" si="18"/>
        <v>2.7771227009322236E-3</v>
      </c>
      <c r="K65" s="1">
        <f t="shared" si="19"/>
        <v>3.3611111111111078E-2</v>
      </c>
      <c r="L65" s="1">
        <f t="shared" si="20"/>
        <v>1.5744274376417244E-2</v>
      </c>
    </row>
    <row r="66" spans="2:12" x14ac:dyDescent="0.25">
      <c r="B66" s="1" t="s">
        <v>25</v>
      </c>
      <c r="C66" s="1">
        <f t="shared" si="12"/>
        <v>2.5000000000000045E-5</v>
      </c>
      <c r="D66" s="1">
        <f t="shared" si="13"/>
        <v>2.5170074326026727E-2</v>
      </c>
      <c r="E66" s="1">
        <f t="shared" si="21"/>
        <v>1.2100000000000022E-2</v>
      </c>
      <c r="F66" s="1">
        <f t="shared" si="14"/>
        <v>3.1675524376417085E-4</v>
      </c>
      <c r="G66" s="1">
        <f t="shared" si="15"/>
        <v>2.250000000000004E-4</v>
      </c>
      <c r="H66" s="1">
        <f t="shared" si="16"/>
        <v>5.5774817334341142E-3</v>
      </c>
      <c r="I66" s="1">
        <f t="shared" si="17"/>
        <v>2.2500000000000041E-2</v>
      </c>
      <c r="J66" s="1">
        <f t="shared" si="18"/>
        <v>1.809624590576972E-3</v>
      </c>
      <c r="K66" s="1">
        <f t="shared" si="19"/>
        <v>3.3611111111111078E-2</v>
      </c>
      <c r="L66" s="1">
        <f t="shared" si="20"/>
        <v>2.7936734693877571E-2</v>
      </c>
    </row>
    <row r="67" spans="2:12" x14ac:dyDescent="0.25">
      <c r="B67" s="1" t="s">
        <v>26</v>
      </c>
      <c r="C67" s="1">
        <f t="shared" si="12"/>
        <v>1.1024999999999997E-2</v>
      </c>
      <c r="D67" s="1">
        <f t="shared" si="13"/>
        <v>0.12863039178634417</v>
      </c>
      <c r="E67" s="1">
        <f t="shared" si="21"/>
        <v>8.0999999999999944E-3</v>
      </c>
      <c r="F67" s="1">
        <f t="shared" si="14"/>
        <v>4.2932826672335611E-2</v>
      </c>
      <c r="G67" s="1">
        <f t="shared" si="15"/>
        <v>4.6224999999999988E-2</v>
      </c>
      <c r="H67" s="1">
        <f t="shared" si="16"/>
        <v>5.5774817334341142E-3</v>
      </c>
      <c r="I67" s="1">
        <f t="shared" si="17"/>
        <v>2.2500000000000041E-2</v>
      </c>
      <c r="J67" s="1">
        <f t="shared" si="18"/>
        <v>1.809624590576972E-3</v>
      </c>
      <c r="K67" s="1">
        <f t="shared" si="19"/>
        <v>1.5123456790123522E-3</v>
      </c>
      <c r="L67" s="1">
        <f t="shared" si="20"/>
        <v>9.9049886621315059E-3</v>
      </c>
    </row>
    <row r="68" spans="2:12" x14ac:dyDescent="0.25">
      <c r="B68" s="1" t="s">
        <v>27</v>
      </c>
      <c r="C68" s="1">
        <f t="shared" si="12"/>
        <v>9.0250000000000156E-3</v>
      </c>
      <c r="D68" s="1">
        <f t="shared" si="13"/>
        <v>2.5170074326026727E-2</v>
      </c>
      <c r="E68" s="1">
        <f t="shared" si="21"/>
        <v>3.6099999999999979E-2</v>
      </c>
      <c r="F68" s="1">
        <f t="shared" si="14"/>
        <v>6.1935802862811813E-2</v>
      </c>
      <c r="G68" s="1">
        <f t="shared" si="15"/>
        <v>1.3224999999999997E-2</v>
      </c>
      <c r="H68" s="1">
        <f t="shared" si="16"/>
        <v>4.225308641975306E-4</v>
      </c>
      <c r="I68" s="1">
        <f t="shared" si="17"/>
        <v>0.1224999999999999</v>
      </c>
      <c r="J68" s="1">
        <f t="shared" si="18"/>
        <v>2.873832199546485E-2</v>
      </c>
      <c r="K68" s="1">
        <f t="shared" si="19"/>
        <v>6.8179012345679052E-2</v>
      </c>
      <c r="L68" s="1">
        <f t="shared" si="20"/>
        <v>6.2262131519274358E-2</v>
      </c>
    </row>
    <row r="69" spans="2:12" x14ac:dyDescent="0.25">
      <c r="B69" s="1" t="s">
        <v>28</v>
      </c>
      <c r="C69" s="1">
        <f t="shared" si="12"/>
        <v>1.1024999999999997E-2</v>
      </c>
      <c r="D69" s="1">
        <f t="shared" si="13"/>
        <v>6.4097379692617672E-4</v>
      </c>
      <c r="E69" s="1">
        <f t="shared" si="21"/>
        <v>9.6100000000000033E-2</v>
      </c>
      <c r="F69" s="1">
        <f t="shared" si="14"/>
        <v>2.3602469529478472E-2</v>
      </c>
      <c r="G69" s="1">
        <f t="shared" si="15"/>
        <v>2.250000000000004E-4</v>
      </c>
      <c r="H69" s="1">
        <f t="shared" si="16"/>
        <v>2.1348456790123448E-2</v>
      </c>
      <c r="I69" s="1">
        <f t="shared" si="17"/>
        <v>2.2499999999999975E-2</v>
      </c>
      <c r="J69" s="1">
        <f t="shared" si="18"/>
        <v>0.14902050894431848</v>
      </c>
      <c r="K69" s="1">
        <f t="shared" si="19"/>
        <v>5.2160493827160441E-3</v>
      </c>
      <c r="L69" s="1">
        <f t="shared" si="20"/>
        <v>2.2675736961455315E-7</v>
      </c>
    </row>
    <row r="70" spans="2:12" x14ac:dyDescent="0.25">
      <c r="B70" s="1" t="s">
        <v>29</v>
      </c>
      <c r="C70" s="1">
        <f t="shared" si="12"/>
        <v>2.5000000000000045E-5</v>
      </c>
      <c r="D70" s="1">
        <f t="shared" si="13"/>
        <v>4.8888951877047136E-3</v>
      </c>
      <c r="E70" s="1">
        <f t="shared" si="21"/>
        <v>1.0000000000000018E-4</v>
      </c>
      <c r="F70" s="1">
        <f t="shared" si="14"/>
        <v>3.1675524376417085E-4</v>
      </c>
      <c r="G70" s="1">
        <f t="shared" si="15"/>
        <v>2.250000000000004E-4</v>
      </c>
      <c r="H70" s="1">
        <f t="shared" si="16"/>
        <v>4.0669444444444439E-2</v>
      </c>
      <c r="I70" s="1">
        <f t="shared" si="17"/>
        <v>2.2500000000000041E-2</v>
      </c>
      <c r="J70" s="1">
        <f t="shared" si="18"/>
        <v>1.809624590576972E-3</v>
      </c>
      <c r="K70" s="1">
        <f t="shared" si="19"/>
        <v>2.2500000000000006E-2</v>
      </c>
      <c r="L70" s="1">
        <f t="shared" si="20"/>
        <v>5.1702947845805088E-3</v>
      </c>
    </row>
    <row r="71" spans="2:12" x14ac:dyDescent="0.25">
      <c r="B71" s="1" t="s">
        <v>30</v>
      </c>
      <c r="C71" s="1">
        <f t="shared" si="12"/>
        <v>9.0250000000000156E-3</v>
      </c>
      <c r="D71" s="1">
        <f t="shared" si="13"/>
        <v>6.4097379692617672E-4</v>
      </c>
      <c r="E71" s="1">
        <f t="shared" si="21"/>
        <v>1.0000000000000018E-4</v>
      </c>
      <c r="F71" s="1">
        <f t="shared" si="14"/>
        <v>2.3602469529478472E-2</v>
      </c>
      <c r="G71" s="1">
        <f t="shared" si="15"/>
        <v>8.1225000000000019E-2</v>
      </c>
      <c r="H71" s="1">
        <f t="shared" si="16"/>
        <v>2.1348456790123448E-2</v>
      </c>
      <c r="I71" s="1">
        <f t="shared" si="17"/>
        <v>2.2499999999999975E-2</v>
      </c>
      <c r="J71" s="1">
        <f t="shared" si="18"/>
        <v>1.298876291257243E-2</v>
      </c>
      <c r="K71" s="1">
        <f t="shared" si="19"/>
        <v>6.8179012345679052E-2</v>
      </c>
      <c r="L71" s="1">
        <f t="shared" si="20"/>
        <v>9.9049886621315059E-3</v>
      </c>
    </row>
    <row r="72" spans="2:12" x14ac:dyDescent="0.25">
      <c r="B72" s="2" t="s">
        <v>35</v>
      </c>
      <c r="C72" s="2">
        <f>SUM(C52:C71)</f>
        <v>0.40950000000000009</v>
      </c>
      <c r="D72" s="2">
        <f t="shared" ref="D72:L72" si="22">SUM(D52:D71)</f>
        <v>0.36850831443688598</v>
      </c>
      <c r="E72" s="2">
        <f t="shared" si="22"/>
        <v>0.45800000000000002</v>
      </c>
      <c r="F72" s="2">
        <f t="shared" si="22"/>
        <v>0.65106427154195012</v>
      </c>
      <c r="G72" s="2">
        <f t="shared" si="22"/>
        <v>0.46549999999999991</v>
      </c>
      <c r="H72" s="2">
        <f t="shared" si="22"/>
        <v>0.53047354497354504</v>
      </c>
      <c r="I72" s="2">
        <f t="shared" si="22"/>
        <v>0.65</v>
      </c>
      <c r="J72" s="2">
        <f t="shared" si="22"/>
        <v>0.43746334089191252</v>
      </c>
      <c r="K72" s="2">
        <f t="shared" si="22"/>
        <v>0.55000000000000004</v>
      </c>
      <c r="L72" s="2">
        <f t="shared" si="22"/>
        <v>0.50481122448979598</v>
      </c>
    </row>
    <row r="73" spans="2:12" x14ac:dyDescent="0.25">
      <c r="B73" s="2" t="s">
        <v>36</v>
      </c>
      <c r="C73" s="2">
        <f>SUM(1-C72)</f>
        <v>0.59049999999999991</v>
      </c>
      <c r="D73" s="2">
        <f t="shared" ref="D73:L73" si="23">SUM(1-D72)</f>
        <v>0.63149168556311408</v>
      </c>
      <c r="E73" s="2">
        <f t="shared" si="23"/>
        <v>0.54200000000000004</v>
      </c>
      <c r="F73" s="2">
        <f t="shared" si="23"/>
        <v>0.34893572845804988</v>
      </c>
      <c r="G73" s="2">
        <f t="shared" si="23"/>
        <v>0.53450000000000009</v>
      </c>
      <c r="H73" s="2">
        <f t="shared" si="23"/>
        <v>0.46952645502645496</v>
      </c>
      <c r="I73" s="2">
        <f t="shared" si="23"/>
        <v>0.35</v>
      </c>
      <c r="J73" s="2">
        <f t="shared" si="23"/>
        <v>0.56253665910808748</v>
      </c>
      <c r="K73" s="2">
        <f t="shared" si="23"/>
        <v>0.44999999999999996</v>
      </c>
      <c r="L73" s="2">
        <f t="shared" si="23"/>
        <v>0.49518877551020402</v>
      </c>
    </row>
    <row r="75" spans="2:12" x14ac:dyDescent="0.25">
      <c r="B75" s="1" t="s">
        <v>37</v>
      </c>
      <c r="C75" s="1">
        <f>SUM(C73:L73)</f>
        <v>4.9746793036659112</v>
      </c>
    </row>
    <row r="76" spans="2:12" x14ac:dyDescent="0.25">
      <c r="B76" s="3" t="s">
        <v>38</v>
      </c>
    </row>
    <row r="77" spans="2:12" x14ac:dyDescent="0.25">
      <c r="B77" s="1" t="s">
        <v>31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J77" s="1" t="s">
        <v>8</v>
      </c>
      <c r="K77" s="1" t="s">
        <v>9</v>
      </c>
      <c r="L77" s="1" t="s">
        <v>10</v>
      </c>
    </row>
    <row r="78" spans="2:12" x14ac:dyDescent="0.25">
      <c r="B78" s="2" t="s">
        <v>38</v>
      </c>
      <c r="C78" s="1">
        <f>SUM(C73/$C$75)</f>
        <v>0.1187011189977316</v>
      </c>
      <c r="D78" s="1">
        <f t="shared" ref="D78:L78" si="24">SUM(D73/$C$75)</f>
        <v>0.12694118495191417</v>
      </c>
      <c r="E78" s="1">
        <f t="shared" si="24"/>
        <v>0.10895174681925579</v>
      </c>
      <c r="F78" s="1">
        <f t="shared" si="24"/>
        <v>7.0142356352682719E-2</v>
      </c>
      <c r="G78" s="1">
        <f t="shared" si="24"/>
        <v>0.10744411194629562</v>
      </c>
      <c r="H78" s="1">
        <f t="shared" si="24"/>
        <v>9.4383260983367176E-2</v>
      </c>
      <c r="I78" s="1">
        <f t="shared" si="24"/>
        <v>7.0356294071475131E-2</v>
      </c>
      <c r="J78" s="1">
        <f t="shared" si="24"/>
        <v>0.11307998461198218</v>
      </c>
      <c r="K78" s="1">
        <f t="shared" si="24"/>
        <v>9.0458092377610877E-2</v>
      </c>
      <c r="L78" s="1">
        <f>SUM(L73/$C$75)</f>
        <v>9.9541848887684567E-2</v>
      </c>
    </row>
    <row r="80" spans="2:12" x14ac:dyDescent="0.25">
      <c r="B80" t="s">
        <v>39</v>
      </c>
    </row>
    <row r="81" spans="2:14" x14ac:dyDescent="0.25"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  <c r="M81" s="2" t="s">
        <v>40</v>
      </c>
      <c r="N81" s="2" t="s">
        <v>41</v>
      </c>
    </row>
    <row r="82" spans="2:14" x14ac:dyDescent="0.25">
      <c r="B82" s="1" t="s">
        <v>11</v>
      </c>
      <c r="C82" s="1">
        <f>SUM(C26*$C$78)</f>
        <v>9.4960895198185291E-2</v>
      </c>
      <c r="D82" s="1">
        <f>SUM(D26*$D$78)</f>
        <v>7.2537819972522385E-2</v>
      </c>
      <c r="E82" s="1">
        <f>SUM(E26*$E$78)</f>
        <v>9.8056572137330211E-2</v>
      </c>
      <c r="F82" s="1">
        <f>SUM(F26*$F$78)</f>
        <v>3.507117817634136E-2</v>
      </c>
      <c r="G82" s="1">
        <f>SUM(G26*$G$78)</f>
        <v>7.5210878362406933E-2</v>
      </c>
      <c r="H82" s="1">
        <f>SUM(H26*$H$78)</f>
        <v>7.5506608786693741E-2</v>
      </c>
      <c r="I82" s="1">
        <f>SUM(I26*$I$78)</f>
        <v>5.6285035257180108E-2</v>
      </c>
      <c r="J82" s="1">
        <f>SUM(J26*$J$78)</f>
        <v>7.5386656407988112E-2</v>
      </c>
      <c r="K82" s="1">
        <f>SUM(K26*$K$78)</f>
        <v>4.0203596612271499E-2</v>
      </c>
      <c r="L82" s="1">
        <f>SUM(L26*$L$78)</f>
        <v>4.2660792380436241E-2</v>
      </c>
      <c r="M82" s="1">
        <f>SUM(C82:L82)</f>
        <v>0.66588003329135592</v>
      </c>
      <c r="N82" s="1">
        <f>RANK(M82,$M$82:$M$101,0)</f>
        <v>6</v>
      </c>
    </row>
    <row r="83" spans="2:14" x14ac:dyDescent="0.25">
      <c r="B83" s="1" t="s">
        <v>12</v>
      </c>
      <c r="C83" s="1">
        <f t="shared" ref="C83:C101" si="25">SUM(C27*$C$78)</f>
        <v>7.1220671398638954E-2</v>
      </c>
      <c r="D83" s="1">
        <f t="shared" ref="D83:D101" si="26">SUM(D27*$D$78)</f>
        <v>6.3470592475957086E-2</v>
      </c>
      <c r="E83" s="1">
        <f t="shared" ref="E83:E101" si="27">SUM(E27*$E$78)</f>
        <v>7.6266222773479053E-2</v>
      </c>
      <c r="F83" s="1">
        <f t="shared" ref="F83:F101" si="28">SUM(F27*$F$78)</f>
        <v>3.507117817634136E-2</v>
      </c>
      <c r="G83" s="1">
        <f t="shared" ref="G83:G101" si="29">SUM(G27*$G$78)</f>
        <v>4.2977644778518252E-2</v>
      </c>
      <c r="H83" s="1">
        <f t="shared" ref="H83:H101" si="30">SUM(H27*$H$78)</f>
        <v>5.3933291990495527E-2</v>
      </c>
      <c r="I83" s="1">
        <f t="shared" ref="I83:I101" si="31">SUM(I27*$I$78)</f>
        <v>3.5178147035737566E-2</v>
      </c>
      <c r="J83" s="1">
        <f t="shared" ref="J83:J101" si="32">SUM(J27*$J$78)</f>
        <v>5.6539992305991091E-2</v>
      </c>
      <c r="K83" s="1">
        <f t="shared" ref="K83:K101" si="33">SUM(K27*$K$78)</f>
        <v>6.0305394918407251E-2</v>
      </c>
      <c r="L83" s="1">
        <f t="shared" ref="L83:L101" si="34">SUM(L27*$L$78)</f>
        <v>3.3180616295894853E-2</v>
      </c>
      <c r="M83" s="1">
        <f t="shared" ref="M83:M101" si="35">SUM(C83:L83)</f>
        <v>0.52814375214946097</v>
      </c>
      <c r="N83" s="1">
        <f t="shared" ref="N83:N101" si="36">RANK(M83,$M$82:$M$101,0)</f>
        <v>20</v>
      </c>
    </row>
    <row r="84" spans="2:14" x14ac:dyDescent="0.25">
      <c r="B84" s="1" t="s">
        <v>13</v>
      </c>
      <c r="C84" s="1">
        <f t="shared" si="25"/>
        <v>8.3090783298412116E-2</v>
      </c>
      <c r="D84" s="1">
        <f t="shared" si="26"/>
        <v>5.6418304423072961E-2</v>
      </c>
      <c r="E84" s="1">
        <f t="shared" si="27"/>
        <v>4.3580698727702316E-2</v>
      </c>
      <c r="F84" s="1">
        <f t="shared" si="28"/>
        <v>4.2085413811609629E-2</v>
      </c>
      <c r="G84" s="1">
        <f t="shared" si="29"/>
        <v>6.4466467167777375E-2</v>
      </c>
      <c r="H84" s="1">
        <f t="shared" si="30"/>
        <v>5.3933291990495527E-2</v>
      </c>
      <c r="I84" s="1">
        <f t="shared" si="31"/>
        <v>3.5178147035737566E-2</v>
      </c>
      <c r="J84" s="1">
        <f t="shared" si="32"/>
        <v>5.6539992305991091E-2</v>
      </c>
      <c r="K84" s="1">
        <f t="shared" si="33"/>
        <v>6.0305394918407251E-2</v>
      </c>
      <c r="L84" s="1">
        <f t="shared" si="34"/>
        <v>4.2660792380436241E-2</v>
      </c>
      <c r="M84" s="1">
        <f t="shared" si="35"/>
        <v>0.53825928605964202</v>
      </c>
      <c r="N84" s="1">
        <f t="shared" si="36"/>
        <v>19</v>
      </c>
    </row>
    <row r="85" spans="2:14" x14ac:dyDescent="0.25">
      <c r="B85" s="1" t="s">
        <v>14</v>
      </c>
      <c r="C85" s="1">
        <f t="shared" si="25"/>
        <v>5.93505594988658E-2</v>
      </c>
      <c r="D85" s="1">
        <f t="shared" si="26"/>
        <v>7.2537819972522385E-2</v>
      </c>
      <c r="E85" s="1">
        <f t="shared" si="27"/>
        <v>7.6266222773479053E-2</v>
      </c>
      <c r="F85" s="1">
        <f t="shared" si="28"/>
        <v>3.507117817634136E-2</v>
      </c>
      <c r="G85" s="1">
        <f t="shared" si="29"/>
        <v>6.4466467167777375E-2</v>
      </c>
      <c r="H85" s="1">
        <f t="shared" si="30"/>
        <v>4.7191630491683588E-2</v>
      </c>
      <c r="I85" s="1">
        <f t="shared" si="31"/>
        <v>2.1106888221442539E-2</v>
      </c>
      <c r="J85" s="1">
        <f t="shared" si="32"/>
        <v>9.0463987689585745E-2</v>
      </c>
      <c r="K85" s="1">
        <f t="shared" si="33"/>
        <v>6.0305394918407251E-2</v>
      </c>
      <c r="L85" s="1">
        <f t="shared" si="34"/>
        <v>4.2660792380436241E-2</v>
      </c>
      <c r="M85" s="1">
        <f t="shared" si="35"/>
        <v>0.56942094129054133</v>
      </c>
      <c r="N85" s="1">
        <f t="shared" si="36"/>
        <v>18</v>
      </c>
    </row>
    <row r="86" spans="2:14" x14ac:dyDescent="0.25">
      <c r="B86" s="1" t="s">
        <v>15</v>
      </c>
      <c r="C86" s="1">
        <f t="shared" si="25"/>
        <v>5.93505594988658E-2</v>
      </c>
      <c r="D86" s="1">
        <f t="shared" si="26"/>
        <v>7.2537819972522385E-2</v>
      </c>
      <c r="E86" s="1">
        <f t="shared" si="27"/>
        <v>6.5371048091553474E-2</v>
      </c>
      <c r="F86" s="1">
        <f t="shared" si="28"/>
        <v>4.2085413811609629E-2</v>
      </c>
      <c r="G86" s="1">
        <f t="shared" si="29"/>
        <v>7.5210878362406933E-2</v>
      </c>
      <c r="H86" s="1">
        <f t="shared" si="30"/>
        <v>5.3933291990495527E-2</v>
      </c>
      <c r="I86" s="1">
        <f t="shared" si="31"/>
        <v>2.8142517628590054E-2</v>
      </c>
      <c r="J86" s="1">
        <f t="shared" si="32"/>
        <v>6.461713406398982E-2</v>
      </c>
      <c r="K86" s="1">
        <f t="shared" si="33"/>
        <v>5.0254495765339378E-2</v>
      </c>
      <c r="L86" s="1">
        <f t="shared" si="34"/>
        <v>9.9541848887684567E-2</v>
      </c>
      <c r="M86" s="1">
        <f t="shared" si="35"/>
        <v>0.61104500807305762</v>
      </c>
      <c r="N86" s="1">
        <f t="shared" si="36"/>
        <v>14</v>
      </c>
    </row>
    <row r="87" spans="2:14" x14ac:dyDescent="0.25">
      <c r="B87" s="1" t="s">
        <v>16</v>
      </c>
      <c r="C87" s="1">
        <f t="shared" si="25"/>
        <v>9.4960895198185291E-2</v>
      </c>
      <c r="D87" s="1">
        <f t="shared" si="26"/>
        <v>7.2537819972522385E-2</v>
      </c>
      <c r="E87" s="1">
        <f t="shared" si="27"/>
        <v>6.5371048091553474E-2</v>
      </c>
      <c r="F87" s="1">
        <f t="shared" si="28"/>
        <v>3.507117817634136E-2</v>
      </c>
      <c r="G87" s="1">
        <f t="shared" si="29"/>
        <v>5.372205597314781E-2</v>
      </c>
      <c r="H87" s="1">
        <f t="shared" si="30"/>
        <v>7.5506608786693741E-2</v>
      </c>
      <c r="I87" s="1">
        <f t="shared" si="31"/>
        <v>4.2213776442885077E-2</v>
      </c>
      <c r="J87" s="1">
        <f t="shared" si="32"/>
        <v>6.461713406398982E-2</v>
      </c>
      <c r="K87" s="1">
        <f t="shared" si="33"/>
        <v>8.0407193224542997E-2</v>
      </c>
      <c r="L87" s="1">
        <f t="shared" si="34"/>
        <v>4.9770924443842283E-2</v>
      </c>
      <c r="M87" s="1">
        <f t="shared" si="35"/>
        <v>0.63417863437370425</v>
      </c>
      <c r="N87" s="1">
        <f t="shared" si="36"/>
        <v>12</v>
      </c>
    </row>
    <row r="88" spans="2:14" x14ac:dyDescent="0.25">
      <c r="B88" s="1" t="s">
        <v>17</v>
      </c>
      <c r="C88" s="1">
        <f t="shared" si="25"/>
        <v>9.4960895198185291E-2</v>
      </c>
      <c r="D88" s="1">
        <f t="shared" si="26"/>
        <v>7.2537819972522385E-2</v>
      </c>
      <c r="E88" s="1">
        <f t="shared" si="27"/>
        <v>8.7161397455404632E-2</v>
      </c>
      <c r="F88" s="1">
        <f t="shared" si="28"/>
        <v>5.2606767264512036E-2</v>
      </c>
      <c r="G88" s="1">
        <f t="shared" si="29"/>
        <v>7.5210878362406933E-2</v>
      </c>
      <c r="H88" s="1">
        <f t="shared" si="30"/>
        <v>5.3933291990495527E-2</v>
      </c>
      <c r="I88" s="1">
        <f t="shared" si="31"/>
        <v>3.5178147035737566E-2</v>
      </c>
      <c r="J88" s="1">
        <f t="shared" si="32"/>
        <v>5.6539992305991091E-2</v>
      </c>
      <c r="K88" s="1">
        <f t="shared" si="33"/>
        <v>9.0458092377610877E-2</v>
      </c>
      <c r="L88" s="1">
        <f t="shared" si="34"/>
        <v>2.9862554666305368E-2</v>
      </c>
      <c r="M88" s="1">
        <f t="shared" si="35"/>
        <v>0.64844983662917177</v>
      </c>
      <c r="N88" s="1">
        <f t="shared" si="36"/>
        <v>7</v>
      </c>
    </row>
    <row r="89" spans="2:14" x14ac:dyDescent="0.25">
      <c r="B89" s="1" t="s">
        <v>18</v>
      </c>
      <c r="C89" s="1">
        <f t="shared" si="25"/>
        <v>8.3090783298412116E-2</v>
      </c>
      <c r="D89" s="1">
        <f t="shared" si="26"/>
        <v>0.10155294796153135</v>
      </c>
      <c r="E89" s="1">
        <f t="shared" si="27"/>
        <v>8.7161397455404632E-2</v>
      </c>
      <c r="F89" s="1">
        <f t="shared" si="28"/>
        <v>7.0142356352682719E-2</v>
      </c>
      <c r="G89" s="1">
        <f t="shared" si="29"/>
        <v>5.372205597314781E-2</v>
      </c>
      <c r="H89" s="1">
        <f t="shared" si="30"/>
        <v>5.3933291990495527E-2</v>
      </c>
      <c r="I89" s="1">
        <f t="shared" si="31"/>
        <v>4.2213776442885077E-2</v>
      </c>
      <c r="J89" s="1">
        <f t="shared" si="32"/>
        <v>5.0257770938658741E-2</v>
      </c>
      <c r="K89" s="1">
        <f t="shared" si="33"/>
        <v>8.0407193224542997E-2</v>
      </c>
      <c r="L89" s="1">
        <f t="shared" si="34"/>
        <v>4.9770924443842283E-2</v>
      </c>
      <c r="M89" s="1">
        <f t="shared" si="35"/>
        <v>0.67225249808160326</v>
      </c>
      <c r="N89" s="1">
        <f t="shared" si="36"/>
        <v>5</v>
      </c>
    </row>
    <row r="90" spans="2:14" x14ac:dyDescent="0.25">
      <c r="B90" s="1" t="s">
        <v>19</v>
      </c>
      <c r="C90" s="1">
        <f t="shared" si="25"/>
        <v>9.4960895198185291E-2</v>
      </c>
      <c r="D90" s="1">
        <f t="shared" si="26"/>
        <v>5.6418304423072961E-2</v>
      </c>
      <c r="E90" s="1">
        <f t="shared" si="27"/>
        <v>7.6266222773479053E-2</v>
      </c>
      <c r="F90" s="1">
        <f t="shared" si="28"/>
        <v>3.507117817634136E-2</v>
      </c>
      <c r="G90" s="1">
        <f t="shared" si="29"/>
        <v>5.372205597314781E-2</v>
      </c>
      <c r="H90" s="1">
        <f t="shared" si="30"/>
        <v>9.4383260983367176E-2</v>
      </c>
      <c r="I90" s="1">
        <f t="shared" si="31"/>
        <v>4.9249405850032589E-2</v>
      </c>
      <c r="J90" s="1">
        <f t="shared" si="32"/>
        <v>5.6539992305991091E-2</v>
      </c>
      <c r="K90" s="1">
        <f t="shared" si="33"/>
        <v>5.0254495765339378E-2</v>
      </c>
      <c r="L90" s="1">
        <f t="shared" si="34"/>
        <v>3.7328193332881711E-2</v>
      </c>
      <c r="M90" s="1">
        <f t="shared" si="35"/>
        <v>0.60419400478183838</v>
      </c>
      <c r="N90" s="1">
        <f t="shared" si="36"/>
        <v>16</v>
      </c>
    </row>
    <row r="91" spans="2:14" x14ac:dyDescent="0.25">
      <c r="B91" s="1" t="s">
        <v>20</v>
      </c>
      <c r="C91" s="1">
        <f t="shared" si="25"/>
        <v>9.4960895198185291E-2</v>
      </c>
      <c r="D91" s="1">
        <f t="shared" si="26"/>
        <v>7.2537819972522385E-2</v>
      </c>
      <c r="E91" s="1">
        <f t="shared" si="27"/>
        <v>5.4475873409627895E-2</v>
      </c>
      <c r="F91" s="1">
        <f t="shared" si="28"/>
        <v>3.507117817634136E-2</v>
      </c>
      <c r="G91" s="1">
        <f t="shared" si="29"/>
        <v>0.10744411194629562</v>
      </c>
      <c r="H91" s="1">
        <f t="shared" si="30"/>
        <v>4.1948115992607629E-2</v>
      </c>
      <c r="I91" s="1">
        <f t="shared" si="31"/>
        <v>6.3320664664327619E-2</v>
      </c>
      <c r="J91" s="1">
        <f t="shared" si="32"/>
        <v>5.6539992305991091E-2</v>
      </c>
      <c r="K91" s="1">
        <f t="shared" si="33"/>
        <v>7.0356294071475131E-2</v>
      </c>
      <c r="L91" s="1">
        <f t="shared" si="34"/>
        <v>4.9770924443842283E-2</v>
      </c>
      <c r="M91" s="1">
        <f t="shared" si="35"/>
        <v>0.64642587018121622</v>
      </c>
      <c r="N91" s="1">
        <f t="shared" si="36"/>
        <v>8</v>
      </c>
    </row>
    <row r="92" spans="2:14" x14ac:dyDescent="0.25">
      <c r="B92" s="1" t="s">
        <v>21</v>
      </c>
      <c r="C92" s="1">
        <f t="shared" si="25"/>
        <v>7.1220671398638954E-2</v>
      </c>
      <c r="D92" s="1">
        <f t="shared" si="26"/>
        <v>7.2537819972522385E-2</v>
      </c>
      <c r="E92" s="1">
        <f t="shared" si="27"/>
        <v>8.7161397455404632E-2</v>
      </c>
      <c r="F92" s="1">
        <f t="shared" si="28"/>
        <v>5.2606767264512036E-2</v>
      </c>
      <c r="G92" s="1">
        <f t="shared" si="29"/>
        <v>7.5210878362406933E-2</v>
      </c>
      <c r="H92" s="1">
        <f t="shared" si="30"/>
        <v>7.5506608786693741E-2</v>
      </c>
      <c r="I92" s="1">
        <f t="shared" si="31"/>
        <v>5.6285035257180108E-2</v>
      </c>
      <c r="J92" s="1">
        <f t="shared" si="32"/>
        <v>9.0463987689585745E-2</v>
      </c>
      <c r="K92" s="1">
        <f t="shared" si="33"/>
        <v>8.0407193224542997E-2</v>
      </c>
      <c r="L92" s="1">
        <f t="shared" si="34"/>
        <v>4.2660792380436241E-2</v>
      </c>
      <c r="M92" s="1">
        <f t="shared" si="35"/>
        <v>0.70406115179192374</v>
      </c>
      <c r="N92" s="1">
        <f t="shared" si="36"/>
        <v>3</v>
      </c>
    </row>
    <row r="93" spans="2:14" x14ac:dyDescent="0.25">
      <c r="B93" s="1" t="s">
        <v>22</v>
      </c>
      <c r="C93" s="1">
        <f t="shared" si="25"/>
        <v>4.7480447599092646E-2</v>
      </c>
      <c r="D93" s="1">
        <f t="shared" si="26"/>
        <v>8.4627456634609438E-2</v>
      </c>
      <c r="E93" s="1">
        <f t="shared" si="27"/>
        <v>5.4475873409627895E-2</v>
      </c>
      <c r="F93" s="1">
        <f t="shared" si="28"/>
        <v>5.2606767264512036E-2</v>
      </c>
      <c r="G93" s="1">
        <f t="shared" si="29"/>
        <v>4.2977644778518252E-2</v>
      </c>
      <c r="H93" s="1">
        <f t="shared" si="30"/>
        <v>9.4383260983367176E-2</v>
      </c>
      <c r="I93" s="1">
        <f t="shared" si="31"/>
        <v>5.6285035257180108E-2</v>
      </c>
      <c r="J93" s="1">
        <f t="shared" si="32"/>
        <v>9.0463987689585745E-2</v>
      </c>
      <c r="K93" s="1">
        <f t="shared" si="33"/>
        <v>6.0305394918407251E-2</v>
      </c>
      <c r="L93" s="1">
        <f t="shared" si="34"/>
        <v>5.9725109332610736E-2</v>
      </c>
      <c r="M93" s="1">
        <f t="shared" si="35"/>
        <v>0.64333097786751126</v>
      </c>
      <c r="N93" s="1">
        <f t="shared" si="36"/>
        <v>10</v>
      </c>
    </row>
    <row r="94" spans="2:14" x14ac:dyDescent="0.25">
      <c r="B94" s="1" t="s">
        <v>23</v>
      </c>
      <c r="C94" s="1">
        <f t="shared" si="25"/>
        <v>0.1187011189977316</v>
      </c>
      <c r="D94" s="1">
        <f t="shared" si="26"/>
        <v>0.10155294796153135</v>
      </c>
      <c r="E94" s="1">
        <f t="shared" si="27"/>
        <v>6.5371048091553474E-2</v>
      </c>
      <c r="F94" s="1">
        <f t="shared" si="28"/>
        <v>7.0142356352682719E-2</v>
      </c>
      <c r="G94" s="1">
        <f t="shared" si="29"/>
        <v>7.5210878362406933E-2</v>
      </c>
      <c r="H94" s="1">
        <f t="shared" si="30"/>
        <v>6.2922173988911451E-2</v>
      </c>
      <c r="I94" s="1">
        <f t="shared" si="31"/>
        <v>5.6285035257180108E-2</v>
      </c>
      <c r="J94" s="1">
        <f t="shared" si="32"/>
        <v>9.0463987689585745E-2</v>
      </c>
      <c r="K94" s="1">
        <f t="shared" si="33"/>
        <v>7.0356294071475131E-2</v>
      </c>
      <c r="L94" s="1">
        <f t="shared" si="34"/>
        <v>5.9725109332610736E-2</v>
      </c>
      <c r="M94" s="1">
        <f t="shared" si="35"/>
        <v>0.77073095010566928</v>
      </c>
      <c r="N94" s="1">
        <f t="shared" si="36"/>
        <v>1</v>
      </c>
    </row>
    <row r="95" spans="2:14" x14ac:dyDescent="0.25">
      <c r="B95" s="1" t="s">
        <v>24</v>
      </c>
      <c r="C95" s="1">
        <f t="shared" si="25"/>
        <v>0.10683100709795844</v>
      </c>
      <c r="D95" s="1">
        <f t="shared" si="26"/>
        <v>8.4627456634609438E-2</v>
      </c>
      <c r="E95" s="1">
        <f t="shared" si="27"/>
        <v>9.8056572137330211E-2</v>
      </c>
      <c r="F95" s="1">
        <f t="shared" si="28"/>
        <v>3.0061009865435449E-2</v>
      </c>
      <c r="G95" s="1">
        <f t="shared" si="29"/>
        <v>7.5210878362406933E-2</v>
      </c>
      <c r="H95" s="1">
        <f t="shared" si="30"/>
        <v>7.5506608786693741E-2</v>
      </c>
      <c r="I95" s="1">
        <f t="shared" si="31"/>
        <v>4.9249405850032589E-2</v>
      </c>
      <c r="J95" s="1">
        <f t="shared" si="32"/>
        <v>7.5386656407988112E-2</v>
      </c>
      <c r="K95" s="1">
        <f t="shared" si="33"/>
        <v>8.0407193224542997E-2</v>
      </c>
      <c r="L95" s="1">
        <f t="shared" si="34"/>
        <v>3.7328193332881711E-2</v>
      </c>
      <c r="M95" s="1">
        <f t="shared" si="35"/>
        <v>0.71266498169987968</v>
      </c>
      <c r="N95" s="1">
        <f t="shared" si="36"/>
        <v>2</v>
      </c>
    </row>
    <row r="96" spans="2:14" x14ac:dyDescent="0.25">
      <c r="B96" s="1" t="s">
        <v>25</v>
      </c>
      <c r="C96" s="1">
        <f t="shared" si="25"/>
        <v>8.3090783298412116E-2</v>
      </c>
      <c r="D96" s="1">
        <f t="shared" si="26"/>
        <v>0.10155294796153135</v>
      </c>
      <c r="E96" s="1">
        <f t="shared" si="27"/>
        <v>8.7161397455404632E-2</v>
      </c>
      <c r="F96" s="1">
        <f t="shared" si="28"/>
        <v>4.2085413811609629E-2</v>
      </c>
      <c r="G96" s="1">
        <f t="shared" si="29"/>
        <v>6.4466467167777375E-2</v>
      </c>
      <c r="H96" s="1">
        <f t="shared" si="30"/>
        <v>5.3933291990495527E-2</v>
      </c>
      <c r="I96" s="1">
        <f t="shared" si="31"/>
        <v>3.5178147035737566E-2</v>
      </c>
      <c r="J96" s="1">
        <f t="shared" si="32"/>
        <v>6.461713406398982E-2</v>
      </c>
      <c r="K96" s="1">
        <f t="shared" si="33"/>
        <v>8.0407193224542997E-2</v>
      </c>
      <c r="L96" s="1">
        <f t="shared" si="34"/>
        <v>3.3180616295894853E-2</v>
      </c>
      <c r="M96" s="1">
        <f t="shared" si="35"/>
        <v>0.64567339230539589</v>
      </c>
      <c r="N96" s="1">
        <f t="shared" si="36"/>
        <v>9</v>
      </c>
    </row>
    <row r="97" spans="2:14" x14ac:dyDescent="0.25">
      <c r="B97" s="1" t="s">
        <v>26</v>
      </c>
      <c r="C97" s="1">
        <f t="shared" si="25"/>
        <v>7.1220671398638954E-2</v>
      </c>
      <c r="D97" s="1">
        <f t="shared" si="26"/>
        <v>0.12694118495191417</v>
      </c>
      <c r="E97" s="1">
        <f t="shared" si="27"/>
        <v>6.5371048091553474E-2</v>
      </c>
      <c r="F97" s="1">
        <f t="shared" si="28"/>
        <v>2.6303383632256018E-2</v>
      </c>
      <c r="G97" s="1">
        <f t="shared" si="29"/>
        <v>4.2977644778518252E-2</v>
      </c>
      <c r="H97" s="1">
        <f t="shared" si="30"/>
        <v>5.3933291990495527E-2</v>
      </c>
      <c r="I97" s="1">
        <f t="shared" si="31"/>
        <v>3.5178147035737566E-2</v>
      </c>
      <c r="J97" s="1">
        <f t="shared" si="32"/>
        <v>6.461713406398982E-2</v>
      </c>
      <c r="K97" s="1">
        <f t="shared" si="33"/>
        <v>6.0305394918407251E-2</v>
      </c>
      <c r="L97" s="1">
        <f t="shared" si="34"/>
        <v>5.9725109332610736E-2</v>
      </c>
      <c r="M97" s="1">
        <f t="shared" si="35"/>
        <v>0.6065730101941218</v>
      </c>
      <c r="N97" s="1">
        <f t="shared" si="36"/>
        <v>15</v>
      </c>
    </row>
    <row r="98" spans="2:14" x14ac:dyDescent="0.25">
      <c r="B98" s="1" t="s">
        <v>27</v>
      </c>
      <c r="C98" s="1">
        <f t="shared" si="25"/>
        <v>9.4960895198185291E-2</v>
      </c>
      <c r="D98" s="1">
        <f t="shared" si="26"/>
        <v>0.10155294796153135</v>
      </c>
      <c r="E98" s="1">
        <f t="shared" si="27"/>
        <v>5.4475873409627895E-2</v>
      </c>
      <c r="F98" s="1">
        <f t="shared" si="28"/>
        <v>2.338078545089424E-2</v>
      </c>
      <c r="G98" s="1">
        <f t="shared" si="29"/>
        <v>5.372205597314781E-2</v>
      </c>
      <c r="H98" s="1">
        <f t="shared" si="30"/>
        <v>6.2922173988911451E-2</v>
      </c>
      <c r="I98" s="1">
        <f t="shared" si="31"/>
        <v>7.0356294071475131E-2</v>
      </c>
      <c r="J98" s="1">
        <f t="shared" si="32"/>
        <v>5.0257770938658741E-2</v>
      </c>
      <c r="K98" s="1">
        <f t="shared" si="33"/>
        <v>4.0203596612271499E-2</v>
      </c>
      <c r="L98" s="1">
        <f t="shared" si="34"/>
        <v>7.4656386665763422E-2</v>
      </c>
      <c r="M98" s="1">
        <f t="shared" si="35"/>
        <v>0.62648878027046695</v>
      </c>
      <c r="N98" s="1">
        <f t="shared" si="36"/>
        <v>13</v>
      </c>
    </row>
    <row r="99" spans="2:14" x14ac:dyDescent="0.25">
      <c r="B99" s="1" t="s">
        <v>28</v>
      </c>
      <c r="C99" s="1">
        <f t="shared" si="25"/>
        <v>7.1220671398638954E-2</v>
      </c>
      <c r="D99" s="1">
        <f t="shared" si="26"/>
        <v>8.4627456634609438E-2</v>
      </c>
      <c r="E99" s="1">
        <f t="shared" si="27"/>
        <v>0.10895174681925579</v>
      </c>
      <c r="F99" s="1">
        <f t="shared" si="28"/>
        <v>3.0061009865435449E-2</v>
      </c>
      <c r="G99" s="1">
        <f t="shared" si="29"/>
        <v>6.4466467167777375E-2</v>
      </c>
      <c r="H99" s="1">
        <f t="shared" si="30"/>
        <v>4.7191630491683588E-2</v>
      </c>
      <c r="I99" s="1">
        <f t="shared" si="31"/>
        <v>5.6285035257180108E-2</v>
      </c>
      <c r="J99" s="1">
        <f t="shared" si="32"/>
        <v>0.11307998461198218</v>
      </c>
      <c r="K99" s="1">
        <f t="shared" si="33"/>
        <v>7.0356294071475131E-2</v>
      </c>
      <c r="L99" s="1">
        <f t="shared" si="34"/>
        <v>4.9770924443842283E-2</v>
      </c>
      <c r="M99" s="1">
        <f t="shared" si="35"/>
        <v>0.69601122076188027</v>
      </c>
      <c r="N99" s="1">
        <f t="shared" si="36"/>
        <v>4</v>
      </c>
    </row>
    <row r="100" spans="2:14" x14ac:dyDescent="0.25">
      <c r="B100" s="1" t="s">
        <v>29</v>
      </c>
      <c r="C100" s="1">
        <f t="shared" si="25"/>
        <v>8.3090783298412116E-2</v>
      </c>
      <c r="D100" s="1">
        <f t="shared" si="26"/>
        <v>7.2537819972522385E-2</v>
      </c>
      <c r="E100" s="1">
        <f t="shared" si="27"/>
        <v>7.6266222773479053E-2</v>
      </c>
      <c r="F100" s="1">
        <f t="shared" si="28"/>
        <v>4.2085413811609629E-2</v>
      </c>
      <c r="G100" s="1">
        <f t="shared" si="29"/>
        <v>6.4466467167777375E-2</v>
      </c>
      <c r="H100" s="1">
        <f t="shared" si="30"/>
        <v>4.1948115992607629E-2</v>
      </c>
      <c r="I100" s="1">
        <f t="shared" si="31"/>
        <v>3.5178147035737566E-2</v>
      </c>
      <c r="J100" s="1">
        <f t="shared" si="32"/>
        <v>6.461713406398982E-2</v>
      </c>
      <c r="K100" s="1">
        <f t="shared" si="33"/>
        <v>5.0254495765339378E-2</v>
      </c>
      <c r="L100" s="1">
        <f t="shared" si="34"/>
        <v>4.2660792380436241E-2</v>
      </c>
      <c r="M100" s="1">
        <f t="shared" si="35"/>
        <v>0.57310539226191115</v>
      </c>
      <c r="N100" s="1">
        <f t="shared" si="36"/>
        <v>17</v>
      </c>
    </row>
    <row r="101" spans="2:14" x14ac:dyDescent="0.25">
      <c r="B101" s="1" t="s">
        <v>30</v>
      </c>
      <c r="C101" s="1">
        <f t="shared" si="25"/>
        <v>9.4960895198185291E-2</v>
      </c>
      <c r="D101" s="1">
        <f t="shared" si="26"/>
        <v>8.4627456634609438E-2</v>
      </c>
      <c r="E101" s="1">
        <f t="shared" si="27"/>
        <v>7.6266222773479053E-2</v>
      </c>
      <c r="F101" s="1">
        <f t="shared" si="28"/>
        <v>3.0061009865435449E-2</v>
      </c>
      <c r="G101" s="1">
        <f t="shared" si="29"/>
        <v>9.6699700751666062E-2</v>
      </c>
      <c r="H101" s="1">
        <f t="shared" si="30"/>
        <v>4.7191630491683588E-2</v>
      </c>
      <c r="I101" s="1">
        <f t="shared" si="31"/>
        <v>5.6285035257180108E-2</v>
      </c>
      <c r="J101" s="1">
        <f t="shared" si="32"/>
        <v>5.6539992305991091E-2</v>
      </c>
      <c r="K101" s="1">
        <f t="shared" si="33"/>
        <v>4.0203596612271499E-2</v>
      </c>
      <c r="L101" s="1">
        <f t="shared" si="34"/>
        <v>5.9725109332610736E-2</v>
      </c>
      <c r="M101" s="1">
        <f t="shared" si="35"/>
        <v>0.64256064922311229</v>
      </c>
      <c r="N101" s="1">
        <f t="shared" si="36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AZMI</dc:creator>
  <cp:lastModifiedBy>MUHAMMAD AZMI</cp:lastModifiedBy>
  <dcterms:created xsi:type="dcterms:W3CDTF">2023-05-10T23:59:55Z</dcterms:created>
  <dcterms:modified xsi:type="dcterms:W3CDTF">2023-05-11T06:47:22Z</dcterms:modified>
</cp:coreProperties>
</file>