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BrianZhang/Documents/Year 3/Term 2/Comm 362 Consumer behavior/"/>
    </mc:Choice>
  </mc:AlternateContent>
  <xr:revisionPtr revIDLastSave="0" documentId="13_ncr:1_{616F11AD-0098-E74A-A117-4EE2BC04DFFC}" xr6:coauthVersionLast="36" xr6:coauthVersionMax="36" xr10:uidLastSave="{00000000-0000-0000-0000-000000000000}"/>
  <bookViews>
    <workbookView xWindow="0" yWindow="460" windowWidth="25600" windowHeight="15540" activeTab="1" xr2:uid="{00000000-000D-0000-FFFF-FFFF00000000}"/>
  </bookViews>
  <sheets>
    <sheet name="Edited Sheet" sheetId="1" r:id="rId1"/>
    <sheet name="Graph+data" sheetId="2" r:id="rId2"/>
  </sheets>
  <definedNames>
    <definedName name="_xlnm._FilterDatabase" localSheetId="0" hidden="1">'Edited Sheet'!$A$2:$AL$62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8" i="2" l="1"/>
  <c r="H27" i="2"/>
  <c r="I28" i="2"/>
  <c r="I27" i="2"/>
  <c r="M8" i="2"/>
  <c r="M7" i="2"/>
  <c r="K8" i="2"/>
  <c r="K7" i="2"/>
  <c r="G8" i="2"/>
  <c r="G7" i="2"/>
  <c r="E8" i="2"/>
  <c r="E7" i="2"/>
  <c r="J4" i="2" l="1"/>
  <c r="J3" i="2"/>
  <c r="E4" i="2"/>
  <c r="E3" i="2"/>
  <c r="AN4" i="1"/>
</calcChain>
</file>

<file path=xl/sharedStrings.xml><?xml version="1.0" encoding="utf-8"?>
<sst xmlns="http://schemas.openxmlformats.org/spreadsheetml/2006/main" count="1293" uniqueCount="242">
  <si>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</si>
  <si>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</si>
  <si>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</si>
  <si>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</si>
  <si>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</si>
  <si>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</si>
  <si>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</si>
  <si>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</si>
  <si>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</si>
  <si>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</si>
  <si>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</si>
  <si>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</si>
  <si>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</si>
  <si>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</si>
  <si>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</si>
  <si>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</si>
  <si>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</si>
  <si>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Q1</t>
  </si>
  <si>
    <t>Q2_1</t>
  </si>
  <si>
    <t>Q2_2</t>
  </si>
  <si>
    <t>Q2_3</t>
  </si>
  <si>
    <t>Q3_First Click</t>
  </si>
  <si>
    <t>Q3_Last Click</t>
  </si>
  <si>
    <t>Q3_Page Submit</t>
  </si>
  <si>
    <t>Q3_Click Count</t>
  </si>
  <si>
    <t>Q12_First Click</t>
  </si>
  <si>
    <t>Q12_Last Click</t>
  </si>
  <si>
    <t>Q12_Page Submit</t>
  </si>
  <si>
    <t>Q12_Click Count</t>
  </si>
  <si>
    <t>Q6_1</t>
  </si>
  <si>
    <t>Q6_2</t>
  </si>
  <si>
    <t>Q6_3</t>
  </si>
  <si>
    <t>Q7</t>
  </si>
  <si>
    <t>Q7_5_TEXT</t>
  </si>
  <si>
    <t>Q8</t>
  </si>
  <si>
    <t>Q9</t>
  </si>
  <si>
    <t>Q10</t>
  </si>
  <si>
    <t>Q11</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</si>
  <si>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</si>
  <si>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</si>
  <si>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</si>
  <si>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</si>
  <si>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</si>
  <si>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</si>
  <si>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</si>
  <si>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</si>
  <si>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</si>
  <si>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</si>
  <si>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</si>
  <si>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</si>
  <si>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</si>
  <si>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</si>
  <si>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STUDY TEAM
Co-investigators:
Brian Zhang (brianzh@student.ubc.ca)
Ryusuke Fukui (ryusuke.fukui01@gmail.com)
Sherman Ng (shermannws@u.nus.edu)
Sofia Toral (sofiatoral15@gmail.com)
Youssef Tawfik (ytawfik9@student.ubc.ca)
Professor: Cluny South cluny.south@sauder.ubc.ca
STUDY PURPOSE 
We are doing this study to learn more about consumers’ behavior towards blood donation. This study is part of our assignments for our Consumer Behaviour Class, at the University of British Columbia, Sauder School of Business.
STUDY PROCEDURES
You will answer a series of questions about your opinions about blood donations and a series of demographic questions. The study is estimated to take 5 minutes to complete. This online survey is hosted on the website Qualtrics. This survey does not ask for personal identifiers or any information that may be used to identify you.
STUDY DATA AND RESULTS
The main study findings will be used for our student project. The data will be accessible only to our student group. Once you have submitted your answers, you will not be able to withdraw our data because we don’t collect identifying information.
POTENTIAL RISKS OF THE STUDY 
We do not think there is anything in this study that could harm you or be bad for you.
POTENTIAL BENEFITS OF THE STUDY 
We do not think taking part in this study will help you. However, it will help us learn about Consumer Behaviour and Marketing Research.
PRIVACY
The data we collect will be kept on the computer hard disk of one of the group members and will be encrypted and password protected. We will not collect personal identifiers or any information that may be used to identify you, so data we collect will remain anonymous. The survey is being conducted via the UBC-hosted version of Qualtrics, and the data is stored in Canada.
PAYMENT
There is no payment. 
CONTACT FOR INFORMATION ABOUT THE STUDY
If you have any questions or concerns about what we are asking of you, please contact our professor, Cluny South at cluny.south@sauder.ubc.ca
CONTACT FOR COMPLAINTS
If you have any concerns or complaints about your rights as a research participant and/or your experiences while participating in this study, contact the Research Participant Complaint Line in the UBC Office of Research Ethics at 604-822-8598 or if long distance e-mail RSIL@ors.ubc.ca or call toll free 1-877-822-8598.
PARTICIPANT CONSENT
Taking part in this study is entirely up to you. You have the right to refuse to participate in this study. If you decide to take part, you may choose to pull out of the study at any time without giving a reason. Clicking the “I agree” button below will indicate that you consent to participate in this study.
Ethics ID number : H16-00119</t>
  </si>
  <si>
    <t>Please answer the following questions on a scale of 1 to 5: - How likely will you donate blood this year?
(1 being least likely &amp; 5 highly likely)</t>
  </si>
  <si>
    <t>Please answer the following questions on a scale of 1 to 5: - How would you rate your attitude toward blood donation?
(1 being negative &amp; 5 being positive)</t>
  </si>
  <si>
    <t>Please answer the following questions on a scale of 1 to 5: - How likely are you to encourage others to donate blood?
(1 being least likely &amp; 5 being highly likely)</t>
  </si>
  <si>
    <t>Timing - First Click</t>
  </si>
  <si>
    <t>Timing - Last Click</t>
  </si>
  <si>
    <t>Timing - Page Submit</t>
  </si>
  <si>
    <t>Timing - Click Count</t>
  </si>
  <si>
    <t>After viewing the poster earlier, please answer the following questions on a scale of 1 to 5: - How likely will you donate blood this year?
(1 being least likely &amp; 5 highly likely)</t>
  </si>
  <si>
    <t>After viewing the poster earlier, please answer the following questions on a scale of 1 to 5: - How would you rate your attitude toward blood donation?
(1 being negative &amp; 5 being positive)</t>
  </si>
  <si>
    <t>After viewing the poster earlier, please answer the following questions on a scale of 1 to 5: - How likely are you to encourage others to donate blood?
(1 being least likely &amp; 5 being highly likely)</t>
  </si>
  <si>
    <t>How do you identify? - Selected Choice</t>
  </si>
  <si>
    <t>How do you identify? - Others - Text</t>
  </si>
  <si>
    <t>Are you a UBC Student, Faculty, or Member?</t>
  </si>
  <si>
    <t>Have you ever donated blood?</t>
  </si>
  <si>
    <t>If no, why haven't you donated blood?</t>
  </si>
  <si>
    <t>If yes, how many times have you donated blood?</t>
  </si>
  <si>
    <t>Survey Preview</t>
  </si>
  <si>
    <t/>
  </si>
  <si>
    <t>True</t>
  </si>
  <si>
    <t>R_3KHEBdNQ66CXhJk</t>
  </si>
  <si>
    <t>preview</t>
  </si>
  <si>
    <t>EN</t>
  </si>
  <si>
    <t>I agree</t>
  </si>
  <si>
    <t>Male</t>
  </si>
  <si>
    <t>Yes</t>
  </si>
  <si>
    <t>No</t>
  </si>
  <si>
    <t>because im the best</t>
  </si>
  <si>
    <t>137.132.26.53</t>
  </si>
  <si>
    <t>R_3IYxYT8sGWkQHyp</t>
  </si>
  <si>
    <t>anonymous</t>
  </si>
  <si>
    <t>Female</t>
  </si>
  <si>
    <t>didnt find the right time to or all my friends are scared</t>
  </si>
  <si>
    <t>137.132.26.2</t>
  </si>
  <si>
    <t>R_ZEOvqpglQAJdE1X</t>
  </si>
  <si>
    <t>it's just something that never crossed my mind, and i would say i'm not very well informed about the topic, hence my incentive to do so is less</t>
  </si>
  <si>
    <t>137.132.26.71</t>
  </si>
  <si>
    <t>R_2WPEPlFyggTXRdS</t>
  </si>
  <si>
    <t>1-2 times</t>
  </si>
  <si>
    <t>119.56.110.220</t>
  </si>
  <si>
    <t>R_1IMX5X9aATF4aw5</t>
  </si>
  <si>
    <t>I have had bad past experiences with drawing blood</t>
  </si>
  <si>
    <t>122.11.177.27</t>
  </si>
  <si>
    <t>R_3Mo4Qa7G2aFCq3m</t>
  </si>
  <si>
    <t>Scared</t>
  </si>
  <si>
    <t>137.132.26.12</t>
  </si>
  <si>
    <t>R_XuYqJBJnMdNFxyp</t>
  </si>
  <si>
    <t>I'm scared and nervous about things entering my body</t>
  </si>
  <si>
    <t>137.132.26.180</t>
  </si>
  <si>
    <t>R_3PNV2GiNnLKySNQ</t>
  </si>
  <si>
    <t>I wanted to but I couldnt as I didnt meet the requirements on the day I tried (too close to my last Covid diagnosis)</t>
  </si>
  <si>
    <t>137.132.26.181</t>
  </si>
  <si>
    <t>R_2Xc8extlNQptfC4</t>
  </si>
  <si>
    <t>Fear of the process and doubts towards whether im suitable for blood donation</t>
  </si>
  <si>
    <t>72.143.216.55</t>
  </si>
  <si>
    <t>R_Rk1bFwMkIrNzgUp</t>
  </si>
  <si>
    <t>No reason</t>
  </si>
  <si>
    <t>128.189.196.119</t>
  </si>
  <si>
    <t>R_1fZ9QuI61mQPaqb</t>
  </si>
  <si>
    <t>Underweight</t>
  </si>
  <si>
    <t>128.189.211.137</t>
  </si>
  <si>
    <t>R_3iWECb9sDQgJuaZ</t>
  </si>
  <si>
    <t>3-5 times</t>
  </si>
  <si>
    <t>66.205.169.227</t>
  </si>
  <si>
    <t>R_2TI62IHgTnaF9uf</t>
  </si>
  <si>
    <t>I tried before, but they rejected me as my vein was too small/hard to locate haha</t>
  </si>
  <si>
    <t>206.87.203.156</t>
  </si>
  <si>
    <t>R_BulAJOF6mqOftcZ</t>
  </si>
  <si>
    <t>There was no opportunity</t>
  </si>
  <si>
    <t>206.87.202.22</t>
  </si>
  <si>
    <t>R_1KfBuDQkmyX6F6x</t>
  </si>
  <si>
    <t>Couldn't find the time to do it</t>
  </si>
  <si>
    <t>128.189.213.252</t>
  </si>
  <si>
    <t>R_0eqxApEKRx7ohe9</t>
  </si>
  <si>
    <t xml:space="preserve">I'm scared </t>
  </si>
  <si>
    <t>72.143.228.223</t>
  </si>
  <si>
    <t>R_1kUnjt5p0rKhXts</t>
  </si>
  <si>
    <t xml:space="preserve">Fear of getting diseases </t>
  </si>
  <si>
    <t>72.143.237.67</t>
  </si>
  <si>
    <t>R_2CqeOYxxF1eZPFH</t>
  </si>
  <si>
    <t>206.87.239.227</t>
  </si>
  <si>
    <t>R_1gb75bLZrQGPx7J</t>
  </si>
  <si>
    <t>128.189.88.20</t>
  </si>
  <si>
    <t>R_prNKtu3SH4092et</t>
  </si>
  <si>
    <t>128.189.67.24</t>
  </si>
  <si>
    <t>R_2QWfq5fh8C0YMjH</t>
  </si>
  <si>
    <t xml:space="preserve"> I hate getting my blood drawn.</t>
  </si>
  <si>
    <t>137.132.26.147</t>
  </si>
  <si>
    <t>R_1gnkRJuQ8hU9xaz</t>
  </si>
  <si>
    <t>108.180.202.38</t>
  </si>
  <si>
    <t>R_4MKiI47MNQ06lQ5</t>
  </si>
  <si>
    <t xml:space="preserve">Im anemic so unless my iron levels return to normal I can’t donate:( </t>
  </si>
  <si>
    <t>128.189.174.210</t>
  </si>
  <si>
    <t>R_3oL1XgIhzxLUTQk</t>
  </si>
  <si>
    <t>206.12.44.78</t>
  </si>
  <si>
    <t>R_2aQwfIwsA9q3fvu</t>
  </si>
  <si>
    <t>206.12.44.89</t>
  </si>
  <si>
    <t>R_216OSsM8bnBJifT</t>
  </si>
  <si>
    <t>I’ve been afraid of needles for most of my life</t>
  </si>
  <si>
    <t>206.87.199.208</t>
  </si>
  <si>
    <t>R_3oBbQNs20I79AO0</t>
  </si>
  <si>
    <t>24.80.233.13</t>
  </si>
  <si>
    <t>R_DGEpspXszjVjOXn</t>
  </si>
  <si>
    <t xml:space="preserve">I don’t like needles </t>
  </si>
  <si>
    <t>154.5.80.162</t>
  </si>
  <si>
    <t>R_1OqmoiDDKqq5PZU</t>
  </si>
  <si>
    <t>Haven’t felt the need to or been in a location where I know blood donations are accessible</t>
  </si>
  <si>
    <t>128.189.172.154</t>
  </si>
  <si>
    <t>R_Q9DzE11vMRw6nyV</t>
  </si>
  <si>
    <t>R_O8Q8GNfnUyVmwVj</t>
  </si>
  <si>
    <t>nil</t>
  </si>
  <si>
    <t>R_114sVPtd29X7dHk</t>
  </si>
  <si>
    <t>R_vddrBVowt0kI85b</t>
  </si>
  <si>
    <t>scared</t>
  </si>
  <si>
    <t>137.132.26.101</t>
  </si>
  <si>
    <t>R_1cSrTbE5hZ7nTgY</t>
  </si>
  <si>
    <t>Lack of time and motivation</t>
  </si>
  <si>
    <t>116.88.127.130</t>
  </si>
  <si>
    <t>R_2QQmtZiFWFpCh5u</t>
  </si>
  <si>
    <t>58.84.55.145</t>
  </si>
  <si>
    <t>R_3m2cVhZwr5DLwdP</t>
  </si>
  <si>
    <t>More than 5 times</t>
  </si>
  <si>
    <t>209.52.88.37</t>
  </si>
  <si>
    <t>R_ekxpDj7SYaobQw9</t>
  </si>
  <si>
    <t>Where I grew up donating blood was not a common thing</t>
  </si>
  <si>
    <t>142.134.217.45</t>
  </si>
  <si>
    <t>R_3gRzTamnD5YXHlY</t>
  </si>
  <si>
    <t>128.189.219.206</t>
  </si>
  <si>
    <t>R_1GOZxv2NwakvBqu</t>
  </si>
  <si>
    <t xml:space="preserve">I think it will make me feel worse </t>
  </si>
  <si>
    <t>174.211.102.178</t>
  </si>
  <si>
    <t>R_2w7hVOpb2ob4a4k</t>
  </si>
  <si>
    <t>70.185.252.140</t>
  </si>
  <si>
    <t>R_1j9RJYgGfS8FZN4</t>
  </si>
  <si>
    <t xml:space="preserve">I am on medication that disqualifies me from donating. </t>
  </si>
  <si>
    <t>174.202.11.240</t>
  </si>
  <si>
    <t>R_3MMsvSL8XurXCFr</t>
  </si>
  <si>
    <t xml:space="preserve">I went to the Blood mobile, and a jerk employee contemptuously rejected me because I am a type 1 diabetic </t>
  </si>
  <si>
    <t>68.99.206.117</t>
  </si>
  <si>
    <t>R_3D7lTHG8yo9I7i7</t>
  </si>
  <si>
    <t>72.143.230.172</t>
  </si>
  <si>
    <t>R_3styRBPI1BN5orE</t>
  </si>
  <si>
    <t xml:space="preserve">I have low iron so I’m not eligible </t>
  </si>
  <si>
    <t>128.189.148.53</t>
  </si>
  <si>
    <t>R_3322ORcmB6K6UZD</t>
  </si>
  <si>
    <t>i am anemic</t>
  </si>
  <si>
    <t>206.12.142.100</t>
  </si>
  <si>
    <t>R_1E6U1g1Rene46GZ</t>
  </si>
  <si>
    <t xml:space="preserve">I’m scared of needles </t>
  </si>
  <si>
    <t>206.12.41.9</t>
  </si>
  <si>
    <t>R_1obSycBdVp6tAle</t>
  </si>
  <si>
    <t>Scared of needles</t>
  </si>
  <si>
    <t>128.189.91.151</t>
  </si>
  <si>
    <t>R_DHnoHnCPFzCXNEB</t>
  </si>
  <si>
    <t xml:space="preserve">I have a fear of blood and with covid restrictions I did not meet requirements. I am planning to do it now though </t>
  </si>
  <si>
    <t>206.12.182.159</t>
  </si>
  <si>
    <t>R_tQUIenxCthwEDgB</t>
  </si>
  <si>
    <t xml:space="preserve">Not eligible </t>
  </si>
  <si>
    <t>128.189.25.148</t>
  </si>
  <si>
    <t>R_envrUVkMBT5HYGd</t>
  </si>
  <si>
    <t>I was too young or i did not meet the height/weight requirement</t>
  </si>
  <si>
    <t>206.87.134.103</t>
  </si>
  <si>
    <t>R_1eJIUgRJgJsfr7a</t>
  </si>
  <si>
    <t>I’m scared of needles</t>
  </si>
  <si>
    <t>80.203.48.46</t>
  </si>
  <si>
    <t>R_1DG7I1NrSd75lIM</t>
  </si>
  <si>
    <t>1. My weight keeps switching between 48 and 51. As 50 is the required minimum weight I, most of the time when feeling fine cannot donate. 2. They don´t want people with infections and other wounds. I sadly suffer from eczema all year around, or else I would have donated.</t>
  </si>
  <si>
    <t>24.178.32.140</t>
  </si>
  <si>
    <t>R_2pPr8c08EVWRLWr</t>
  </si>
  <si>
    <t>Don't weigh enough and don't approve of hospital practices (ex. denying care to people based on vaccination status)</t>
  </si>
  <si>
    <t>156.99.89.13</t>
  </si>
  <si>
    <t>R_3Dw5Qhq51ZLCcUY</t>
  </si>
  <si>
    <t>50.220.128.190</t>
  </si>
  <si>
    <t>R_2CCZZ7cpq5VhZrU</t>
  </si>
  <si>
    <t>Never felt the need to</t>
  </si>
  <si>
    <t>209.195.124.154</t>
  </si>
  <si>
    <t>R_2OTNkHXz8FHdzmr</t>
  </si>
  <si>
    <t>They rejected me because of low iron. I haven’t tried.</t>
  </si>
  <si>
    <t>73.47.23.106</t>
  </si>
  <si>
    <t>R_3gUuo8osE2gQi3K</t>
  </si>
  <si>
    <t>Non-binary</t>
  </si>
  <si>
    <t>A (informational)</t>
  </si>
  <si>
    <t>B (emotional)</t>
  </si>
  <si>
    <t>Difference in willingness to donate</t>
  </si>
  <si>
    <t>Difference in willingess to donate</t>
  </si>
  <si>
    <t>before ad</t>
  </si>
  <si>
    <t>after</t>
  </si>
  <si>
    <t>after ad</t>
  </si>
  <si>
    <t>Emotional</t>
  </si>
  <si>
    <t>Informative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</si>
</sst>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49" fontId="0" fillId="0" borderId="0" xfId="0" applyNumberFormat="1" applyAlignment="1">
      <alignment wrapText="1"/>
    </xf>
    <xf numFmtId="0" fontId="0" fillId="2" borderId="0" xfId="0" applyFill="1"/>
  </cellXfs>
  <cellStyles count="1">
    <cellStyle name="Normal" xfId="0" builtinId="0"/>
  </cellStyles>
  <dxfs count="1">
    <dxf>
      <fill>
        <patternFill patternType="solid">
          <fgColor rgb="FFED7D31"/>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Informative 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'Graph+data'!$D$7</c:f>
              <c:strCache>
                <c:ptCount val="1"/>
                <c:pt idx="0">
                  <c:v>Male</c:v>
                </c:pt>
              </c:strCache>
            </c:strRef>
          </c:tx>
          <c:spPr>
            <a:solidFill>
              <a:schemeClr val="accent1"/>
            </a:solidFill>
            <a:ln>
              <a:noFill/>
            </a:ln>
            <a:effectLst/>
          </c:spPr>
          <c:invertIfNegative val="0"/>
          <c:val>
            <c:numRef>
              <c:f>'Graph+data'!$E$7:$G$7</c:f>
              <c:numCache>
                <c:formatCode>General</c:formatCode>
                <c:ptCount val="3"/>
                <c:pt idx="0">
                  <c:v>10.844833333333334</c:v>
                </c:pt>
                <c:pt idx="1">
                  <c:v>0</c:v>
                </c:pt>
                <c:pt idx="2">
                  <c:v>11.333333333333334</c:v>
                </c:pt>
              </c:numCache>
            </c:numRef>
          </c:val>
          <c:extLst>
            <c:ext xmlns:c16="http://schemas.microsoft.com/office/drawing/2014/chart" uri="{C3380CC4-5D6E-409C-BE32-E72D297353CC}">
              <c16:uniqueId val="{00000000-1C2D-0E47-AC4F-929597344F75}"/>
            </c:ext>
          </c:extLst>
        </c:ser>
        <c:ser>
          <c:idx val="1"/>
          <c:order val="1"/>
          <c:tx>
            <c:strRef>
              <c:f>'Graph+data'!$D$8</c:f>
              <c:strCache>
                <c:ptCount val="1"/>
                <c:pt idx="0">
                  <c:v>Female</c:v>
                </c:pt>
              </c:strCache>
            </c:strRef>
          </c:tx>
          <c:spPr>
            <a:solidFill>
              <a:schemeClr val="accent2"/>
            </a:solidFill>
            <a:ln>
              <a:noFill/>
            </a:ln>
            <a:effectLst/>
          </c:spPr>
          <c:invertIfNegative val="0"/>
          <c:val>
            <c:numRef>
              <c:f>'Graph+data'!$E$8:$G$8</c:f>
              <c:numCache>
                <c:formatCode>General</c:formatCode>
                <c:ptCount val="3"/>
                <c:pt idx="0">
                  <c:v>9.6</c:v>
                </c:pt>
                <c:pt idx="2">
                  <c:v>10.133333333333333</c:v>
                </c:pt>
              </c:numCache>
            </c:numRef>
          </c:val>
          <c:extLst>
            <c:ext xmlns:c16="http://schemas.microsoft.com/office/drawing/2014/chart" uri="{C3380CC4-5D6E-409C-BE32-E72D297353CC}">
              <c16:uniqueId val="{00000001-1C2D-0E47-AC4F-929597344F75}"/>
            </c:ext>
          </c:extLst>
        </c:ser>
        <c:dLbls>
          <c:showLegendKey val="0"/>
          <c:showVal val="0"/>
          <c:showCatName val="0"/>
          <c:showSerName val="0"/>
          <c:showPercent val="0"/>
          <c:showBubbleSize val="0"/>
        </c:dLbls>
        <c:gapWidth val="219"/>
        <c:overlap val="-27"/>
        <c:axId val="858018383"/>
        <c:axId val="858024351"/>
      </c:barChart>
      <c:catAx>
        <c:axId val="8580183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024351"/>
        <c:crosses val="autoZero"/>
        <c:auto val="1"/>
        <c:lblAlgn val="ctr"/>
        <c:lblOffset val="100"/>
        <c:noMultiLvlLbl val="0"/>
      </c:catAx>
      <c:valAx>
        <c:axId val="85802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018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Emotional 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358705161854772E-2"/>
          <c:y val="0.14856481481481484"/>
          <c:w val="0.90286351706036749"/>
          <c:h val="0.61498432487605714"/>
        </c:manualLayout>
      </c:layout>
      <c:barChart>
        <c:barDir val="col"/>
        <c:grouping val="clustered"/>
        <c:varyColors val="0"/>
        <c:ser>
          <c:idx val="0"/>
          <c:order val="0"/>
          <c:tx>
            <c:strRef>
              <c:f>'Graph+data'!$J$7</c:f>
              <c:strCache>
                <c:ptCount val="1"/>
                <c:pt idx="0">
                  <c:v>Male</c:v>
                </c:pt>
              </c:strCache>
            </c:strRef>
          </c:tx>
          <c:spPr>
            <a:solidFill>
              <a:schemeClr val="accent1"/>
            </a:solidFill>
            <a:ln>
              <a:noFill/>
            </a:ln>
            <a:effectLst/>
          </c:spPr>
          <c:invertIfNegative val="0"/>
          <c:val>
            <c:numRef>
              <c:f>'Graph+data'!$K$7:$M$7</c:f>
              <c:numCache>
                <c:formatCode>General</c:formatCode>
                <c:ptCount val="3"/>
                <c:pt idx="0">
                  <c:v>8.5384615384615383</c:v>
                </c:pt>
                <c:pt idx="1">
                  <c:v>0</c:v>
                </c:pt>
                <c:pt idx="2">
                  <c:v>9.4615384615384617</c:v>
                </c:pt>
              </c:numCache>
            </c:numRef>
          </c:val>
          <c:extLst>
            <c:ext xmlns:c16="http://schemas.microsoft.com/office/drawing/2014/chart" uri="{C3380CC4-5D6E-409C-BE32-E72D297353CC}">
              <c16:uniqueId val="{00000000-90D8-F94D-8435-FC7B803C586B}"/>
            </c:ext>
          </c:extLst>
        </c:ser>
        <c:ser>
          <c:idx val="1"/>
          <c:order val="1"/>
          <c:tx>
            <c:strRef>
              <c:f>'Graph+data'!$J$8</c:f>
              <c:strCache>
                <c:ptCount val="1"/>
                <c:pt idx="0">
                  <c:v>Female</c:v>
                </c:pt>
              </c:strCache>
            </c:strRef>
          </c:tx>
          <c:spPr>
            <a:solidFill>
              <a:schemeClr val="accent2"/>
            </a:solidFill>
            <a:ln>
              <a:noFill/>
            </a:ln>
            <a:effectLst/>
          </c:spPr>
          <c:invertIfNegative val="0"/>
          <c:val>
            <c:numRef>
              <c:f>'Graph+data'!$K$8:$M$8</c:f>
              <c:numCache>
                <c:formatCode>General</c:formatCode>
                <c:ptCount val="3"/>
                <c:pt idx="0">
                  <c:v>8.8125</c:v>
                </c:pt>
                <c:pt idx="2">
                  <c:v>9.5625</c:v>
                </c:pt>
              </c:numCache>
            </c:numRef>
          </c:val>
          <c:extLst>
            <c:ext xmlns:c16="http://schemas.microsoft.com/office/drawing/2014/chart" uri="{C3380CC4-5D6E-409C-BE32-E72D297353CC}">
              <c16:uniqueId val="{00000001-90D8-F94D-8435-FC7B803C586B}"/>
            </c:ext>
          </c:extLst>
        </c:ser>
        <c:dLbls>
          <c:showLegendKey val="0"/>
          <c:showVal val="0"/>
          <c:showCatName val="0"/>
          <c:showSerName val="0"/>
          <c:showPercent val="0"/>
          <c:showBubbleSize val="0"/>
        </c:dLbls>
        <c:gapWidth val="219"/>
        <c:overlap val="-27"/>
        <c:axId val="862146735"/>
        <c:axId val="855959183"/>
      </c:barChart>
      <c:catAx>
        <c:axId val="8621467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59183"/>
        <c:crosses val="autoZero"/>
        <c:auto val="1"/>
        <c:lblAlgn val="ctr"/>
        <c:lblOffset val="100"/>
        <c:noMultiLvlLbl val="0"/>
      </c:catAx>
      <c:valAx>
        <c:axId val="85595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146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Differences in the effect of Advertisement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'Graph+data'!$H$26</c:f>
              <c:strCache>
                <c:ptCount val="1"/>
                <c:pt idx="0">
                  <c:v>Informative</c:v>
                </c:pt>
              </c:strCache>
            </c:strRef>
          </c:tx>
          <c:spPr>
            <a:solidFill>
              <a:schemeClr val="accent1"/>
            </a:solidFill>
            <a:ln>
              <a:noFill/>
            </a:ln>
            <a:effectLst/>
          </c:spPr>
          <c:invertIfNegative val="0"/>
          <c:cat>
            <c:strRef>
              <c:f>'Graph+data'!$G$27:$G$28</c:f>
              <c:strCache>
                <c:ptCount val="2"/>
                <c:pt idx="0">
                  <c:v>Male</c:v>
                </c:pt>
                <c:pt idx="1">
                  <c:v>Female</c:v>
                </c:pt>
              </c:strCache>
            </c:strRef>
          </c:cat>
          <c:val>
            <c:numRef>
              <c:f>'Graph+data'!$H$27:$H$28</c:f>
              <c:numCache>
                <c:formatCode>General</c:formatCode>
                <c:ptCount val="2"/>
                <c:pt idx="0">
                  <c:v>0.48850000000000016</c:v>
                </c:pt>
                <c:pt idx="1">
                  <c:v>0.53333333333333321</c:v>
                </c:pt>
              </c:numCache>
            </c:numRef>
          </c:val>
          <c:extLst>
            <c:ext xmlns:c16="http://schemas.microsoft.com/office/drawing/2014/chart" uri="{C3380CC4-5D6E-409C-BE32-E72D297353CC}">
              <c16:uniqueId val="{00000000-0713-DC42-AC25-85F0E3FE3B77}"/>
            </c:ext>
          </c:extLst>
        </c:ser>
        <c:ser>
          <c:idx val="1"/>
          <c:order val="1"/>
          <c:tx>
            <c:strRef>
              <c:f>'Graph+data'!$I$26</c:f>
              <c:strCache>
                <c:ptCount val="1"/>
                <c:pt idx="0">
                  <c:v>Emotional</c:v>
                </c:pt>
              </c:strCache>
            </c:strRef>
          </c:tx>
          <c:spPr>
            <a:solidFill>
              <a:schemeClr val="accent2"/>
            </a:solidFill>
            <a:ln>
              <a:noFill/>
            </a:ln>
            <a:effectLst/>
          </c:spPr>
          <c:invertIfNegative val="0"/>
          <c:cat>
            <c:strRef>
              <c:f>'Graph+data'!$G$27:$G$28</c:f>
              <c:strCache>
                <c:ptCount val="2"/>
                <c:pt idx="0">
                  <c:v>Male</c:v>
                </c:pt>
                <c:pt idx="1">
                  <c:v>Female</c:v>
                </c:pt>
              </c:strCache>
            </c:strRef>
          </c:cat>
          <c:val>
            <c:numRef>
              <c:f>'Graph+data'!$I$27:$I$28</c:f>
              <c:numCache>
                <c:formatCode>General</c:formatCode>
                <c:ptCount val="2"/>
                <c:pt idx="0">
                  <c:v>0.92307692307692335</c:v>
                </c:pt>
                <c:pt idx="1">
                  <c:v>0.75</c:v>
                </c:pt>
              </c:numCache>
            </c:numRef>
          </c:val>
          <c:extLst>
            <c:ext xmlns:c16="http://schemas.microsoft.com/office/drawing/2014/chart" uri="{C3380CC4-5D6E-409C-BE32-E72D297353CC}">
              <c16:uniqueId val="{00000001-0713-DC42-AC25-85F0E3FE3B77}"/>
            </c:ext>
          </c:extLst>
        </c:ser>
        <c:dLbls>
          <c:showLegendKey val="0"/>
          <c:showVal val="0"/>
          <c:showCatName val="0"/>
          <c:showSerName val="0"/>
          <c:showPercent val="0"/>
          <c:showBubbleSize val="0"/>
        </c:dLbls>
        <c:gapWidth val="219"/>
        <c:overlap val="-27"/>
        <c:axId val="860685631"/>
        <c:axId val="860687311"/>
      </c:barChart>
      <c:catAx>
        <c:axId val="86068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87311"/>
        <c:crosses val="autoZero"/>
        <c:auto val="1"/>
        <c:lblAlgn val="ctr"/>
        <c:lblOffset val="100"/>
        <c:noMultiLvlLbl val="0"/>
      </c:catAx>
      <c:valAx>
        <c:axId val="86068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85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273050</xdr:colOff>
      <xdr:row>9</xdr:row>
      <xdr:rowOff>19050</xdr:rowOff>
    </xdr:from>
    <xdr:to>
      <xdr:col>6</xdr:col>
      <xdr:colOff>717550</xdr:colOff>
      <xdr:row>23</xdr:row>
      <xdr:rowOff>95250</xdr:rowOff>
    </xdr:to>
    <xdr:graphicFrame macro="">
      <xdr:nvGraphicFramePr>
        <xdr:cNvPr id="2" name="Chart 1">
          <a:extLst>
            <a:ext uri="{FF2B5EF4-FFF2-40B4-BE49-F238E27FC236}">
              <a16:creationId xmlns:a16="http://schemas.microsoft.com/office/drawing/2014/main" id="{9F60C412-0EEA-8E47-B2D9-4FF0AB788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254000</xdr:colOff>
      <xdr:row>9</xdr:row>
      <xdr:rowOff>57150</xdr:rowOff>
    </xdr:from>
    <xdr:to>
      <xdr:col>13</xdr:col>
      <xdr:colOff>698500</xdr:colOff>
      <xdr:row>23</xdr:row>
      <xdr:rowOff>133350</xdr:rowOff>
    </xdr:to>
    <xdr:graphicFrame macro="">
      <xdr:nvGraphicFramePr>
        <xdr:cNvPr id="3" name="Chart 2">
          <a:extLst>
            <a:ext uri="{FF2B5EF4-FFF2-40B4-BE49-F238E27FC236}">
              <a16:creationId xmlns:a16="http://schemas.microsoft.com/office/drawing/2014/main" id="{0FA5FAF7-F800-9344-BA59-7F0D5192A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723900</xdr:colOff>
      <xdr:row>28</xdr:row>
      <xdr:rowOff>133350</xdr:rowOff>
    </xdr:from>
    <xdr:to>
      <xdr:col>10</xdr:col>
      <xdr:colOff>342900</xdr:colOff>
      <xdr:row>43</xdr:row>
      <xdr:rowOff>19050</xdr:rowOff>
    </xdr:to>
    <xdr:graphicFrame macro="">
      <xdr:nvGraphicFramePr>
        <xdr:cNvPr id="4" name="Chart 3">
          <a:extLst>
            <a:ext uri="{FF2B5EF4-FFF2-40B4-BE49-F238E27FC236}">
              <a16:creationId xmlns:a16="http://schemas.microsoft.com/office/drawing/2014/main" id="{BF89119A-E51C-734E-BAD7-3F146BB2D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673100</xdr:colOff>
      <xdr:row>28</xdr:row>
      <xdr:rowOff>76200</xdr:rowOff>
    </xdr:from>
    <xdr:to>
      <xdr:col>14</xdr:col>
      <xdr:colOff>660400</xdr:colOff>
      <xdr:row>41</xdr:row>
      <xdr:rowOff>12700</xdr:rowOff>
    </xdr:to>
    <xdr:sp macro="" textlink="">
      <xdr:nvSpPr>
        <xdr:cNvPr id="5" name="TextBox 4">
          <a:extLst>
            <a:ext uri="{FF2B5EF4-FFF2-40B4-BE49-F238E27FC236}">
              <a16:creationId xmlns:a16="http://schemas.microsoft.com/office/drawing/2014/main" id="{56E0D9B7-4DC2-E54C-9B8B-BD4FD3D593E9}"/>
            </a:ext>
          </a:extLst>
        </xdr:cNvPr>
        <xdr:cNvSpPr txBox="1"/>
      </xdr:nvSpPr>
      <xdr:spPr>
        <a:xfrm>
          <a:off x="8928100" y="5410200"/>
          <a:ext cx="3289300" cy="241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quick graph demonstrates the effectiveness of informative vs emotional advertising to male vs female subjects. </a:t>
          </a:r>
        </a:p>
        <a:p>
          <a:endParaRPr lang="en-US" sz="1100" baseline="0"/>
        </a:p>
        <a:p>
          <a:r>
            <a:rPr lang="en-US" sz="1100" baseline="0"/>
            <a:t>From my data it's clear that emotional advertisement had a larger impact in willingess to donate blood for both genders. In addition, in regards to emotional advertisement, the impact on males seems to be much larger than it is for females. </a:t>
          </a:r>
        </a:p>
        <a:p>
          <a:endParaRPr lang="en-US" sz="1100"/>
        </a:p>
        <a:p>
          <a:r>
            <a:rPr lang="en-US" sz="1100"/>
            <a:t>According to my data it demonstrats that females are more receptive to factural advertisement than males are.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62"/>
  <sheetViews>
    <sheetView topLeftCell="L54" zoomScale="64" workbookViewId="0">
      <selection activeCell="A50" sqref="A50:AL51"/>
    </sheetView>
  </sheetViews>
  <sheetFormatPr baseColWidth="10" defaultColWidth="8.83203125" defaultRowHeight="15" x14ac:dyDescent="0.2"/>
  <sheetData>
    <row r="1" spans="1:40"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row>
    <row r="2" spans="1:40" x14ac:dyDescent="0.2">
      <c r="A2" s="3" t="s">
        <v>38</v>
      </c>
      <c r="B2" s="3" t="s">
        <v>39</v>
      </c>
      <c r="C2" s="3" t="s">
        <v>40</v>
      </c>
      <c r="D2" s="3" t="s">
        <v>41</v>
      </c>
      <c r="E2" s="3" t="s">
        <v>4</v>
      </c>
      <c r="F2" s="3" t="s">
        <v>5</v>
      </c>
      <c r="G2" s="3" t="s">
        <v>6</v>
      </c>
      <c r="H2" s="3" t="s">
        <v>42</v>
      </c>
      <c r="I2" s="3" t="s">
        <v>43</v>
      </c>
      <c r="J2" s="3" t="s">
        <v>44</v>
      </c>
      <c r="K2" s="3" t="s">
        <v>45</v>
      </c>
      <c r="L2" s="3" t="s">
        <v>46</v>
      </c>
      <c r="M2" s="3" t="s">
        <v>47</v>
      </c>
      <c r="N2" s="3" t="s">
        <v>48</v>
      </c>
      <c r="O2" s="3" t="s">
        <v>49</v>
      </c>
      <c r="P2" s="3" t="s">
        <v>50</v>
      </c>
      <c r="Q2" s="3" t="s">
        <v>51</v>
      </c>
      <c r="R2" s="3" t="s">
        <v>52</v>
      </c>
      <c r="S2" s="3" t="s">
        <v>53</v>
      </c>
      <c r="T2" s="3" t="s">
        <v>54</v>
      </c>
      <c r="U2" s="3" t="s">
        <v>55</v>
      </c>
      <c r="V2" s="3" t="s">
        <v>56</v>
      </c>
      <c r="W2" s="3" t="s">
        <v>57</v>
      </c>
      <c r="X2" s="3" t="s">
        <v>58</v>
      </c>
      <c r="Y2" s="3" t="s">
        <v>59</v>
      </c>
      <c r="Z2" s="3" t="s">
        <v>56</v>
      </c>
      <c r="AA2" s="3" t="s">
        <v>57</v>
      </c>
      <c r="AB2" s="3" t="s">
        <v>58</v>
      </c>
      <c r="AC2" s="3" t="s">
        <v>59</v>
      </c>
      <c r="AD2" s="3" t="s">
        <v>60</v>
      </c>
      <c r="AE2" s="3" t="s">
        <v>61</v>
      </c>
      <c r="AF2" s="3" t="s">
        <v>62</v>
      </c>
      <c r="AG2" s="3" t="s">
        <v>63</v>
      </c>
      <c r="AH2" s="3" t="s">
        <v>64</v>
      </c>
      <c r="AI2" s="3" t="s">
        <v>65</v>
      </c>
      <c r="AJ2" s="3" t="s">
        <v>66</v>
      </c>
      <c r="AK2" s="3" t="s">
        <v>67</v>
      </c>
      <c r="AL2" s="3" t="s">
        <v>68</v>
      </c>
    </row>
    <row r="4" spans="1:40" ht="96" x14ac:dyDescent="0.2">
      <c r="A4" s="1">
        <v>44999.964363425926</v>
      </c>
      <c r="B4" s="1">
        <v>44999.965219907404</v>
      </c>
      <c r="C4" s="2" t="s">
        <v>41</v>
      </c>
      <c r="D4" s="2" t="s">
        <v>80</v>
      </c>
      <c r="E4">
        <v>100</v>
      </c>
      <c r="F4">
        <v>73</v>
      </c>
      <c r="G4" s="2" t="s">
        <v>71</v>
      </c>
      <c r="H4" s="1">
        <v>44999.965226666667</v>
      </c>
      <c r="I4" s="2" t="s">
        <v>81</v>
      </c>
      <c r="J4" s="2" t="s">
        <v>70</v>
      </c>
      <c r="K4" s="2" t="s">
        <v>70</v>
      </c>
      <c r="L4" s="2" t="s">
        <v>70</v>
      </c>
      <c r="M4" s="2" t="s">
        <v>70</v>
      </c>
      <c r="N4">
        <v>1.2928999999999999</v>
      </c>
      <c r="O4">
        <v>103.85469999999999</v>
      </c>
      <c r="P4" s="2" t="s">
        <v>82</v>
      </c>
      <c r="Q4" s="2" t="s">
        <v>74</v>
      </c>
      <c r="R4" s="2" t="s">
        <v>75</v>
      </c>
      <c r="S4">
        <v>5</v>
      </c>
      <c r="T4">
        <v>5</v>
      </c>
      <c r="U4">
        <v>5</v>
      </c>
      <c r="V4">
        <v>1.488</v>
      </c>
      <c r="W4">
        <v>18.395</v>
      </c>
      <c r="X4">
        <v>21.289000000000001</v>
      </c>
      <c r="Y4">
        <v>8</v>
      </c>
      <c r="Z4" s="2" t="s">
        <v>70</v>
      </c>
      <c r="AA4" s="2" t="s">
        <v>70</v>
      </c>
      <c r="AB4" s="2" t="s">
        <v>70</v>
      </c>
      <c r="AC4" s="2" t="s">
        <v>70</v>
      </c>
      <c r="AD4">
        <v>5</v>
      </c>
      <c r="AE4">
        <v>5</v>
      </c>
      <c r="AF4">
        <v>5</v>
      </c>
      <c r="AG4" s="2" t="s">
        <v>83</v>
      </c>
      <c r="AH4" s="2" t="s">
        <v>70</v>
      </c>
      <c r="AI4" s="2" t="s">
        <v>78</v>
      </c>
      <c r="AJ4" s="2" t="s">
        <v>78</v>
      </c>
      <c r="AK4" s="2" t="s">
        <v>84</v>
      </c>
      <c r="AL4" s="2" t="s">
        <v>70</v>
      </c>
      <c r="AN4" t="e">
        <f ca="1">getcolor(Y4)</f>
        <v>#NAME?</v>
      </c>
    </row>
    <row r="5" spans="1:40" ht="272" x14ac:dyDescent="0.2">
      <c r="A5" s="1">
        <v>44999.964143518519</v>
      </c>
      <c r="B5" s="1">
        <v>44999.965381944443</v>
      </c>
      <c r="C5" s="2" t="s">
        <v>41</v>
      </c>
      <c r="D5" s="2" t="s">
        <v>85</v>
      </c>
      <c r="E5">
        <v>100</v>
      </c>
      <c r="F5">
        <v>107</v>
      </c>
      <c r="G5" s="2" t="s">
        <v>71</v>
      </c>
      <c r="H5" s="1">
        <v>44999.965392048609</v>
      </c>
      <c r="I5" s="2" t="s">
        <v>86</v>
      </c>
      <c r="J5" s="2" t="s">
        <v>70</v>
      </c>
      <c r="K5" s="2" t="s">
        <v>70</v>
      </c>
      <c r="L5" s="2" t="s">
        <v>70</v>
      </c>
      <c r="M5" s="2" t="s">
        <v>70</v>
      </c>
      <c r="N5">
        <v>1.2928999999999999</v>
      </c>
      <c r="O5">
        <v>103.85469999999999</v>
      </c>
      <c r="P5" s="2" t="s">
        <v>82</v>
      </c>
      <c r="Q5" s="2" t="s">
        <v>74</v>
      </c>
      <c r="R5" s="2" t="s">
        <v>75</v>
      </c>
      <c r="S5">
        <v>1</v>
      </c>
      <c r="T5">
        <v>3</v>
      </c>
      <c r="U5">
        <v>3</v>
      </c>
      <c r="V5">
        <v>0</v>
      </c>
      <c r="W5">
        <v>0</v>
      </c>
      <c r="X5">
        <v>21.739000000000001</v>
      </c>
      <c r="Y5">
        <v>0</v>
      </c>
      <c r="Z5" s="2" t="s">
        <v>70</v>
      </c>
      <c r="AA5" s="2" t="s">
        <v>70</v>
      </c>
      <c r="AB5" s="2" t="s">
        <v>70</v>
      </c>
      <c r="AC5" s="2" t="s">
        <v>70</v>
      </c>
      <c r="AD5">
        <v>2</v>
      </c>
      <c r="AE5">
        <v>4</v>
      </c>
      <c r="AF5">
        <v>4</v>
      </c>
      <c r="AG5" s="2" t="s">
        <v>83</v>
      </c>
      <c r="AH5" s="2" t="s">
        <v>70</v>
      </c>
      <c r="AI5" s="2" t="s">
        <v>78</v>
      </c>
      <c r="AJ5" s="2" t="s">
        <v>78</v>
      </c>
      <c r="AK5" s="2" t="s">
        <v>87</v>
      </c>
      <c r="AL5" s="2" t="s">
        <v>70</v>
      </c>
    </row>
    <row r="6" spans="1:40" ht="112" x14ac:dyDescent="0.2">
      <c r="A6" s="1">
        <v>45000.012546296297</v>
      </c>
      <c r="B6" s="1">
        <v>45000.033483796295</v>
      </c>
      <c r="C6" s="2" t="s">
        <v>41</v>
      </c>
      <c r="D6" s="2" t="s">
        <v>97</v>
      </c>
      <c r="E6">
        <v>100</v>
      </c>
      <c r="F6">
        <v>1809</v>
      </c>
      <c r="G6" s="2" t="s">
        <v>71</v>
      </c>
      <c r="H6" s="1">
        <v>45000.033496099539</v>
      </c>
      <c r="I6" s="2" t="s">
        <v>98</v>
      </c>
      <c r="J6" s="2" t="s">
        <v>70</v>
      </c>
      <c r="K6" s="2" t="s">
        <v>70</v>
      </c>
      <c r="L6" s="2" t="s">
        <v>70</v>
      </c>
      <c r="M6" s="2" t="s">
        <v>70</v>
      </c>
      <c r="N6">
        <v>1.2928999999999999</v>
      </c>
      <c r="O6">
        <v>103.85469999999999</v>
      </c>
      <c r="P6" s="2" t="s">
        <v>82</v>
      </c>
      <c r="Q6" s="2" t="s">
        <v>74</v>
      </c>
      <c r="R6" s="2" t="s">
        <v>75</v>
      </c>
      <c r="S6">
        <v>3</v>
      </c>
      <c r="T6">
        <v>5</v>
      </c>
      <c r="U6">
        <v>5</v>
      </c>
      <c r="V6">
        <v>0</v>
      </c>
      <c r="W6">
        <v>0</v>
      </c>
      <c r="X6">
        <v>21.521999999999998</v>
      </c>
      <c r="Y6">
        <v>0</v>
      </c>
      <c r="Z6" s="2" t="s">
        <v>70</v>
      </c>
      <c r="AA6" s="2" t="s">
        <v>70</v>
      </c>
      <c r="AB6" s="2" t="s">
        <v>70</v>
      </c>
      <c r="AC6" s="2" t="s">
        <v>70</v>
      </c>
      <c r="AD6">
        <v>4</v>
      </c>
      <c r="AE6">
        <v>5</v>
      </c>
      <c r="AF6">
        <v>5</v>
      </c>
      <c r="AG6" s="2" t="s">
        <v>76</v>
      </c>
      <c r="AH6" s="2" t="s">
        <v>70</v>
      </c>
      <c r="AI6" s="2" t="s">
        <v>78</v>
      </c>
      <c r="AJ6" s="2" t="s">
        <v>78</v>
      </c>
      <c r="AK6" s="2" t="s">
        <v>99</v>
      </c>
      <c r="AL6" s="2" t="s">
        <v>70</v>
      </c>
    </row>
    <row r="7" spans="1:40" ht="208" x14ac:dyDescent="0.2">
      <c r="A7" s="1">
        <v>44999.988379629627</v>
      </c>
      <c r="B7" s="1">
        <v>45000.041388888887</v>
      </c>
      <c r="C7" s="2" t="s">
        <v>41</v>
      </c>
      <c r="D7" s="2" t="s">
        <v>100</v>
      </c>
      <c r="E7">
        <v>100</v>
      </c>
      <c r="F7">
        <v>4579</v>
      </c>
      <c r="G7" s="2" t="s">
        <v>71</v>
      </c>
      <c r="H7" s="1">
        <v>45000.041403090276</v>
      </c>
      <c r="I7" s="2" t="s">
        <v>101</v>
      </c>
      <c r="J7" s="2" t="s">
        <v>70</v>
      </c>
      <c r="K7" s="2" t="s">
        <v>70</v>
      </c>
      <c r="L7" s="2" t="s">
        <v>70</v>
      </c>
      <c r="M7" s="2" t="s">
        <v>70</v>
      </c>
      <c r="N7">
        <v>1.2928999999999999</v>
      </c>
      <c r="O7">
        <v>103.85469999999999</v>
      </c>
      <c r="P7" s="2" t="s">
        <v>82</v>
      </c>
      <c r="Q7" s="2" t="s">
        <v>74</v>
      </c>
      <c r="R7" s="2" t="s">
        <v>75</v>
      </c>
      <c r="S7">
        <v>5</v>
      </c>
      <c r="T7">
        <v>5</v>
      </c>
      <c r="U7">
        <v>5</v>
      </c>
      <c r="V7">
        <v>0</v>
      </c>
      <c r="W7">
        <v>0</v>
      </c>
      <c r="X7">
        <v>29.350999999999999</v>
      </c>
      <c r="Y7">
        <v>0</v>
      </c>
      <c r="Z7" s="2" t="s">
        <v>70</v>
      </c>
      <c r="AA7" s="2" t="s">
        <v>70</v>
      </c>
      <c r="AB7" s="2" t="s">
        <v>70</v>
      </c>
      <c r="AC7" s="2" t="s">
        <v>70</v>
      </c>
      <c r="AD7">
        <v>5</v>
      </c>
      <c r="AE7">
        <v>5</v>
      </c>
      <c r="AF7">
        <v>5</v>
      </c>
      <c r="AG7" s="2" t="s">
        <v>83</v>
      </c>
      <c r="AH7" s="2" t="s">
        <v>70</v>
      </c>
      <c r="AI7" s="2" t="s">
        <v>78</v>
      </c>
      <c r="AJ7" s="2" t="s">
        <v>78</v>
      </c>
      <c r="AK7" s="2" t="s">
        <v>102</v>
      </c>
      <c r="AL7" s="2" t="s">
        <v>70</v>
      </c>
    </row>
    <row r="8" spans="1:40" ht="176" x14ac:dyDescent="0.2">
      <c r="A8" s="1">
        <v>44999.980219907404</v>
      </c>
      <c r="B8" s="1">
        <v>45000.087106481478</v>
      </c>
      <c r="C8" s="2" t="s">
        <v>41</v>
      </c>
      <c r="D8" s="2" t="s">
        <v>103</v>
      </c>
      <c r="E8">
        <v>100</v>
      </c>
      <c r="F8">
        <v>9235</v>
      </c>
      <c r="G8" s="2" t="s">
        <v>71</v>
      </c>
      <c r="H8" s="1">
        <v>45000.087116215276</v>
      </c>
      <c r="I8" s="2" t="s">
        <v>104</v>
      </c>
      <c r="J8" s="2" t="s">
        <v>70</v>
      </c>
      <c r="K8" s="2" t="s">
        <v>70</v>
      </c>
      <c r="L8" s="2" t="s">
        <v>70</v>
      </c>
      <c r="M8" s="2" t="s">
        <v>70</v>
      </c>
      <c r="N8">
        <v>1.2928999999999999</v>
      </c>
      <c r="O8">
        <v>103.85469999999999</v>
      </c>
      <c r="P8" s="2" t="s">
        <v>82</v>
      </c>
      <c r="Q8" s="2" t="s">
        <v>74</v>
      </c>
      <c r="R8" s="2" t="s">
        <v>75</v>
      </c>
      <c r="S8">
        <v>1</v>
      </c>
      <c r="T8">
        <v>3</v>
      </c>
      <c r="U8">
        <v>1</v>
      </c>
      <c r="V8">
        <v>0</v>
      </c>
      <c r="W8">
        <v>0</v>
      </c>
      <c r="X8">
        <v>22.518000000000001</v>
      </c>
      <c r="Y8">
        <v>0</v>
      </c>
      <c r="Z8" s="2" t="s">
        <v>70</v>
      </c>
      <c r="AA8" s="2" t="s">
        <v>70</v>
      </c>
      <c r="AB8" s="2" t="s">
        <v>70</v>
      </c>
      <c r="AC8" s="2" t="s">
        <v>70</v>
      </c>
      <c r="AD8">
        <v>1</v>
      </c>
      <c r="AE8">
        <v>2</v>
      </c>
      <c r="AF8">
        <v>2</v>
      </c>
      <c r="AG8" s="2" t="s">
        <v>83</v>
      </c>
      <c r="AH8" s="2" t="s">
        <v>70</v>
      </c>
      <c r="AI8" s="2" t="s">
        <v>78</v>
      </c>
      <c r="AJ8" s="2" t="s">
        <v>78</v>
      </c>
      <c r="AK8" s="2" t="s">
        <v>105</v>
      </c>
      <c r="AL8" s="2" t="s">
        <v>70</v>
      </c>
    </row>
    <row r="9" spans="1:40" ht="48" x14ac:dyDescent="0.2">
      <c r="A9" s="1">
        <v>45000.577152777776</v>
      </c>
      <c r="B9" s="1">
        <v>45000.578206018516</v>
      </c>
      <c r="C9" s="2" t="s">
        <v>41</v>
      </c>
      <c r="D9" s="2" t="s">
        <v>112</v>
      </c>
      <c r="E9">
        <v>100</v>
      </c>
      <c r="F9">
        <v>90</v>
      </c>
      <c r="G9" s="2" t="s">
        <v>71</v>
      </c>
      <c r="H9" s="1">
        <v>45000.578219537034</v>
      </c>
      <c r="I9" s="2" t="s">
        <v>113</v>
      </c>
      <c r="J9" s="2" t="s">
        <v>70</v>
      </c>
      <c r="K9" s="2" t="s">
        <v>70</v>
      </c>
      <c r="L9" s="2" t="s">
        <v>70</v>
      </c>
      <c r="M9" s="2" t="s">
        <v>70</v>
      </c>
      <c r="N9">
        <v>49.463500000000003</v>
      </c>
      <c r="O9">
        <v>-122.822</v>
      </c>
      <c r="P9" s="2" t="s">
        <v>82</v>
      </c>
      <c r="Q9" s="2" t="s">
        <v>74</v>
      </c>
      <c r="R9" s="2" t="s">
        <v>75</v>
      </c>
      <c r="S9">
        <v>2</v>
      </c>
      <c r="T9">
        <v>5</v>
      </c>
      <c r="U9">
        <v>5</v>
      </c>
      <c r="V9">
        <v>0</v>
      </c>
      <c r="W9">
        <v>0</v>
      </c>
      <c r="X9">
        <v>24.948</v>
      </c>
      <c r="Y9">
        <v>0</v>
      </c>
      <c r="Z9" s="2" t="s">
        <v>70</v>
      </c>
      <c r="AA9" s="2" t="s">
        <v>70</v>
      </c>
      <c r="AB9" s="2" t="s">
        <v>70</v>
      </c>
      <c r="AC9" s="2" t="s">
        <v>70</v>
      </c>
      <c r="AD9">
        <v>3</v>
      </c>
      <c r="AE9">
        <v>5</v>
      </c>
      <c r="AF9">
        <v>5</v>
      </c>
      <c r="AG9" s="2" t="s">
        <v>76</v>
      </c>
      <c r="AH9" s="2" t="s">
        <v>70</v>
      </c>
      <c r="AI9" s="2" t="s">
        <v>77</v>
      </c>
      <c r="AJ9" s="2" t="s">
        <v>77</v>
      </c>
      <c r="AK9" s="2" t="s">
        <v>70</v>
      </c>
      <c r="AL9" s="2" t="s">
        <v>114</v>
      </c>
    </row>
    <row r="10" spans="1:40" ht="64" x14ac:dyDescent="0.2">
      <c r="A10" s="1">
        <v>45000.610034722224</v>
      </c>
      <c r="B10" s="1">
        <v>45000.61146990741</v>
      </c>
      <c r="C10" s="2" t="s">
        <v>41</v>
      </c>
      <c r="D10" s="2" t="s">
        <v>118</v>
      </c>
      <c r="E10">
        <v>100</v>
      </c>
      <c r="F10">
        <v>123</v>
      </c>
      <c r="G10" s="2" t="s">
        <v>71</v>
      </c>
      <c r="H10" s="1">
        <v>45000.611482418979</v>
      </c>
      <c r="I10" s="2" t="s">
        <v>119</v>
      </c>
      <c r="J10" s="2" t="s">
        <v>70</v>
      </c>
      <c r="K10" s="2" t="s">
        <v>70</v>
      </c>
      <c r="L10" s="2" t="s">
        <v>70</v>
      </c>
      <c r="M10" s="2" t="s">
        <v>70</v>
      </c>
      <c r="N10">
        <v>49.248899999999999</v>
      </c>
      <c r="O10">
        <v>-122.7954</v>
      </c>
      <c r="P10" s="2" t="s">
        <v>82</v>
      </c>
      <c r="Q10" s="2" t="s">
        <v>74</v>
      </c>
      <c r="R10" s="2" t="s">
        <v>75</v>
      </c>
      <c r="S10">
        <v>1</v>
      </c>
      <c r="T10">
        <v>5</v>
      </c>
      <c r="U10">
        <v>3</v>
      </c>
      <c r="V10">
        <v>0</v>
      </c>
      <c r="W10">
        <v>0</v>
      </c>
      <c r="X10">
        <v>32.454999999999998</v>
      </c>
      <c r="Y10">
        <v>0</v>
      </c>
      <c r="Z10" s="2" t="s">
        <v>70</v>
      </c>
      <c r="AA10" s="2" t="s">
        <v>70</v>
      </c>
      <c r="AB10" s="2" t="s">
        <v>70</v>
      </c>
      <c r="AC10" s="2" t="s">
        <v>70</v>
      </c>
      <c r="AD10">
        <v>1</v>
      </c>
      <c r="AE10">
        <v>5</v>
      </c>
      <c r="AF10">
        <v>4</v>
      </c>
      <c r="AG10" s="2" t="s">
        <v>76</v>
      </c>
      <c r="AH10" s="2" t="s">
        <v>70</v>
      </c>
      <c r="AI10" s="2" t="s">
        <v>77</v>
      </c>
      <c r="AJ10" s="2" t="s">
        <v>78</v>
      </c>
      <c r="AK10" s="2" t="s">
        <v>120</v>
      </c>
      <c r="AL10" s="2" t="s">
        <v>70</v>
      </c>
    </row>
    <row r="11" spans="1:40" ht="48" x14ac:dyDescent="0.2">
      <c r="A11" s="1">
        <v>45000.612546296295</v>
      </c>
      <c r="B11" s="1">
        <v>45000.614386574074</v>
      </c>
      <c r="C11" s="2" t="s">
        <v>41</v>
      </c>
      <c r="D11" s="2" t="s">
        <v>124</v>
      </c>
      <c r="E11">
        <v>100</v>
      </c>
      <c r="F11">
        <v>159</v>
      </c>
      <c r="G11" s="2" t="s">
        <v>71</v>
      </c>
      <c r="H11" s="1">
        <v>45000.614398182872</v>
      </c>
      <c r="I11" s="2" t="s">
        <v>125</v>
      </c>
      <c r="J11" s="2" t="s">
        <v>70</v>
      </c>
      <c r="K11" s="2" t="s">
        <v>70</v>
      </c>
      <c r="L11" s="2" t="s">
        <v>70</v>
      </c>
      <c r="M11" s="2" t="s">
        <v>70</v>
      </c>
      <c r="N11">
        <v>49.463500000000003</v>
      </c>
      <c r="O11">
        <v>-122.822</v>
      </c>
      <c r="P11" s="2" t="s">
        <v>82</v>
      </c>
      <c r="Q11" s="2" t="s">
        <v>74</v>
      </c>
      <c r="R11" s="2" t="s">
        <v>75</v>
      </c>
      <c r="S11">
        <v>1</v>
      </c>
      <c r="T11">
        <v>1</v>
      </c>
      <c r="U11">
        <v>3</v>
      </c>
      <c r="V11">
        <v>0</v>
      </c>
      <c r="W11">
        <v>0</v>
      </c>
      <c r="X11">
        <v>27.733000000000001</v>
      </c>
      <c r="Y11">
        <v>0</v>
      </c>
      <c r="Z11" s="2" t="s">
        <v>70</v>
      </c>
      <c r="AA11" s="2" t="s">
        <v>70</v>
      </c>
      <c r="AB11" s="2" t="s">
        <v>70</v>
      </c>
      <c r="AC11" s="2" t="s">
        <v>70</v>
      </c>
      <c r="AD11">
        <v>2</v>
      </c>
      <c r="AE11">
        <v>3</v>
      </c>
      <c r="AF11">
        <v>5</v>
      </c>
      <c r="AG11" s="2" t="s">
        <v>76</v>
      </c>
      <c r="AH11" s="2" t="s">
        <v>70</v>
      </c>
      <c r="AI11" s="2" t="s">
        <v>77</v>
      </c>
      <c r="AJ11" s="2" t="s">
        <v>78</v>
      </c>
      <c r="AK11" s="2" t="s">
        <v>126</v>
      </c>
      <c r="AL11" s="2" t="s">
        <v>70</v>
      </c>
    </row>
    <row r="12" spans="1:40" ht="48" x14ac:dyDescent="0.2">
      <c r="A12" s="1">
        <v>45000.630196759259</v>
      </c>
      <c r="B12" s="1">
        <v>45000.632094907407</v>
      </c>
      <c r="C12" s="2" t="s">
        <v>41</v>
      </c>
      <c r="D12" s="2" t="s">
        <v>127</v>
      </c>
      <c r="E12">
        <v>100</v>
      </c>
      <c r="F12">
        <v>164</v>
      </c>
      <c r="G12" s="2" t="s">
        <v>71</v>
      </c>
      <c r="H12" s="1">
        <v>45000.632109583334</v>
      </c>
      <c r="I12" s="2" t="s">
        <v>128</v>
      </c>
      <c r="J12" s="2" t="s">
        <v>70</v>
      </c>
      <c r="K12" s="2" t="s">
        <v>70</v>
      </c>
      <c r="L12" s="2" t="s">
        <v>70</v>
      </c>
      <c r="M12" s="2" t="s">
        <v>70</v>
      </c>
      <c r="N12">
        <v>51.0807</v>
      </c>
      <c r="O12">
        <v>-113.9572</v>
      </c>
      <c r="P12" s="2" t="s">
        <v>82</v>
      </c>
      <c r="Q12" s="2" t="s">
        <v>74</v>
      </c>
      <c r="R12" s="2" t="s">
        <v>75</v>
      </c>
      <c r="S12">
        <v>2</v>
      </c>
      <c r="T12">
        <v>2</v>
      </c>
      <c r="U12">
        <v>3</v>
      </c>
      <c r="V12">
        <v>7.2679999999999998</v>
      </c>
      <c r="W12">
        <v>7.2679999999999998</v>
      </c>
      <c r="X12">
        <v>26.878</v>
      </c>
      <c r="Y12">
        <v>1</v>
      </c>
      <c r="Z12" s="2" t="s">
        <v>70</v>
      </c>
      <c r="AA12" s="2" t="s">
        <v>70</v>
      </c>
      <c r="AB12" s="2" t="s">
        <v>70</v>
      </c>
      <c r="AC12" s="2" t="s">
        <v>70</v>
      </c>
      <c r="AD12">
        <v>2</v>
      </c>
      <c r="AE12">
        <v>2</v>
      </c>
      <c r="AF12">
        <v>3</v>
      </c>
      <c r="AG12" s="2" t="s">
        <v>83</v>
      </c>
      <c r="AH12" s="2" t="s">
        <v>70</v>
      </c>
      <c r="AI12" s="2" t="s">
        <v>77</v>
      </c>
      <c r="AJ12" s="2" t="s">
        <v>78</v>
      </c>
      <c r="AK12" s="2" t="s">
        <v>129</v>
      </c>
      <c r="AL12" s="2" t="s">
        <v>70</v>
      </c>
    </row>
    <row r="13" spans="1:40" ht="48" x14ac:dyDescent="0.2">
      <c r="A13" s="1">
        <v>45000.667337962965</v>
      </c>
      <c r="B13" s="1">
        <v>45000.667986111112</v>
      </c>
      <c r="C13" s="2" t="s">
        <v>41</v>
      </c>
      <c r="D13" s="2" t="s">
        <v>132</v>
      </c>
      <c r="E13">
        <v>100</v>
      </c>
      <c r="F13">
        <v>56</v>
      </c>
      <c r="G13" s="2" t="s">
        <v>71</v>
      </c>
      <c r="H13" s="1">
        <v>45000.667997858793</v>
      </c>
      <c r="I13" s="2" t="s">
        <v>133</v>
      </c>
      <c r="J13" s="2" t="s">
        <v>70</v>
      </c>
      <c r="K13" s="2" t="s">
        <v>70</v>
      </c>
      <c r="L13" s="2" t="s">
        <v>70</v>
      </c>
      <c r="M13" s="2" t="s">
        <v>70</v>
      </c>
      <c r="N13">
        <v>49.463500000000003</v>
      </c>
      <c r="O13">
        <v>-122.822</v>
      </c>
      <c r="P13" s="2" t="s">
        <v>82</v>
      </c>
      <c r="Q13" s="2" t="s">
        <v>74</v>
      </c>
      <c r="R13" s="2" t="s">
        <v>75</v>
      </c>
      <c r="S13">
        <v>4</v>
      </c>
      <c r="T13">
        <v>4</v>
      </c>
      <c r="U13">
        <v>4</v>
      </c>
      <c r="V13">
        <v>16.417999999999999</v>
      </c>
      <c r="W13">
        <v>16.417999999999999</v>
      </c>
      <c r="X13">
        <v>24.646999999999998</v>
      </c>
      <c r="Y13">
        <v>1</v>
      </c>
      <c r="Z13" s="2" t="s">
        <v>70</v>
      </c>
      <c r="AA13" s="2" t="s">
        <v>70</v>
      </c>
      <c r="AB13" s="2" t="s">
        <v>70</v>
      </c>
      <c r="AC13" s="2" t="s">
        <v>70</v>
      </c>
      <c r="AD13">
        <v>4</v>
      </c>
      <c r="AE13">
        <v>4</v>
      </c>
      <c r="AF13">
        <v>4</v>
      </c>
      <c r="AG13" s="2" t="s">
        <v>76</v>
      </c>
      <c r="AH13" s="2" t="s">
        <v>70</v>
      </c>
      <c r="AI13" s="2" t="s">
        <v>77</v>
      </c>
      <c r="AJ13" s="2" t="s">
        <v>77</v>
      </c>
      <c r="AK13" s="2" t="s">
        <v>70</v>
      </c>
      <c r="AL13" s="2" t="s">
        <v>90</v>
      </c>
    </row>
    <row r="14" spans="1:40" ht="48" x14ac:dyDescent="0.2">
      <c r="A14" s="1">
        <v>45000.011261574073</v>
      </c>
      <c r="B14" s="1">
        <v>45001.397986111115</v>
      </c>
      <c r="C14" s="2" t="s">
        <v>41</v>
      </c>
      <c r="D14" s="2" t="s">
        <v>139</v>
      </c>
      <c r="E14">
        <v>100</v>
      </c>
      <c r="F14">
        <v>119812</v>
      </c>
      <c r="G14" s="2" t="s">
        <v>71</v>
      </c>
      <c r="H14" s="1">
        <v>45001.397997824075</v>
      </c>
      <c r="I14" s="2" t="s">
        <v>140</v>
      </c>
      <c r="J14" s="2" t="s">
        <v>70</v>
      </c>
      <c r="K14" s="2" t="s">
        <v>70</v>
      </c>
      <c r="L14" s="2" t="s">
        <v>70</v>
      </c>
      <c r="M14" s="2" t="s">
        <v>70</v>
      </c>
      <c r="N14">
        <v>1.2928999999999999</v>
      </c>
      <c r="O14">
        <v>103.85469999999999</v>
      </c>
      <c r="P14" s="2" t="s">
        <v>82</v>
      </c>
      <c r="Q14" s="2" t="s">
        <v>74</v>
      </c>
      <c r="R14" s="2" t="s">
        <v>75</v>
      </c>
      <c r="S14">
        <v>3</v>
      </c>
      <c r="T14">
        <v>5</v>
      </c>
      <c r="U14">
        <v>4</v>
      </c>
      <c r="V14">
        <v>0</v>
      </c>
      <c r="W14">
        <v>0</v>
      </c>
      <c r="X14">
        <v>21.808</v>
      </c>
      <c r="Y14">
        <v>0</v>
      </c>
      <c r="Z14" s="2" t="s">
        <v>70</v>
      </c>
      <c r="AA14" s="2" t="s">
        <v>70</v>
      </c>
      <c r="AB14" s="2" t="s">
        <v>70</v>
      </c>
      <c r="AC14" s="2" t="s">
        <v>70</v>
      </c>
      <c r="AD14">
        <v>4</v>
      </c>
      <c r="AE14">
        <v>5</v>
      </c>
      <c r="AF14">
        <v>5</v>
      </c>
      <c r="AG14" s="2" t="s">
        <v>76</v>
      </c>
      <c r="AH14" s="2" t="s">
        <v>70</v>
      </c>
      <c r="AI14" s="2" t="s">
        <v>78</v>
      </c>
      <c r="AJ14" s="2" t="s">
        <v>77</v>
      </c>
      <c r="AK14" s="2" t="s">
        <v>70</v>
      </c>
      <c r="AL14" s="2" t="s">
        <v>114</v>
      </c>
    </row>
    <row r="15" spans="1:40" ht="128" x14ac:dyDescent="0.2">
      <c r="A15" s="1">
        <v>45001.4372337963</v>
      </c>
      <c r="B15" s="1">
        <v>45001.439363425925</v>
      </c>
      <c r="C15" s="2" t="s">
        <v>41</v>
      </c>
      <c r="D15" s="2" t="s">
        <v>141</v>
      </c>
      <c r="E15">
        <v>100</v>
      </c>
      <c r="F15">
        <v>184</v>
      </c>
      <c r="G15" s="2" t="s">
        <v>71</v>
      </c>
      <c r="H15" s="1">
        <v>45001.439378298608</v>
      </c>
      <c r="I15" s="2" t="s">
        <v>142</v>
      </c>
      <c r="J15" s="2" t="s">
        <v>70</v>
      </c>
      <c r="K15" s="2" t="s">
        <v>70</v>
      </c>
      <c r="L15" s="2" t="s">
        <v>70</v>
      </c>
      <c r="M15" s="2" t="s">
        <v>70</v>
      </c>
      <c r="N15">
        <v>49.229300000000002</v>
      </c>
      <c r="O15">
        <v>-123.18819999999999</v>
      </c>
      <c r="P15" s="2" t="s">
        <v>82</v>
      </c>
      <c r="Q15" s="2" t="s">
        <v>74</v>
      </c>
      <c r="R15" s="2" t="s">
        <v>75</v>
      </c>
      <c r="S15">
        <v>1</v>
      </c>
      <c r="T15">
        <v>5</v>
      </c>
      <c r="U15">
        <v>3</v>
      </c>
      <c r="V15">
        <v>0</v>
      </c>
      <c r="W15">
        <v>0</v>
      </c>
      <c r="X15">
        <v>23.433</v>
      </c>
      <c r="Y15">
        <v>0</v>
      </c>
      <c r="Z15" s="2" t="s">
        <v>70</v>
      </c>
      <c r="AA15" s="2" t="s">
        <v>70</v>
      </c>
      <c r="AB15" s="2" t="s">
        <v>70</v>
      </c>
      <c r="AC15" s="2" t="s">
        <v>70</v>
      </c>
      <c r="AD15">
        <v>4</v>
      </c>
      <c r="AE15">
        <v>5</v>
      </c>
      <c r="AF15">
        <v>5</v>
      </c>
      <c r="AG15" s="2" t="s">
        <v>83</v>
      </c>
      <c r="AH15" s="2" t="s">
        <v>70</v>
      </c>
      <c r="AI15" s="2" t="s">
        <v>77</v>
      </c>
      <c r="AJ15" s="2" t="s">
        <v>78</v>
      </c>
      <c r="AK15" s="2" t="s">
        <v>143</v>
      </c>
      <c r="AL15" s="2" t="s">
        <v>70</v>
      </c>
    </row>
    <row r="16" spans="1:40" ht="80" x14ac:dyDescent="0.2">
      <c r="A16" s="1">
        <v>45001.525358796294</v>
      </c>
      <c r="B16" s="1">
        <v>45001.52648148148</v>
      </c>
      <c r="C16" s="2" t="s">
        <v>41</v>
      </c>
      <c r="D16" s="2" t="s">
        <v>148</v>
      </c>
      <c r="E16">
        <v>100</v>
      </c>
      <c r="F16">
        <v>96</v>
      </c>
      <c r="G16" s="2" t="s">
        <v>71</v>
      </c>
      <c r="H16" s="1">
        <v>45001.526490960649</v>
      </c>
      <c r="I16" s="2" t="s">
        <v>149</v>
      </c>
      <c r="J16" s="2" t="s">
        <v>70</v>
      </c>
      <c r="K16" s="2" t="s">
        <v>70</v>
      </c>
      <c r="L16" s="2" t="s">
        <v>70</v>
      </c>
      <c r="M16" s="2" t="s">
        <v>70</v>
      </c>
      <c r="N16">
        <v>49.463500000000003</v>
      </c>
      <c r="O16">
        <v>-122.822</v>
      </c>
      <c r="P16" s="2" t="s">
        <v>82</v>
      </c>
      <c r="Q16" s="2" t="s">
        <v>74</v>
      </c>
      <c r="R16" s="2" t="s">
        <v>75</v>
      </c>
      <c r="S16">
        <v>1</v>
      </c>
      <c r="T16">
        <v>3</v>
      </c>
      <c r="U16">
        <v>2</v>
      </c>
      <c r="V16">
        <v>7.8369999999999997</v>
      </c>
      <c r="W16">
        <v>8.5069999999999997</v>
      </c>
      <c r="X16">
        <v>23.773</v>
      </c>
      <c r="Y16">
        <v>2</v>
      </c>
      <c r="Z16" s="2" t="s">
        <v>70</v>
      </c>
      <c r="AA16" s="2" t="s">
        <v>70</v>
      </c>
      <c r="AB16" s="2" t="s">
        <v>70</v>
      </c>
      <c r="AC16" s="2" t="s">
        <v>70</v>
      </c>
      <c r="AD16">
        <v>2</v>
      </c>
      <c r="AE16">
        <v>3</v>
      </c>
      <c r="AF16">
        <v>3</v>
      </c>
      <c r="AG16" s="2" t="s">
        <v>76</v>
      </c>
      <c r="AH16" s="2" t="s">
        <v>70</v>
      </c>
      <c r="AI16" s="2" t="s">
        <v>77</v>
      </c>
      <c r="AJ16" s="2" t="s">
        <v>78</v>
      </c>
      <c r="AK16" s="2" t="s">
        <v>150</v>
      </c>
      <c r="AL16" s="2" t="s">
        <v>70</v>
      </c>
    </row>
    <row r="17" spans="1:38" ht="48" x14ac:dyDescent="0.2">
      <c r="A17" s="1">
        <v>45001.531655092593</v>
      </c>
      <c r="B17" s="1">
        <v>45001.533113425925</v>
      </c>
      <c r="C17" s="2" t="s">
        <v>41</v>
      </c>
      <c r="D17" s="2" t="s">
        <v>151</v>
      </c>
      <c r="E17">
        <v>100</v>
      </c>
      <c r="F17">
        <v>126</v>
      </c>
      <c r="G17" s="2" t="s">
        <v>71</v>
      </c>
      <c r="H17" s="1">
        <v>45001.533138773149</v>
      </c>
      <c r="I17" s="2" t="s">
        <v>152</v>
      </c>
      <c r="J17" s="2" t="s">
        <v>70</v>
      </c>
      <c r="K17" s="2" t="s">
        <v>70</v>
      </c>
      <c r="L17" s="2" t="s">
        <v>70</v>
      </c>
      <c r="M17" s="2" t="s">
        <v>70</v>
      </c>
      <c r="N17">
        <v>49.463500000000003</v>
      </c>
      <c r="O17">
        <v>-122.822</v>
      </c>
      <c r="P17" s="2" t="s">
        <v>82</v>
      </c>
      <c r="Q17" s="2" t="s">
        <v>74</v>
      </c>
      <c r="R17" s="2" t="s">
        <v>75</v>
      </c>
      <c r="S17">
        <v>5</v>
      </c>
      <c r="T17">
        <v>5</v>
      </c>
      <c r="U17">
        <v>5</v>
      </c>
      <c r="V17">
        <v>0</v>
      </c>
      <c r="W17">
        <v>0</v>
      </c>
      <c r="X17">
        <v>91.531999999999996</v>
      </c>
      <c r="Y17">
        <v>0</v>
      </c>
      <c r="Z17" s="2" t="s">
        <v>70</v>
      </c>
      <c r="AA17" s="2" t="s">
        <v>70</v>
      </c>
      <c r="AB17" s="2" t="s">
        <v>70</v>
      </c>
      <c r="AC17" s="2" t="s">
        <v>70</v>
      </c>
      <c r="AD17">
        <v>5</v>
      </c>
      <c r="AE17">
        <v>5</v>
      </c>
      <c r="AF17">
        <v>5</v>
      </c>
      <c r="AG17" s="2" t="s">
        <v>76</v>
      </c>
      <c r="AH17" s="2" t="s">
        <v>70</v>
      </c>
      <c r="AI17" s="2" t="s">
        <v>77</v>
      </c>
      <c r="AJ17" s="2" t="s">
        <v>77</v>
      </c>
      <c r="AK17" s="2" t="s">
        <v>70</v>
      </c>
      <c r="AL17" s="2" t="s">
        <v>114</v>
      </c>
    </row>
    <row r="18" spans="1:38" ht="48" x14ac:dyDescent="0.2">
      <c r="A18" s="1">
        <v>45002.992418981485</v>
      </c>
      <c r="B18" s="1">
        <v>45002.993819444448</v>
      </c>
      <c r="C18" s="2" t="s">
        <v>41</v>
      </c>
      <c r="D18" s="2" t="s">
        <v>159</v>
      </c>
      <c r="E18">
        <v>100</v>
      </c>
      <c r="F18">
        <v>121</v>
      </c>
      <c r="G18" s="2" t="s">
        <v>71</v>
      </c>
      <c r="H18" s="1">
        <v>45002.9938391088</v>
      </c>
      <c r="I18" s="2" t="s">
        <v>160</v>
      </c>
      <c r="J18" s="2" t="s">
        <v>70</v>
      </c>
      <c r="K18" s="2" t="s">
        <v>70</v>
      </c>
      <c r="L18" s="2" t="s">
        <v>70</v>
      </c>
      <c r="M18" s="2" t="s">
        <v>70</v>
      </c>
      <c r="N18">
        <v>49.463500000000003</v>
      </c>
      <c r="O18">
        <v>-122.822</v>
      </c>
      <c r="P18" s="2" t="s">
        <v>82</v>
      </c>
      <c r="Q18" s="2" t="s">
        <v>74</v>
      </c>
      <c r="R18" s="2" t="s">
        <v>75</v>
      </c>
      <c r="S18">
        <v>2</v>
      </c>
      <c r="T18">
        <v>1</v>
      </c>
      <c r="U18">
        <v>1</v>
      </c>
      <c r="V18">
        <v>0</v>
      </c>
      <c r="W18">
        <v>0</v>
      </c>
      <c r="X18">
        <v>72.701999999999998</v>
      </c>
      <c r="Y18">
        <v>0</v>
      </c>
      <c r="Z18" s="2" t="s">
        <v>70</v>
      </c>
      <c r="AA18" s="2" t="s">
        <v>70</v>
      </c>
      <c r="AB18" s="2" t="s">
        <v>70</v>
      </c>
      <c r="AC18" s="2" t="s">
        <v>70</v>
      </c>
      <c r="AD18">
        <v>2</v>
      </c>
      <c r="AE18">
        <v>2</v>
      </c>
      <c r="AF18">
        <v>2</v>
      </c>
      <c r="AG18" s="2" t="s">
        <v>83</v>
      </c>
      <c r="AH18" s="2" t="s">
        <v>70</v>
      </c>
      <c r="AI18" s="2" t="s">
        <v>78</v>
      </c>
      <c r="AJ18" s="2" t="s">
        <v>77</v>
      </c>
      <c r="AK18" s="2" t="s">
        <v>70</v>
      </c>
      <c r="AL18" s="2" t="s">
        <v>114</v>
      </c>
    </row>
    <row r="19" spans="1:38" ht="48" x14ac:dyDescent="0.2">
      <c r="A19" s="1">
        <v>45002.993877314817</v>
      </c>
      <c r="B19" s="1">
        <v>45002.995104166665</v>
      </c>
      <c r="C19" s="2" t="s">
        <v>41</v>
      </c>
      <c r="D19" s="2" t="s">
        <v>159</v>
      </c>
      <c r="E19">
        <v>100</v>
      </c>
      <c r="F19">
        <v>105</v>
      </c>
      <c r="G19" s="2" t="s">
        <v>71</v>
      </c>
      <c r="H19" s="1">
        <v>45002.995116562503</v>
      </c>
      <c r="I19" s="2" t="s">
        <v>161</v>
      </c>
      <c r="J19" s="2" t="s">
        <v>70</v>
      </c>
      <c r="K19" s="2" t="s">
        <v>70</v>
      </c>
      <c r="L19" s="2" t="s">
        <v>70</v>
      </c>
      <c r="M19" s="2" t="s">
        <v>70</v>
      </c>
      <c r="N19">
        <v>49.463500000000003</v>
      </c>
      <c r="O19">
        <v>-122.822</v>
      </c>
      <c r="P19" s="2" t="s">
        <v>82</v>
      </c>
      <c r="Q19" s="2" t="s">
        <v>74</v>
      </c>
      <c r="R19" s="2" t="s">
        <v>75</v>
      </c>
      <c r="S19">
        <v>1</v>
      </c>
      <c r="T19">
        <v>1</v>
      </c>
      <c r="U19">
        <v>1</v>
      </c>
      <c r="V19">
        <v>3.464</v>
      </c>
      <c r="W19">
        <v>3.464</v>
      </c>
      <c r="X19">
        <v>35.381</v>
      </c>
      <c r="Y19">
        <v>1</v>
      </c>
      <c r="Z19" s="2" t="s">
        <v>70</v>
      </c>
      <c r="AA19" s="2" t="s">
        <v>70</v>
      </c>
      <c r="AB19" s="2" t="s">
        <v>70</v>
      </c>
      <c r="AC19" s="2" t="s">
        <v>70</v>
      </c>
      <c r="AD19">
        <v>2</v>
      </c>
      <c r="AE19">
        <v>2</v>
      </c>
      <c r="AF19">
        <v>2</v>
      </c>
      <c r="AG19" s="2" t="s">
        <v>83</v>
      </c>
      <c r="AH19" s="2" t="s">
        <v>70</v>
      </c>
      <c r="AI19" s="2" t="s">
        <v>78</v>
      </c>
      <c r="AJ19" s="2" t="s">
        <v>78</v>
      </c>
      <c r="AK19" s="2" t="s">
        <v>162</v>
      </c>
      <c r="AL19" s="2" t="s">
        <v>70</v>
      </c>
    </row>
    <row r="20" spans="1:38" ht="64" x14ac:dyDescent="0.2">
      <c r="A20" s="1">
        <v>45003.021851851852</v>
      </c>
      <c r="B20" s="1">
        <v>45003.023622685185</v>
      </c>
      <c r="C20" s="2" t="s">
        <v>41</v>
      </c>
      <c r="D20" s="2" t="s">
        <v>166</v>
      </c>
      <c r="E20">
        <v>100</v>
      </c>
      <c r="F20">
        <v>152</v>
      </c>
      <c r="G20" s="2" t="s">
        <v>71</v>
      </c>
      <c r="H20" s="1">
        <v>45003.023632824072</v>
      </c>
      <c r="I20" s="2" t="s">
        <v>167</v>
      </c>
      <c r="J20" s="2" t="s">
        <v>70</v>
      </c>
      <c r="K20" s="2" t="s">
        <v>70</v>
      </c>
      <c r="L20" s="2" t="s">
        <v>70</v>
      </c>
      <c r="M20" s="2" t="s">
        <v>70</v>
      </c>
      <c r="N20">
        <v>1.2928999999999999</v>
      </c>
      <c r="O20">
        <v>103.85469999999999</v>
      </c>
      <c r="P20" s="2" t="s">
        <v>82</v>
      </c>
      <c r="Q20" s="2" t="s">
        <v>74</v>
      </c>
      <c r="R20" s="2" t="s">
        <v>75</v>
      </c>
      <c r="S20">
        <v>1</v>
      </c>
      <c r="T20">
        <v>2</v>
      </c>
      <c r="U20">
        <v>1</v>
      </c>
      <c r="V20">
        <v>0</v>
      </c>
      <c r="W20">
        <v>0</v>
      </c>
      <c r="X20">
        <v>21.661999999999999</v>
      </c>
      <c r="Y20">
        <v>0</v>
      </c>
      <c r="Z20" s="2" t="s">
        <v>70</v>
      </c>
      <c r="AA20" s="2" t="s">
        <v>70</v>
      </c>
      <c r="AB20" s="2" t="s">
        <v>70</v>
      </c>
      <c r="AC20" s="2" t="s">
        <v>70</v>
      </c>
      <c r="AD20">
        <v>2</v>
      </c>
      <c r="AE20">
        <v>3</v>
      </c>
      <c r="AF20">
        <v>2</v>
      </c>
      <c r="AG20" s="2" t="s">
        <v>76</v>
      </c>
      <c r="AH20" s="2" t="s">
        <v>70</v>
      </c>
      <c r="AI20" s="2" t="s">
        <v>78</v>
      </c>
      <c r="AJ20" s="2" t="s">
        <v>78</v>
      </c>
      <c r="AK20" s="2" t="s">
        <v>168</v>
      </c>
      <c r="AL20" s="2" t="s">
        <v>70</v>
      </c>
    </row>
    <row r="21" spans="1:38" ht="48" x14ac:dyDescent="0.2">
      <c r="A21" s="1">
        <v>45003.024097222224</v>
      </c>
      <c r="B21" s="1">
        <v>45003.024768518517</v>
      </c>
      <c r="C21" s="2" t="s">
        <v>41</v>
      </c>
      <c r="D21" s="2" t="s">
        <v>169</v>
      </c>
      <c r="E21">
        <v>100</v>
      </c>
      <c r="F21">
        <v>57</v>
      </c>
      <c r="G21" s="2" t="s">
        <v>71</v>
      </c>
      <c r="H21" s="1">
        <v>45003.02478068287</v>
      </c>
      <c r="I21" s="2" t="s">
        <v>170</v>
      </c>
      <c r="J21" s="2" t="s">
        <v>70</v>
      </c>
      <c r="K21" s="2" t="s">
        <v>70</v>
      </c>
      <c r="L21" s="2" t="s">
        <v>70</v>
      </c>
      <c r="M21" s="2" t="s">
        <v>70</v>
      </c>
      <c r="N21">
        <v>1.2928999999999999</v>
      </c>
      <c r="O21">
        <v>103.85469999999999</v>
      </c>
      <c r="P21" s="2" t="s">
        <v>82</v>
      </c>
      <c r="Q21" s="2" t="s">
        <v>74</v>
      </c>
      <c r="R21" s="2" t="s">
        <v>75</v>
      </c>
      <c r="S21">
        <v>5</v>
      </c>
      <c r="T21">
        <v>5</v>
      </c>
      <c r="U21">
        <v>4</v>
      </c>
      <c r="V21">
        <v>0</v>
      </c>
      <c r="W21">
        <v>0</v>
      </c>
      <c r="X21">
        <v>21.327999999999999</v>
      </c>
      <c r="Y21">
        <v>0</v>
      </c>
      <c r="Z21" s="2" t="s">
        <v>70</v>
      </c>
      <c r="AA21" s="2" t="s">
        <v>70</v>
      </c>
      <c r="AB21" s="2" t="s">
        <v>70</v>
      </c>
      <c r="AC21" s="2" t="s">
        <v>70</v>
      </c>
      <c r="AD21">
        <v>5</v>
      </c>
      <c r="AE21">
        <v>5</v>
      </c>
      <c r="AF21">
        <v>4</v>
      </c>
      <c r="AG21" s="2" t="s">
        <v>76</v>
      </c>
      <c r="AH21" s="2" t="s">
        <v>70</v>
      </c>
      <c r="AI21" s="2" t="s">
        <v>78</v>
      </c>
      <c r="AJ21" s="2" t="s">
        <v>77</v>
      </c>
      <c r="AK21" s="2" t="s">
        <v>70</v>
      </c>
      <c r="AL21" s="2" t="s">
        <v>114</v>
      </c>
    </row>
    <row r="22" spans="1:38" ht="64" x14ac:dyDescent="0.2">
      <c r="A22" s="1">
        <v>45005.460416666669</v>
      </c>
      <c r="B22" s="1">
        <v>45005.462118055555</v>
      </c>
      <c r="C22" s="2" t="s">
        <v>41</v>
      </c>
      <c r="D22" s="2" t="s">
        <v>179</v>
      </c>
      <c r="E22">
        <v>100</v>
      </c>
      <c r="F22">
        <v>146</v>
      </c>
      <c r="G22" s="2" t="s">
        <v>71</v>
      </c>
      <c r="H22" s="1">
        <v>45005.462130775464</v>
      </c>
      <c r="I22" s="2" t="s">
        <v>180</v>
      </c>
      <c r="J22" s="2" t="s">
        <v>70</v>
      </c>
      <c r="K22" s="2" t="s">
        <v>70</v>
      </c>
      <c r="L22" s="2" t="s">
        <v>70</v>
      </c>
      <c r="M22" s="2" t="s">
        <v>70</v>
      </c>
      <c r="N22">
        <v>49.463500000000003</v>
      </c>
      <c r="O22">
        <v>-122.822</v>
      </c>
      <c r="P22" s="2" t="s">
        <v>82</v>
      </c>
      <c r="Q22" s="2" t="s">
        <v>74</v>
      </c>
      <c r="R22" s="2" t="s">
        <v>75</v>
      </c>
      <c r="S22">
        <v>2</v>
      </c>
      <c r="T22">
        <v>4</v>
      </c>
      <c r="U22">
        <v>4</v>
      </c>
      <c r="V22">
        <v>1.3009999999999999</v>
      </c>
      <c r="W22">
        <v>30.015000000000001</v>
      </c>
      <c r="X22">
        <v>31.042999999999999</v>
      </c>
      <c r="Y22">
        <v>17</v>
      </c>
      <c r="Z22" s="2" t="s">
        <v>70</v>
      </c>
      <c r="AA22" s="2" t="s">
        <v>70</v>
      </c>
      <c r="AB22" s="2" t="s">
        <v>70</v>
      </c>
      <c r="AC22" s="2" t="s">
        <v>70</v>
      </c>
      <c r="AD22">
        <v>2</v>
      </c>
      <c r="AE22">
        <v>4</v>
      </c>
      <c r="AF22">
        <v>4</v>
      </c>
      <c r="AG22" s="2" t="s">
        <v>76</v>
      </c>
      <c r="AH22" s="2" t="s">
        <v>70</v>
      </c>
      <c r="AI22" s="2" t="s">
        <v>77</v>
      </c>
      <c r="AJ22" s="2" t="s">
        <v>78</v>
      </c>
      <c r="AK22" s="2" t="s">
        <v>181</v>
      </c>
      <c r="AL22" s="2" t="s">
        <v>70</v>
      </c>
    </row>
    <row r="23" spans="1:38" ht="112" x14ac:dyDescent="0.2">
      <c r="A23" s="1">
        <v>45006.490497685183</v>
      </c>
      <c r="B23" s="1">
        <v>45006.491400462961</v>
      </c>
      <c r="C23" s="2" t="s">
        <v>41</v>
      </c>
      <c r="D23" s="2" t="s">
        <v>184</v>
      </c>
      <c r="E23">
        <v>100</v>
      </c>
      <c r="F23">
        <v>78</v>
      </c>
      <c r="G23" s="2" t="s">
        <v>71</v>
      </c>
      <c r="H23" s="1">
        <v>45006.491418692131</v>
      </c>
      <c r="I23" s="2" t="s">
        <v>185</v>
      </c>
      <c r="J23" s="2" t="s">
        <v>70</v>
      </c>
      <c r="K23" s="2" t="s">
        <v>70</v>
      </c>
      <c r="L23" s="2" t="s">
        <v>70</v>
      </c>
      <c r="M23" s="2" t="s">
        <v>70</v>
      </c>
      <c r="N23">
        <v>36.159999999999997</v>
      </c>
      <c r="O23">
        <v>-95.988</v>
      </c>
      <c r="P23" s="2" t="s">
        <v>82</v>
      </c>
      <c r="Q23" s="2" t="s">
        <v>74</v>
      </c>
      <c r="R23" s="2" t="s">
        <v>75</v>
      </c>
      <c r="S23">
        <v>1</v>
      </c>
      <c r="T23">
        <v>5</v>
      </c>
      <c r="U23">
        <v>5</v>
      </c>
      <c r="V23">
        <v>9.327</v>
      </c>
      <c r="W23">
        <v>20.241</v>
      </c>
      <c r="X23">
        <v>21.364999999999998</v>
      </c>
      <c r="Y23">
        <v>5</v>
      </c>
      <c r="Z23" s="2" t="s">
        <v>70</v>
      </c>
      <c r="AA23" s="2" t="s">
        <v>70</v>
      </c>
      <c r="AB23" s="2" t="s">
        <v>70</v>
      </c>
      <c r="AC23" s="2" t="s">
        <v>70</v>
      </c>
      <c r="AD23">
        <v>1</v>
      </c>
      <c r="AE23">
        <v>5</v>
      </c>
      <c r="AF23">
        <v>5</v>
      </c>
      <c r="AG23" s="2" t="s">
        <v>83</v>
      </c>
      <c r="AH23" s="2" t="s">
        <v>70</v>
      </c>
      <c r="AI23" s="2" t="s">
        <v>78</v>
      </c>
      <c r="AJ23" s="2" t="s">
        <v>78</v>
      </c>
      <c r="AK23" s="2" t="s">
        <v>186</v>
      </c>
      <c r="AL23" s="2" t="s">
        <v>70</v>
      </c>
    </row>
    <row r="24" spans="1:38" ht="48" x14ac:dyDescent="0.2">
      <c r="A24" s="1">
        <v>45006.502141203702</v>
      </c>
      <c r="B24" s="1">
        <v>45006.503587962965</v>
      </c>
      <c r="C24" s="2" t="s">
        <v>41</v>
      </c>
      <c r="D24" s="2" t="s">
        <v>190</v>
      </c>
      <c r="E24">
        <v>100</v>
      </c>
      <c r="F24">
        <v>124</v>
      </c>
      <c r="G24" s="2" t="s">
        <v>71</v>
      </c>
      <c r="H24" s="1">
        <v>45006.50359763889</v>
      </c>
      <c r="I24" s="2" t="s">
        <v>191</v>
      </c>
      <c r="J24" s="2" t="s">
        <v>70</v>
      </c>
      <c r="K24" s="2" t="s">
        <v>70</v>
      </c>
      <c r="L24" s="2" t="s">
        <v>70</v>
      </c>
      <c r="M24" s="2" t="s">
        <v>70</v>
      </c>
      <c r="N24">
        <v>32.194299999999998</v>
      </c>
      <c r="O24">
        <v>-110.97669999999999</v>
      </c>
      <c r="P24" s="2" t="s">
        <v>82</v>
      </c>
      <c r="Q24" s="2" t="s">
        <v>74</v>
      </c>
      <c r="R24" s="2" t="s">
        <v>75</v>
      </c>
      <c r="S24">
        <v>5</v>
      </c>
      <c r="T24">
        <v>5</v>
      </c>
      <c r="U24">
        <v>5</v>
      </c>
      <c r="V24">
        <v>0</v>
      </c>
      <c r="W24">
        <v>0</v>
      </c>
      <c r="X24">
        <v>94.926000000000002</v>
      </c>
      <c r="Y24">
        <v>0</v>
      </c>
      <c r="Z24" s="2" t="s">
        <v>70</v>
      </c>
      <c r="AA24" s="2" t="s">
        <v>70</v>
      </c>
      <c r="AB24" s="2" t="s">
        <v>70</v>
      </c>
      <c r="AC24" s="2" t="s">
        <v>70</v>
      </c>
      <c r="AD24">
        <v>5</v>
      </c>
      <c r="AE24">
        <v>5</v>
      </c>
      <c r="AF24">
        <v>5</v>
      </c>
      <c r="AG24" s="2" t="s">
        <v>83</v>
      </c>
      <c r="AH24" s="2" t="s">
        <v>70</v>
      </c>
      <c r="AI24" s="2" t="s">
        <v>78</v>
      </c>
      <c r="AJ24" s="2" t="s">
        <v>77</v>
      </c>
      <c r="AK24" s="2" t="s">
        <v>70</v>
      </c>
      <c r="AL24" s="2" t="s">
        <v>173</v>
      </c>
    </row>
    <row r="25" spans="1:38" ht="48" x14ac:dyDescent="0.2">
      <c r="A25" s="1">
        <v>45006.509016203701</v>
      </c>
      <c r="B25" s="1">
        <v>45006.510150462964</v>
      </c>
      <c r="C25" s="2" t="s">
        <v>41</v>
      </c>
      <c r="D25" s="2" t="s">
        <v>195</v>
      </c>
      <c r="E25">
        <v>100</v>
      </c>
      <c r="F25">
        <v>97</v>
      </c>
      <c r="G25" s="2" t="s">
        <v>71</v>
      </c>
      <c r="H25" s="1">
        <v>45006.510164155094</v>
      </c>
      <c r="I25" s="2" t="s">
        <v>196</v>
      </c>
      <c r="J25" s="2" t="s">
        <v>70</v>
      </c>
      <c r="K25" s="2" t="s">
        <v>70</v>
      </c>
      <c r="L25" s="2" t="s">
        <v>70</v>
      </c>
      <c r="M25" s="2" t="s">
        <v>70</v>
      </c>
      <c r="N25">
        <v>49.463500000000003</v>
      </c>
      <c r="O25">
        <v>-122.822</v>
      </c>
      <c r="P25" s="2" t="s">
        <v>82</v>
      </c>
      <c r="Q25" s="2" t="s">
        <v>74</v>
      </c>
      <c r="R25" s="2" t="s">
        <v>75</v>
      </c>
      <c r="S25">
        <v>5</v>
      </c>
      <c r="T25">
        <v>5</v>
      </c>
      <c r="U25">
        <v>5</v>
      </c>
      <c r="V25">
        <v>3.06</v>
      </c>
      <c r="W25">
        <v>11.585000000000001</v>
      </c>
      <c r="X25">
        <v>22.911000000000001</v>
      </c>
      <c r="Y25">
        <v>2</v>
      </c>
      <c r="Z25" s="2" t="s">
        <v>70</v>
      </c>
      <c r="AA25" s="2" t="s">
        <v>70</v>
      </c>
      <c r="AB25" s="2" t="s">
        <v>70</v>
      </c>
      <c r="AC25" s="2" t="s">
        <v>70</v>
      </c>
      <c r="AD25">
        <v>5</v>
      </c>
      <c r="AE25">
        <v>5</v>
      </c>
      <c r="AF25">
        <v>5</v>
      </c>
      <c r="AG25" s="2" t="s">
        <v>83</v>
      </c>
      <c r="AH25" s="2" t="s">
        <v>70</v>
      </c>
      <c r="AI25" s="2" t="s">
        <v>77</v>
      </c>
      <c r="AJ25" s="2" t="s">
        <v>78</v>
      </c>
      <c r="AK25" s="2" t="s">
        <v>197</v>
      </c>
      <c r="AL25" s="2" t="s">
        <v>70</v>
      </c>
    </row>
    <row r="26" spans="1:38" ht="224" x14ac:dyDescent="0.2">
      <c r="A26" s="1">
        <v>45006.508935185186</v>
      </c>
      <c r="B26" s="1">
        <v>45006.510763888888</v>
      </c>
      <c r="C26" s="2" t="s">
        <v>41</v>
      </c>
      <c r="D26" s="2" t="s">
        <v>204</v>
      </c>
      <c r="E26">
        <v>100</v>
      </c>
      <c r="F26">
        <v>158</v>
      </c>
      <c r="G26" s="2" t="s">
        <v>71</v>
      </c>
      <c r="H26" s="1">
        <v>45006.510779467593</v>
      </c>
      <c r="I26" s="2" t="s">
        <v>205</v>
      </c>
      <c r="J26" s="2" t="s">
        <v>70</v>
      </c>
      <c r="K26" s="2" t="s">
        <v>70</v>
      </c>
      <c r="L26" s="2" t="s">
        <v>70</v>
      </c>
      <c r="M26" s="2" t="s">
        <v>70</v>
      </c>
      <c r="N26">
        <v>49.237200000000001</v>
      </c>
      <c r="O26">
        <v>-123.03700000000001</v>
      </c>
      <c r="P26" s="2" t="s">
        <v>82</v>
      </c>
      <c r="Q26" s="2" t="s">
        <v>74</v>
      </c>
      <c r="R26" s="2" t="s">
        <v>75</v>
      </c>
      <c r="S26">
        <v>4</v>
      </c>
      <c r="T26">
        <v>4</v>
      </c>
      <c r="U26">
        <v>3</v>
      </c>
      <c r="V26">
        <v>21.123000000000001</v>
      </c>
      <c r="W26">
        <v>21.123000000000001</v>
      </c>
      <c r="X26">
        <v>22.765999999999998</v>
      </c>
      <c r="Y26">
        <v>1</v>
      </c>
      <c r="Z26" s="2" t="s">
        <v>70</v>
      </c>
      <c r="AA26" s="2" t="s">
        <v>70</v>
      </c>
      <c r="AB26" s="2" t="s">
        <v>70</v>
      </c>
      <c r="AC26" s="2" t="s">
        <v>70</v>
      </c>
      <c r="AD26">
        <v>4</v>
      </c>
      <c r="AE26">
        <v>4</v>
      </c>
      <c r="AF26">
        <v>3</v>
      </c>
      <c r="AG26" s="2" t="s">
        <v>83</v>
      </c>
      <c r="AH26" s="2" t="s">
        <v>70</v>
      </c>
      <c r="AI26" s="2" t="s">
        <v>77</v>
      </c>
      <c r="AJ26" s="2" t="s">
        <v>78</v>
      </c>
      <c r="AK26" s="2" t="s">
        <v>206</v>
      </c>
      <c r="AL26" s="2" t="s">
        <v>70</v>
      </c>
    </row>
    <row r="27" spans="1:38" ht="48" x14ac:dyDescent="0.2">
      <c r="A27" s="1">
        <v>45006.508530092593</v>
      </c>
      <c r="B27" s="1">
        <v>45006.511458333334</v>
      </c>
      <c r="C27" s="2" t="s">
        <v>41</v>
      </c>
      <c r="D27" s="2" t="s">
        <v>207</v>
      </c>
      <c r="E27">
        <v>100</v>
      </c>
      <c r="F27">
        <v>253</v>
      </c>
      <c r="G27" s="2" t="s">
        <v>71</v>
      </c>
      <c r="H27" s="1">
        <v>45006.511468935183</v>
      </c>
      <c r="I27" s="2" t="s">
        <v>208</v>
      </c>
      <c r="J27" s="2" t="s">
        <v>70</v>
      </c>
      <c r="K27" s="2" t="s">
        <v>70</v>
      </c>
      <c r="L27" s="2" t="s">
        <v>70</v>
      </c>
      <c r="M27" s="2" t="s">
        <v>70</v>
      </c>
      <c r="N27">
        <v>49.463500000000003</v>
      </c>
      <c r="O27">
        <v>-122.822</v>
      </c>
      <c r="P27" s="2" t="s">
        <v>82</v>
      </c>
      <c r="Q27" s="2" t="s">
        <v>74</v>
      </c>
      <c r="R27" s="2" t="s">
        <v>75</v>
      </c>
      <c r="S27">
        <v>2</v>
      </c>
      <c r="T27">
        <v>4</v>
      </c>
      <c r="U27">
        <v>1</v>
      </c>
      <c r="V27">
        <v>3.5009999999999999</v>
      </c>
      <c r="W27">
        <v>3.5009999999999999</v>
      </c>
      <c r="X27">
        <v>35.429000000000002</v>
      </c>
      <c r="Y27">
        <v>1</v>
      </c>
      <c r="Z27" s="2" t="s">
        <v>70</v>
      </c>
      <c r="AA27" s="2" t="s">
        <v>70</v>
      </c>
      <c r="AB27" s="2" t="s">
        <v>70</v>
      </c>
      <c r="AC27" s="2" t="s">
        <v>70</v>
      </c>
      <c r="AD27">
        <v>2</v>
      </c>
      <c r="AE27">
        <v>2</v>
      </c>
      <c r="AF27">
        <v>1</v>
      </c>
      <c r="AG27" s="2" t="s">
        <v>83</v>
      </c>
      <c r="AH27" s="2" t="s">
        <v>70</v>
      </c>
      <c r="AI27" s="2" t="s">
        <v>77</v>
      </c>
      <c r="AJ27" s="2" t="s">
        <v>78</v>
      </c>
      <c r="AK27" s="2" t="s">
        <v>209</v>
      </c>
      <c r="AL27" s="2" t="s">
        <v>70</v>
      </c>
    </row>
    <row r="28" spans="1:38" ht="32" x14ac:dyDescent="0.2">
      <c r="A28" s="1">
        <v>45006.508680555555</v>
      </c>
      <c r="B28" s="1">
        <v>45006.513391203705</v>
      </c>
      <c r="C28" s="2" t="s">
        <v>41</v>
      </c>
      <c r="D28" s="2" t="s">
        <v>213</v>
      </c>
      <c r="E28">
        <v>100</v>
      </c>
      <c r="F28">
        <v>407</v>
      </c>
      <c r="G28" s="2" t="s">
        <v>71</v>
      </c>
      <c r="H28" s="1">
        <v>45006.513406701386</v>
      </c>
      <c r="I28" s="2" t="s">
        <v>214</v>
      </c>
      <c r="J28" s="2" t="s">
        <v>70</v>
      </c>
      <c r="K28" s="2" t="s">
        <v>70</v>
      </c>
      <c r="L28" s="2" t="s">
        <v>70</v>
      </c>
      <c r="M28" s="2" t="s">
        <v>70</v>
      </c>
      <c r="N28">
        <v>49.463500000000003</v>
      </c>
      <c r="O28">
        <v>-122.822</v>
      </c>
      <c r="P28" s="2" t="s">
        <v>82</v>
      </c>
      <c r="Q28" s="2" t="s">
        <v>74</v>
      </c>
      <c r="R28" s="2" t="s">
        <v>75</v>
      </c>
      <c r="S28">
        <v>2</v>
      </c>
      <c r="T28">
        <v>5</v>
      </c>
      <c r="U28">
        <v>2</v>
      </c>
      <c r="V28">
        <v>14.412000000000001</v>
      </c>
      <c r="W28">
        <v>153.642</v>
      </c>
      <c r="X28">
        <v>222.03</v>
      </c>
      <c r="Y28">
        <v>3</v>
      </c>
      <c r="Z28" s="2" t="s">
        <v>70</v>
      </c>
      <c r="AA28" s="2" t="s">
        <v>70</v>
      </c>
      <c r="AB28" s="2" t="s">
        <v>70</v>
      </c>
      <c r="AC28" s="2" t="s">
        <v>70</v>
      </c>
      <c r="AD28">
        <v>2</v>
      </c>
      <c r="AE28">
        <v>5</v>
      </c>
      <c r="AF28">
        <v>2</v>
      </c>
      <c r="AG28" s="2" t="s">
        <v>76</v>
      </c>
      <c r="AH28" s="2" t="s">
        <v>70</v>
      </c>
      <c r="AI28" s="2" t="s">
        <v>77</v>
      </c>
      <c r="AJ28" s="2" t="s">
        <v>78</v>
      </c>
      <c r="AK28" s="2" t="s">
        <v>215</v>
      </c>
      <c r="AL28" s="2" t="s">
        <v>70</v>
      </c>
    </row>
    <row r="29" spans="1:38" ht="240" x14ac:dyDescent="0.2">
      <c r="A29" s="1">
        <v>45006.517916666664</v>
      </c>
      <c r="B29" s="1">
        <v>45006.519652777781</v>
      </c>
      <c r="C29" s="2" t="s">
        <v>41</v>
      </c>
      <c r="D29" s="2" t="s">
        <v>219</v>
      </c>
      <c r="E29">
        <v>100</v>
      </c>
      <c r="F29">
        <v>149</v>
      </c>
      <c r="G29" s="2" t="s">
        <v>71</v>
      </c>
      <c r="H29" s="1">
        <v>45006.519661840277</v>
      </c>
      <c r="I29" s="2" t="s">
        <v>220</v>
      </c>
      <c r="J29" s="2" t="s">
        <v>70</v>
      </c>
      <c r="K29" s="2" t="s">
        <v>70</v>
      </c>
      <c r="L29" s="2" t="s">
        <v>70</v>
      </c>
      <c r="M29" s="2" t="s">
        <v>70</v>
      </c>
      <c r="N29">
        <v>33.238</v>
      </c>
      <c r="O29">
        <v>-97.113399999999999</v>
      </c>
      <c r="P29" s="2" t="s">
        <v>82</v>
      </c>
      <c r="Q29" s="2" t="s">
        <v>74</v>
      </c>
      <c r="R29" s="2" t="s">
        <v>75</v>
      </c>
      <c r="S29">
        <v>1</v>
      </c>
      <c r="T29">
        <v>3</v>
      </c>
      <c r="U29">
        <v>1</v>
      </c>
      <c r="V29">
        <v>0</v>
      </c>
      <c r="W29">
        <v>0</v>
      </c>
      <c r="X29">
        <v>43.1</v>
      </c>
      <c r="Y29">
        <v>0</v>
      </c>
      <c r="Z29" s="2" t="s">
        <v>70</v>
      </c>
      <c r="AA29" s="2" t="s">
        <v>70</v>
      </c>
      <c r="AB29" s="2" t="s">
        <v>70</v>
      </c>
      <c r="AC29" s="2" t="s">
        <v>70</v>
      </c>
      <c r="AD29">
        <v>1</v>
      </c>
      <c r="AE29">
        <v>3</v>
      </c>
      <c r="AF29">
        <v>1</v>
      </c>
      <c r="AG29" s="2" t="s">
        <v>83</v>
      </c>
      <c r="AH29" s="2" t="s">
        <v>70</v>
      </c>
      <c r="AI29" s="2" t="s">
        <v>78</v>
      </c>
      <c r="AJ29" s="2" t="s">
        <v>78</v>
      </c>
      <c r="AK29" s="2" t="s">
        <v>221</v>
      </c>
      <c r="AL29" s="2" t="s">
        <v>70</v>
      </c>
    </row>
    <row r="30" spans="1:38" ht="48" x14ac:dyDescent="0.2">
      <c r="A30" s="1">
        <v>45006.520266203705</v>
      </c>
      <c r="B30" s="1">
        <v>45006.520902777775</v>
      </c>
      <c r="C30" s="2" t="s">
        <v>41</v>
      </c>
      <c r="D30" s="2" t="s">
        <v>222</v>
      </c>
      <c r="E30">
        <v>100</v>
      </c>
      <c r="F30">
        <v>54</v>
      </c>
      <c r="G30" s="2" t="s">
        <v>71</v>
      </c>
      <c r="H30" s="1">
        <v>45006.520914097222</v>
      </c>
      <c r="I30" s="2" t="s">
        <v>223</v>
      </c>
      <c r="J30" s="2" t="s">
        <v>70</v>
      </c>
      <c r="K30" s="2" t="s">
        <v>70</v>
      </c>
      <c r="L30" s="2" t="s">
        <v>70</v>
      </c>
      <c r="M30" s="2" t="s">
        <v>70</v>
      </c>
      <c r="N30">
        <v>45.5563</v>
      </c>
      <c r="O30">
        <v>-93.283600000000007</v>
      </c>
      <c r="P30" s="2" t="s">
        <v>82</v>
      </c>
      <c r="Q30" s="2" t="s">
        <v>74</v>
      </c>
      <c r="R30" s="2" t="s">
        <v>75</v>
      </c>
      <c r="S30">
        <v>5</v>
      </c>
      <c r="T30">
        <v>5</v>
      </c>
      <c r="U30">
        <v>5</v>
      </c>
      <c r="V30">
        <v>0</v>
      </c>
      <c r="W30">
        <v>0</v>
      </c>
      <c r="X30">
        <v>21.795000000000002</v>
      </c>
      <c r="Y30">
        <v>0</v>
      </c>
      <c r="Z30" s="2" t="s">
        <v>70</v>
      </c>
      <c r="AA30" s="2" t="s">
        <v>70</v>
      </c>
      <c r="AB30" s="2" t="s">
        <v>70</v>
      </c>
      <c r="AC30" s="2" t="s">
        <v>70</v>
      </c>
      <c r="AD30">
        <v>4</v>
      </c>
      <c r="AE30">
        <v>4</v>
      </c>
      <c r="AF30">
        <v>4</v>
      </c>
      <c r="AG30" s="2" t="s">
        <v>83</v>
      </c>
      <c r="AH30" s="2" t="s">
        <v>70</v>
      </c>
      <c r="AI30" s="2" t="s">
        <v>78</v>
      </c>
      <c r="AJ30" s="2" t="s">
        <v>77</v>
      </c>
      <c r="AK30" s="2" t="s">
        <v>70</v>
      </c>
      <c r="AL30" s="2" t="s">
        <v>114</v>
      </c>
    </row>
    <row r="31" spans="1:38" ht="48" x14ac:dyDescent="0.2">
      <c r="A31" s="1">
        <v>44999.968576388892</v>
      </c>
      <c r="B31" s="1">
        <v>44999.969467592593</v>
      </c>
      <c r="C31" s="2" t="s">
        <v>41</v>
      </c>
      <c r="D31" s="2" t="s">
        <v>88</v>
      </c>
      <c r="E31">
        <v>100</v>
      </c>
      <c r="F31">
        <v>76</v>
      </c>
      <c r="G31" s="2" t="s">
        <v>71</v>
      </c>
      <c r="H31" s="1">
        <v>44999.969477858795</v>
      </c>
      <c r="I31" s="2" t="s">
        <v>89</v>
      </c>
      <c r="J31" s="2" t="s">
        <v>70</v>
      </c>
      <c r="K31" s="2" t="s">
        <v>70</v>
      </c>
      <c r="L31" s="2" t="s">
        <v>70</v>
      </c>
      <c r="M31" s="2" t="s">
        <v>70</v>
      </c>
      <c r="N31">
        <v>1.2928999999999999</v>
      </c>
      <c r="O31">
        <v>103.85469999999999</v>
      </c>
      <c r="P31" s="2" t="s">
        <v>82</v>
      </c>
      <c r="Q31" s="2" t="s">
        <v>74</v>
      </c>
      <c r="R31" s="2" t="s">
        <v>75</v>
      </c>
      <c r="S31">
        <v>5</v>
      </c>
      <c r="T31">
        <v>4</v>
      </c>
      <c r="U31">
        <v>4</v>
      </c>
      <c r="V31" s="2" t="s">
        <v>70</v>
      </c>
      <c r="W31" s="2" t="s">
        <v>70</v>
      </c>
      <c r="X31" s="2" t="s">
        <v>70</v>
      </c>
      <c r="Y31" s="2" t="s">
        <v>70</v>
      </c>
      <c r="Z31">
        <v>0</v>
      </c>
      <c r="AA31">
        <v>0</v>
      </c>
      <c r="AB31">
        <v>24.039000000000001</v>
      </c>
      <c r="AC31">
        <v>0</v>
      </c>
      <c r="AD31">
        <v>5</v>
      </c>
      <c r="AE31">
        <v>4</v>
      </c>
      <c r="AF31">
        <v>5</v>
      </c>
      <c r="AG31" s="2" t="s">
        <v>76</v>
      </c>
      <c r="AH31" s="2" t="s">
        <v>70</v>
      </c>
      <c r="AI31" s="2" t="s">
        <v>78</v>
      </c>
      <c r="AJ31" s="2" t="s">
        <v>77</v>
      </c>
      <c r="AK31" s="2" t="s">
        <v>70</v>
      </c>
      <c r="AL31" s="2" t="s">
        <v>90</v>
      </c>
    </row>
    <row r="32" spans="1:38" ht="96" x14ac:dyDescent="0.2">
      <c r="A32" s="1">
        <v>44999.970543981479</v>
      </c>
      <c r="B32" s="1">
        <v>44999.971562500003</v>
      </c>
      <c r="C32" s="2" t="s">
        <v>41</v>
      </c>
      <c r="D32" s="2" t="s">
        <v>91</v>
      </c>
      <c r="E32">
        <v>100</v>
      </c>
      <c r="F32">
        <v>87</v>
      </c>
      <c r="G32" s="2" t="s">
        <v>71</v>
      </c>
      <c r="H32" s="1">
        <v>44999.971568425928</v>
      </c>
      <c r="I32" s="2" t="s">
        <v>92</v>
      </c>
      <c r="J32" s="2" t="s">
        <v>70</v>
      </c>
      <c r="K32" s="2" t="s">
        <v>70</v>
      </c>
      <c r="L32" s="2" t="s">
        <v>70</v>
      </c>
      <c r="M32" s="2" t="s">
        <v>70</v>
      </c>
      <c r="N32">
        <v>1.2928999999999999</v>
      </c>
      <c r="O32">
        <v>103.85469999999999</v>
      </c>
      <c r="P32" s="2" t="s">
        <v>82</v>
      </c>
      <c r="Q32" s="2" t="s">
        <v>74</v>
      </c>
      <c r="R32" s="2" t="s">
        <v>75</v>
      </c>
      <c r="S32">
        <v>1</v>
      </c>
      <c r="T32">
        <v>1</v>
      </c>
      <c r="U32">
        <v>1</v>
      </c>
      <c r="V32" s="2" t="s">
        <v>70</v>
      </c>
      <c r="W32" s="2" t="s">
        <v>70</v>
      </c>
      <c r="X32" s="2" t="s">
        <v>70</v>
      </c>
      <c r="Y32" s="2" t="s">
        <v>70</v>
      </c>
      <c r="Z32">
        <v>6.4829999999999997</v>
      </c>
      <c r="AA32">
        <v>25.765999999999998</v>
      </c>
      <c r="AB32">
        <v>26.385000000000002</v>
      </c>
      <c r="AC32">
        <v>7</v>
      </c>
      <c r="AD32">
        <v>2</v>
      </c>
      <c r="AE32">
        <v>3</v>
      </c>
      <c r="AF32">
        <v>2</v>
      </c>
      <c r="AG32" s="2" t="s">
        <v>76</v>
      </c>
      <c r="AH32" s="2" t="s">
        <v>70</v>
      </c>
      <c r="AI32" s="2" t="s">
        <v>78</v>
      </c>
      <c r="AJ32" s="2" t="s">
        <v>78</v>
      </c>
      <c r="AK32" s="2" t="s">
        <v>93</v>
      </c>
      <c r="AL32" s="2" t="s">
        <v>70</v>
      </c>
    </row>
    <row r="33" spans="1:38" ht="48" x14ac:dyDescent="0.2">
      <c r="A33" s="1">
        <v>45000.002974537034</v>
      </c>
      <c r="B33" s="1">
        <v>45000.004270833335</v>
      </c>
      <c r="C33" s="2" t="s">
        <v>41</v>
      </c>
      <c r="D33" s="2" t="s">
        <v>94</v>
      </c>
      <c r="E33">
        <v>100</v>
      </c>
      <c r="F33">
        <v>112</v>
      </c>
      <c r="G33" s="2" t="s">
        <v>71</v>
      </c>
      <c r="H33" s="1">
        <v>45000.004285150462</v>
      </c>
      <c r="I33" s="2" t="s">
        <v>95</v>
      </c>
      <c r="J33" s="2" t="s">
        <v>70</v>
      </c>
      <c r="K33" s="2" t="s">
        <v>70</v>
      </c>
      <c r="L33" s="2" t="s">
        <v>70</v>
      </c>
      <c r="M33" s="2" t="s">
        <v>70</v>
      </c>
      <c r="N33">
        <v>1.2928999999999999</v>
      </c>
      <c r="O33">
        <v>103.85469999999999</v>
      </c>
      <c r="P33" s="2" t="s">
        <v>82</v>
      </c>
      <c r="Q33" s="2" t="s">
        <v>74</v>
      </c>
      <c r="R33" s="2" t="s">
        <v>75</v>
      </c>
      <c r="S33">
        <v>1</v>
      </c>
      <c r="T33">
        <v>3</v>
      </c>
      <c r="U33">
        <v>3</v>
      </c>
      <c r="V33" s="2" t="s">
        <v>70</v>
      </c>
      <c r="W33" s="2" t="s">
        <v>70</v>
      </c>
      <c r="X33" s="2" t="s">
        <v>70</v>
      </c>
      <c r="Y33" s="2" t="s">
        <v>70</v>
      </c>
      <c r="Z33">
        <v>34.744999999999997</v>
      </c>
      <c r="AA33">
        <v>34.744999999999997</v>
      </c>
      <c r="AB33">
        <v>35.04</v>
      </c>
      <c r="AC33">
        <v>1</v>
      </c>
      <c r="AD33">
        <v>1</v>
      </c>
      <c r="AE33">
        <v>3</v>
      </c>
      <c r="AF33">
        <v>3</v>
      </c>
      <c r="AG33" s="2" t="s">
        <v>76</v>
      </c>
      <c r="AH33" s="2" t="s">
        <v>70</v>
      </c>
      <c r="AI33" s="2" t="s">
        <v>78</v>
      </c>
      <c r="AJ33" s="2" t="s">
        <v>78</v>
      </c>
      <c r="AK33" s="2" t="s">
        <v>96</v>
      </c>
      <c r="AL33" s="2" t="s">
        <v>70</v>
      </c>
    </row>
    <row r="34" spans="1:38" ht="48" x14ac:dyDescent="0.2">
      <c r="A34" s="1">
        <v>45000.437418981484</v>
      </c>
      <c r="B34" s="1">
        <v>45000.45003472222</v>
      </c>
      <c r="C34" s="2" t="s">
        <v>41</v>
      </c>
      <c r="D34" s="2" t="s">
        <v>106</v>
      </c>
      <c r="E34">
        <v>100</v>
      </c>
      <c r="F34">
        <v>1089</v>
      </c>
      <c r="G34" s="2" t="s">
        <v>71</v>
      </c>
      <c r="H34" s="1">
        <v>45000.450044594909</v>
      </c>
      <c r="I34" s="2" t="s">
        <v>107</v>
      </c>
      <c r="J34" s="2" t="s">
        <v>70</v>
      </c>
      <c r="K34" s="2" t="s">
        <v>70</v>
      </c>
      <c r="L34" s="2" t="s">
        <v>70</v>
      </c>
      <c r="M34" s="2" t="s">
        <v>70</v>
      </c>
      <c r="N34">
        <v>49.244999999999997</v>
      </c>
      <c r="O34">
        <v>-123.1337</v>
      </c>
      <c r="P34" s="2" t="s">
        <v>82</v>
      </c>
      <c r="Q34" s="2" t="s">
        <v>74</v>
      </c>
      <c r="R34" s="2" t="s">
        <v>75</v>
      </c>
      <c r="S34">
        <v>2</v>
      </c>
      <c r="T34">
        <v>4</v>
      </c>
      <c r="U34">
        <v>4</v>
      </c>
      <c r="V34" s="2" t="s">
        <v>70</v>
      </c>
      <c r="W34" s="2" t="s">
        <v>70</v>
      </c>
      <c r="X34" s="2" t="s">
        <v>70</v>
      </c>
      <c r="Y34" s="2" t="s">
        <v>70</v>
      </c>
      <c r="Z34">
        <v>10.872999999999999</v>
      </c>
      <c r="AA34">
        <v>15.858000000000001</v>
      </c>
      <c r="AB34">
        <v>21.276</v>
      </c>
      <c r="AC34">
        <v>8</v>
      </c>
      <c r="AD34">
        <v>4</v>
      </c>
      <c r="AE34">
        <v>4</v>
      </c>
      <c r="AF34">
        <v>4</v>
      </c>
      <c r="AG34" s="2" t="s">
        <v>76</v>
      </c>
      <c r="AH34" s="2" t="s">
        <v>70</v>
      </c>
      <c r="AI34" s="2" t="s">
        <v>77</v>
      </c>
      <c r="AJ34" s="2" t="s">
        <v>78</v>
      </c>
      <c r="AK34" s="2" t="s">
        <v>108</v>
      </c>
      <c r="AL34" s="2" t="s">
        <v>70</v>
      </c>
    </row>
    <row r="35" spans="1:38" ht="48" x14ac:dyDescent="0.2">
      <c r="A35" s="1">
        <v>45000.577141203707</v>
      </c>
      <c r="B35" s="1">
        <v>45000.578101851854</v>
      </c>
      <c r="C35" s="2" t="s">
        <v>41</v>
      </c>
      <c r="D35" s="2" t="s">
        <v>109</v>
      </c>
      <c r="E35">
        <v>100</v>
      </c>
      <c r="F35">
        <v>82</v>
      </c>
      <c r="G35" s="2" t="s">
        <v>71</v>
      </c>
      <c r="H35" s="1">
        <v>45000.578110324073</v>
      </c>
      <c r="I35" s="2" t="s">
        <v>110</v>
      </c>
      <c r="J35" s="2" t="s">
        <v>70</v>
      </c>
      <c r="K35" s="2" t="s">
        <v>70</v>
      </c>
      <c r="L35" s="2" t="s">
        <v>70</v>
      </c>
      <c r="M35" s="2" t="s">
        <v>70</v>
      </c>
      <c r="N35">
        <v>49.463500000000003</v>
      </c>
      <c r="O35">
        <v>-122.822</v>
      </c>
      <c r="P35" s="2" t="s">
        <v>82</v>
      </c>
      <c r="Q35" s="2" t="s">
        <v>74</v>
      </c>
      <c r="R35" s="2" t="s">
        <v>75</v>
      </c>
      <c r="S35">
        <v>2</v>
      </c>
      <c r="T35">
        <v>4</v>
      </c>
      <c r="U35">
        <v>5</v>
      </c>
      <c r="V35" s="2" t="s">
        <v>70</v>
      </c>
      <c r="W35" s="2" t="s">
        <v>70</v>
      </c>
      <c r="X35" s="2" t="s">
        <v>70</v>
      </c>
      <c r="Y35" s="2" t="s">
        <v>70</v>
      </c>
      <c r="Z35">
        <v>12.515000000000001</v>
      </c>
      <c r="AA35">
        <v>12.515000000000001</v>
      </c>
      <c r="AB35">
        <v>29.654</v>
      </c>
      <c r="AC35">
        <v>1</v>
      </c>
      <c r="AD35">
        <v>2</v>
      </c>
      <c r="AE35">
        <v>4</v>
      </c>
      <c r="AF35">
        <v>5</v>
      </c>
      <c r="AG35" s="2" t="s">
        <v>83</v>
      </c>
      <c r="AH35" s="2" t="s">
        <v>70</v>
      </c>
      <c r="AI35" s="2" t="s">
        <v>77</v>
      </c>
      <c r="AJ35" s="2" t="s">
        <v>78</v>
      </c>
      <c r="AK35" s="2" t="s">
        <v>111</v>
      </c>
      <c r="AL35" s="2" t="s">
        <v>70</v>
      </c>
    </row>
    <row r="36" spans="1:38" ht="176" x14ac:dyDescent="0.2">
      <c r="A36" s="1">
        <v>45000.577708333331</v>
      </c>
      <c r="B36" s="1">
        <v>45000.578726851854</v>
      </c>
      <c r="C36" s="2" t="s">
        <v>41</v>
      </c>
      <c r="D36" s="2" t="s">
        <v>115</v>
      </c>
      <c r="E36">
        <v>100</v>
      </c>
      <c r="F36">
        <v>87</v>
      </c>
      <c r="G36" s="2" t="s">
        <v>71</v>
      </c>
      <c r="H36" s="1">
        <v>45000.578733993054</v>
      </c>
      <c r="I36" s="2" t="s">
        <v>116</v>
      </c>
      <c r="J36" s="2" t="s">
        <v>70</v>
      </c>
      <c r="K36" s="2" t="s">
        <v>70</v>
      </c>
      <c r="L36" s="2" t="s">
        <v>70</v>
      </c>
      <c r="M36" s="2" t="s">
        <v>70</v>
      </c>
      <c r="N36">
        <v>41.702500000000001</v>
      </c>
      <c r="O36">
        <v>-86.2423</v>
      </c>
      <c r="P36" s="2" t="s">
        <v>82</v>
      </c>
      <c r="Q36" s="2" t="s">
        <v>74</v>
      </c>
      <c r="R36" s="2" t="s">
        <v>75</v>
      </c>
      <c r="S36">
        <v>1</v>
      </c>
      <c r="T36">
        <v>5</v>
      </c>
      <c r="U36">
        <v>5</v>
      </c>
      <c r="V36" s="2" t="s">
        <v>70</v>
      </c>
      <c r="W36" s="2" t="s">
        <v>70</v>
      </c>
      <c r="X36" s="2" t="s">
        <v>70</v>
      </c>
      <c r="Y36" s="2" t="s">
        <v>70</v>
      </c>
      <c r="Z36">
        <v>5.0190000000000001</v>
      </c>
      <c r="AA36">
        <v>5.0190000000000001</v>
      </c>
      <c r="AB36">
        <v>29.175999999999998</v>
      </c>
      <c r="AC36">
        <v>1</v>
      </c>
      <c r="AD36">
        <v>1</v>
      </c>
      <c r="AE36">
        <v>5</v>
      </c>
      <c r="AF36">
        <v>4</v>
      </c>
      <c r="AG36" s="2" t="s">
        <v>83</v>
      </c>
      <c r="AH36" s="2" t="s">
        <v>70</v>
      </c>
      <c r="AI36" s="2" t="s">
        <v>78</v>
      </c>
      <c r="AJ36" s="2" t="s">
        <v>78</v>
      </c>
      <c r="AK36" s="2" t="s">
        <v>117</v>
      </c>
      <c r="AL36" s="2" t="s">
        <v>70</v>
      </c>
    </row>
    <row r="37" spans="1:38" ht="64" x14ac:dyDescent="0.2">
      <c r="A37" s="1">
        <v>45000.612488425926</v>
      </c>
      <c r="B37" s="1">
        <v>45000.614016203705</v>
      </c>
      <c r="C37" s="2" t="s">
        <v>41</v>
      </c>
      <c r="D37" s="2" t="s">
        <v>121</v>
      </c>
      <c r="E37">
        <v>100</v>
      </c>
      <c r="F37">
        <v>131</v>
      </c>
      <c r="G37" s="2" t="s">
        <v>71</v>
      </c>
      <c r="H37" s="1">
        <v>45000.614025405092</v>
      </c>
      <c r="I37" s="2" t="s">
        <v>122</v>
      </c>
      <c r="J37" s="2" t="s">
        <v>70</v>
      </c>
      <c r="K37" s="2" t="s">
        <v>70</v>
      </c>
      <c r="L37" s="2" t="s">
        <v>70</v>
      </c>
      <c r="M37" s="2" t="s">
        <v>70</v>
      </c>
      <c r="N37">
        <v>49.2301</v>
      </c>
      <c r="O37">
        <v>-123.0869</v>
      </c>
      <c r="P37" s="2" t="s">
        <v>82</v>
      </c>
      <c r="Q37" s="2" t="s">
        <v>74</v>
      </c>
      <c r="R37" s="2" t="s">
        <v>75</v>
      </c>
      <c r="S37">
        <v>4</v>
      </c>
      <c r="T37">
        <v>5</v>
      </c>
      <c r="U37">
        <v>4</v>
      </c>
      <c r="V37" s="2" t="s">
        <v>70</v>
      </c>
      <c r="W37" s="2" t="s">
        <v>70</v>
      </c>
      <c r="X37" s="2" t="s">
        <v>70</v>
      </c>
      <c r="Y37" s="2" t="s">
        <v>70</v>
      </c>
      <c r="Z37">
        <v>0</v>
      </c>
      <c r="AA37">
        <v>0</v>
      </c>
      <c r="AB37">
        <v>22.13</v>
      </c>
      <c r="AC37">
        <v>0</v>
      </c>
      <c r="AD37">
        <v>4</v>
      </c>
      <c r="AE37">
        <v>5</v>
      </c>
      <c r="AF37">
        <v>4</v>
      </c>
      <c r="AG37" s="2" t="s">
        <v>83</v>
      </c>
      <c r="AH37" s="2" t="s">
        <v>70</v>
      </c>
      <c r="AI37" s="2" t="s">
        <v>77</v>
      </c>
      <c r="AJ37" s="2" t="s">
        <v>78</v>
      </c>
      <c r="AK37" s="2" t="s">
        <v>123</v>
      </c>
      <c r="AL37" s="2" t="s">
        <v>70</v>
      </c>
    </row>
    <row r="38" spans="1:38" ht="48" x14ac:dyDescent="0.2">
      <c r="A38" s="1">
        <v>45000.662824074076</v>
      </c>
      <c r="B38" s="1">
        <v>45000.664166666669</v>
      </c>
      <c r="C38" s="2" t="s">
        <v>41</v>
      </c>
      <c r="D38" s="2" t="s">
        <v>130</v>
      </c>
      <c r="E38">
        <v>100</v>
      </c>
      <c r="F38">
        <v>116</v>
      </c>
      <c r="G38" s="2" t="s">
        <v>71</v>
      </c>
      <c r="H38" s="1">
        <v>45000.664180254629</v>
      </c>
      <c r="I38" s="2" t="s">
        <v>131</v>
      </c>
      <c r="J38" s="2" t="s">
        <v>70</v>
      </c>
      <c r="K38" s="2" t="s">
        <v>70</v>
      </c>
      <c r="L38" s="2" t="s">
        <v>70</v>
      </c>
      <c r="M38" s="2" t="s">
        <v>70</v>
      </c>
      <c r="N38">
        <v>49.244999999999997</v>
      </c>
      <c r="O38">
        <v>-123.1337</v>
      </c>
      <c r="P38" s="2" t="s">
        <v>82</v>
      </c>
      <c r="Q38" s="2" t="s">
        <v>74</v>
      </c>
      <c r="R38" s="2" t="s">
        <v>75</v>
      </c>
      <c r="S38">
        <v>5</v>
      </c>
      <c r="T38">
        <v>3</v>
      </c>
      <c r="U38">
        <v>5</v>
      </c>
      <c r="V38" s="2" t="s">
        <v>70</v>
      </c>
      <c r="W38" s="2" t="s">
        <v>70</v>
      </c>
      <c r="X38" s="2" t="s">
        <v>70</v>
      </c>
      <c r="Y38" s="2" t="s">
        <v>70</v>
      </c>
      <c r="Z38">
        <v>2.6629999999999998</v>
      </c>
      <c r="AA38">
        <v>6.8860000000000001</v>
      </c>
      <c r="AB38">
        <v>59.920999999999999</v>
      </c>
      <c r="AC38">
        <v>3</v>
      </c>
      <c r="AD38">
        <v>5</v>
      </c>
      <c r="AE38">
        <v>5</v>
      </c>
      <c r="AF38">
        <v>5</v>
      </c>
      <c r="AG38" s="2" t="s">
        <v>76</v>
      </c>
      <c r="AH38" s="2" t="s">
        <v>70</v>
      </c>
      <c r="AI38" s="2" t="s">
        <v>77</v>
      </c>
      <c r="AJ38" s="2" t="s">
        <v>77</v>
      </c>
      <c r="AK38" s="2" t="s">
        <v>70</v>
      </c>
      <c r="AL38" s="2" t="s">
        <v>90</v>
      </c>
    </row>
    <row r="39" spans="1:38" ht="48" x14ac:dyDescent="0.2">
      <c r="A39" s="1">
        <v>45000.668877314813</v>
      </c>
      <c r="B39" s="1">
        <v>45000.670162037037</v>
      </c>
      <c r="C39" s="2" t="s">
        <v>41</v>
      </c>
      <c r="D39" s="2" t="s">
        <v>134</v>
      </c>
      <c r="E39">
        <v>100</v>
      </c>
      <c r="F39">
        <v>110</v>
      </c>
      <c r="G39" s="2" t="s">
        <v>71</v>
      </c>
      <c r="H39" s="1">
        <v>45000.670167592594</v>
      </c>
      <c r="I39" s="2" t="s">
        <v>135</v>
      </c>
      <c r="J39" s="2" t="s">
        <v>70</v>
      </c>
      <c r="K39" s="2" t="s">
        <v>70</v>
      </c>
      <c r="L39" s="2" t="s">
        <v>70</v>
      </c>
      <c r="M39" s="2" t="s">
        <v>70</v>
      </c>
      <c r="N39">
        <v>49.463500000000003</v>
      </c>
      <c r="O39">
        <v>-122.822</v>
      </c>
      <c r="P39" s="2" t="s">
        <v>82</v>
      </c>
      <c r="Q39" s="2" t="s">
        <v>74</v>
      </c>
      <c r="R39" s="2" t="s">
        <v>75</v>
      </c>
      <c r="S39">
        <v>4</v>
      </c>
      <c r="T39">
        <v>4</v>
      </c>
      <c r="U39">
        <v>3</v>
      </c>
      <c r="V39" s="2" t="s">
        <v>70</v>
      </c>
      <c r="W39" s="2" t="s">
        <v>70</v>
      </c>
      <c r="X39" s="2" t="s">
        <v>70</v>
      </c>
      <c r="Y39" s="2" t="s">
        <v>70</v>
      </c>
      <c r="Z39">
        <v>4.101</v>
      </c>
      <c r="AA39">
        <v>21.510999999999999</v>
      </c>
      <c r="AB39">
        <v>21.655000000000001</v>
      </c>
      <c r="AC39">
        <v>4</v>
      </c>
      <c r="AD39">
        <v>4</v>
      </c>
      <c r="AE39">
        <v>4</v>
      </c>
      <c r="AF39">
        <v>3</v>
      </c>
      <c r="AG39" s="2" t="s">
        <v>83</v>
      </c>
      <c r="AH39" s="2" t="s">
        <v>70</v>
      </c>
      <c r="AI39" s="2" t="s">
        <v>77</v>
      </c>
      <c r="AJ39" s="2" t="s">
        <v>77</v>
      </c>
      <c r="AK39" s="2" t="s">
        <v>70</v>
      </c>
      <c r="AL39" s="2" t="s">
        <v>90</v>
      </c>
    </row>
    <row r="40" spans="1:38" ht="64" x14ac:dyDescent="0.2">
      <c r="A40" s="1">
        <v>45000.889791666668</v>
      </c>
      <c r="B40" s="1">
        <v>45000.891458333332</v>
      </c>
      <c r="C40" s="2" t="s">
        <v>41</v>
      </c>
      <c r="D40" s="2" t="s">
        <v>136</v>
      </c>
      <c r="E40">
        <v>100</v>
      </c>
      <c r="F40">
        <v>143</v>
      </c>
      <c r="G40" s="2" t="s">
        <v>71</v>
      </c>
      <c r="H40" s="1">
        <v>45000.891467199071</v>
      </c>
      <c r="I40" s="2" t="s">
        <v>137</v>
      </c>
      <c r="J40" s="2" t="s">
        <v>70</v>
      </c>
      <c r="K40" s="2" t="s">
        <v>70</v>
      </c>
      <c r="L40" s="2" t="s">
        <v>70</v>
      </c>
      <c r="M40" s="2" t="s">
        <v>70</v>
      </c>
      <c r="N40">
        <v>49.463500000000003</v>
      </c>
      <c r="O40">
        <v>-122.822</v>
      </c>
      <c r="P40" s="2" t="s">
        <v>82</v>
      </c>
      <c r="Q40" s="2" t="s">
        <v>74</v>
      </c>
      <c r="R40" s="2" t="s">
        <v>75</v>
      </c>
      <c r="S40">
        <v>1</v>
      </c>
      <c r="T40">
        <v>2</v>
      </c>
      <c r="U40">
        <v>2</v>
      </c>
      <c r="V40" s="2" t="s">
        <v>70</v>
      </c>
      <c r="W40" s="2" t="s">
        <v>70</v>
      </c>
      <c r="X40" s="2" t="s">
        <v>70</v>
      </c>
      <c r="Y40" s="2" t="s">
        <v>70</v>
      </c>
      <c r="Z40">
        <v>10.561999999999999</v>
      </c>
      <c r="AA40">
        <v>25.282</v>
      </c>
      <c r="AB40">
        <v>25.388999999999999</v>
      </c>
      <c r="AC40">
        <v>2</v>
      </c>
      <c r="AD40">
        <v>2</v>
      </c>
      <c r="AE40">
        <v>3</v>
      </c>
      <c r="AF40">
        <v>3</v>
      </c>
      <c r="AG40" s="2" t="s">
        <v>83</v>
      </c>
      <c r="AH40" s="2" t="s">
        <v>70</v>
      </c>
      <c r="AI40" s="2" t="s">
        <v>77</v>
      </c>
      <c r="AJ40" s="2" t="s">
        <v>78</v>
      </c>
      <c r="AK40" s="2" t="s">
        <v>138</v>
      </c>
      <c r="AL40" s="2" t="s">
        <v>70</v>
      </c>
    </row>
    <row r="41" spans="1:38" ht="48" x14ac:dyDescent="0.2">
      <c r="A41" s="1">
        <v>45001.511666666665</v>
      </c>
      <c r="B41" s="1">
        <v>45001.512592592589</v>
      </c>
      <c r="C41" s="2" t="s">
        <v>41</v>
      </c>
      <c r="D41" s="2" t="s">
        <v>144</v>
      </c>
      <c r="E41">
        <v>100</v>
      </c>
      <c r="F41">
        <v>79</v>
      </c>
      <c r="G41" s="2" t="s">
        <v>71</v>
      </c>
      <c r="H41" s="1">
        <v>45001.512606122684</v>
      </c>
      <c r="I41" s="2" t="s">
        <v>145</v>
      </c>
      <c r="J41" s="2" t="s">
        <v>70</v>
      </c>
      <c r="K41" s="2" t="s">
        <v>70</v>
      </c>
      <c r="L41" s="2" t="s">
        <v>70</v>
      </c>
      <c r="M41" s="2" t="s">
        <v>70</v>
      </c>
      <c r="N41">
        <v>49.463500000000003</v>
      </c>
      <c r="O41">
        <v>-122.822</v>
      </c>
      <c r="P41" s="2" t="s">
        <v>82</v>
      </c>
      <c r="Q41" s="2" t="s">
        <v>74</v>
      </c>
      <c r="R41" s="2" t="s">
        <v>75</v>
      </c>
      <c r="S41">
        <v>4</v>
      </c>
      <c r="T41">
        <v>5</v>
      </c>
      <c r="U41">
        <v>4</v>
      </c>
      <c r="V41" s="2" t="s">
        <v>70</v>
      </c>
      <c r="W41" s="2" t="s">
        <v>70</v>
      </c>
      <c r="X41" s="2" t="s">
        <v>70</v>
      </c>
      <c r="Y41" s="2" t="s">
        <v>70</v>
      </c>
      <c r="Z41">
        <v>0</v>
      </c>
      <c r="AA41">
        <v>0</v>
      </c>
      <c r="AB41">
        <v>38.99</v>
      </c>
      <c r="AC41">
        <v>0</v>
      </c>
      <c r="AD41">
        <v>3</v>
      </c>
      <c r="AE41">
        <v>3</v>
      </c>
      <c r="AF41">
        <v>3</v>
      </c>
      <c r="AG41" s="2" t="s">
        <v>76</v>
      </c>
      <c r="AH41" s="2" t="s">
        <v>70</v>
      </c>
      <c r="AI41" s="2" t="s">
        <v>77</v>
      </c>
      <c r="AJ41" s="2" t="s">
        <v>77</v>
      </c>
      <c r="AK41" s="2" t="s">
        <v>70</v>
      </c>
      <c r="AL41" s="2" t="s">
        <v>90</v>
      </c>
    </row>
    <row r="42" spans="1:38" ht="48" x14ac:dyDescent="0.2">
      <c r="A42" s="1">
        <v>45001.513414351852</v>
      </c>
      <c r="B42" s="1">
        <v>45001.514363425929</v>
      </c>
      <c r="C42" s="2" t="s">
        <v>41</v>
      </c>
      <c r="D42" s="2" t="s">
        <v>146</v>
      </c>
      <c r="E42">
        <v>100</v>
      </c>
      <c r="F42">
        <v>81</v>
      </c>
      <c r="G42" s="2" t="s">
        <v>71</v>
      </c>
      <c r="H42" s="1">
        <v>45001.514370659723</v>
      </c>
      <c r="I42" s="2" t="s">
        <v>147</v>
      </c>
      <c r="J42" s="2" t="s">
        <v>70</v>
      </c>
      <c r="K42" s="2" t="s">
        <v>70</v>
      </c>
      <c r="L42" s="2" t="s">
        <v>70</v>
      </c>
      <c r="M42" s="2" t="s">
        <v>70</v>
      </c>
      <c r="N42">
        <v>49.463500000000003</v>
      </c>
      <c r="O42">
        <v>-122.822</v>
      </c>
      <c r="P42" s="2" t="s">
        <v>82</v>
      </c>
      <c r="Q42" s="2" t="s">
        <v>74</v>
      </c>
      <c r="R42" s="2" t="s">
        <v>75</v>
      </c>
      <c r="S42">
        <v>2</v>
      </c>
      <c r="T42">
        <v>4</v>
      </c>
      <c r="U42">
        <v>3</v>
      </c>
      <c r="V42" s="2" t="s">
        <v>70</v>
      </c>
      <c r="W42" s="2" t="s">
        <v>70</v>
      </c>
      <c r="X42" s="2" t="s">
        <v>70</v>
      </c>
      <c r="Y42" s="2" t="s">
        <v>70</v>
      </c>
      <c r="Z42">
        <v>0</v>
      </c>
      <c r="AA42">
        <v>0</v>
      </c>
      <c r="AB42">
        <v>21.077999999999999</v>
      </c>
      <c r="AC42">
        <v>0</v>
      </c>
      <c r="AD42">
        <v>2</v>
      </c>
      <c r="AE42">
        <v>3</v>
      </c>
      <c r="AF42">
        <v>2</v>
      </c>
      <c r="AG42" s="2" t="s">
        <v>76</v>
      </c>
      <c r="AH42" s="2" t="s">
        <v>70</v>
      </c>
      <c r="AI42" s="2" t="s">
        <v>77</v>
      </c>
      <c r="AJ42" s="2" t="s">
        <v>77</v>
      </c>
      <c r="AK42" s="2" t="s">
        <v>70</v>
      </c>
      <c r="AL42" s="2" t="s">
        <v>90</v>
      </c>
    </row>
    <row r="43" spans="1:38" ht="48" x14ac:dyDescent="0.2">
      <c r="A43" s="1">
        <v>45001.53528935185</v>
      </c>
      <c r="B43" s="1">
        <v>45001.536111111112</v>
      </c>
      <c r="C43" s="2" t="s">
        <v>41</v>
      </c>
      <c r="D43" s="2" t="s">
        <v>153</v>
      </c>
      <c r="E43">
        <v>100</v>
      </c>
      <c r="F43">
        <v>70</v>
      </c>
      <c r="G43" s="2" t="s">
        <v>71</v>
      </c>
      <c r="H43" s="1">
        <v>45001.536120949073</v>
      </c>
      <c r="I43" s="2" t="s">
        <v>154</v>
      </c>
      <c r="J43" s="2" t="s">
        <v>70</v>
      </c>
      <c r="K43" s="2" t="s">
        <v>70</v>
      </c>
      <c r="L43" s="2" t="s">
        <v>70</v>
      </c>
      <c r="M43" s="2" t="s">
        <v>70</v>
      </c>
      <c r="N43">
        <v>49.248899999999999</v>
      </c>
      <c r="O43">
        <v>-122.7954</v>
      </c>
      <c r="P43" s="2" t="s">
        <v>82</v>
      </c>
      <c r="Q43" s="2" t="s">
        <v>74</v>
      </c>
      <c r="R43" s="2" t="s">
        <v>75</v>
      </c>
      <c r="S43">
        <v>2</v>
      </c>
      <c r="T43">
        <v>5</v>
      </c>
      <c r="U43">
        <v>3</v>
      </c>
      <c r="V43" s="2" t="s">
        <v>70</v>
      </c>
      <c r="W43" s="2" t="s">
        <v>70</v>
      </c>
      <c r="X43" s="2" t="s">
        <v>70</v>
      </c>
      <c r="Y43" s="2" t="s">
        <v>70</v>
      </c>
      <c r="Z43">
        <v>3.0950000000000002</v>
      </c>
      <c r="AA43">
        <v>8.1750000000000007</v>
      </c>
      <c r="AB43">
        <v>21.742999999999999</v>
      </c>
      <c r="AC43">
        <v>3</v>
      </c>
      <c r="AD43">
        <v>2</v>
      </c>
      <c r="AE43">
        <v>5</v>
      </c>
      <c r="AF43">
        <v>4</v>
      </c>
      <c r="AG43" s="2" t="s">
        <v>76</v>
      </c>
      <c r="AH43" s="2" t="s">
        <v>70</v>
      </c>
      <c r="AI43" s="2" t="s">
        <v>77</v>
      </c>
      <c r="AJ43" s="2" t="s">
        <v>78</v>
      </c>
      <c r="AK43" s="2" t="s">
        <v>155</v>
      </c>
      <c r="AL43" s="2" t="s">
        <v>70</v>
      </c>
    </row>
    <row r="44" spans="1:38" ht="176" x14ac:dyDescent="0.2">
      <c r="A44" s="1">
        <v>45001.854548611111</v>
      </c>
      <c r="B44" s="1">
        <v>45001.85565972222</v>
      </c>
      <c r="C44" s="2" t="s">
        <v>41</v>
      </c>
      <c r="D44" s="2" t="s">
        <v>156</v>
      </c>
      <c r="E44">
        <v>100</v>
      </c>
      <c r="F44">
        <v>96</v>
      </c>
      <c r="G44" s="2" t="s">
        <v>71</v>
      </c>
      <c r="H44" s="1">
        <v>45001.85567099537</v>
      </c>
      <c r="I44" s="2" t="s">
        <v>157</v>
      </c>
      <c r="J44" s="2" t="s">
        <v>70</v>
      </c>
      <c r="K44" s="2" t="s">
        <v>70</v>
      </c>
      <c r="L44" s="2" t="s">
        <v>70</v>
      </c>
      <c r="M44" s="2" t="s">
        <v>70</v>
      </c>
      <c r="N44">
        <v>49.098199999999999</v>
      </c>
      <c r="O44">
        <v>-123.0316</v>
      </c>
      <c r="P44" s="2" t="s">
        <v>82</v>
      </c>
      <c r="Q44" s="2" t="s">
        <v>74</v>
      </c>
      <c r="R44" s="2" t="s">
        <v>75</v>
      </c>
      <c r="S44">
        <v>1</v>
      </c>
      <c r="T44">
        <v>3</v>
      </c>
      <c r="U44">
        <v>3</v>
      </c>
      <c r="V44" s="2" t="s">
        <v>70</v>
      </c>
      <c r="W44" s="2" t="s">
        <v>70</v>
      </c>
      <c r="X44" s="2" t="s">
        <v>70</v>
      </c>
      <c r="Y44" s="2" t="s">
        <v>70</v>
      </c>
      <c r="Z44">
        <v>5.4189999999999996</v>
      </c>
      <c r="AA44">
        <v>20.893999999999998</v>
      </c>
      <c r="AB44">
        <v>20.917000000000002</v>
      </c>
      <c r="AC44">
        <v>6</v>
      </c>
      <c r="AD44">
        <v>1</v>
      </c>
      <c r="AE44">
        <v>3</v>
      </c>
      <c r="AF44">
        <v>2</v>
      </c>
      <c r="AG44" s="2" t="s">
        <v>83</v>
      </c>
      <c r="AH44" s="2" t="s">
        <v>70</v>
      </c>
      <c r="AI44" s="2" t="s">
        <v>77</v>
      </c>
      <c r="AJ44" s="2" t="s">
        <v>78</v>
      </c>
      <c r="AK44" s="2" t="s">
        <v>158</v>
      </c>
      <c r="AL44" s="2" t="s">
        <v>70</v>
      </c>
    </row>
    <row r="45" spans="1:38" ht="48" x14ac:dyDescent="0.2">
      <c r="A45" s="1">
        <v>45002.995150462964</v>
      </c>
      <c r="B45" s="1">
        <v>45002.995821759258</v>
      </c>
      <c r="C45" s="2" t="s">
        <v>41</v>
      </c>
      <c r="D45" s="2" t="s">
        <v>159</v>
      </c>
      <c r="E45">
        <v>100</v>
      </c>
      <c r="F45">
        <v>57</v>
      </c>
      <c r="G45" s="2" t="s">
        <v>71</v>
      </c>
      <c r="H45" s="1">
        <v>45002.995835254631</v>
      </c>
      <c r="I45" s="2" t="s">
        <v>163</v>
      </c>
      <c r="J45" s="2" t="s">
        <v>70</v>
      </c>
      <c r="K45" s="2" t="s">
        <v>70</v>
      </c>
      <c r="L45" s="2" t="s">
        <v>70</v>
      </c>
      <c r="M45" s="2" t="s">
        <v>70</v>
      </c>
      <c r="N45">
        <v>49.463500000000003</v>
      </c>
      <c r="O45">
        <v>-122.822</v>
      </c>
      <c r="P45" s="2" t="s">
        <v>82</v>
      </c>
      <c r="Q45" s="2" t="s">
        <v>74</v>
      </c>
      <c r="R45" s="2" t="s">
        <v>75</v>
      </c>
      <c r="S45">
        <v>1</v>
      </c>
      <c r="T45">
        <v>1</v>
      </c>
      <c r="U45">
        <v>1</v>
      </c>
      <c r="V45" s="2" t="s">
        <v>70</v>
      </c>
      <c r="W45" s="2" t="s">
        <v>70</v>
      </c>
      <c r="X45" s="2" t="s">
        <v>70</v>
      </c>
      <c r="Y45" s="2" t="s">
        <v>70</v>
      </c>
      <c r="Z45">
        <v>0</v>
      </c>
      <c r="AA45">
        <v>0</v>
      </c>
      <c r="AB45">
        <v>21.308</v>
      </c>
      <c r="AC45">
        <v>0</v>
      </c>
      <c r="AD45">
        <v>4</v>
      </c>
      <c r="AE45">
        <v>5</v>
      </c>
      <c r="AF45">
        <v>5</v>
      </c>
      <c r="AG45" s="2" t="s">
        <v>83</v>
      </c>
      <c r="AH45" s="2" t="s">
        <v>70</v>
      </c>
      <c r="AI45" s="2" t="s">
        <v>78</v>
      </c>
      <c r="AJ45" s="2" t="s">
        <v>77</v>
      </c>
      <c r="AK45" s="2" t="s">
        <v>70</v>
      </c>
      <c r="AL45" s="2" t="s">
        <v>90</v>
      </c>
    </row>
    <row r="46" spans="1:38" ht="48" x14ac:dyDescent="0.2">
      <c r="A46" s="1">
        <v>45002.995856481481</v>
      </c>
      <c r="B46" s="1">
        <v>45002.996527777781</v>
      </c>
      <c r="C46" s="2" t="s">
        <v>41</v>
      </c>
      <c r="D46" s="2" t="s">
        <v>159</v>
      </c>
      <c r="E46">
        <v>100</v>
      </c>
      <c r="F46">
        <v>57</v>
      </c>
      <c r="G46" s="2" t="s">
        <v>71</v>
      </c>
      <c r="H46" s="1">
        <v>45002.996544571761</v>
      </c>
      <c r="I46" s="2" t="s">
        <v>164</v>
      </c>
      <c r="J46" s="2" t="s">
        <v>70</v>
      </c>
      <c r="K46" s="2" t="s">
        <v>70</v>
      </c>
      <c r="L46" s="2" t="s">
        <v>70</v>
      </c>
      <c r="M46" s="2" t="s">
        <v>70</v>
      </c>
      <c r="N46">
        <v>49.463500000000003</v>
      </c>
      <c r="O46">
        <v>-122.822</v>
      </c>
      <c r="P46" s="2" t="s">
        <v>82</v>
      </c>
      <c r="Q46" s="2" t="s">
        <v>74</v>
      </c>
      <c r="R46" s="2" t="s">
        <v>75</v>
      </c>
      <c r="S46">
        <v>1</v>
      </c>
      <c r="T46">
        <v>1</v>
      </c>
      <c r="U46">
        <v>2</v>
      </c>
      <c r="V46" s="2" t="s">
        <v>70</v>
      </c>
      <c r="W46" s="2" t="s">
        <v>70</v>
      </c>
      <c r="X46" s="2" t="s">
        <v>70</v>
      </c>
      <c r="Y46" s="2" t="s">
        <v>70</v>
      </c>
      <c r="Z46">
        <v>0</v>
      </c>
      <c r="AA46">
        <v>0</v>
      </c>
      <c r="AB46">
        <v>21.297000000000001</v>
      </c>
      <c r="AC46">
        <v>0</v>
      </c>
      <c r="AD46">
        <v>2</v>
      </c>
      <c r="AE46">
        <v>2</v>
      </c>
      <c r="AF46">
        <v>3</v>
      </c>
      <c r="AG46" s="2" t="s">
        <v>83</v>
      </c>
      <c r="AH46" s="2" t="s">
        <v>70</v>
      </c>
      <c r="AI46" s="2" t="s">
        <v>78</v>
      </c>
      <c r="AJ46" s="2" t="s">
        <v>78</v>
      </c>
      <c r="AK46" s="2" t="s">
        <v>165</v>
      </c>
      <c r="AL46" s="2" t="s">
        <v>70</v>
      </c>
    </row>
    <row r="47" spans="1:38" ht="48" x14ac:dyDescent="0.2">
      <c r="A47" s="1">
        <v>45003.028344907405</v>
      </c>
      <c r="B47" s="1">
        <v>45003.032013888886</v>
      </c>
      <c r="C47" s="2" t="s">
        <v>41</v>
      </c>
      <c r="D47" s="2" t="s">
        <v>171</v>
      </c>
      <c r="E47">
        <v>100</v>
      </c>
      <c r="F47">
        <v>317</v>
      </c>
      <c r="G47" s="2" t="s">
        <v>71</v>
      </c>
      <c r="H47" s="1">
        <v>45003.032025034721</v>
      </c>
      <c r="I47" s="2" t="s">
        <v>172</v>
      </c>
      <c r="J47" s="2" t="s">
        <v>70</v>
      </c>
      <c r="K47" s="2" t="s">
        <v>70</v>
      </c>
      <c r="L47" s="2" t="s">
        <v>70</v>
      </c>
      <c r="M47" s="2" t="s">
        <v>70</v>
      </c>
      <c r="N47">
        <v>22.2578</v>
      </c>
      <c r="O47">
        <v>114.1657</v>
      </c>
      <c r="P47" s="2" t="s">
        <v>82</v>
      </c>
      <c r="Q47" s="2" t="s">
        <v>74</v>
      </c>
      <c r="R47" s="2" t="s">
        <v>75</v>
      </c>
      <c r="S47">
        <v>2</v>
      </c>
      <c r="T47">
        <v>4</v>
      </c>
      <c r="U47">
        <v>4</v>
      </c>
      <c r="V47" s="2" t="s">
        <v>70</v>
      </c>
      <c r="W47" s="2" t="s">
        <v>70</v>
      </c>
      <c r="X47" s="2" t="s">
        <v>70</v>
      </c>
      <c r="Y47" s="2" t="s">
        <v>70</v>
      </c>
      <c r="Z47">
        <v>0</v>
      </c>
      <c r="AA47">
        <v>0</v>
      </c>
      <c r="AB47">
        <v>21.097999999999999</v>
      </c>
      <c r="AC47">
        <v>0</v>
      </c>
      <c r="AD47">
        <v>2</v>
      </c>
      <c r="AE47">
        <v>4</v>
      </c>
      <c r="AF47">
        <v>4</v>
      </c>
      <c r="AG47" s="2" t="s">
        <v>76</v>
      </c>
      <c r="AH47" s="2" t="s">
        <v>70</v>
      </c>
      <c r="AI47" s="2" t="s">
        <v>78</v>
      </c>
      <c r="AJ47" s="2" t="s">
        <v>77</v>
      </c>
      <c r="AK47" s="2" t="s">
        <v>70</v>
      </c>
      <c r="AL47" s="2" t="s">
        <v>173</v>
      </c>
    </row>
    <row r="48" spans="1:38" ht="112" x14ac:dyDescent="0.2">
      <c r="A48" s="1">
        <v>45005.435868055552</v>
      </c>
      <c r="B48" s="1">
        <v>45005.437199074076</v>
      </c>
      <c r="C48" s="2" t="s">
        <v>41</v>
      </c>
      <c r="D48" s="2" t="s">
        <v>174</v>
      </c>
      <c r="E48">
        <v>100</v>
      </c>
      <c r="F48">
        <v>115</v>
      </c>
      <c r="G48" s="2" t="s">
        <v>71</v>
      </c>
      <c r="H48" s="1">
        <v>45005.437216006947</v>
      </c>
      <c r="I48" s="2" t="s">
        <v>175</v>
      </c>
      <c r="J48" s="2" t="s">
        <v>70</v>
      </c>
      <c r="K48" s="2" t="s">
        <v>70</v>
      </c>
      <c r="L48" s="2" t="s">
        <v>70</v>
      </c>
      <c r="M48" s="2" t="s">
        <v>70</v>
      </c>
      <c r="N48">
        <v>49.2958</v>
      </c>
      <c r="O48">
        <v>-123.14100000000001</v>
      </c>
      <c r="P48" s="2" t="s">
        <v>82</v>
      </c>
      <c r="Q48" s="2" t="s">
        <v>74</v>
      </c>
      <c r="R48" s="2" t="s">
        <v>75</v>
      </c>
      <c r="S48">
        <v>2</v>
      </c>
      <c r="T48">
        <v>4</v>
      </c>
      <c r="U48">
        <v>4</v>
      </c>
      <c r="V48" s="2" t="s">
        <v>70</v>
      </c>
      <c r="W48" s="2" t="s">
        <v>70</v>
      </c>
      <c r="X48" s="2" t="s">
        <v>70</v>
      </c>
      <c r="Y48" s="2" t="s">
        <v>70</v>
      </c>
      <c r="Z48">
        <v>0</v>
      </c>
      <c r="AA48">
        <v>0</v>
      </c>
      <c r="AB48">
        <v>30.318999999999999</v>
      </c>
      <c r="AC48">
        <v>0</v>
      </c>
      <c r="AD48">
        <v>2</v>
      </c>
      <c r="AE48">
        <v>4</v>
      </c>
      <c r="AF48">
        <v>4</v>
      </c>
      <c r="AG48" s="2" t="s">
        <v>76</v>
      </c>
      <c r="AH48" s="2" t="s">
        <v>70</v>
      </c>
      <c r="AI48" s="2" t="s">
        <v>77</v>
      </c>
      <c r="AJ48" s="2" t="s">
        <v>78</v>
      </c>
      <c r="AK48" s="2" t="s">
        <v>176</v>
      </c>
      <c r="AL48" s="2" t="s">
        <v>70</v>
      </c>
    </row>
    <row r="49" spans="1:38" ht="48" x14ac:dyDescent="0.2">
      <c r="A49" s="1">
        <v>45005.459374999999</v>
      </c>
      <c r="B49" s="1">
        <v>45005.460196759261</v>
      </c>
      <c r="C49" s="2" t="s">
        <v>41</v>
      </c>
      <c r="D49" s="2" t="s">
        <v>177</v>
      </c>
      <c r="E49">
        <v>100</v>
      </c>
      <c r="F49">
        <v>71</v>
      </c>
      <c r="G49" s="2" t="s">
        <v>71</v>
      </c>
      <c r="H49" s="1">
        <v>45005.460211006946</v>
      </c>
      <c r="I49" s="2" t="s">
        <v>178</v>
      </c>
      <c r="J49" s="2" t="s">
        <v>70</v>
      </c>
      <c r="K49" s="2" t="s">
        <v>70</v>
      </c>
      <c r="L49" s="2" t="s">
        <v>70</v>
      </c>
      <c r="M49" s="2" t="s">
        <v>70</v>
      </c>
      <c r="N49">
        <v>47.6633</v>
      </c>
      <c r="O49">
        <v>-52.727899999999998</v>
      </c>
      <c r="P49" s="2" t="s">
        <v>82</v>
      </c>
      <c r="Q49" s="2" t="s">
        <v>74</v>
      </c>
      <c r="R49" s="2" t="s">
        <v>75</v>
      </c>
      <c r="S49">
        <v>3</v>
      </c>
      <c r="T49">
        <v>5</v>
      </c>
      <c r="U49">
        <v>5</v>
      </c>
      <c r="V49" s="2" t="s">
        <v>70</v>
      </c>
      <c r="W49" s="2" t="s">
        <v>70</v>
      </c>
      <c r="X49" s="2" t="s">
        <v>70</v>
      </c>
      <c r="Y49" s="2" t="s">
        <v>70</v>
      </c>
      <c r="Z49">
        <v>2.9340000000000002</v>
      </c>
      <c r="AA49">
        <v>17.439</v>
      </c>
      <c r="AB49">
        <v>22.001000000000001</v>
      </c>
      <c r="AC49">
        <v>3</v>
      </c>
      <c r="AD49">
        <v>4</v>
      </c>
      <c r="AE49">
        <v>5</v>
      </c>
      <c r="AF49">
        <v>5</v>
      </c>
      <c r="AG49" s="2" t="s">
        <v>76</v>
      </c>
      <c r="AH49" s="2" t="s">
        <v>70</v>
      </c>
      <c r="AI49" s="2" t="s">
        <v>77</v>
      </c>
      <c r="AJ49" s="2" t="s">
        <v>77</v>
      </c>
      <c r="AK49" s="2" t="s">
        <v>70</v>
      </c>
      <c r="AL49" s="2" t="s">
        <v>90</v>
      </c>
    </row>
    <row r="50" spans="1:38" x14ac:dyDescent="0.2">
      <c r="A50" s="1"/>
      <c r="B50" s="1"/>
      <c r="C50" s="2"/>
      <c r="D50" s="2"/>
      <c r="G50" s="2"/>
      <c r="H50" s="1"/>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row>
    <row r="51" spans="1:38" x14ac:dyDescent="0.2">
      <c r="A51" s="1"/>
      <c r="B51" s="1"/>
      <c r="C51" s="2"/>
      <c r="D51" s="2"/>
      <c r="G51" s="2"/>
      <c r="H51" s="1"/>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row>
    <row r="52" spans="1:38" ht="48" x14ac:dyDescent="0.2">
      <c r="A52" s="1">
        <v>45006.482928240737</v>
      </c>
      <c r="B52" s="1">
        <v>45006.483749999999</v>
      </c>
      <c r="C52" s="2" t="s">
        <v>41</v>
      </c>
      <c r="D52" s="2" t="s">
        <v>182</v>
      </c>
      <c r="E52">
        <v>100</v>
      </c>
      <c r="F52">
        <v>70</v>
      </c>
      <c r="G52" s="2" t="s">
        <v>71</v>
      </c>
      <c r="H52" s="1">
        <v>45006.483778055554</v>
      </c>
      <c r="I52" s="2" t="s">
        <v>183</v>
      </c>
      <c r="J52" s="2" t="s">
        <v>70</v>
      </c>
      <c r="K52" s="2" t="s">
        <v>70</v>
      </c>
      <c r="L52" s="2" t="s">
        <v>70</v>
      </c>
      <c r="M52" s="2" t="s">
        <v>70</v>
      </c>
      <c r="N52">
        <v>28.634399999999999</v>
      </c>
      <c r="O52">
        <v>-81.622100000000003</v>
      </c>
      <c r="P52" s="2" t="s">
        <v>82</v>
      </c>
      <c r="Q52" s="2" t="s">
        <v>74</v>
      </c>
      <c r="R52" s="2" t="s">
        <v>75</v>
      </c>
      <c r="S52">
        <v>5</v>
      </c>
      <c r="T52">
        <v>5</v>
      </c>
      <c r="U52">
        <v>5</v>
      </c>
      <c r="V52" s="2" t="s">
        <v>70</v>
      </c>
      <c r="W52" s="2" t="s">
        <v>70</v>
      </c>
      <c r="X52" s="2" t="s">
        <v>70</v>
      </c>
      <c r="Y52" s="2" t="s">
        <v>70</v>
      </c>
      <c r="Z52">
        <v>11.292999999999999</v>
      </c>
      <c r="AA52">
        <v>21.821000000000002</v>
      </c>
      <c r="AB52">
        <v>22.33</v>
      </c>
      <c r="AC52">
        <v>14</v>
      </c>
      <c r="AD52">
        <v>5</v>
      </c>
      <c r="AE52">
        <v>5</v>
      </c>
      <c r="AF52">
        <v>5</v>
      </c>
      <c r="AG52" s="2" t="s">
        <v>83</v>
      </c>
      <c r="AH52" s="2" t="s">
        <v>70</v>
      </c>
      <c r="AI52" s="2" t="s">
        <v>78</v>
      </c>
      <c r="AJ52" s="2" t="s">
        <v>77</v>
      </c>
      <c r="AK52" s="2" t="s">
        <v>70</v>
      </c>
      <c r="AL52" s="2" t="s">
        <v>173</v>
      </c>
    </row>
    <row r="53" spans="1:38" ht="192" x14ac:dyDescent="0.2">
      <c r="A53" s="1">
        <v>45006.496319444443</v>
      </c>
      <c r="B53" s="1">
        <v>45006.497685185182</v>
      </c>
      <c r="C53" s="2" t="s">
        <v>41</v>
      </c>
      <c r="D53" s="2" t="s">
        <v>187</v>
      </c>
      <c r="E53">
        <v>100</v>
      </c>
      <c r="F53">
        <v>117</v>
      </c>
      <c r="G53" s="2" t="s">
        <v>71</v>
      </c>
      <c r="H53" s="1">
        <v>45006.497695879632</v>
      </c>
      <c r="I53" s="2" t="s">
        <v>188</v>
      </c>
      <c r="J53" s="2" t="s">
        <v>70</v>
      </c>
      <c r="K53" s="2" t="s">
        <v>70</v>
      </c>
      <c r="L53" s="2" t="s">
        <v>70</v>
      </c>
      <c r="M53" s="2" t="s">
        <v>70</v>
      </c>
      <c r="N53">
        <v>21.3629</v>
      </c>
      <c r="O53">
        <v>-157.87270000000001</v>
      </c>
      <c r="P53" s="2" t="s">
        <v>82</v>
      </c>
      <c r="Q53" s="2" t="s">
        <v>74</v>
      </c>
      <c r="R53" s="2" t="s">
        <v>75</v>
      </c>
      <c r="S53">
        <v>1</v>
      </c>
      <c r="T53">
        <v>3</v>
      </c>
      <c r="U53">
        <v>3</v>
      </c>
      <c r="V53" s="2" t="s">
        <v>70</v>
      </c>
      <c r="W53" s="2" t="s">
        <v>70</v>
      </c>
      <c r="X53" s="2" t="s">
        <v>70</v>
      </c>
      <c r="Y53" s="2" t="s">
        <v>70</v>
      </c>
      <c r="Z53">
        <v>2.2799999999999998</v>
      </c>
      <c r="AA53">
        <v>21.236999999999998</v>
      </c>
      <c r="AB53">
        <v>22.061</v>
      </c>
      <c r="AC53">
        <v>6</v>
      </c>
      <c r="AD53">
        <v>1</v>
      </c>
      <c r="AE53">
        <v>3</v>
      </c>
      <c r="AF53">
        <v>3</v>
      </c>
      <c r="AG53" s="2" t="s">
        <v>83</v>
      </c>
      <c r="AH53" s="2" t="s">
        <v>70</v>
      </c>
      <c r="AI53" s="2" t="s">
        <v>78</v>
      </c>
      <c r="AJ53" s="2" t="s">
        <v>78</v>
      </c>
      <c r="AK53" s="2" t="s">
        <v>189</v>
      </c>
      <c r="AL53" s="2" t="s">
        <v>70</v>
      </c>
    </row>
    <row r="54" spans="1:38" ht="64" x14ac:dyDescent="0.2">
      <c r="A54" s="1">
        <v>45006.508611111109</v>
      </c>
      <c r="B54" s="1">
        <v>45006.510069444441</v>
      </c>
      <c r="C54" s="2" t="s">
        <v>41</v>
      </c>
      <c r="D54" s="2" t="s">
        <v>192</v>
      </c>
      <c r="E54">
        <v>100</v>
      </c>
      <c r="F54">
        <v>126</v>
      </c>
      <c r="G54" s="2" t="s">
        <v>71</v>
      </c>
      <c r="H54" s="1">
        <v>45006.510076944447</v>
      </c>
      <c r="I54" s="2" t="s">
        <v>193</v>
      </c>
      <c r="J54" s="2" t="s">
        <v>70</v>
      </c>
      <c r="K54" s="2" t="s">
        <v>70</v>
      </c>
      <c r="L54" s="2" t="s">
        <v>70</v>
      </c>
      <c r="M54" s="2" t="s">
        <v>70</v>
      </c>
      <c r="N54">
        <v>49.244999999999997</v>
      </c>
      <c r="O54">
        <v>-123.1337</v>
      </c>
      <c r="P54" s="2" t="s">
        <v>82</v>
      </c>
      <c r="Q54" s="2" t="s">
        <v>74</v>
      </c>
      <c r="R54" s="2" t="s">
        <v>75</v>
      </c>
      <c r="S54">
        <v>1</v>
      </c>
      <c r="T54">
        <v>1</v>
      </c>
      <c r="U54">
        <v>3</v>
      </c>
      <c r="V54" s="2" t="s">
        <v>70</v>
      </c>
      <c r="W54" s="2" t="s">
        <v>70</v>
      </c>
      <c r="X54" s="2" t="s">
        <v>70</v>
      </c>
      <c r="Y54" s="2" t="s">
        <v>70</v>
      </c>
      <c r="Z54">
        <v>3.4470000000000001</v>
      </c>
      <c r="AA54">
        <v>20.448</v>
      </c>
      <c r="AB54">
        <v>21.05</v>
      </c>
      <c r="AC54">
        <v>3</v>
      </c>
      <c r="AD54">
        <v>1</v>
      </c>
      <c r="AE54">
        <v>1</v>
      </c>
      <c r="AF54">
        <v>1</v>
      </c>
      <c r="AG54" s="2" t="s">
        <v>83</v>
      </c>
      <c r="AH54" s="2" t="s">
        <v>70</v>
      </c>
      <c r="AI54" s="2" t="s">
        <v>77</v>
      </c>
      <c r="AJ54" s="2" t="s">
        <v>78</v>
      </c>
      <c r="AK54" s="2" t="s">
        <v>194</v>
      </c>
      <c r="AL54" s="2" t="s">
        <v>70</v>
      </c>
    </row>
    <row r="55" spans="1:38" ht="48" x14ac:dyDescent="0.2">
      <c r="A55" s="1">
        <v>45006.508981481478</v>
      </c>
      <c r="B55" s="1">
        <v>45006.51021990741</v>
      </c>
      <c r="C55" s="2" t="s">
        <v>41</v>
      </c>
      <c r="D55" s="2" t="s">
        <v>198</v>
      </c>
      <c r="E55">
        <v>100</v>
      </c>
      <c r="F55">
        <v>106</v>
      </c>
      <c r="G55" s="2" t="s">
        <v>71</v>
      </c>
      <c r="H55" s="1">
        <v>45006.510230844906</v>
      </c>
      <c r="I55" s="2" t="s">
        <v>199</v>
      </c>
      <c r="J55" s="2" t="s">
        <v>70</v>
      </c>
      <c r="K55" s="2" t="s">
        <v>70</v>
      </c>
      <c r="L55" s="2" t="s">
        <v>70</v>
      </c>
      <c r="M55" s="2" t="s">
        <v>70</v>
      </c>
      <c r="N55">
        <v>49.463500000000003</v>
      </c>
      <c r="O55">
        <v>-122.822</v>
      </c>
      <c r="P55" s="2" t="s">
        <v>82</v>
      </c>
      <c r="Q55" s="2" t="s">
        <v>74</v>
      </c>
      <c r="R55" s="2" t="s">
        <v>75</v>
      </c>
      <c r="S55">
        <v>2</v>
      </c>
      <c r="T55">
        <v>4</v>
      </c>
      <c r="U55">
        <v>3</v>
      </c>
      <c r="V55" s="2" t="s">
        <v>70</v>
      </c>
      <c r="W55" s="2" t="s">
        <v>70</v>
      </c>
      <c r="X55" s="2" t="s">
        <v>70</v>
      </c>
      <c r="Y55" s="2" t="s">
        <v>70</v>
      </c>
      <c r="Z55">
        <v>25.545999999999999</v>
      </c>
      <c r="AA55">
        <v>25.545999999999999</v>
      </c>
      <c r="AB55">
        <v>28.794</v>
      </c>
      <c r="AC55">
        <v>1</v>
      </c>
      <c r="AD55">
        <v>2</v>
      </c>
      <c r="AE55">
        <v>4</v>
      </c>
      <c r="AF55">
        <v>3</v>
      </c>
      <c r="AG55" s="2" t="s">
        <v>83</v>
      </c>
      <c r="AH55" s="2" t="s">
        <v>70</v>
      </c>
      <c r="AI55" s="2" t="s">
        <v>77</v>
      </c>
      <c r="AJ55" s="2" t="s">
        <v>78</v>
      </c>
      <c r="AK55" s="2" t="s">
        <v>200</v>
      </c>
      <c r="AL55" s="2" t="s">
        <v>70</v>
      </c>
    </row>
    <row r="56" spans="1:38" ht="48" x14ac:dyDescent="0.2">
      <c r="A56" s="1">
        <v>45006.508738425924</v>
      </c>
      <c r="B56" s="1">
        <v>45006.51048611111</v>
      </c>
      <c r="C56" s="2" t="s">
        <v>41</v>
      </c>
      <c r="D56" s="2" t="s">
        <v>201</v>
      </c>
      <c r="E56">
        <v>100</v>
      </c>
      <c r="F56">
        <v>151</v>
      </c>
      <c r="G56" s="2" t="s">
        <v>71</v>
      </c>
      <c r="H56" s="1">
        <v>45006.510496215276</v>
      </c>
      <c r="I56" s="2" t="s">
        <v>202</v>
      </c>
      <c r="J56" s="2" t="s">
        <v>70</v>
      </c>
      <c r="K56" s="2" t="s">
        <v>70</v>
      </c>
      <c r="L56" s="2" t="s">
        <v>70</v>
      </c>
      <c r="M56" s="2" t="s">
        <v>70</v>
      </c>
      <c r="N56">
        <v>49.463500000000003</v>
      </c>
      <c r="O56">
        <v>-122.822</v>
      </c>
      <c r="P56" s="2" t="s">
        <v>82</v>
      </c>
      <c r="Q56" s="2" t="s">
        <v>74</v>
      </c>
      <c r="R56" s="2" t="s">
        <v>75</v>
      </c>
      <c r="S56">
        <v>2</v>
      </c>
      <c r="T56">
        <v>2</v>
      </c>
      <c r="U56">
        <v>3</v>
      </c>
      <c r="V56" s="2" t="s">
        <v>70</v>
      </c>
      <c r="W56" s="2" t="s">
        <v>70</v>
      </c>
      <c r="X56" s="2" t="s">
        <v>70</v>
      </c>
      <c r="Y56" s="2" t="s">
        <v>70</v>
      </c>
      <c r="Z56">
        <v>0</v>
      </c>
      <c r="AA56">
        <v>0</v>
      </c>
      <c r="AB56">
        <v>31.422999999999998</v>
      </c>
      <c r="AC56">
        <v>0</v>
      </c>
      <c r="AD56">
        <v>2</v>
      </c>
      <c r="AE56">
        <v>2</v>
      </c>
      <c r="AF56">
        <v>3</v>
      </c>
      <c r="AG56" s="2" t="s">
        <v>83</v>
      </c>
      <c r="AH56" s="2" t="s">
        <v>70</v>
      </c>
      <c r="AI56" s="2" t="s">
        <v>77</v>
      </c>
      <c r="AJ56" s="2" t="s">
        <v>78</v>
      </c>
      <c r="AK56" s="2" t="s">
        <v>203</v>
      </c>
      <c r="AL56" s="2" t="s">
        <v>70</v>
      </c>
    </row>
    <row r="57" spans="1:38" ht="128" x14ac:dyDescent="0.2">
      <c r="A57" s="1">
        <v>45006.508877314816</v>
      </c>
      <c r="B57" s="1">
        <v>45006.511655092596</v>
      </c>
      <c r="C57" s="2" t="s">
        <v>41</v>
      </c>
      <c r="D57" s="2" t="s">
        <v>210</v>
      </c>
      <c r="E57">
        <v>100</v>
      </c>
      <c r="F57">
        <v>239</v>
      </c>
      <c r="G57" s="2" t="s">
        <v>71</v>
      </c>
      <c r="H57" s="1">
        <v>45006.511662280092</v>
      </c>
      <c r="I57" s="2" t="s">
        <v>211</v>
      </c>
      <c r="J57" s="2" t="s">
        <v>70</v>
      </c>
      <c r="K57" s="2" t="s">
        <v>70</v>
      </c>
      <c r="L57" s="2" t="s">
        <v>70</v>
      </c>
      <c r="M57" s="2" t="s">
        <v>70</v>
      </c>
      <c r="N57">
        <v>49.257399999999997</v>
      </c>
      <c r="O57">
        <v>-123.03189999999999</v>
      </c>
      <c r="P57" s="2" t="s">
        <v>82</v>
      </c>
      <c r="Q57" s="2" t="s">
        <v>74</v>
      </c>
      <c r="R57" s="2" t="s">
        <v>75</v>
      </c>
      <c r="S57">
        <v>4</v>
      </c>
      <c r="T57">
        <v>4</v>
      </c>
      <c r="U57">
        <v>4</v>
      </c>
      <c r="V57" s="2" t="s">
        <v>70</v>
      </c>
      <c r="W57" s="2" t="s">
        <v>70</v>
      </c>
      <c r="X57" s="2" t="s">
        <v>70</v>
      </c>
      <c r="Y57" s="2" t="s">
        <v>70</v>
      </c>
      <c r="Z57">
        <v>8.8949999999999996</v>
      </c>
      <c r="AA57">
        <v>8.8949999999999996</v>
      </c>
      <c r="AB57">
        <v>24.382000000000001</v>
      </c>
      <c r="AC57">
        <v>1</v>
      </c>
      <c r="AD57">
        <v>4</v>
      </c>
      <c r="AE57">
        <v>4</v>
      </c>
      <c r="AF57">
        <v>3</v>
      </c>
      <c r="AG57" s="2" t="s">
        <v>83</v>
      </c>
      <c r="AH57" s="2" t="s">
        <v>70</v>
      </c>
      <c r="AI57" s="2" t="s">
        <v>77</v>
      </c>
      <c r="AJ57" s="2" t="s">
        <v>78</v>
      </c>
      <c r="AK57" s="2" t="s">
        <v>212</v>
      </c>
      <c r="AL57" s="2" t="s">
        <v>70</v>
      </c>
    </row>
    <row r="58" spans="1:38" ht="409.6" x14ac:dyDescent="0.2">
      <c r="A58" s="1">
        <v>45006.516921296294</v>
      </c>
      <c r="B58" s="1">
        <v>45006.518819444442</v>
      </c>
      <c r="C58" s="2" t="s">
        <v>41</v>
      </c>
      <c r="D58" s="2" t="s">
        <v>216</v>
      </c>
      <c r="E58">
        <v>100</v>
      </c>
      <c r="F58">
        <v>164</v>
      </c>
      <c r="G58" s="2" t="s">
        <v>71</v>
      </c>
      <c r="H58" s="1">
        <v>45006.518835208335</v>
      </c>
      <c r="I58" s="2" t="s">
        <v>217</v>
      </c>
      <c r="J58" s="2" t="s">
        <v>70</v>
      </c>
      <c r="K58" s="2" t="s">
        <v>70</v>
      </c>
      <c r="L58" s="2" t="s">
        <v>70</v>
      </c>
      <c r="M58" s="2" t="s">
        <v>70</v>
      </c>
      <c r="N58">
        <v>59.954999999999998</v>
      </c>
      <c r="O58">
        <v>10.859</v>
      </c>
      <c r="P58" s="2" t="s">
        <v>82</v>
      </c>
      <c r="Q58" s="2" t="s">
        <v>74</v>
      </c>
      <c r="R58" s="2" t="s">
        <v>75</v>
      </c>
      <c r="S58">
        <v>1</v>
      </c>
      <c r="T58">
        <v>5</v>
      </c>
      <c r="U58">
        <v>5</v>
      </c>
      <c r="V58" s="2" t="s">
        <v>70</v>
      </c>
      <c r="W58" s="2" t="s">
        <v>70</v>
      </c>
      <c r="X58" s="2" t="s">
        <v>70</v>
      </c>
      <c r="Y58" s="2" t="s">
        <v>70</v>
      </c>
      <c r="Z58">
        <v>4.6980000000000004</v>
      </c>
      <c r="AA58">
        <v>18.914999999999999</v>
      </c>
      <c r="AB58">
        <v>21.282</v>
      </c>
      <c r="AC58">
        <v>3</v>
      </c>
      <c r="AD58">
        <v>1</v>
      </c>
      <c r="AE58">
        <v>5</v>
      </c>
      <c r="AF58">
        <v>5</v>
      </c>
      <c r="AG58" s="2" t="s">
        <v>83</v>
      </c>
      <c r="AH58" s="2" t="s">
        <v>70</v>
      </c>
      <c r="AI58" s="2" t="s">
        <v>78</v>
      </c>
      <c r="AJ58" s="2" t="s">
        <v>78</v>
      </c>
      <c r="AK58" s="2" t="s">
        <v>218</v>
      </c>
      <c r="AL58" s="2" t="s">
        <v>70</v>
      </c>
    </row>
    <row r="59" spans="1:38" ht="48" x14ac:dyDescent="0.2">
      <c r="A59" s="1">
        <v>45006.525312500002</v>
      </c>
      <c r="B59" s="1">
        <v>45006.526319444441</v>
      </c>
      <c r="C59" s="2" t="s">
        <v>41</v>
      </c>
      <c r="D59" s="2" t="s">
        <v>224</v>
      </c>
      <c r="E59">
        <v>100</v>
      </c>
      <c r="F59">
        <v>86</v>
      </c>
      <c r="G59" s="2" t="s">
        <v>71</v>
      </c>
      <c r="H59" s="1">
        <v>45006.52632675926</v>
      </c>
      <c r="I59" s="2" t="s">
        <v>225</v>
      </c>
      <c r="J59" s="2" t="s">
        <v>70</v>
      </c>
      <c r="K59" s="2" t="s">
        <v>70</v>
      </c>
      <c r="L59" s="2" t="s">
        <v>70</v>
      </c>
      <c r="M59" s="2" t="s">
        <v>70</v>
      </c>
      <c r="N59">
        <v>40.112000000000002</v>
      </c>
      <c r="O59">
        <v>-88.236500000000007</v>
      </c>
      <c r="P59" s="2" t="s">
        <v>82</v>
      </c>
      <c r="Q59" s="2" t="s">
        <v>74</v>
      </c>
      <c r="R59" s="2" t="s">
        <v>75</v>
      </c>
      <c r="S59">
        <v>1</v>
      </c>
      <c r="T59">
        <v>4</v>
      </c>
      <c r="U59">
        <v>1</v>
      </c>
      <c r="V59" s="2" t="s">
        <v>70</v>
      </c>
      <c r="W59" s="2" t="s">
        <v>70</v>
      </c>
      <c r="X59" s="2" t="s">
        <v>70</v>
      </c>
      <c r="Y59" s="2" t="s">
        <v>70</v>
      </c>
      <c r="Z59">
        <v>19.484000000000002</v>
      </c>
      <c r="AA59">
        <v>21.405000000000001</v>
      </c>
      <c r="AB59">
        <v>21.696000000000002</v>
      </c>
      <c r="AC59">
        <v>6</v>
      </c>
      <c r="AD59">
        <v>1</v>
      </c>
      <c r="AE59">
        <v>4</v>
      </c>
      <c r="AF59">
        <v>2</v>
      </c>
      <c r="AG59" s="2" t="s">
        <v>76</v>
      </c>
      <c r="AH59" s="2" t="s">
        <v>70</v>
      </c>
      <c r="AI59" s="2" t="s">
        <v>78</v>
      </c>
      <c r="AJ59" s="2" t="s">
        <v>78</v>
      </c>
      <c r="AK59" s="2" t="s">
        <v>226</v>
      </c>
      <c r="AL59" s="2" t="s">
        <v>70</v>
      </c>
    </row>
    <row r="60" spans="1:38" ht="128" x14ac:dyDescent="0.2">
      <c r="A60" s="1">
        <v>45006.525439814817</v>
      </c>
      <c r="B60" s="1">
        <v>45006.526724537034</v>
      </c>
      <c r="C60" s="2" t="s">
        <v>41</v>
      </c>
      <c r="D60" s="2" t="s">
        <v>227</v>
      </c>
      <c r="E60">
        <v>100</v>
      </c>
      <c r="F60">
        <v>110</v>
      </c>
      <c r="G60" s="2" t="s">
        <v>71</v>
      </c>
      <c r="H60" s="1">
        <v>45006.526732094906</v>
      </c>
      <c r="I60" s="2" t="s">
        <v>228</v>
      </c>
      <c r="J60" s="2" t="s">
        <v>70</v>
      </c>
      <c r="K60" s="2" t="s">
        <v>70</v>
      </c>
      <c r="L60" s="2" t="s">
        <v>70</v>
      </c>
      <c r="M60" s="2" t="s">
        <v>70</v>
      </c>
      <c r="N60">
        <v>43.841900000000003</v>
      </c>
      <c r="O60">
        <v>-79.5565</v>
      </c>
      <c r="P60" s="2" t="s">
        <v>82</v>
      </c>
      <c r="Q60" s="2" t="s">
        <v>74</v>
      </c>
      <c r="R60" s="2" t="s">
        <v>75</v>
      </c>
      <c r="S60">
        <v>2</v>
      </c>
      <c r="T60">
        <v>5</v>
      </c>
      <c r="U60">
        <v>3</v>
      </c>
      <c r="V60" s="2" t="s">
        <v>70</v>
      </c>
      <c r="W60" s="2" t="s">
        <v>70</v>
      </c>
      <c r="X60" s="2" t="s">
        <v>70</v>
      </c>
      <c r="Y60" s="2" t="s">
        <v>70</v>
      </c>
      <c r="Z60">
        <v>4.1150000000000002</v>
      </c>
      <c r="AA60">
        <v>4.1150000000000002</v>
      </c>
      <c r="AB60">
        <v>22.245999999999999</v>
      </c>
      <c r="AC60">
        <v>1</v>
      </c>
      <c r="AD60">
        <v>2</v>
      </c>
      <c r="AE60">
        <v>5</v>
      </c>
      <c r="AF60">
        <v>3</v>
      </c>
      <c r="AG60" s="2" t="s">
        <v>83</v>
      </c>
      <c r="AH60" s="2" t="s">
        <v>70</v>
      </c>
      <c r="AI60" s="2" t="s">
        <v>78</v>
      </c>
      <c r="AJ60" s="2" t="s">
        <v>78</v>
      </c>
      <c r="AK60" s="2" t="s">
        <v>229</v>
      </c>
      <c r="AL60" s="2" t="s">
        <v>70</v>
      </c>
    </row>
    <row r="61" spans="1:38" ht="48" x14ac:dyDescent="0.2">
      <c r="A61" s="1">
        <v>45006.529907407406</v>
      </c>
      <c r="B61" s="1">
        <v>45006.530659722222</v>
      </c>
      <c r="C61" s="2" t="s">
        <v>41</v>
      </c>
      <c r="D61" s="2" t="s">
        <v>230</v>
      </c>
      <c r="E61">
        <v>100</v>
      </c>
      <c r="F61">
        <v>65</v>
      </c>
      <c r="G61" s="2" t="s">
        <v>71</v>
      </c>
      <c r="H61" s="1">
        <v>45006.530674687499</v>
      </c>
      <c r="I61" s="2" t="s">
        <v>231</v>
      </c>
      <c r="J61" s="2" t="s">
        <v>70</v>
      </c>
      <c r="K61" s="2" t="s">
        <v>70</v>
      </c>
      <c r="L61" s="2" t="s">
        <v>70</v>
      </c>
      <c r="M61" s="2" t="s">
        <v>70</v>
      </c>
      <c r="N61">
        <v>43.281700000000001</v>
      </c>
      <c r="O61">
        <v>-71.659499999999994</v>
      </c>
      <c r="P61" s="2" t="s">
        <v>82</v>
      </c>
      <c r="Q61" s="2" t="s">
        <v>74</v>
      </c>
      <c r="R61" s="2" t="s">
        <v>75</v>
      </c>
      <c r="S61">
        <v>1</v>
      </c>
      <c r="T61">
        <v>2</v>
      </c>
      <c r="U61">
        <v>3</v>
      </c>
      <c r="V61" s="2" t="s">
        <v>70</v>
      </c>
      <c r="W61" s="2" t="s">
        <v>70</v>
      </c>
      <c r="X61" s="2" t="s">
        <v>70</v>
      </c>
      <c r="Y61" s="2" t="s">
        <v>70</v>
      </c>
      <c r="Z61">
        <v>0</v>
      </c>
      <c r="AA61">
        <v>0</v>
      </c>
      <c r="AB61">
        <v>22.934000000000001</v>
      </c>
      <c r="AC61">
        <v>0</v>
      </c>
      <c r="AD61">
        <v>1</v>
      </c>
      <c r="AE61">
        <v>2</v>
      </c>
      <c r="AF61">
        <v>3</v>
      </c>
      <c r="AG61" s="2" t="s">
        <v>232</v>
      </c>
      <c r="AH61" s="2" t="s">
        <v>70</v>
      </c>
      <c r="AI61" s="2" t="s">
        <v>78</v>
      </c>
      <c r="AJ61" s="2" t="s">
        <v>77</v>
      </c>
      <c r="AK61" s="2" t="s">
        <v>70</v>
      </c>
      <c r="AL61" s="2" t="s">
        <v>90</v>
      </c>
    </row>
    <row r="62" spans="1:38" ht="48" x14ac:dyDescent="0.2">
      <c r="A62" s="1">
        <v>44998.701643518521</v>
      </c>
      <c r="B62" s="1">
        <v>44998.702418981484</v>
      </c>
      <c r="C62" s="2" t="s">
        <v>69</v>
      </c>
      <c r="D62" s="2" t="s">
        <v>70</v>
      </c>
      <c r="E62">
        <v>100</v>
      </c>
      <c r="F62">
        <v>67</v>
      </c>
      <c r="G62" s="2" t="s">
        <v>71</v>
      </c>
      <c r="H62" s="1">
        <v>44998.702438043983</v>
      </c>
      <c r="I62" s="2" t="s">
        <v>72</v>
      </c>
      <c r="J62" s="2" t="s">
        <v>70</v>
      </c>
      <c r="K62" s="2" t="s">
        <v>70</v>
      </c>
      <c r="L62" s="2" t="s">
        <v>70</v>
      </c>
      <c r="M62" s="2" t="s">
        <v>70</v>
      </c>
      <c r="N62">
        <v>49.463500000000003</v>
      </c>
      <c r="O62">
        <v>-122.822</v>
      </c>
      <c r="P62" s="2" t="s">
        <v>73</v>
      </c>
      <c r="Q62" s="2" t="s">
        <v>74</v>
      </c>
      <c r="R62" s="2" t="s">
        <v>75</v>
      </c>
      <c r="S62">
        <v>1</v>
      </c>
      <c r="T62">
        <v>1</v>
      </c>
      <c r="U62">
        <v>1</v>
      </c>
      <c r="V62" s="2" t="s">
        <v>70</v>
      </c>
      <c r="W62" s="2" t="s">
        <v>70</v>
      </c>
      <c r="X62" s="2" t="s">
        <v>70</v>
      </c>
      <c r="Y62" s="2" t="s">
        <v>70</v>
      </c>
      <c r="Z62">
        <v>8.9979999999999993</v>
      </c>
      <c r="AA62">
        <v>30.109000000000002</v>
      </c>
      <c r="AB62">
        <v>31.477</v>
      </c>
      <c r="AC62">
        <v>5</v>
      </c>
      <c r="AD62">
        <v>2</v>
      </c>
      <c r="AE62">
        <v>3</v>
      </c>
      <c r="AF62">
        <v>2</v>
      </c>
      <c r="AG62" s="2" t="s">
        <v>76</v>
      </c>
      <c r="AH62" s="2" t="s">
        <v>70</v>
      </c>
      <c r="AI62" s="2" t="s">
        <v>77</v>
      </c>
      <c r="AJ62" s="2" t="s">
        <v>78</v>
      </c>
      <c r="AK62" s="2" t="s">
        <v>79</v>
      </c>
      <c r="AL62" s="2" t="s">
        <v>70</v>
      </c>
    </row>
  </sheetData>
  <autoFilter ref="A2:AL62" xr:uid="{00000000-0009-0000-0000-000000000000}"/>
  <sortState ref="A4:AM61">
    <sortCondition sortBy="cellColor" ref="Y4:Y61" dxfId="0"/>
  </sortState>
  <conditionalFormatting sqref="Y1:Y2 Y4:Y62">
    <cfRule type="colorScale" priority="3">
      <colorScale>
        <cfvo type="min"/>
        <cfvo type="max"/>
        <color rgb="FFFF7128"/>
        <color theme="5"/>
      </colorScale>
    </cfRule>
  </conditionalFormatting>
  <conditionalFormatting sqref="AB4:AB62">
    <cfRule type="colorScale" priority="2">
      <colorScale>
        <cfvo type="min"/>
        <cfvo type="max"/>
        <color rgb="FF00B050"/>
        <color rgb="FF00B050"/>
      </colorScale>
    </cfRule>
  </conditionalFormatting>
  <conditionalFormatting sqref="Y4:Y62">
    <cfRule type="colorScale" priority="1">
      <colorScale>
        <cfvo type="min"/>
        <cfvo type="max"/>
        <color theme="5"/>
        <color theme="5"/>
      </colorScale>
    </cfRule>
  </conditionalFormatting>
  <pageMargins left="0.7" right="0.7" top="0.75" bottom="0.75" header="0.3" footer="0.3"/>
  <ignoredErrors>
    <ignoredError sqref="C1:C2 D1:D2 G1:G2 I1:I2 J1:J2 K1:K2 L1:L2 M1:M2 P1:P2 Q1:Q2 R1:R2 V1:V2 W1:W2 X1:X2 Y1:Y2 AG1:AG2 AH1:AH2 AI1:AI2 AJ1:AJ2 AK1:AK2 AL1:AL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5E1CC-1F50-244D-95F6-6843BB97DCC9}">
  <dimension ref="C2:M28"/>
  <sheetViews>
    <sheetView tabSelected="1" topLeftCell="A9" workbookViewId="0">
      <selection activeCell="L44" sqref="L44"/>
    </sheetView>
  </sheetViews>
  <sheetFormatPr baseColWidth="10" defaultRowHeight="15" x14ac:dyDescent="0.2"/>
  <sheetData>
    <row r="2" spans="3:13" x14ac:dyDescent="0.2">
      <c r="E2" t="s">
        <v>233</v>
      </c>
      <c r="J2" t="s">
        <v>234</v>
      </c>
    </row>
    <row r="3" spans="3:13" x14ac:dyDescent="0.2">
      <c r="D3" t="s">
        <v>76</v>
      </c>
      <c r="E3">
        <f>COUNTIF('Edited Sheet'!$AF$4:$AG$30, "male")</f>
        <v>12</v>
      </c>
      <c r="I3" t="s">
        <v>76</v>
      </c>
      <c r="J3">
        <f>COUNTIF('Edited Sheet'!$AG$31:$AG$62, "male")</f>
        <v>13</v>
      </c>
    </row>
    <row r="4" spans="3:13" x14ac:dyDescent="0.2">
      <c r="D4" t="s">
        <v>83</v>
      </c>
      <c r="E4">
        <f>COUNTIF('Edited Sheet'!$AF$4:$AG$30, "female")</f>
        <v>15</v>
      </c>
      <c r="I4" t="s">
        <v>83</v>
      </c>
      <c r="J4">
        <f>COUNTIF('Edited Sheet'!$AG$31:$AG$62, "female")</f>
        <v>16</v>
      </c>
    </row>
    <row r="6" spans="3:13" x14ac:dyDescent="0.2">
      <c r="D6" t="s">
        <v>235</v>
      </c>
      <c r="J6" t="s">
        <v>236</v>
      </c>
    </row>
    <row r="7" spans="3:13" x14ac:dyDescent="0.2">
      <c r="C7" t="s">
        <v>237</v>
      </c>
      <c r="D7" t="s">
        <v>76</v>
      </c>
      <c r="E7">
        <f>SUM('Edited Sheet'!S6:U6,'Edited Sheet'!S9:U11,'Edited Sheet'!S13:U14,'Edited Sheet'!S16:V17,'Edited Sheet'!S20:V22,'Edited Sheet'!S28:U28)/E3</f>
        <v>10.844833333333334</v>
      </c>
      <c r="F7" t="s">
        <v>238</v>
      </c>
      <c r="G7">
        <f>SUM('Edited Sheet'!AD6:AF6,'Edited Sheet'!AD9:AF11,'Edited Sheet'!AD13:AF14,'Edited Sheet'!AD16:AF17,'Edited Sheet'!AD20:AF21,'Edited Sheet'!AD22:AF22,'Edited Sheet'!AD28:AF28)/E3</f>
        <v>11.333333333333334</v>
      </c>
      <c r="I7" t="s">
        <v>237</v>
      </c>
      <c r="J7" t="s">
        <v>76</v>
      </c>
      <c r="K7">
        <f>SUM('Edited Sheet'!S31:U34,'Edited Sheet'!S38:U38,'Edited Sheet'!S41:U43,'Edited Sheet'!S47:U49)/J3</f>
        <v>8.5384615384615383</v>
      </c>
      <c r="L7" t="s">
        <v>239</v>
      </c>
      <c r="M7">
        <f>SUM('Edited Sheet'!AD31:AF34,'Edited Sheet'!AD38:AF38,'Edited Sheet'!AD41:AF43,'Edited Sheet'!AD47:AF49,'Edited Sheet'!AD59:AF59,'Graph+data'!AD62:AF62)/J3</f>
        <v>9.4615384615384617</v>
      </c>
    </row>
    <row r="8" spans="3:13" x14ac:dyDescent="0.2">
      <c r="D8" t="s">
        <v>83</v>
      </c>
      <c r="E8">
        <f>SUM('Edited Sheet'!S4:U4,'Edited Sheet'!S5:U5,'Edited Sheet'!S7:U8,'Edited Sheet'!S12:U12,'Edited Sheet'!S15:U15,'Edited Sheet'!S18:U19,'Edited Sheet'!S23:U25,'Edited Sheet'!S26:U27,'Edited Sheet'!S29:U30)/E4</f>
        <v>9.6</v>
      </c>
      <c r="G8">
        <f>SUM('Edited Sheet'!AD4:AF5,'Edited Sheet'!AD7:AF8,'Edited Sheet'!AD12:AF12,'Edited Sheet'!AD15:AF15,'Edited Sheet'!AD18:AF19,'Edited Sheet'!AD23:AF27,'Edited Sheet'!AD29:AF30)/E4</f>
        <v>10.133333333333333</v>
      </c>
      <c r="J8" t="s">
        <v>83</v>
      </c>
      <c r="K8">
        <f>SUM('Edited Sheet'!S35:U37,'Edited Sheet'!S39:U40,'Edited Sheet'!S44:U46,'Edited Sheet'!S52:U56,'Edited Sheet'!S57:U57,'Edited Sheet'!S58:U58,'Edited Sheet'!S60:U60)/J4</f>
        <v>8.8125</v>
      </c>
      <c r="M8">
        <f>SUM('Edited Sheet'!AD35:AF37,'Edited Sheet'!AD39:AF40,'Edited Sheet'!AD44:AF46,'Edited Sheet'!AD52:AF57,'Edited Sheet'!AD58:AF58,'Edited Sheet'!AD60:AF60)/J4</f>
        <v>9.5625</v>
      </c>
    </row>
    <row r="26" spans="7:9" x14ac:dyDescent="0.2">
      <c r="H26" t="s">
        <v>241</v>
      </c>
      <c r="I26" t="s">
        <v>240</v>
      </c>
    </row>
    <row r="27" spans="7:9" x14ac:dyDescent="0.2">
      <c r="G27" t="s">
        <v>76</v>
      </c>
      <c r="H27">
        <f>G7-E7</f>
        <v>0.48850000000000016</v>
      </c>
      <c r="I27">
        <f>M7-K7</f>
        <v>0.92307692307692335</v>
      </c>
    </row>
    <row r="28" spans="7:9" x14ac:dyDescent="0.2">
      <c r="G28" t="s">
        <v>83</v>
      </c>
      <c r="H28">
        <f>G8-E8</f>
        <v>0.53333333333333321</v>
      </c>
      <c r="I28">
        <f>M8-K8</f>
        <v>0.75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Edited Sheet</vt:lpstr>
      <vt:lpstr>Graph+data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2023-03-21T19:40:20Z</dcterms:created>
  <dcterms:modified xsi:type="dcterms:W3CDTF">2023-03-22T02:07:05Z</dcterms:modified>
</cp:coreProperties>
</file>