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anvanlaar\Documents\PhD algemeen\"/>
    </mc:Choice>
  </mc:AlternateContent>
  <xr:revisionPtr revIDLastSave="0" documentId="13_ncr:1_{D681C46F-DC9C-4423-9505-B619782EE4EC}" xr6:coauthVersionLast="47" xr6:coauthVersionMax="47" xr10:uidLastSave="{00000000-0000-0000-0000-000000000000}"/>
  <bookViews>
    <workbookView xWindow="28680" yWindow="-120" windowWidth="29040" windowHeight="15840" xr2:uid="{C3ADA0F0-2A77-4F52-BD33-8A825750AE76}"/>
  </bookViews>
  <sheets>
    <sheet name="Assesment worksheet" sheetId="2" r:id="rId1"/>
    <sheet name="User Survey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2" l="1"/>
  <c r="F46" i="2"/>
  <c r="E46" i="2"/>
  <c r="D46" i="2"/>
  <c r="I44" i="2"/>
  <c r="I43" i="2"/>
  <c r="I42" i="2"/>
  <c r="I41" i="2"/>
  <c r="I40" i="2"/>
  <c r="G35" i="2"/>
  <c r="F35" i="2"/>
  <c r="E35" i="2"/>
  <c r="D35" i="2"/>
  <c r="I33" i="2"/>
  <c r="I32" i="2"/>
  <c r="I31" i="2"/>
  <c r="I30" i="2"/>
  <c r="I29" i="2"/>
  <c r="G24" i="2"/>
  <c r="F24" i="2"/>
  <c r="E24" i="2"/>
  <c r="D24" i="2"/>
  <c r="I22" i="2"/>
  <c r="I21" i="2"/>
  <c r="I20" i="2"/>
  <c r="I19" i="2"/>
  <c r="I18" i="2"/>
  <c r="G12" i="2"/>
  <c r="F12" i="2"/>
  <c r="E12" i="2"/>
  <c r="D12" i="2"/>
  <c r="I10" i="2"/>
  <c r="I9" i="2"/>
  <c r="I8" i="2"/>
  <c r="I7" i="2"/>
  <c r="I6" i="2"/>
  <c r="I35" i="2" l="1"/>
  <c r="I46" i="2"/>
  <c r="C48" i="2" s="1"/>
  <c r="E54" i="2" s="1"/>
  <c r="I24" i="2"/>
  <c r="D54" i="2" s="1"/>
  <c r="I12" i="2"/>
  <c r="C54" i="2" s="1"/>
  <c r="B53" i="2" l="1"/>
</calcChain>
</file>

<file path=xl/sharedStrings.xml><?xml version="1.0" encoding="utf-8"?>
<sst xmlns="http://schemas.openxmlformats.org/spreadsheetml/2006/main" count="46" uniqueCount="43">
  <si>
    <t>Condtition</t>
  </si>
  <si>
    <t>design standard</t>
  </si>
  <si>
    <t>Maintained service level</t>
  </si>
  <si>
    <t>regulatory compliance</t>
  </si>
  <si>
    <t>weighting</t>
  </si>
  <si>
    <t>Structure</t>
  </si>
  <si>
    <t>Exterior enveloppe</t>
  </si>
  <si>
    <t xml:space="preserve">Intior finishing </t>
  </si>
  <si>
    <t>Engineering finishing</t>
  </si>
  <si>
    <t>External works</t>
  </si>
  <si>
    <t>Utilization</t>
  </si>
  <si>
    <t>demand or relevance</t>
  </si>
  <si>
    <t>fitness or purpose</t>
  </si>
  <si>
    <t>user satisfaction</t>
  </si>
  <si>
    <t>Internal space</t>
  </si>
  <si>
    <t>external space</t>
  </si>
  <si>
    <t>outdoor site area</t>
  </si>
  <si>
    <t>equipments and fitout</t>
  </si>
  <si>
    <t>Engineering systems</t>
  </si>
  <si>
    <t>Collective utility</t>
  </si>
  <si>
    <t>economic performance</t>
  </si>
  <si>
    <t>culture and heritage</t>
  </si>
  <si>
    <t>environmental values</t>
  </si>
  <si>
    <t>Operational viability</t>
  </si>
  <si>
    <t>locational context</t>
  </si>
  <si>
    <t>risk and opportunity</t>
  </si>
  <si>
    <t>asset valuation</t>
  </si>
  <si>
    <t xml:space="preserve">profile/ mission </t>
  </si>
  <si>
    <t>Stakeholder interest</t>
  </si>
  <si>
    <t>short-term perspective</t>
  </si>
  <si>
    <t>medium-term perspective</t>
  </si>
  <si>
    <t>long-term perspective</t>
  </si>
  <si>
    <t>building owner</t>
  </si>
  <si>
    <t>building user</t>
  </si>
  <si>
    <t>facility manager</t>
  </si>
  <si>
    <t>sponsor / finacier</t>
  </si>
  <si>
    <t>community</t>
  </si>
  <si>
    <t>1st level decision-making assesment sheet</t>
  </si>
  <si>
    <t>Reward</t>
  </si>
  <si>
    <t>condition (x axis)</t>
  </si>
  <si>
    <t>utilization (y axis)</t>
  </si>
  <si>
    <t>reward (z axis)</t>
  </si>
  <si>
    <t>property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</si>
</sst>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/>
    <xf numFmtId="0" fontId="0" fillId="2" borderId="5" xfId="0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1" fillId="2" borderId="5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3" fillId="2" borderId="0" xfId="0" applyFont="1" applyFill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0" xfId="0" applyFont="1" applyFill="1" applyBorder="1"/>
    <xf numFmtId="0" fontId="0" fillId="0" borderId="4" xfId="0" applyBorder="1"/>
    <xf numFmtId="0" fontId="0" fillId="0" borderId="10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0104161133301"/>
          <c:y val="7.125191576578932E-2"/>
          <c:w val="0.74776482242496578"/>
          <c:h val="0.723108516878899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21"/>
              <c:spPr>
                <a:solidFill>
                  <a:srgbClr val="00FFFF"/>
                </a:solidFill>
                <a:ln w="9525">
                  <a:solidFill>
                    <a:srgbClr val="00FF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442-47DB-8022-80BDBDF0A8DE}"/>
              </c:ext>
            </c:extLst>
          </c:dPt>
          <c:xVal>
            <c:numRef>
              <c:f>'Assesment worksheet'!$C$54</c:f>
              <c:numCache>
                <c:formatCode>General</c:formatCode>
                <c:ptCount val="1"/>
                <c:pt idx="0">
                  <c:v>1.3499999999999999</c:v>
                </c:pt>
              </c:numCache>
            </c:numRef>
          </c:xVal>
          <c:yVal>
            <c:numRef>
              <c:f>'Assesment worksheet'!$D$54</c:f>
              <c:numCache>
                <c:formatCode>General</c:formatCode>
                <c:ptCount val="1"/>
                <c:pt idx="0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42-47DB-8022-80BDBDF0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93008"/>
        <c:axId val="632566512"/>
        <c:extLst/>
      </c:scatterChart>
      <c:valAx>
        <c:axId val="11528930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566512"/>
        <c:crosses val="autoZero"/>
        <c:crossBetween val="midCat"/>
      </c:valAx>
      <c:valAx>
        <c:axId val="6325665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28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50000"/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568324</xdr:colOff>
      <xdr:row>4</xdr:row>
      <xdr:rowOff>97679</xdr:rowOff>
    </xdr:from>
    <xdr:to>
      <xdr:col>19</xdr:col>
      <xdr:colOff>579531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ABA53-0564-4720-802D-9D7BD9E6E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ianvanlaar\Documents\PhD%20algemeen\iconcur.xlsx" TargetMode="External"/><Relationship Id="rId1" Type="http://schemas.openxmlformats.org/officeDocument/2006/relationships/externalLinkPath" Target="iconc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Condtition"/>
      <sheetName val="Utilization"/>
      <sheetName val="Reward"/>
      <sheetName val="AR Scenarios"/>
      <sheetName val="Weighting"/>
      <sheetName val="Sheet1"/>
    </sheetNames>
    <sheetDataSet>
      <sheetData sheetId="0">
        <row r="54">
          <cell r="C54">
            <v>3.5500000000000003</v>
          </cell>
          <cell r="D54">
            <v>0.96000000000000008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6DFB-90E4-41BA-869D-73F85F09AEEA}">
  <dimension ref="A1:U71"/>
  <sheetViews>
    <sheetView tabSelected="1" zoomScale="40" zoomScaleNormal="40" workbookViewId="0">
      <selection activeCell="P39" sqref="P39"/>
    </sheetView>
  </sheetViews>
  <sheetFormatPr defaultRowHeight="14.5" x14ac:dyDescent="0.35"/>
  <cols>
    <col min="2" max="2" width="22" style="28" customWidth="1"/>
    <col min="3" max="3" width="24.1796875" customWidth="1"/>
    <col min="4" max="4" width="16.54296875" customWidth="1"/>
    <col min="5" max="5" width="31.81640625" customWidth="1"/>
    <col min="6" max="6" width="36.36328125" customWidth="1"/>
    <col min="7" max="7" width="31.08984375" customWidth="1"/>
  </cols>
  <sheetData>
    <row r="1" spans="1:21" x14ac:dyDescent="0.3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pans="1:21" x14ac:dyDescent="0.3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x14ac:dyDescent="0.35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 x14ac:dyDescent="0.35">
      <c r="A4" s="5"/>
      <c r="B4" s="9" t="s">
        <v>0</v>
      </c>
      <c r="C4" s="10"/>
      <c r="D4" s="11"/>
      <c r="E4" s="9" t="s">
        <v>1</v>
      </c>
      <c r="F4" s="9" t="s">
        <v>2</v>
      </c>
      <c r="G4" s="12" t="s">
        <v>3</v>
      </c>
      <c r="H4" s="11"/>
      <c r="I4" s="1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</row>
    <row r="5" spans="1:21" x14ac:dyDescent="0.35">
      <c r="A5" s="5"/>
      <c r="B5" s="6"/>
      <c r="C5" s="8"/>
      <c r="D5" s="7" t="s">
        <v>4</v>
      </c>
      <c r="E5" s="13">
        <v>0.5</v>
      </c>
      <c r="F5" s="13">
        <v>0.25</v>
      </c>
      <c r="G5" s="14">
        <v>0.25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</row>
    <row r="6" spans="1:21" x14ac:dyDescent="0.35">
      <c r="A6" s="5"/>
      <c r="B6" s="6"/>
      <c r="C6" s="15" t="s">
        <v>5</v>
      </c>
      <c r="D6" s="13">
        <v>0.2</v>
      </c>
      <c r="E6" s="7">
        <v>1</v>
      </c>
      <c r="F6" s="7">
        <v>1</v>
      </c>
      <c r="G6" s="8">
        <v>1</v>
      </c>
      <c r="H6" s="7"/>
      <c r="I6" s="7">
        <f>AVERAGE(E6:G6)</f>
        <v>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</row>
    <row r="7" spans="1:21" x14ac:dyDescent="0.35">
      <c r="A7" s="5"/>
      <c r="B7" s="6"/>
      <c r="C7" s="15" t="s">
        <v>6</v>
      </c>
      <c r="D7" s="13">
        <v>0.3</v>
      </c>
      <c r="E7" s="7">
        <v>1</v>
      </c>
      <c r="F7" s="7">
        <v>2</v>
      </c>
      <c r="G7" s="8">
        <v>1</v>
      </c>
      <c r="H7" s="7"/>
      <c r="I7" s="7">
        <f t="shared" ref="I7:I10" si="0">AVERAGE(E7:G7)</f>
        <v>1.3333333333333333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</row>
    <row r="8" spans="1:21" x14ac:dyDescent="0.35">
      <c r="A8" s="5"/>
      <c r="B8" s="6"/>
      <c r="C8" s="15" t="s">
        <v>7</v>
      </c>
      <c r="D8" s="13">
        <v>0.2</v>
      </c>
      <c r="E8" s="7">
        <v>2</v>
      </c>
      <c r="F8" s="7">
        <v>1</v>
      </c>
      <c r="G8" s="8">
        <v>2</v>
      </c>
      <c r="H8" s="7"/>
      <c r="I8" s="7">
        <f t="shared" si="0"/>
        <v>1.6666666666666667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</row>
    <row r="9" spans="1:21" x14ac:dyDescent="0.35">
      <c r="A9" s="5"/>
      <c r="B9" s="6"/>
      <c r="C9" s="15" t="s">
        <v>8</v>
      </c>
      <c r="D9" s="13">
        <v>0.2</v>
      </c>
      <c r="E9" s="7">
        <v>1</v>
      </c>
      <c r="F9" s="7">
        <v>2</v>
      </c>
      <c r="G9" s="8">
        <v>1</v>
      </c>
      <c r="H9" s="7"/>
      <c r="I9" s="7">
        <f t="shared" si="0"/>
        <v>1.3333333333333333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/>
    </row>
    <row r="10" spans="1:21" x14ac:dyDescent="0.35">
      <c r="A10" s="5"/>
      <c r="B10" s="6"/>
      <c r="C10" s="15" t="s">
        <v>9</v>
      </c>
      <c r="D10" s="13">
        <v>0.1</v>
      </c>
      <c r="E10" s="7">
        <v>2</v>
      </c>
      <c r="F10" s="7">
        <v>1</v>
      </c>
      <c r="G10" s="8">
        <v>2</v>
      </c>
      <c r="H10" s="7"/>
      <c r="I10" s="7">
        <f t="shared" si="0"/>
        <v>1.6666666666666667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</row>
    <row r="11" spans="1:21" x14ac:dyDescent="0.35">
      <c r="A11" s="5"/>
      <c r="B11" s="6"/>
      <c r="C11" s="10"/>
      <c r="D11" s="11"/>
      <c r="E11" s="11"/>
      <c r="F11" s="11"/>
      <c r="G11" s="10"/>
      <c r="H11" s="11"/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8"/>
    </row>
    <row r="12" spans="1:21" x14ac:dyDescent="0.35">
      <c r="A12" s="5"/>
      <c r="B12" s="6"/>
      <c r="C12" s="8"/>
      <c r="D12" s="7">
        <f>SUM(D6:D10)</f>
        <v>0.99999999999999989</v>
      </c>
      <c r="E12" s="7">
        <f>(D6*E6)+(D7*E7)+(D8*E8)+(D9*E9)+(D10*E10)</f>
        <v>1.3</v>
      </c>
      <c r="F12" s="7">
        <f>(D6*F6)+(D7*F7)+(D8*F8)+(D9*F9)+(D10*F10)</f>
        <v>1.5</v>
      </c>
      <c r="G12" s="8">
        <f>(D6*G6)+(D7*G7)+(D8*G8)+(D9*G9)+(D10*G10)</f>
        <v>1.3</v>
      </c>
      <c r="H12" s="7"/>
      <c r="I12" s="16">
        <f>(E12*E5)+(F12*F5)+(G12*G5)</f>
        <v>1.3499999999999999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/>
    </row>
    <row r="13" spans="1:21" x14ac:dyDescent="0.35">
      <c r="A13" s="5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</row>
    <row r="14" spans="1:21" x14ac:dyDescent="0.35">
      <c r="A14" s="5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8"/>
    </row>
    <row r="15" spans="1:21" x14ac:dyDescent="0.35">
      <c r="A15" s="5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</row>
    <row r="16" spans="1:21" x14ac:dyDescent="0.35">
      <c r="A16" s="5"/>
      <c r="B16" s="9" t="s">
        <v>10</v>
      </c>
      <c r="C16" s="10"/>
      <c r="D16" s="11"/>
      <c r="E16" s="9" t="s">
        <v>11</v>
      </c>
      <c r="F16" s="9" t="s">
        <v>12</v>
      </c>
      <c r="G16" s="12" t="s">
        <v>13</v>
      </c>
      <c r="H16" s="11"/>
      <c r="I16" s="1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</row>
    <row r="17" spans="1:21" x14ac:dyDescent="0.35">
      <c r="A17" s="5"/>
      <c r="B17" s="6"/>
      <c r="C17" s="8"/>
      <c r="D17" s="7" t="s">
        <v>4</v>
      </c>
      <c r="E17" s="13">
        <v>0.4</v>
      </c>
      <c r="F17" s="13">
        <v>0.4</v>
      </c>
      <c r="G17" s="14">
        <v>0.2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8"/>
    </row>
    <row r="18" spans="1:21" x14ac:dyDescent="0.35">
      <c r="A18" s="5"/>
      <c r="B18" s="6"/>
      <c r="C18" s="15" t="s">
        <v>14</v>
      </c>
      <c r="D18" s="13">
        <v>0.3</v>
      </c>
      <c r="E18" s="7">
        <v>4</v>
      </c>
      <c r="F18" s="7">
        <v>4</v>
      </c>
      <c r="G18" s="8">
        <v>4</v>
      </c>
      <c r="H18" s="7"/>
      <c r="I18" s="7">
        <f>AVERAGE(E18:G18)</f>
        <v>4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8"/>
    </row>
    <row r="19" spans="1:21" x14ac:dyDescent="0.35">
      <c r="A19" s="5"/>
      <c r="B19" s="6"/>
      <c r="C19" s="15" t="s">
        <v>15</v>
      </c>
      <c r="D19" s="13">
        <v>0.1</v>
      </c>
      <c r="E19" s="7">
        <v>3</v>
      </c>
      <c r="F19" s="7">
        <v>3</v>
      </c>
      <c r="G19" s="8">
        <v>3</v>
      </c>
      <c r="H19" s="7"/>
      <c r="I19" s="7">
        <f t="shared" ref="I19:I22" si="1">AVERAGE(E19:G19)</f>
        <v>3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8"/>
    </row>
    <row r="20" spans="1:21" x14ac:dyDescent="0.35">
      <c r="A20" s="5"/>
      <c r="B20" s="6"/>
      <c r="C20" s="15" t="s">
        <v>16</v>
      </c>
      <c r="D20" s="13">
        <v>0.1</v>
      </c>
      <c r="E20" s="7">
        <v>4</v>
      </c>
      <c r="F20" s="7">
        <v>4</v>
      </c>
      <c r="G20" s="8">
        <v>5</v>
      </c>
      <c r="H20" s="7"/>
      <c r="I20" s="7">
        <f t="shared" si="1"/>
        <v>4.333333333333333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8"/>
    </row>
    <row r="21" spans="1:21" x14ac:dyDescent="0.35">
      <c r="A21" s="5"/>
      <c r="B21" s="6"/>
      <c r="C21" s="15" t="s">
        <v>17</v>
      </c>
      <c r="D21" s="13">
        <v>0.3</v>
      </c>
      <c r="E21" s="7">
        <v>4</v>
      </c>
      <c r="F21" s="7">
        <v>4</v>
      </c>
      <c r="G21" s="8">
        <v>4</v>
      </c>
      <c r="H21" s="7"/>
      <c r="I21" s="7">
        <f t="shared" si="1"/>
        <v>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</row>
    <row r="22" spans="1:21" x14ac:dyDescent="0.35">
      <c r="A22" s="5"/>
      <c r="B22" s="6"/>
      <c r="C22" s="15" t="s">
        <v>18</v>
      </c>
      <c r="D22" s="13">
        <v>0.2</v>
      </c>
      <c r="E22" s="7">
        <v>1</v>
      </c>
      <c r="F22" s="7">
        <v>3</v>
      </c>
      <c r="G22" s="8">
        <v>3</v>
      </c>
      <c r="H22" s="7"/>
      <c r="I22" s="7">
        <f t="shared" si="1"/>
        <v>2.3333333333333335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</row>
    <row r="23" spans="1:21" x14ac:dyDescent="0.35">
      <c r="A23" s="5"/>
      <c r="B23" s="6"/>
      <c r="C23" s="10"/>
      <c r="D23" s="11"/>
      <c r="E23" s="11"/>
      <c r="F23" s="11"/>
      <c r="G23" s="10"/>
      <c r="H23" s="11"/>
      <c r="I23" s="1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</row>
    <row r="24" spans="1:21" x14ac:dyDescent="0.35">
      <c r="A24" s="5"/>
      <c r="B24" s="6"/>
      <c r="C24" s="8"/>
      <c r="D24" s="7">
        <f>SUM(D18:D22)</f>
        <v>1</v>
      </c>
      <c r="E24" s="7">
        <f>(D18*E18)+(D19*E19)+(D20*E20)+(D21*E21)+(D22*E22)</f>
        <v>3.3</v>
      </c>
      <c r="F24" s="7">
        <f>(D18*F18)+(D19*F19)+(D20*F20)+(D21*F21)+(D22*F22)</f>
        <v>3.6999999999999997</v>
      </c>
      <c r="G24" s="8">
        <f>(D18*G18)+(D19*G19)+(D20*G20)+(D21*G21)+(D22*G22)</f>
        <v>3.8000000000000003</v>
      </c>
      <c r="H24" s="7"/>
      <c r="I24" s="17">
        <f>(E24*E17)+(F24*F17)+(G24*G17)</f>
        <v>3.56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</row>
    <row r="25" spans="1:21" x14ac:dyDescent="0.35">
      <c r="A25" s="5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"/>
    </row>
    <row r="26" spans="1:21" x14ac:dyDescent="0.35">
      <c r="A26" s="5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8"/>
    </row>
    <row r="27" spans="1:21" x14ac:dyDescent="0.35">
      <c r="A27" s="5"/>
      <c r="B27" s="9" t="s">
        <v>19</v>
      </c>
      <c r="C27" s="10"/>
      <c r="D27" s="11"/>
      <c r="E27" s="9" t="s">
        <v>20</v>
      </c>
      <c r="F27" s="9" t="s">
        <v>21</v>
      </c>
      <c r="G27" s="12" t="s">
        <v>22</v>
      </c>
      <c r="H27" s="11"/>
      <c r="I27" s="1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8"/>
    </row>
    <row r="28" spans="1:21" x14ac:dyDescent="0.35">
      <c r="A28" s="5"/>
      <c r="B28" s="6"/>
      <c r="C28" s="8"/>
      <c r="D28" s="7" t="s">
        <v>4</v>
      </c>
      <c r="E28" s="13">
        <v>0.2</v>
      </c>
      <c r="F28" s="13">
        <v>0.4</v>
      </c>
      <c r="G28" s="14">
        <v>0.4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</row>
    <row r="29" spans="1:21" x14ac:dyDescent="0.35">
      <c r="A29" s="5"/>
      <c r="B29" s="6"/>
      <c r="C29" s="15" t="s">
        <v>23</v>
      </c>
      <c r="D29" s="13">
        <v>0.3</v>
      </c>
      <c r="E29" s="7">
        <v>3</v>
      </c>
      <c r="F29" s="7">
        <v>3</v>
      </c>
      <c r="G29" s="8">
        <v>3</v>
      </c>
      <c r="H29" s="7"/>
      <c r="I29" s="7">
        <f>AVERAGE(E29:G29)</f>
        <v>3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</row>
    <row r="30" spans="1:21" x14ac:dyDescent="0.35">
      <c r="A30" s="5"/>
      <c r="B30" s="6"/>
      <c r="C30" s="15" t="s">
        <v>24</v>
      </c>
      <c r="D30" s="13">
        <v>0.2</v>
      </c>
      <c r="E30" s="7">
        <v>5</v>
      </c>
      <c r="F30" s="7">
        <v>5</v>
      </c>
      <c r="G30" s="8">
        <v>1</v>
      </c>
      <c r="H30" s="7"/>
      <c r="I30" s="7">
        <f t="shared" ref="I30:I33" si="2">AVERAGE(E30:G30)</f>
        <v>3.6666666666666665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8"/>
    </row>
    <row r="31" spans="1:21" x14ac:dyDescent="0.35">
      <c r="A31" s="5"/>
      <c r="B31" s="6"/>
      <c r="C31" s="15" t="s">
        <v>25</v>
      </c>
      <c r="D31" s="13">
        <v>0.2</v>
      </c>
      <c r="E31" s="7">
        <v>4</v>
      </c>
      <c r="F31" s="7">
        <v>4</v>
      </c>
      <c r="G31" s="8">
        <v>3</v>
      </c>
      <c r="H31" s="7"/>
      <c r="I31" s="7">
        <f t="shared" si="2"/>
        <v>3.6666666666666665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8"/>
    </row>
    <row r="32" spans="1:21" x14ac:dyDescent="0.35">
      <c r="A32" s="5"/>
      <c r="B32" s="6"/>
      <c r="C32" s="15" t="s">
        <v>26</v>
      </c>
      <c r="D32" s="13">
        <v>0.2</v>
      </c>
      <c r="E32" s="7">
        <v>3</v>
      </c>
      <c r="F32" s="7">
        <v>5</v>
      </c>
      <c r="G32" s="8">
        <v>1</v>
      </c>
      <c r="H32" s="7"/>
      <c r="I32" s="7">
        <f t="shared" si="2"/>
        <v>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8"/>
    </row>
    <row r="33" spans="1:21" x14ac:dyDescent="0.35">
      <c r="A33" s="5"/>
      <c r="B33" s="6"/>
      <c r="C33" s="15" t="s">
        <v>27</v>
      </c>
      <c r="D33" s="13">
        <v>0.1</v>
      </c>
      <c r="E33" s="7">
        <v>4</v>
      </c>
      <c r="F33" s="7">
        <v>5</v>
      </c>
      <c r="G33" s="8">
        <v>2</v>
      </c>
      <c r="H33" s="7"/>
      <c r="I33" s="7">
        <f t="shared" si="2"/>
        <v>3.6666666666666665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</row>
    <row r="34" spans="1:21" x14ac:dyDescent="0.35">
      <c r="A34" s="5"/>
      <c r="B34" s="6"/>
      <c r="C34" s="10"/>
      <c r="D34" s="11"/>
      <c r="E34" s="11"/>
      <c r="F34" s="11"/>
      <c r="G34" s="10"/>
      <c r="H34" s="11"/>
      <c r="I34" s="1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8"/>
    </row>
    <row r="35" spans="1:21" x14ac:dyDescent="0.35">
      <c r="A35" s="5"/>
      <c r="B35" s="6"/>
      <c r="C35" s="8"/>
      <c r="D35" s="7">
        <f>SUM(D29:D33)</f>
        <v>0.99999999999999989</v>
      </c>
      <c r="E35" s="7">
        <f>(D29*E29)+(D30*E30)+(D31*E31)+(D32*E32)+(D33*E33)</f>
        <v>3.7</v>
      </c>
      <c r="F35" s="7">
        <f>(D29*F29)+(D30*F30)+(D31*F31)+(D32*F32)+(D33*F33)</f>
        <v>4.2</v>
      </c>
      <c r="G35" s="8">
        <f>(D29*G29)+(D30*G30)+(D31*G31)+(D32*G32)+(D33*G33)</f>
        <v>2.1</v>
      </c>
      <c r="H35" s="7"/>
      <c r="I35" s="17">
        <f>(E35*E28)+(F35*F28)+(G35*G28)</f>
        <v>3.2600000000000007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"/>
    </row>
    <row r="36" spans="1:21" x14ac:dyDescent="0.35">
      <c r="A36" s="5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8"/>
    </row>
    <row r="37" spans="1:21" x14ac:dyDescent="0.35">
      <c r="A37" s="5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8"/>
    </row>
    <row r="38" spans="1:21" x14ac:dyDescent="0.35">
      <c r="A38" s="5"/>
      <c r="B38" s="9" t="s">
        <v>28</v>
      </c>
      <c r="C38" s="10"/>
      <c r="D38" s="11"/>
      <c r="E38" s="9" t="s">
        <v>29</v>
      </c>
      <c r="F38" s="9" t="s">
        <v>30</v>
      </c>
      <c r="G38" s="12" t="s">
        <v>31</v>
      </c>
      <c r="H38" s="11"/>
      <c r="I38" s="11"/>
      <c r="J38" s="7"/>
      <c r="K38" s="7"/>
      <c r="L38" s="7"/>
      <c r="M38" s="6"/>
      <c r="N38" s="7"/>
      <c r="O38" s="7"/>
      <c r="P38" s="7"/>
      <c r="Q38" s="7"/>
      <c r="R38" s="7"/>
      <c r="S38" s="7"/>
      <c r="T38" s="7"/>
      <c r="U38" s="8"/>
    </row>
    <row r="39" spans="1:21" x14ac:dyDescent="0.35">
      <c r="A39" s="5"/>
      <c r="B39" s="6"/>
      <c r="C39" s="8"/>
      <c r="D39" s="7" t="s">
        <v>4</v>
      </c>
      <c r="E39" s="13">
        <v>0.5</v>
      </c>
      <c r="F39" s="13">
        <v>0.25</v>
      </c>
      <c r="G39" s="14">
        <v>0.25</v>
      </c>
      <c r="H39" s="7"/>
      <c r="I39" s="7"/>
      <c r="J39" s="7"/>
      <c r="K39" s="7"/>
      <c r="L39" s="7"/>
      <c r="M39" s="6"/>
      <c r="N39" s="7"/>
      <c r="O39" s="7"/>
      <c r="P39" s="7"/>
      <c r="Q39" s="7"/>
      <c r="R39" s="7"/>
      <c r="S39" s="7"/>
      <c r="T39" s="7"/>
      <c r="U39" s="8"/>
    </row>
    <row r="40" spans="1:21" x14ac:dyDescent="0.35">
      <c r="A40" s="5"/>
      <c r="B40" s="6"/>
      <c r="C40" s="15" t="s">
        <v>32</v>
      </c>
      <c r="D40" s="13">
        <v>0.4</v>
      </c>
      <c r="E40" s="7">
        <v>3</v>
      </c>
      <c r="F40" s="7">
        <v>4</v>
      </c>
      <c r="G40" s="8">
        <v>5</v>
      </c>
      <c r="H40" s="7"/>
      <c r="I40" s="7">
        <f>AVERAGE(E40:G40)</f>
        <v>4</v>
      </c>
      <c r="J40" s="7"/>
      <c r="K40" s="7"/>
      <c r="L40" s="7"/>
      <c r="M40" s="6"/>
      <c r="N40" s="7"/>
      <c r="O40" s="7"/>
      <c r="P40" s="7"/>
      <c r="Q40" s="7"/>
      <c r="R40" s="7"/>
      <c r="S40" s="7"/>
      <c r="T40" s="7"/>
      <c r="U40" s="8"/>
    </row>
    <row r="41" spans="1:21" x14ac:dyDescent="0.35">
      <c r="A41" s="5"/>
      <c r="B41" s="6"/>
      <c r="C41" s="15" t="s">
        <v>33</v>
      </c>
      <c r="D41" s="13">
        <v>0.2</v>
      </c>
      <c r="E41" s="7">
        <v>3</v>
      </c>
      <c r="F41" s="7">
        <v>2</v>
      </c>
      <c r="G41" s="8">
        <v>3</v>
      </c>
      <c r="H41" s="7"/>
      <c r="I41" s="7">
        <f t="shared" ref="I41:I44" si="3">AVERAGE(E41:G41)</f>
        <v>2.6666666666666665</v>
      </c>
      <c r="J41" s="7"/>
      <c r="K41" s="7"/>
      <c r="L41" s="7"/>
      <c r="M41" s="6"/>
      <c r="N41" s="7"/>
      <c r="O41" s="7"/>
      <c r="P41" s="7"/>
      <c r="Q41" s="7"/>
      <c r="R41" s="7"/>
      <c r="S41" s="7"/>
      <c r="T41" s="7"/>
      <c r="U41" s="8"/>
    </row>
    <row r="42" spans="1:21" x14ac:dyDescent="0.35">
      <c r="A42" s="5"/>
      <c r="B42" s="6"/>
      <c r="C42" s="15" t="s">
        <v>34</v>
      </c>
      <c r="D42" s="13">
        <v>0.1</v>
      </c>
      <c r="E42" s="7">
        <v>5</v>
      </c>
      <c r="F42" s="7">
        <v>5</v>
      </c>
      <c r="G42" s="8">
        <v>5</v>
      </c>
      <c r="H42" s="7"/>
      <c r="I42" s="7">
        <f t="shared" si="3"/>
        <v>5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8"/>
    </row>
    <row r="43" spans="1:21" x14ac:dyDescent="0.35">
      <c r="A43" s="5"/>
      <c r="B43" s="6"/>
      <c r="C43" s="15" t="s">
        <v>35</v>
      </c>
      <c r="D43" s="13">
        <v>0.1</v>
      </c>
      <c r="E43" s="7">
        <v>5</v>
      </c>
      <c r="F43" s="7">
        <v>3</v>
      </c>
      <c r="G43" s="8">
        <v>4</v>
      </c>
      <c r="H43" s="7"/>
      <c r="I43" s="7">
        <f t="shared" si="3"/>
        <v>4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8"/>
    </row>
    <row r="44" spans="1:21" x14ac:dyDescent="0.35">
      <c r="A44" s="5"/>
      <c r="B44" s="6"/>
      <c r="C44" s="15" t="s">
        <v>36</v>
      </c>
      <c r="D44" s="13">
        <v>0.2</v>
      </c>
      <c r="E44" s="7">
        <v>5</v>
      </c>
      <c r="F44" s="7">
        <v>5</v>
      </c>
      <c r="G44" s="8">
        <v>5</v>
      </c>
      <c r="H44" s="7"/>
      <c r="I44" s="7">
        <f t="shared" si="3"/>
        <v>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8"/>
    </row>
    <row r="45" spans="1:21" x14ac:dyDescent="0.35">
      <c r="A45" s="5"/>
      <c r="B45" s="6"/>
      <c r="C45" s="10"/>
      <c r="D45" s="11"/>
      <c r="E45" s="11"/>
      <c r="F45" s="11"/>
      <c r="G45" s="10"/>
      <c r="H45" s="11"/>
      <c r="I45" s="1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8"/>
    </row>
    <row r="46" spans="1:21" ht="28.5" x14ac:dyDescent="0.65">
      <c r="A46" s="5"/>
      <c r="B46" s="6"/>
      <c r="C46" s="8"/>
      <c r="D46" s="7">
        <f>SUM(D40:D44)</f>
        <v>1</v>
      </c>
      <c r="E46" s="7">
        <f>(D40*E40)+(D41*E41)+(D42*E42)+(D43*E43)+(D44*E44)</f>
        <v>3.8000000000000003</v>
      </c>
      <c r="F46" s="7">
        <f>(D40*F40)+(D41*F41)+(D42*F42)+(D43*F43)+(D44*F44)</f>
        <v>3.8</v>
      </c>
      <c r="G46" s="8">
        <f>(D40*G40)+(D41*G41)+(D42*G42)+(D43*G43)+(D44*G44)</f>
        <v>4.5</v>
      </c>
      <c r="H46" s="7"/>
      <c r="I46" s="17">
        <f>(E46*E39)+(F46*F39)+(G46*G39)</f>
        <v>3.9750000000000001</v>
      </c>
      <c r="J46" s="7"/>
      <c r="K46" s="7"/>
      <c r="L46" s="7"/>
      <c r="M46" s="18" t="s">
        <v>37</v>
      </c>
      <c r="N46" s="18"/>
      <c r="O46" s="18"/>
      <c r="P46" s="18"/>
      <c r="Q46" s="18"/>
      <c r="R46" s="6"/>
      <c r="S46" s="6"/>
      <c r="T46" s="6"/>
      <c r="U46" s="15"/>
    </row>
    <row r="47" spans="1:21" x14ac:dyDescent="0.35">
      <c r="A47" s="5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8"/>
    </row>
    <row r="48" spans="1:21" x14ac:dyDescent="0.35">
      <c r="A48" s="5"/>
      <c r="B48" s="6" t="s">
        <v>38</v>
      </c>
      <c r="C48" s="16">
        <f>((I35*I46)/5)</f>
        <v>2.5917000000000003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8"/>
    </row>
    <row r="49" spans="1:21" x14ac:dyDescent="0.35">
      <c r="A49" s="5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</row>
    <row r="50" spans="1:21" x14ac:dyDescent="0.35">
      <c r="A50" s="5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8"/>
    </row>
    <row r="51" spans="1:21" x14ac:dyDescent="0.35">
      <c r="A51" s="5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8"/>
    </row>
    <row r="52" spans="1:21" x14ac:dyDescent="0.35">
      <c r="A52" s="5"/>
      <c r="B52" s="19"/>
      <c r="C52" s="2" t="s">
        <v>39</v>
      </c>
      <c r="D52" s="2" t="s">
        <v>40</v>
      </c>
      <c r="E52" s="20" t="s">
        <v>41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</row>
    <row r="53" spans="1:21" x14ac:dyDescent="0.35">
      <c r="A53" s="5"/>
      <c r="B53" s="21">
        <f>(C54+D54+E54)/3</f>
        <v>2.5005666666666668</v>
      </c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8"/>
    </row>
    <row r="54" spans="1:21" x14ac:dyDescent="0.35">
      <c r="A54" s="5"/>
      <c r="B54" s="22" t="s">
        <v>42</v>
      </c>
      <c r="C54" s="16">
        <f>I12</f>
        <v>1.3499999999999999</v>
      </c>
      <c r="D54" s="16">
        <f>I24</f>
        <v>3.56</v>
      </c>
      <c r="E54" s="16">
        <f>C48</f>
        <v>2.5917000000000003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8"/>
    </row>
    <row r="55" spans="1:21" x14ac:dyDescent="0.35">
      <c r="A55" s="23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/>
    </row>
    <row r="56" spans="1:21" x14ac:dyDescent="0.35">
      <c r="A56" s="24"/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7"/>
    </row>
    <row r="67" spans="6:6" x14ac:dyDescent="0.35">
      <c r="F67">
        <v>1</v>
      </c>
    </row>
    <row r="68" spans="6:6" x14ac:dyDescent="0.35">
      <c r="F68">
        <v>2</v>
      </c>
    </row>
    <row r="69" spans="6:6" x14ac:dyDescent="0.35">
      <c r="F69">
        <v>3</v>
      </c>
    </row>
    <row r="70" spans="6:6" x14ac:dyDescent="0.35">
      <c r="F70">
        <v>4</v>
      </c>
    </row>
    <row r="71" spans="6:6" x14ac:dyDescent="0.35">
      <c r="F71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0A58-5211-42FE-B9F0-8C5B3F61224F}">
  <dimension ref="A1"/>
  <sheetViews>
    <sheetView topLeftCell="A25" workbookViewId="0">
      <selection activeCell="H11" sqref="H11"/>
    </sheetView>
  </sheetViews>
  <sheetFormatPr defaultRowHeight="14.5" x14ac:dyDescent="0.35"/>
  <cols>
    <col min="1" max="1" width="7.179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Assesment worksheet</vt:lpstr>
      <vt:lpstr>User Survey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van Laar</dc:creator>
  <cp:lastModifiedBy>Brian van Laar</cp:lastModifiedBy>
  <dcterms:created xsi:type="dcterms:W3CDTF">2024-05-29T09:01:26Z</dcterms:created>
  <dcterms:modified xsi:type="dcterms:W3CDTF">2024-05-31T14:49:36Z</dcterms:modified>
</cp:coreProperties>
</file>