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hristopher\Desktop\DAC\Project 7\"/>
    </mc:Choice>
  </mc:AlternateContent>
  <bookViews>
    <workbookView xWindow="0" yWindow="0" windowWidth="28800" windowHeight="11775" activeTab="4"/>
  </bookViews>
  <sheets>
    <sheet name="Sheet1" sheetId="1" r:id="rId1"/>
    <sheet name="Excluded" sheetId="4" r:id="rId2"/>
    <sheet name="Return Time" sheetId="7" r:id="rId3"/>
    <sheet name="Return Numbers and Sales" sheetId="5" r:id="rId4"/>
    <sheet name="Recommendation" sheetId="3" r:id="rId5"/>
  </sheets>
  <definedNames>
    <definedName name="_xlchart.v1.0" hidden="1">'Return Time'!$C$94:$C$113</definedName>
    <definedName name="_xlchart.v1.1" hidden="1">'Return Time'!$C$2:$C$60</definedName>
    <definedName name="_xlchart.v1.2" hidden="1">'Return Time'!$C$1</definedName>
    <definedName name="_xlchart.v1.3" hidden="1">'Return Time'!$C$2:$C$113</definedName>
    <definedName name="_xlchart.v1.4" hidden="1">'Return Time'!$C$61:$C$93</definedName>
    <definedName name="results" localSheetId="0">Sheet1!$A$1:$W$832</definedName>
  </definedNames>
  <calcPr calcId="162913"/>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 i="7" l="1"/>
  <c r="V22" i="5" l="1"/>
  <c r="V23" i="5"/>
  <c r="V21" i="5"/>
  <c r="C23" i="5"/>
  <c r="C22" i="5"/>
  <c r="C21" i="5"/>
  <c r="Y26" i="1" l="1"/>
  <c r="Y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2" i="1"/>
  <c r="Y3" i="1"/>
  <c r="Y4" i="1"/>
  <c r="Y5" i="1"/>
  <c r="Y6" i="1"/>
  <c r="Y7" i="1"/>
  <c r="Y8" i="1"/>
  <c r="Y9" i="1"/>
  <c r="Y10" i="1"/>
  <c r="Y11" i="1"/>
  <c r="Y12" i="1"/>
  <c r="Y13" i="1"/>
  <c r="Y14" i="1"/>
  <c r="Y15" i="1"/>
  <c r="Y16" i="1"/>
  <c r="Y17" i="1"/>
  <c r="Y18" i="1"/>
  <c r="Y19" i="1"/>
  <c r="Y20" i="1"/>
  <c r="Y21" i="1"/>
  <c r="Y22" i="1"/>
  <c r="Y23" i="1"/>
  <c r="Y24" i="1"/>
  <c r="Y25"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X3" i="4"/>
  <c r="Y3" i="4"/>
  <c r="Z3" i="4"/>
  <c r="X109" i="1" l="1"/>
  <c r="X110" i="1"/>
  <c r="X111" i="1"/>
  <c r="X112" i="1"/>
  <c r="X113" i="1"/>
  <c r="X114" i="1"/>
  <c r="X115" i="1"/>
  <c r="X116" i="1"/>
  <c r="X117" i="1"/>
  <c r="X69" i="1"/>
  <c r="X70" i="1"/>
  <c r="X71"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25"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51" i="1"/>
  <c r="X52" i="1"/>
  <c r="X185" i="1"/>
  <c r="X186" i="1"/>
  <c r="X187" i="1"/>
  <c r="X188" i="1"/>
  <c r="X189" i="1"/>
  <c r="X190" i="1"/>
  <c r="X191" i="1"/>
  <c r="X192" i="1"/>
  <c r="X193" i="1"/>
  <c r="X16" i="1"/>
  <c r="X17" i="1"/>
  <c r="X194" i="1"/>
  <c r="X195" i="1"/>
  <c r="X106" i="1"/>
  <c r="X196" i="1"/>
  <c r="X197" i="1"/>
  <c r="X198" i="1"/>
  <c r="X199" i="1"/>
  <c r="X200" i="1"/>
  <c r="X201" i="1"/>
  <c r="X202" i="1"/>
  <c r="X203" i="1"/>
  <c r="X204" i="1"/>
  <c r="X205" i="1"/>
  <c r="X206" i="1"/>
  <c r="X207" i="1"/>
  <c r="X208" i="1"/>
  <c r="X209" i="1"/>
  <c r="X54" i="1"/>
  <c r="X55" i="1"/>
  <c r="X10" i="1"/>
  <c r="X210" i="1"/>
  <c r="X96" i="1"/>
  <c r="X97" i="1"/>
  <c r="X211" i="1"/>
  <c r="X212" i="1"/>
  <c r="X213" i="1"/>
  <c r="X214" i="1"/>
  <c r="X215" i="1"/>
  <c r="X216" i="1"/>
  <c r="X217" i="1"/>
  <c r="X218" i="1"/>
  <c r="X219" i="1"/>
  <c r="X220" i="1"/>
  <c r="X221" i="1"/>
  <c r="X88" i="1"/>
  <c r="X89" i="1"/>
  <c r="X222" i="1"/>
  <c r="X223" i="1"/>
  <c r="X224" i="1"/>
  <c r="X225" i="1"/>
  <c r="X226" i="1"/>
  <c r="X227" i="1"/>
  <c r="X228" i="1"/>
  <c r="X229" i="1"/>
  <c r="X230" i="1"/>
  <c r="X231" i="1"/>
  <c r="X232" i="1"/>
  <c r="X233" i="1"/>
  <c r="X234" i="1"/>
  <c r="X235" i="1"/>
  <c r="X236" i="1"/>
  <c r="X237" i="1"/>
  <c r="X238" i="1"/>
  <c r="X239" i="1"/>
  <c r="X240" i="1"/>
  <c r="X241" i="1"/>
  <c r="X242" i="1"/>
  <c r="X44" i="1"/>
  <c r="X45" i="1"/>
  <c r="X46" i="1"/>
  <c r="X243" i="1"/>
  <c r="X244" i="1"/>
  <c r="X245" i="1"/>
  <c r="X246" i="1"/>
  <c r="X247" i="1"/>
  <c r="X248" i="1"/>
  <c r="X249" i="1"/>
  <c r="X250" i="1"/>
  <c r="X251" i="1"/>
  <c r="X252" i="1"/>
  <c r="X253" i="1"/>
  <c r="X254" i="1"/>
  <c r="X255" i="1"/>
  <c r="X256" i="1"/>
  <c r="X257" i="1"/>
  <c r="X258" i="1"/>
  <c r="X259" i="1"/>
  <c r="X260" i="1"/>
  <c r="X18" i="1"/>
  <c r="X31" i="1"/>
  <c r="X32" i="1"/>
  <c r="X261" i="1"/>
  <c r="X262" i="1"/>
  <c r="X263" i="1"/>
  <c r="X264" i="1"/>
  <c r="X265" i="1"/>
  <c r="X266" i="1"/>
  <c r="X267" i="1"/>
  <c r="X268" i="1"/>
  <c r="X269" i="1"/>
  <c r="X270" i="1"/>
  <c r="X271" i="1"/>
  <c r="X272" i="1"/>
  <c r="X273" i="1"/>
  <c r="X274" i="1"/>
  <c r="X85" i="1"/>
  <c r="X86" i="1"/>
  <c r="X275" i="1"/>
  <c r="X276" i="1"/>
  <c r="X64" i="1"/>
  <c r="X277" i="1"/>
  <c r="X278" i="1"/>
  <c r="X279" i="1"/>
  <c r="X280" i="1"/>
  <c r="X281" i="1"/>
  <c r="X282" i="1"/>
  <c r="X283" i="1"/>
  <c r="X284" i="1"/>
  <c r="X285" i="1"/>
  <c r="X286" i="1"/>
  <c r="X287" i="1"/>
  <c r="X288" i="1"/>
  <c r="X289" i="1"/>
  <c r="X290" i="1"/>
  <c r="X291" i="1"/>
  <c r="X19" i="1"/>
  <c r="X20"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47" i="1"/>
  <c r="X48" i="1"/>
  <c r="X93" i="1"/>
  <c r="X94" i="1"/>
  <c r="X325" i="1"/>
  <c r="X326" i="1"/>
  <c r="X327" i="1"/>
  <c r="X328" i="1"/>
  <c r="X329" i="1"/>
  <c r="X330" i="1"/>
  <c r="X331" i="1"/>
  <c r="X332" i="1"/>
  <c r="X333" i="1"/>
  <c r="X334" i="1"/>
  <c r="X335" i="1"/>
  <c r="X336" i="1"/>
  <c r="X337" i="1"/>
  <c r="X338" i="1"/>
  <c r="X58" i="1"/>
  <c r="X59" i="1"/>
  <c r="X339" i="1"/>
  <c r="X340" i="1"/>
  <c r="X341" i="1"/>
  <c r="X342" i="1"/>
  <c r="X343" i="1"/>
  <c r="X344" i="1"/>
  <c r="X345" i="1"/>
  <c r="X346" i="1"/>
  <c r="X347" i="1"/>
  <c r="X348" i="1"/>
  <c r="X349" i="1"/>
  <c r="X350" i="1"/>
  <c r="X351" i="1"/>
  <c r="X68" i="1"/>
  <c r="X352" i="1"/>
  <c r="X353" i="1"/>
  <c r="X354" i="1"/>
  <c r="X355" i="1"/>
  <c r="X356" i="1"/>
  <c r="X357" i="1"/>
  <c r="X358" i="1"/>
  <c r="X359" i="1"/>
  <c r="X360" i="1"/>
  <c r="X98" i="1"/>
  <c r="X99" i="1"/>
  <c r="X361" i="1"/>
  <c r="X362" i="1"/>
  <c r="X49" i="1"/>
  <c r="X50" i="1"/>
  <c r="X363" i="1"/>
  <c r="X364" i="1"/>
  <c r="X365" i="1"/>
  <c r="X366" i="1"/>
  <c r="X367" i="1"/>
  <c r="X368" i="1"/>
  <c r="X369" i="1"/>
  <c r="X370" i="1"/>
  <c r="X371" i="1"/>
  <c r="X372" i="1"/>
  <c r="X373" i="1"/>
  <c r="X22"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37" i="1"/>
  <c r="X411" i="1"/>
  <c r="X412" i="1"/>
  <c r="X413" i="1"/>
  <c r="X414" i="1"/>
  <c r="X415" i="1"/>
  <c r="X416" i="1"/>
  <c r="X81" i="1"/>
  <c r="X417" i="1"/>
  <c r="X418" i="1"/>
  <c r="X72" i="1"/>
  <c r="X73"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87" i="1"/>
  <c r="X446" i="1"/>
  <c r="X447" i="1"/>
  <c r="X448" i="1"/>
  <c r="X449" i="1"/>
  <c r="X450" i="1"/>
  <c r="X451" i="1"/>
  <c r="X452" i="1"/>
  <c r="X453" i="1"/>
  <c r="X454" i="1"/>
  <c r="X455" i="1"/>
  <c r="X456" i="1"/>
  <c r="X457" i="1"/>
  <c r="X458" i="1"/>
  <c r="X459" i="1"/>
  <c r="X460" i="1"/>
  <c r="X461" i="1"/>
  <c r="X462" i="1"/>
  <c r="X463" i="1"/>
  <c r="X464" i="1"/>
  <c r="X465" i="1"/>
  <c r="X466" i="1"/>
  <c r="X467" i="1"/>
  <c r="X468" i="1"/>
  <c r="X469" i="1"/>
  <c r="X30" i="1"/>
  <c r="X470" i="1"/>
  <c r="X471" i="1"/>
  <c r="X472" i="1"/>
  <c r="X473" i="1"/>
  <c r="X474" i="1"/>
  <c r="X475" i="1"/>
  <c r="X476" i="1"/>
  <c r="X477" i="1"/>
  <c r="X478" i="1"/>
  <c r="X479" i="1"/>
  <c r="X480" i="1"/>
  <c r="X481" i="1"/>
  <c r="X482" i="1"/>
  <c r="X483" i="1"/>
  <c r="X484" i="1"/>
  <c r="X107" i="1"/>
  <c r="X90" i="1"/>
  <c r="X91" i="1"/>
  <c r="X92" i="1"/>
  <c r="X485" i="1"/>
  <c r="X486" i="1"/>
  <c r="X487" i="1"/>
  <c r="X488" i="1"/>
  <c r="X26"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65" i="1"/>
  <c r="X66" i="1"/>
  <c r="X514" i="1"/>
  <c r="X515" i="1"/>
  <c r="X516" i="1"/>
  <c r="X517" i="1"/>
  <c r="X518" i="1"/>
  <c r="X519" i="1"/>
  <c r="X520" i="1"/>
  <c r="X521" i="1"/>
  <c r="X522" i="1"/>
  <c r="X523" i="1"/>
  <c r="X524" i="1"/>
  <c r="X525" i="1"/>
  <c r="X526" i="1"/>
  <c r="X527" i="1"/>
  <c r="X528" i="1"/>
  <c r="X529" i="1"/>
  <c r="X530" i="1"/>
  <c r="X531" i="1"/>
  <c r="X532" i="1"/>
  <c r="X533" i="1"/>
  <c r="X80" i="1"/>
  <c r="X534" i="1"/>
  <c r="X535" i="1"/>
  <c r="X536" i="1"/>
  <c r="X15" i="1"/>
  <c r="X537" i="1"/>
  <c r="X538" i="1"/>
  <c r="X539" i="1"/>
  <c r="X540" i="1"/>
  <c r="X541" i="1"/>
  <c r="X542" i="1"/>
  <c r="X543" i="1"/>
  <c r="X544" i="1"/>
  <c r="X43"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60" i="1"/>
  <c r="X580" i="1"/>
  <c r="X581" i="1"/>
  <c r="X582" i="1"/>
  <c r="X583" i="1"/>
  <c r="X584" i="1"/>
  <c r="X585" i="1"/>
  <c r="X586" i="1"/>
  <c r="X587" i="1"/>
  <c r="X588" i="1"/>
  <c r="X589" i="1"/>
  <c r="X590" i="1"/>
  <c r="X56" i="1"/>
  <c r="X591" i="1"/>
  <c r="X592" i="1"/>
  <c r="X593" i="1"/>
  <c r="X594" i="1"/>
  <c r="X595" i="1"/>
  <c r="X95" i="1"/>
  <c r="X38" i="1"/>
  <c r="X39" i="1"/>
  <c r="X40" i="1"/>
  <c r="X596" i="1"/>
  <c r="X597" i="1"/>
  <c r="X598" i="1"/>
  <c r="X599" i="1"/>
  <c r="X61" i="1"/>
  <c r="X62" i="1"/>
  <c r="X63" i="1"/>
  <c r="X600" i="1"/>
  <c r="X601" i="1"/>
  <c r="X602" i="1"/>
  <c r="X57"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33" i="1"/>
  <c r="X34" i="1"/>
  <c r="X654" i="1"/>
  <c r="X655" i="1"/>
  <c r="X656" i="1"/>
  <c r="X657" i="1"/>
  <c r="X658" i="1"/>
  <c r="X659" i="1"/>
  <c r="X100" i="1"/>
  <c r="X660" i="1"/>
  <c r="X661" i="1"/>
  <c r="X662" i="1"/>
  <c r="X663" i="1"/>
  <c r="X664" i="1"/>
  <c r="X665" i="1"/>
  <c r="X666" i="1"/>
  <c r="X667" i="1"/>
  <c r="X668" i="1"/>
  <c r="X669" i="1"/>
  <c r="X670" i="1"/>
  <c r="X11" i="1"/>
  <c r="X12" i="1"/>
  <c r="X41" i="1"/>
  <c r="X42" i="1"/>
  <c r="X671" i="1"/>
  <c r="X82" i="1"/>
  <c r="X83" i="1"/>
  <c r="X84" i="1"/>
  <c r="X672" i="1"/>
  <c r="X673" i="1"/>
  <c r="X674" i="1"/>
  <c r="X675" i="1"/>
  <c r="X676" i="1"/>
  <c r="X2" i="1"/>
  <c r="X3" i="1"/>
  <c r="X4" i="1"/>
  <c r="X23" i="1"/>
  <c r="X24" i="1"/>
  <c r="X14" i="1"/>
  <c r="X677" i="1"/>
  <c r="X678" i="1"/>
  <c r="X679" i="1"/>
  <c r="X680" i="1"/>
  <c r="X681" i="1"/>
  <c r="X682" i="1"/>
  <c r="X683" i="1"/>
  <c r="X684" i="1"/>
  <c r="X685" i="1"/>
  <c r="X686" i="1"/>
  <c r="X687" i="1"/>
  <c r="X688" i="1"/>
  <c r="X689" i="1"/>
  <c r="X690" i="1"/>
  <c r="X691" i="1"/>
  <c r="X27" i="1"/>
  <c r="X28"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67" i="1"/>
  <c r="X722" i="1"/>
  <c r="X723" i="1"/>
  <c r="X101" i="1"/>
  <c r="X102" i="1"/>
  <c r="X724" i="1"/>
  <c r="X725" i="1"/>
  <c r="X726" i="1"/>
  <c r="X727" i="1"/>
  <c r="X728" i="1"/>
  <c r="X729" i="1"/>
  <c r="X730" i="1"/>
  <c r="X731" i="1"/>
  <c r="X732" i="1"/>
  <c r="X5" i="1"/>
  <c r="X6" i="1"/>
  <c r="X733" i="1"/>
  <c r="X734" i="1"/>
  <c r="X735" i="1"/>
  <c r="X736" i="1"/>
  <c r="X737" i="1"/>
  <c r="X738" i="1"/>
  <c r="X739" i="1"/>
  <c r="X740" i="1"/>
  <c r="X741" i="1"/>
  <c r="X742" i="1"/>
  <c r="X743" i="1"/>
  <c r="X744" i="1"/>
  <c r="X745" i="1"/>
  <c r="X746" i="1"/>
  <c r="X747" i="1"/>
  <c r="X748" i="1"/>
  <c r="X749" i="1"/>
  <c r="X750" i="1"/>
  <c r="X751" i="1"/>
  <c r="X752" i="1"/>
  <c r="X753" i="1"/>
  <c r="X754" i="1"/>
  <c r="X21" i="1"/>
  <c r="X755" i="1"/>
  <c r="X756" i="1"/>
  <c r="X757" i="1"/>
  <c r="X758" i="1"/>
  <c r="X759" i="1"/>
  <c r="X760" i="1"/>
  <c r="X761" i="1"/>
  <c r="X762" i="1"/>
  <c r="X763" i="1"/>
  <c r="X764" i="1"/>
  <c r="X765" i="1"/>
  <c r="X766" i="1"/>
  <c r="X767" i="1"/>
  <c r="X768" i="1"/>
  <c r="X769" i="1"/>
  <c r="X770" i="1"/>
  <c r="X771" i="1"/>
  <c r="X772" i="1"/>
  <c r="X773" i="1"/>
  <c r="X7" i="1"/>
  <c r="X53" i="1"/>
  <c r="X774" i="1"/>
  <c r="X79" i="1"/>
  <c r="X775" i="1"/>
  <c r="X776" i="1"/>
  <c r="X29" i="1"/>
  <c r="X777" i="1"/>
  <c r="X778" i="1"/>
  <c r="X779" i="1"/>
  <c r="X780" i="1"/>
  <c r="X35" i="1"/>
  <c r="X36"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103" i="1"/>
  <c r="X104" i="1"/>
  <c r="X105" i="1"/>
  <c r="X809" i="1"/>
  <c r="X810" i="1"/>
  <c r="X811" i="1"/>
  <c r="X812" i="1"/>
  <c r="X813" i="1"/>
  <c r="X8" i="1"/>
  <c r="X9" i="1"/>
  <c r="X814" i="1"/>
  <c r="X815" i="1"/>
  <c r="X816" i="1"/>
  <c r="X817" i="1"/>
  <c r="X818" i="1"/>
  <c r="X819" i="1"/>
  <c r="X13" i="1"/>
  <c r="X820" i="1"/>
  <c r="X821" i="1"/>
  <c r="X822" i="1"/>
  <c r="X823" i="1"/>
  <c r="X824" i="1"/>
  <c r="X825" i="1"/>
  <c r="X826" i="1"/>
  <c r="X827" i="1"/>
  <c r="X828" i="1"/>
  <c r="X76" i="1"/>
  <c r="X77" i="1"/>
  <c r="X78" i="1"/>
  <c r="X829" i="1"/>
  <c r="X830" i="1"/>
  <c r="X74" i="1"/>
  <c r="X75" i="1"/>
  <c r="X831" i="1"/>
  <c r="X832" i="1"/>
  <c r="X108" i="1"/>
</calcChain>
</file>

<file path=xl/connections.xml><?xml version="1.0" encoding="utf-8"?>
<connections xmlns="http://schemas.openxmlformats.org/spreadsheetml/2006/main">
  <connection id="1" name="results" type="6" refreshedVersion="6" background="1" saveData="1">
    <textPr codePage="437" sourceFile="C:\Users\Christopher\Desktop\DAC\Project 7\results.csv"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<sst xmlns="http://schemas.openxmlformats.org/spreadsheetml/2006/main" count="11350" uniqueCount="2392">
  <si>
    <t>id</t>
  </si>
  <si>
    <t>order_date</t>
  </si>
  <si>
    <t>ship_date</t>
  </si>
  <si>
    <t>ship_mode</t>
  </si>
  <si>
    <t>customer_id</t>
  </si>
  <si>
    <t>product_id</t>
  </si>
  <si>
    <t>sales</t>
  </si>
  <si>
    <t>quantity</t>
  </si>
  <si>
    <t>discount</t>
  </si>
  <si>
    <t>profit</t>
  </si>
  <si>
    <t>customer_name</t>
  </si>
  <si>
    <t>segment</t>
  </si>
  <si>
    <t>country</t>
  </si>
  <si>
    <t>city</t>
  </si>
  <si>
    <t>state</t>
  </si>
  <si>
    <t>postal_code</t>
  </si>
  <si>
    <t>region</t>
  </si>
  <si>
    <t>category</t>
  </si>
  <si>
    <t>subcategory</t>
  </si>
  <si>
    <t>product_name</t>
  </si>
  <si>
    <t>order_id</t>
  </si>
  <si>
    <t>status</t>
  </si>
  <si>
    <t>return_date</t>
  </si>
  <si>
    <t>CA2011141817</t>
  </si>
  <si>
    <t>Standard Class</t>
  </si>
  <si>
    <t>MB-18085</t>
  </si>
  <si>
    <t>OFF-AR-10003478</t>
  </si>
  <si>
    <t>Mick Brown</t>
  </si>
  <si>
    <t>Consumer</t>
  </si>
  <si>
    <t>United States</t>
  </si>
  <si>
    <t>Vineland</t>
  </si>
  <si>
    <t>New Jersey</t>
  </si>
  <si>
    <t>East</t>
  </si>
  <si>
    <t>Office Supplies</t>
  </si>
  <si>
    <t>Art</t>
  </si>
  <si>
    <t>Avery Hi-Liter EverBold Pen Style Fluorescent Highlighters, 4/Pack</t>
  </si>
  <si>
    <t>Philadelphia</t>
  </si>
  <si>
    <t>Pennsylvania</t>
  </si>
  <si>
    <t>CA2011130092</t>
  </si>
  <si>
    <t>First Class</t>
  </si>
  <si>
    <t>SV-20365</t>
  </si>
  <si>
    <t>FUR-FU-10000010</t>
  </si>
  <si>
    <t>Seth Vernon</t>
  </si>
  <si>
    <t>Dover</t>
  </si>
  <si>
    <t>Delaware</t>
  </si>
  <si>
    <t>Furniture</t>
  </si>
  <si>
    <t>Furnishings</t>
  </si>
  <si>
    <t>DAX Value U-Channel Document Frames, Easel Back</t>
  </si>
  <si>
    <t>CA2011103366</t>
  </si>
  <si>
    <t>EH-13990</t>
  </si>
  <si>
    <t>TEC-AC-10003628</t>
  </si>
  <si>
    <t>Erica Hackney</t>
  </si>
  <si>
    <t>Roswell</t>
  </si>
  <si>
    <t>Georgia</t>
  </si>
  <si>
    <t>South</t>
  </si>
  <si>
    <t>Technology</t>
  </si>
  <si>
    <t>Accessories</t>
  </si>
  <si>
    <t>Logitech 910-002974 M325 Wireless Mouse for Web Scrolling</t>
  </si>
  <si>
    <t>CA2011140795</t>
  </si>
  <si>
    <t>BD-11500</t>
  </si>
  <si>
    <t>TEC-AC-10001432</t>
  </si>
  <si>
    <t>Bradley Drucker</t>
  </si>
  <si>
    <t>Green Bay</t>
  </si>
  <si>
    <t>Wisconsin</t>
  </si>
  <si>
    <t>Central</t>
  </si>
  <si>
    <t>Enermax Aurora Lite Keyboard</t>
  </si>
  <si>
    <t>CA2011139857</t>
  </si>
  <si>
    <t>CD-12790</t>
  </si>
  <si>
    <t>OFF-FA-10001843</t>
  </si>
  <si>
    <t>Cynthia Delaney</t>
  </si>
  <si>
    <t>Home Office</t>
  </si>
  <si>
    <t>San Diego</t>
  </si>
  <si>
    <t>California</t>
  </si>
  <si>
    <t>West</t>
  </si>
  <si>
    <t>Fasteners</t>
  </si>
  <si>
    <t>Staples</t>
  </si>
  <si>
    <t>CA2011107755</t>
  </si>
  <si>
    <t>CK-12760</t>
  </si>
  <si>
    <t>TEC-AC-10000710</t>
  </si>
  <si>
    <t>Cyma Kinney</t>
  </si>
  <si>
    <t>Corporate</t>
  </si>
  <si>
    <t>Linden</t>
  </si>
  <si>
    <t>Maxell DVD-RAM Discs</t>
  </si>
  <si>
    <t>San Francisco</t>
  </si>
  <si>
    <t>Jacksonville</t>
  </si>
  <si>
    <t>Florida</t>
  </si>
  <si>
    <t>US2011110674</t>
  </si>
  <si>
    <t>SC-20095</t>
  </si>
  <si>
    <t>FUR-CH-10000225</t>
  </si>
  <si>
    <t>Sanjit Chand</t>
  </si>
  <si>
    <t>Concord</t>
  </si>
  <si>
    <t>Chairs</t>
  </si>
  <si>
    <t>Global Geo Office Task Chair, Gray</t>
  </si>
  <si>
    <t>CA2014140053</t>
  </si>
  <si>
    <t>Second Class</t>
  </si>
  <si>
    <t>DB-13060</t>
  </si>
  <si>
    <t>FUR-CH-10004063</t>
  </si>
  <si>
    <t>Dave Brooks</t>
  </si>
  <si>
    <t>Seattle</t>
  </si>
  <si>
    <t>Washington</t>
  </si>
  <si>
    <t>Global Deluxe High-Back Managers Chair</t>
  </si>
  <si>
    <t>Complete</t>
  </si>
  <si>
    <t>Lowell</t>
  </si>
  <si>
    <t>Massachusetts</t>
  </si>
  <si>
    <t>Chicago</t>
  </si>
  <si>
    <t>Illinois</t>
  </si>
  <si>
    <t>CA2011155852</t>
  </si>
  <si>
    <t>AJ-10945</t>
  </si>
  <si>
    <t>OFF-AR-10003560</t>
  </si>
  <si>
    <t>Ashley Jarboe</t>
  </si>
  <si>
    <t>Wilmington</t>
  </si>
  <si>
    <t>North Carolina</t>
  </si>
  <si>
    <t>Zebra Zazzle Fluorescent Highlighters</t>
  </si>
  <si>
    <t>CA2011116239</t>
  </si>
  <si>
    <t>Same Day</t>
  </si>
  <si>
    <t>CL-12565</t>
  </si>
  <si>
    <t>OFF-ST-10001370</t>
  </si>
  <si>
    <t>Clay Ludtke</t>
  </si>
  <si>
    <t>Lancaster</t>
  </si>
  <si>
    <t>Storage</t>
  </si>
  <si>
    <t>Sensible Storage WireTech Storage Systems</t>
  </si>
  <si>
    <t>Columbia</t>
  </si>
  <si>
    <t>South Carolina</t>
  </si>
  <si>
    <t>US2011100279</t>
  </si>
  <si>
    <t>SW-20275</t>
  </si>
  <si>
    <t>OFF-PA-10002259</t>
  </si>
  <si>
    <t>Scott Williamson</t>
  </si>
  <si>
    <t>Jackson</t>
  </si>
  <si>
    <t>Mississippi</t>
  </si>
  <si>
    <t>Paper</t>
  </si>
  <si>
    <t>Geographics Note Cards, Blank, White, 8 1/2 x 11</t>
  </si>
  <si>
    <t>Royal Oak</t>
  </si>
  <si>
    <t>Michigan</t>
  </si>
  <si>
    <t>CA2011105172</t>
  </si>
  <si>
    <t>PK-18910</t>
  </si>
  <si>
    <t>OFF-LA-10001641</t>
  </si>
  <si>
    <t>Paul Knutson</t>
  </si>
  <si>
    <t>Labels</t>
  </si>
  <si>
    <t>Avery 518</t>
  </si>
  <si>
    <t>CA2011113887</t>
  </si>
  <si>
    <t>TH-21550</t>
  </si>
  <si>
    <t>OFF-PA-10004071</t>
  </si>
  <si>
    <t>Tracy Hopkins</t>
  </si>
  <si>
    <t>New York City</t>
  </si>
  <si>
    <t>New York</t>
  </si>
  <si>
    <t>Eaton Premium Continuous-Feed Paper, 25 Cotton, Letter Size, White, 1000 Shts/Box</t>
  </si>
  <si>
    <t>CA2011136742</t>
  </si>
  <si>
    <t>GP-14740</t>
  </si>
  <si>
    <t>OFF-BI-10003719</t>
  </si>
  <si>
    <t>Guy Phonely</t>
  </si>
  <si>
    <t>Binders</t>
  </si>
  <si>
    <t>Large Capacity Hanging Post Binders</t>
  </si>
  <si>
    <t>CA2011155208</t>
  </si>
  <si>
    <t>SP-20650</t>
  </si>
  <si>
    <t>Stephanie Phelps</t>
  </si>
  <si>
    <t>CA2011158064</t>
  </si>
  <si>
    <t>AA-10375</t>
  </si>
  <si>
    <t>OFF-BI-10002976</t>
  </si>
  <si>
    <t>Allen Armold</t>
  </si>
  <si>
    <t>Mesa</t>
  </si>
  <si>
    <t>Arizona</t>
  </si>
  <si>
    <t>ACCOHIDE Binder by Acco</t>
  </si>
  <si>
    <t>Los Angeles</t>
  </si>
  <si>
    <t>Salem</t>
  </si>
  <si>
    <t>Oregon</t>
  </si>
  <si>
    <t>US2011112564</t>
  </si>
  <si>
    <t>TS-21160</t>
  </si>
  <si>
    <t>OFF-BI-10004876</t>
  </si>
  <si>
    <t>Theresa Swint</t>
  </si>
  <si>
    <t>Wilson Jones Suede Grain Vinyl Binders</t>
  </si>
  <si>
    <t>CA2011134061</t>
  </si>
  <si>
    <t>LL-16840</t>
  </si>
  <si>
    <t>FUR-FU-10001424</t>
  </si>
  <si>
    <t>Lauren Leatherbury</t>
  </si>
  <si>
    <t>Rochester</t>
  </si>
  <si>
    <t>Dax Clear Box Frame</t>
  </si>
  <si>
    <t>CA2011130274</t>
  </si>
  <si>
    <t>JS-15940</t>
  </si>
  <si>
    <t>OFF-LA-10002195</t>
  </si>
  <si>
    <t>Joni Sundaresam</t>
  </si>
  <si>
    <t>Park Ridge</t>
  </si>
  <si>
    <t>Avery 481</t>
  </si>
  <si>
    <t>Appleton</t>
  </si>
  <si>
    <t>CA2011117709</t>
  </si>
  <si>
    <t>PM-18940</t>
  </si>
  <si>
    <t>OFF-BI-10001294</t>
  </si>
  <si>
    <t>Paul MacIntyre</t>
  </si>
  <si>
    <t>Fellowes Binding Cases</t>
  </si>
  <si>
    <t>CA2011155271</t>
  </si>
  <si>
    <t>AA-10480</t>
  </si>
  <si>
    <t>FUR-FU-10001473</t>
  </si>
  <si>
    <t>Andrew Allen</t>
  </si>
  <si>
    <t>DAX Wood Document Frame</t>
  </si>
  <si>
    <t>Middletown</t>
  </si>
  <si>
    <t>Connecticut</t>
  </si>
  <si>
    <t>CA2011121664</t>
  </si>
  <si>
    <t>HP-14815</t>
  </si>
  <si>
    <t>OFF-BI-10003684</t>
  </si>
  <si>
    <t>Harold Pawlan</t>
  </si>
  <si>
    <t>Wilson Jones Legal Size Ring Binders</t>
  </si>
  <si>
    <t>CA2011139017</t>
  </si>
  <si>
    <t>RM-19375</t>
  </si>
  <si>
    <t>TEC-AC-10001013</t>
  </si>
  <si>
    <t>Raymond Messe</t>
  </si>
  <si>
    <t>Houston</t>
  </si>
  <si>
    <t>Texas</t>
  </si>
  <si>
    <t>Logitech ClearChat Comfort/USB Headset H390</t>
  </si>
  <si>
    <t>San Jose</t>
  </si>
  <si>
    <t>Meriden</t>
  </si>
  <si>
    <t>CA2011127159</t>
  </si>
  <si>
    <t>HL-15040</t>
  </si>
  <si>
    <t>Hunter Lopez</t>
  </si>
  <si>
    <t>Milwaukee</t>
  </si>
  <si>
    <t>CA2012155761</t>
  </si>
  <si>
    <t>AG-10270</t>
  </si>
  <si>
    <t>OFF-ST-10000107</t>
  </si>
  <si>
    <t>Alejandro Grove</t>
  </si>
  <si>
    <t>West Jordan</t>
  </si>
  <si>
    <t>Utah</t>
  </si>
  <si>
    <t>Fellowes Super Stor/Drawer</t>
  </si>
  <si>
    <t>Pending</t>
  </si>
  <si>
    <t>CA2011106810</t>
  </si>
  <si>
    <t>AJ-10795</t>
  </si>
  <si>
    <t>FUR-FU-10004306</t>
  </si>
  <si>
    <t>Anthony Johnson</t>
  </si>
  <si>
    <t>Saint Petersburg</t>
  </si>
  <si>
    <t>Electrix Halogen Magnifier Lamp</t>
  </si>
  <si>
    <t>CA2011103373</t>
  </si>
  <si>
    <t>BS-11755</t>
  </si>
  <si>
    <t>TEC-PH-10002885</t>
  </si>
  <si>
    <t>Bruce Stewart</t>
  </si>
  <si>
    <t>Cleveland</t>
  </si>
  <si>
    <t>Ohio</t>
  </si>
  <si>
    <t>Phones</t>
  </si>
  <si>
    <t>Apple iPhone 5</t>
  </si>
  <si>
    <t>US2011117058</t>
  </si>
  <si>
    <t>LE-16810</t>
  </si>
  <si>
    <t>OFF-BI-10004139</t>
  </si>
  <si>
    <t>Laurel Elliston</t>
  </si>
  <si>
    <t>Whittier</t>
  </si>
  <si>
    <t>Fellowes Presentation Covers for Comb Binding Machines</t>
  </si>
  <si>
    <t>Arlington</t>
  </si>
  <si>
    <t>Virginia</t>
  </si>
  <si>
    <t>CA2011135657</t>
  </si>
  <si>
    <t>SC-20725</t>
  </si>
  <si>
    <t>FUR-TA-10004086</t>
  </si>
  <si>
    <t>Steven Cartwright</t>
  </si>
  <si>
    <t>Tables</t>
  </si>
  <si>
    <t>KI Adjustable-Height Table</t>
  </si>
  <si>
    <t>CA2011147914</t>
  </si>
  <si>
    <t>MP-17470</t>
  </si>
  <si>
    <t>OFF-PA-10001685</t>
  </si>
  <si>
    <t>Mark Packer</t>
  </si>
  <si>
    <t>Columbus</t>
  </si>
  <si>
    <t>Moorhead</t>
  </si>
  <si>
    <t>Minnesota</t>
  </si>
  <si>
    <t>CA2011133270</t>
  </si>
  <si>
    <t>BM-11785</t>
  </si>
  <si>
    <t>OFF-AR-10002656</t>
  </si>
  <si>
    <t>Bryan Mills</t>
  </si>
  <si>
    <t>Sanford Liquid Accent Highlighters</t>
  </si>
  <si>
    <t>US2011134971</t>
  </si>
  <si>
    <t>BP-11095</t>
  </si>
  <si>
    <t>OFF-BI-10003982</t>
  </si>
  <si>
    <t>Bart Pistole</t>
  </si>
  <si>
    <t>Peoria</t>
  </si>
  <si>
    <t>Wilson Jones Century Plastic Molded Ring Binders</t>
  </si>
  <si>
    <t>CA2011132612</t>
  </si>
  <si>
    <t>FO-14305</t>
  </si>
  <si>
    <t>FUR-TA-10004534</t>
  </si>
  <si>
    <t>Frank Olsen</t>
  </si>
  <si>
    <t>Bevis 44 x 96 Conference Tables</t>
  </si>
  <si>
    <t>Harrisonburg</t>
  </si>
  <si>
    <t>CA2011114643</t>
  </si>
  <si>
    <t>FM-14215</t>
  </si>
  <si>
    <t>OFF-AR-10003631</t>
  </si>
  <si>
    <t>Filia McAdams</t>
  </si>
  <si>
    <t>Dublin</t>
  </si>
  <si>
    <t>CA2011141278</t>
  </si>
  <si>
    <t>OFF-AR-10003056</t>
  </si>
  <si>
    <t>Newell 341</t>
  </si>
  <si>
    <t>CA2011142048</t>
  </si>
  <si>
    <t>JE-15745</t>
  </si>
  <si>
    <t>TEC-AC-10004114</t>
  </si>
  <si>
    <t>Joel Eaton</t>
  </si>
  <si>
    <t>KeyTronic 6101 Series - Keyboard - Black</t>
  </si>
  <si>
    <t>Louisville</t>
  </si>
  <si>
    <t>Colorado</t>
  </si>
  <si>
    <t>CA2011126032</t>
  </si>
  <si>
    <t>BS-11665</t>
  </si>
  <si>
    <t>TEC-AC-10000158</t>
  </si>
  <si>
    <t>Brian Stugart</t>
  </si>
  <si>
    <t>Sony 64GB Class 10 Micro SDHC R40 Memory Card</t>
  </si>
  <si>
    <t>CA2011159338</t>
  </si>
  <si>
    <t>NS-18640</t>
  </si>
  <si>
    <t>FUR-TA-10004147</t>
  </si>
  <si>
    <t>Noel Staavos</t>
  </si>
  <si>
    <t>Hon 4060 Series Tables</t>
  </si>
  <si>
    <t>CA2011165974</t>
  </si>
  <si>
    <t>DL-12865</t>
  </si>
  <si>
    <t>OFF-AR-10003405</t>
  </si>
  <si>
    <t>Dan Lawera</t>
  </si>
  <si>
    <t>Cincinnati</t>
  </si>
  <si>
    <t>Dixon My First Ticonderoga Pencil, 2</t>
  </si>
  <si>
    <t>Keller</t>
  </si>
  <si>
    <t>CA2011146640</t>
  </si>
  <si>
    <t>HA-14905</t>
  </si>
  <si>
    <t>OFF-BI-10002867</t>
  </si>
  <si>
    <t>Helen Abelman</t>
  </si>
  <si>
    <t>GBC Recycled Regency Composition Covers</t>
  </si>
  <si>
    <t>Franklin</t>
  </si>
  <si>
    <t>CA2011153150</t>
  </si>
  <si>
    <t>Dl-13600</t>
  </si>
  <si>
    <t>OFF-BI-10003355</t>
  </si>
  <si>
    <t>Dorris Liebe</t>
  </si>
  <si>
    <t>Pasadena</t>
  </si>
  <si>
    <t>Cardinal Holdit Business Card Pockets</t>
  </si>
  <si>
    <t>CA2011134278</t>
  </si>
  <si>
    <t>EP-13915</t>
  </si>
  <si>
    <t>TEC-CO-10001046</t>
  </si>
  <si>
    <t>Emily Phan</t>
  </si>
  <si>
    <t>Copiers</t>
  </si>
  <si>
    <t>Canon Imageclass D680 Copier / Fax</t>
  </si>
  <si>
    <t>CA2011123295</t>
  </si>
  <si>
    <t>AH-10120</t>
  </si>
  <si>
    <t>FUR-CH-10002372</t>
  </si>
  <si>
    <t>Adrian Hane</t>
  </si>
  <si>
    <t>Tucson</t>
  </si>
  <si>
    <t>Office Star - Ergonomically Designed Knee Chair</t>
  </si>
  <si>
    <t>CA2011110527</t>
  </si>
  <si>
    <t>ED-13885</t>
  </si>
  <si>
    <t>OFF-LA-10000262</t>
  </si>
  <si>
    <t>Emily Ducich</t>
  </si>
  <si>
    <t>Avery 494</t>
  </si>
  <si>
    <t>CA2011142839</t>
  </si>
  <si>
    <t>TS-21610</t>
  </si>
  <si>
    <t>FUR-TA-10001539</t>
  </si>
  <si>
    <t>Troy Staebel</t>
  </si>
  <si>
    <t>Chromcraft Rectangular Conference Tables</t>
  </si>
  <si>
    <t>CA2011129168</t>
  </si>
  <si>
    <t>KB-16585</t>
  </si>
  <si>
    <t>OFF-PA-10001639</t>
  </si>
  <si>
    <t>Ken Black</t>
  </si>
  <si>
    <t>Xerox 203</t>
  </si>
  <si>
    <t>CA2013151372</t>
  </si>
  <si>
    <t>FM-14290</t>
  </si>
  <si>
    <t>TEC-AC-10002323</t>
  </si>
  <si>
    <t>Frank Merwin</t>
  </si>
  <si>
    <t>SanDisk Ultra 32 GB MicroSDHC Class 10 Memory Card</t>
  </si>
  <si>
    <t>Vancouver</t>
  </si>
  <si>
    <t>CA2011126522</t>
  </si>
  <si>
    <t>LT-16765</t>
  </si>
  <si>
    <t>OFF-AR-10004042</t>
  </si>
  <si>
    <t>Larry Tron</t>
  </si>
  <si>
    <t>Escondido</t>
  </si>
  <si>
    <t>BOSTON Model 1800 Electric Pencil Sharpeners, Putty/Woodgrain</t>
  </si>
  <si>
    <t>CA2011132500</t>
  </si>
  <si>
    <t>GZ-14470</t>
  </si>
  <si>
    <t>TEC-AC-10001383</t>
  </si>
  <si>
    <t>Gary Zandusky</t>
  </si>
  <si>
    <t>Logitech Wireless Touch Keyboard K400</t>
  </si>
  <si>
    <t>US2011115987</t>
  </si>
  <si>
    <t>LH-17020</t>
  </si>
  <si>
    <t>OFF-BI-10001071</t>
  </si>
  <si>
    <t>Lisa Hazard</t>
  </si>
  <si>
    <t>GBC ProClick Punch Binding System</t>
  </si>
  <si>
    <t>Tyler</t>
  </si>
  <si>
    <t>CA2011144407</t>
  </si>
  <si>
    <t>MS-17365</t>
  </si>
  <si>
    <t>OFF-LA-10003923</t>
  </si>
  <si>
    <t>Maribeth Schnelling</t>
  </si>
  <si>
    <t>Detroit</t>
  </si>
  <si>
    <t>Alphabetical Labels for Top Tab Filing</t>
  </si>
  <si>
    <t>Boca Raton</t>
  </si>
  <si>
    <t>CA2011101476</t>
  </si>
  <si>
    <t>SD-20485</t>
  </si>
  <si>
    <t>TEC-MA-10000029</t>
  </si>
  <si>
    <t>Shirley Daniels</t>
  </si>
  <si>
    <t>New Rochelle</t>
  </si>
  <si>
    <t>Machines</t>
  </si>
  <si>
    <t>Epson WorkForce WF-2530 All-in-One Printer, Copier Scanner</t>
  </si>
  <si>
    <t>CA2012143238</t>
  </si>
  <si>
    <t>EA-14035</t>
  </si>
  <si>
    <t>OFF-BI-10001679</t>
  </si>
  <si>
    <t>Erin Ashbrook</t>
  </si>
  <si>
    <t>Charlotte</t>
  </si>
  <si>
    <t>GBC Instant Index System for Binding Systems</t>
  </si>
  <si>
    <t>US2011158638</t>
  </si>
  <si>
    <t>AG-10765</t>
  </si>
  <si>
    <t>OFF-BI-10003712</t>
  </si>
  <si>
    <t>Anthony Garverick</t>
  </si>
  <si>
    <t>Acco Pressboard Covers with Storage Hooks, 14 7/8 x 11, Light Blue</t>
  </si>
  <si>
    <t>CA2011156601</t>
  </si>
  <si>
    <t>FA-14230</t>
  </si>
  <si>
    <t>OFF-FA-10000624</t>
  </si>
  <si>
    <t>Frank Atkinson</t>
  </si>
  <si>
    <t>Long Beach</t>
  </si>
  <si>
    <t>OIC Binder Clips</t>
  </si>
  <si>
    <t>US2014105046</t>
  </si>
  <si>
    <t>PF-19165</t>
  </si>
  <si>
    <t>Philip Fox</t>
  </si>
  <si>
    <t>Bloomington</t>
  </si>
  <si>
    <t>CA2011127488</t>
  </si>
  <si>
    <t>OFF-LA-10001613</t>
  </si>
  <si>
    <t>Avery File Folder Labels</t>
  </si>
  <si>
    <t>CA2011123344</t>
  </si>
  <si>
    <t>JD-16060</t>
  </si>
  <si>
    <t>OFF-ST-10001713</t>
  </si>
  <si>
    <t>Julia Dunbar</t>
  </si>
  <si>
    <t>Gould Plastics 9-Pocket Panel Bin, 18-3/8w x 5-1/4d x 20-1/2h, Black</t>
  </si>
  <si>
    <t>US2011151925</t>
  </si>
  <si>
    <t>KT-16465</t>
  </si>
  <si>
    <t>FUR-CH-10002961</t>
  </si>
  <si>
    <t>Kean Takahito</t>
  </si>
  <si>
    <t>Leather Task Chair, Black</t>
  </si>
  <si>
    <t>US2011152723</t>
  </si>
  <si>
    <t>HG-14965</t>
  </si>
  <si>
    <t>OFF-BI-10003460</t>
  </si>
  <si>
    <t>Henry Goldwyn</t>
  </si>
  <si>
    <t>Mesquite</t>
  </si>
  <si>
    <t>Acco 3-Hole Punch</t>
  </si>
  <si>
    <t>CA2011120887</t>
  </si>
  <si>
    <t>TS-21205</t>
  </si>
  <si>
    <t>FUR-FU-10001588</t>
  </si>
  <si>
    <t>Thomas Seio</t>
  </si>
  <si>
    <t>Hackensack</t>
  </si>
  <si>
    <t>Deflect-o SuperTray Unbreakable Stackable Tray, Letter, Black</t>
  </si>
  <si>
    <t>CA2011107153</t>
  </si>
  <si>
    <t>GZ-14545</t>
  </si>
  <si>
    <t>OFF-ST-10001321</t>
  </si>
  <si>
    <t>George Zrebassa</t>
  </si>
  <si>
    <t>Lawrence</t>
  </si>
  <si>
    <t>Decoflex Hanging Personal Folder File, Blue</t>
  </si>
  <si>
    <t>CA2011102008</t>
  </si>
  <si>
    <t>RA-19915</t>
  </si>
  <si>
    <t>OFF-PA-10004092</t>
  </si>
  <si>
    <t>Russell Applegate</t>
  </si>
  <si>
    <t>Tops Green Bar Computer Printout Paper</t>
  </si>
  <si>
    <t>US2011167633</t>
  </si>
  <si>
    <t>BW-11200</t>
  </si>
  <si>
    <t>OFF-PA-10004888</t>
  </si>
  <si>
    <t>Ben Wallace</t>
  </si>
  <si>
    <t>Boynton Beach</t>
  </si>
  <si>
    <t>Xerox 217</t>
  </si>
  <si>
    <t>CA2011153976</t>
  </si>
  <si>
    <t>BP-11290</t>
  </si>
  <si>
    <t>FUR-CH-10002880</t>
  </si>
  <si>
    <t>Beth Paige</t>
  </si>
  <si>
    <t>Evanston</t>
  </si>
  <si>
    <t>Global High-Back Leather Tilter, Burgundy</t>
  </si>
  <si>
    <t>CA2011134677</t>
  </si>
  <si>
    <t>XP-21865</t>
  </si>
  <si>
    <t>TEC-AC-10001445</t>
  </si>
  <si>
    <t>Xylona Preis</t>
  </si>
  <si>
    <t>Imation USB 2.0 Swivel Flash Drive USB flash drive - 4 GB - Pink</t>
  </si>
  <si>
    <t>CA2011117429</t>
  </si>
  <si>
    <t>MR-17545</t>
  </si>
  <si>
    <t>FUR-FU-10000222</t>
  </si>
  <si>
    <t>Mathew Reese</t>
  </si>
  <si>
    <t>Seth Thomas 16 Steel Case Clock</t>
  </si>
  <si>
    <t>CA2011117317</t>
  </si>
  <si>
    <t>JF-15490</t>
  </si>
  <si>
    <t>OFF-PA-10004519</t>
  </si>
  <si>
    <t>Jeremy Farry</t>
  </si>
  <si>
    <t>Spiral Phone Message Books with Labels by Adams</t>
  </si>
  <si>
    <t>CA2013162138</t>
  </si>
  <si>
    <t>PO-18865</t>
  </si>
  <si>
    <t>Patrick ODonnell</t>
  </si>
  <si>
    <t>Westland</t>
  </si>
  <si>
    <t>CA2011148614</t>
  </si>
  <si>
    <t>MG-17680</t>
  </si>
  <si>
    <t>FUR-FU-10000521</t>
  </si>
  <si>
    <t>Maureen Gastineau</t>
  </si>
  <si>
    <t>Newark</t>
  </si>
  <si>
    <t>Seth Thomas 14 Putty-Colored Wall Clock</t>
  </si>
  <si>
    <t>CA2011154627</t>
  </si>
  <si>
    <t>SA-20830</t>
  </si>
  <si>
    <t>TEC-PH-10001363</t>
  </si>
  <si>
    <t>Sue Ann Reed</t>
  </si>
  <si>
    <t>Apple iPhone 5S</t>
  </si>
  <si>
    <t>US2013115952</t>
  </si>
  <si>
    <t>PK-19075</t>
  </si>
  <si>
    <t>OFF-ST-10004186</t>
  </si>
  <si>
    <t>Pete Kriz</t>
  </si>
  <si>
    <t>Madison</t>
  </si>
  <si>
    <t>Stur-D-Stor Shelving, Vertical 5-Shelf: 72H x 36W x 18 1/2D</t>
  </si>
  <si>
    <t>CA2011151078</t>
  </si>
  <si>
    <t>RF-19840</t>
  </si>
  <si>
    <t>OFF-ST-10001328</t>
  </si>
  <si>
    <t>Roy Franzosisch</t>
  </si>
  <si>
    <t>Personal Filing Tote with Lid, Black/Gray</t>
  </si>
  <si>
    <t>San Antonio</t>
  </si>
  <si>
    <t>CA2011145926</t>
  </si>
  <si>
    <t>FUR-CH-10004289</t>
  </si>
  <si>
    <t>Global Super Steno Chair</t>
  </si>
  <si>
    <t>CA2011110352</t>
  </si>
  <si>
    <t>CA2011115973</t>
  </si>
  <si>
    <t>NG-18430</t>
  </si>
  <si>
    <t>OFF-AR-10004757</t>
  </si>
  <si>
    <t>Nathan Gelder</t>
  </si>
  <si>
    <t>Crayola Colored Pencils</t>
  </si>
  <si>
    <t>Oklahoma City</t>
  </si>
  <si>
    <t>Oklahoma</t>
  </si>
  <si>
    <t>CA2011158540</t>
  </si>
  <si>
    <t>VG-21790</t>
  </si>
  <si>
    <t>FUR-FU-10001602</t>
  </si>
  <si>
    <t>Vivek Gonzalez</t>
  </si>
  <si>
    <t>Eldon Delta Triangular Chair Mat, 52 x 58, Clear</t>
  </si>
  <si>
    <t>US2011138758</t>
  </si>
  <si>
    <t>FUR-FU-10003194</t>
  </si>
  <si>
    <t>Eldon Expressions Desk Accessory, Wood Pencil Holder, Oak</t>
  </si>
  <si>
    <t>CA2011119032</t>
  </si>
  <si>
    <t>MS-17770</t>
  </si>
  <si>
    <t>OFF-FA-10003021</t>
  </si>
  <si>
    <t>Maxwell Schwartz</t>
  </si>
  <si>
    <t>CA2011136280</t>
  </si>
  <si>
    <t>Co-12640</t>
  </si>
  <si>
    <t>OFF-LA-10000452</t>
  </si>
  <si>
    <t>Corey-Lock</t>
  </si>
  <si>
    <t>Avery 488</t>
  </si>
  <si>
    <t>Florence</t>
  </si>
  <si>
    <t>US2011134712</t>
  </si>
  <si>
    <t>BS-11380</t>
  </si>
  <si>
    <t>OFF-FA-10003112</t>
  </si>
  <si>
    <t>Bill Stewart</t>
  </si>
  <si>
    <t>Skokie</t>
  </si>
  <si>
    <t>CA2011131051</t>
  </si>
  <si>
    <t>TR-21325</t>
  </si>
  <si>
    <t>FUR-FU-10001861</t>
  </si>
  <si>
    <t>Toby Ritter</t>
  </si>
  <si>
    <t>Cedar Rapids</t>
  </si>
  <si>
    <t>Iowa</t>
  </si>
  <si>
    <t>Floodlight Indoor Halogen Bulbs, 1 Bulb per Pack, 60 Watts</t>
  </si>
  <si>
    <t>CA2011122749</t>
  </si>
  <si>
    <t>TEC-PH-10003811</t>
  </si>
  <si>
    <t>Jabra Supreme Plus Driver Edition Headset</t>
  </si>
  <si>
    <t>CA2011138296</t>
  </si>
  <si>
    <t>RC-19825</t>
  </si>
  <si>
    <t>OFF-ST-10002444</t>
  </si>
  <si>
    <t>Roy Collins</t>
  </si>
  <si>
    <t>Recycled Eldon Regeneration Jumbo File</t>
  </si>
  <si>
    <t>Kentucky</t>
  </si>
  <si>
    <t>Alexandria</t>
  </si>
  <si>
    <t>CA2011104773</t>
  </si>
  <si>
    <t>TB-21175</t>
  </si>
  <si>
    <t>OFF-ST-10000777</t>
  </si>
  <si>
    <t>Thomas Boland</t>
  </si>
  <si>
    <t>Companion Letter/Legal File, Black</t>
  </si>
  <si>
    <t>CA2011104976</t>
  </si>
  <si>
    <t>OFF-PA-10003845</t>
  </si>
  <si>
    <t>Xerox 1987</t>
  </si>
  <si>
    <t>CA2011123925</t>
  </si>
  <si>
    <t>OFF-AR-10002952</t>
  </si>
  <si>
    <t>Stanley Contemporary Battery Pencil Sharpeners</t>
  </si>
  <si>
    <t>CA2011113166</t>
  </si>
  <si>
    <t>LF-17185</t>
  </si>
  <si>
    <t>OFF-PA-10001947</t>
  </si>
  <si>
    <t>Luke Foster</t>
  </si>
  <si>
    <t>Miami</t>
  </si>
  <si>
    <t>Xerox 1974</t>
  </si>
  <si>
    <t>CA2011156314</t>
  </si>
  <si>
    <t>RP-19390</t>
  </si>
  <si>
    <t>FUR-FU-10003096</t>
  </si>
  <si>
    <t>Resi Polking</t>
  </si>
  <si>
    <t>Master Giant Foot Doorstop, Safety Yellow</t>
  </si>
  <si>
    <t>CA2013134775</t>
  </si>
  <si>
    <t>AD-10180</t>
  </si>
  <si>
    <t>Alan Dominguez</t>
  </si>
  <si>
    <t>US2011111171</t>
  </si>
  <si>
    <t>CA-12265</t>
  </si>
  <si>
    <t>OFF-BI-10002103</t>
  </si>
  <si>
    <t>Christina Anderson</t>
  </si>
  <si>
    <t>Cardinal Slant-D Ring Binder, Heavy Gauge Vinyl</t>
  </si>
  <si>
    <t>Provo</t>
  </si>
  <si>
    <t>CA2011120243</t>
  </si>
  <si>
    <t>AT-10435</t>
  </si>
  <si>
    <t>OFF-LA-10004425</t>
  </si>
  <si>
    <t>Alyssa Tate</t>
  </si>
  <si>
    <t>CA2011164259</t>
  </si>
  <si>
    <t>SP-20860</t>
  </si>
  <si>
    <t>OFF-AR-10003373</t>
  </si>
  <si>
    <t>Sung Pak</t>
  </si>
  <si>
    <t>Boston School Pro Electric Pencil Sharpener, 1670</t>
  </si>
  <si>
    <t>CA2011130960</t>
  </si>
  <si>
    <t>KB-16600</t>
  </si>
  <si>
    <t>OFF-AR-10003651</t>
  </si>
  <si>
    <t>Ken Brennan</t>
  </si>
  <si>
    <t>Taylor</t>
  </si>
  <si>
    <t>Newell 350</t>
  </si>
  <si>
    <t>Indiana</t>
  </si>
  <si>
    <t>CA2011150245</t>
  </si>
  <si>
    <t>PC-18745</t>
  </si>
  <si>
    <t>FUR-BO-10002613</t>
  </si>
  <si>
    <t>Pamela Coakley</t>
  </si>
  <si>
    <t>Watertown</t>
  </si>
  <si>
    <t>Bookcases</t>
  </si>
  <si>
    <t>Atlantic Metals Mobile 4-Shelf Bookcases, Custom Colors</t>
  </si>
  <si>
    <t>US2012157154</t>
  </si>
  <si>
    <t>MM-17920</t>
  </si>
  <si>
    <t>FUR-TA-10001889</t>
  </si>
  <si>
    <t>Michael Moore</t>
  </si>
  <si>
    <t>Bush Advantage Collection Racetrack Conference Table</t>
  </si>
  <si>
    <t>US2012101399</t>
  </si>
  <si>
    <t>FUR-FU-10002918</t>
  </si>
  <si>
    <t>Eldon ClusterMat Chair Mat with Cordless Antistatic Protection</t>
  </si>
  <si>
    <t>CA2012145401</t>
  </si>
  <si>
    <t>JP-15520</t>
  </si>
  <si>
    <t>OFF-PA-10004405</t>
  </si>
  <si>
    <t>Jeremy Pistek</t>
  </si>
  <si>
    <t>Rediform Voice Mail Log Books</t>
  </si>
  <si>
    <t>Port Orange</t>
  </si>
  <si>
    <t>CA2012157959</t>
  </si>
  <si>
    <t>RW-19540</t>
  </si>
  <si>
    <t>FUR-FU-10004093</t>
  </si>
  <si>
    <t>Rick Wilson</t>
  </si>
  <si>
    <t>Hand-Finished Solid Wood Document Frame</t>
  </si>
  <si>
    <t>CA2012111507</t>
  </si>
  <si>
    <t>VW-21775</t>
  </si>
  <si>
    <t>OFF-AR-10001315</t>
  </si>
  <si>
    <t>Victoria Wilson</t>
  </si>
  <si>
    <t>Newell 310</t>
  </si>
  <si>
    <t>Bellevue</t>
  </si>
  <si>
    <t>CA2012114923</t>
  </si>
  <si>
    <t>TEC-PH-10003931</t>
  </si>
  <si>
    <t>JBL Micro Wireless Portable Bluetooth Speaker</t>
  </si>
  <si>
    <t>CA2012143602</t>
  </si>
  <si>
    <t>MS-17980</t>
  </si>
  <si>
    <t>TEC-AC-10001266</t>
  </si>
  <si>
    <t>Michael Stewart</t>
  </si>
  <si>
    <t>Dallas</t>
  </si>
  <si>
    <t>Memorex Micro Travel Drive 8 GB</t>
  </si>
  <si>
    <t>CA2013109869</t>
  </si>
  <si>
    <t>DK-13090</t>
  </si>
  <si>
    <t>FUR-TA-10001768</t>
  </si>
  <si>
    <t>Dave Kipp</t>
  </si>
  <si>
    <t>Hon Racetrack Conference Tables</t>
  </si>
  <si>
    <t>Springfield</t>
  </si>
  <si>
    <t>CA2012146829</t>
  </si>
  <si>
    <t>TS-21340</t>
  </si>
  <si>
    <t>OFF-BI-10004022</t>
  </si>
  <si>
    <t>Toby Swindell</t>
  </si>
  <si>
    <t>Acco Suede Grain Vinyl Round Ring Binder</t>
  </si>
  <si>
    <t>CA2012114237</t>
  </si>
  <si>
    <t>MC-17275</t>
  </si>
  <si>
    <t>FUR-BO-10004409</t>
  </si>
  <si>
    <t>Marc Crier</t>
  </si>
  <si>
    <t>Lafayette</t>
  </si>
  <si>
    <t>Louisiana</t>
  </si>
  <si>
    <t>Safco Value Mate Series Steel Bookcases, Baked Enamel Finish on Steel, Gray</t>
  </si>
  <si>
    <t>CA2012112116</t>
  </si>
  <si>
    <t>JE-15475</t>
  </si>
  <si>
    <t>FUR-TA-10001039</t>
  </si>
  <si>
    <t>Jeremy Ellison</t>
  </si>
  <si>
    <t>Troy</t>
  </si>
  <si>
    <t>CA2012132101</t>
  </si>
  <si>
    <t>JO-15550</t>
  </si>
  <si>
    <t>TEC-PH-10004539</t>
  </si>
  <si>
    <t>Jesus Ocampo</t>
  </si>
  <si>
    <t>Wireless Extenders zBoost YX545 SOHO Signal Booster</t>
  </si>
  <si>
    <t>CA2012106565</t>
  </si>
  <si>
    <t>BW-11110</t>
  </si>
  <si>
    <t>OFF-PA-10000061</t>
  </si>
  <si>
    <t>Bart Watters</t>
  </si>
  <si>
    <t>Xerox 205</t>
  </si>
  <si>
    <t>US2012125374</t>
  </si>
  <si>
    <t>FUR-CH-10003396</t>
  </si>
  <si>
    <t>Global Deluxe Steno Chair</t>
  </si>
  <si>
    <t>CA2012118423</t>
  </si>
  <si>
    <t>DP-13390</t>
  </si>
  <si>
    <t>FUR-BO-10000362</t>
  </si>
  <si>
    <t>Dennis Pardue</t>
  </si>
  <si>
    <t>Sauder Inglewood Library Bookcases</t>
  </si>
  <si>
    <t>CA2012103793</t>
  </si>
  <si>
    <t>BV-11245</t>
  </si>
  <si>
    <t>OFF-PA-10001125</t>
  </si>
  <si>
    <t>Benjamin Venier</t>
  </si>
  <si>
    <t>Xerox 1988</t>
  </si>
  <si>
    <t>CA2012153549</t>
  </si>
  <si>
    <t>SL-20155</t>
  </si>
  <si>
    <t>FUR-CH-10004086</t>
  </si>
  <si>
    <t>Sara Luxemburg</t>
  </si>
  <si>
    <t>Hon 4070 Series Pagoda Armless Upholstered Stacking Chairs</t>
  </si>
  <si>
    <t>CA2014166898</t>
  </si>
  <si>
    <t>GG-14650</t>
  </si>
  <si>
    <t>OFF-BI-10003650</t>
  </si>
  <si>
    <t>Greg Guthrie</t>
  </si>
  <si>
    <t>Bristol</t>
  </si>
  <si>
    <t>Tennessee</t>
  </si>
  <si>
    <t>GBC DocuBind 300 Electric Binding Machine</t>
  </si>
  <si>
    <t>Antioch</t>
  </si>
  <si>
    <t>CA2012142027</t>
  </si>
  <si>
    <t>JK-15370</t>
  </si>
  <si>
    <t>FUR-TA-10002774</t>
  </si>
  <si>
    <t>Jay Kimmel</t>
  </si>
  <si>
    <t>Laminate Occasional Tables</t>
  </si>
  <si>
    <t>CA2012149678</t>
  </si>
  <si>
    <t>AW-10840</t>
  </si>
  <si>
    <t>OFF-SU-10004498</t>
  </si>
  <si>
    <t>Anthony Witt</t>
  </si>
  <si>
    <t>Farmington</t>
  </si>
  <si>
    <t>New Mexico</t>
  </si>
  <si>
    <t>Supplies</t>
  </si>
  <si>
    <t>Martin-Yale Premier Letter Opener</t>
  </si>
  <si>
    <t>JS-15595</t>
  </si>
  <si>
    <t>OFF-BI-10002071</t>
  </si>
  <si>
    <t>Jill Stevenson</t>
  </si>
  <si>
    <t>Fellowes Black Plastic Comb Bindings</t>
  </si>
  <si>
    <t>CA2014131618</t>
  </si>
  <si>
    <t>PS-18970</t>
  </si>
  <si>
    <t>FUR-CH-10001146</t>
  </si>
  <si>
    <t>Paul Stevenson</t>
  </si>
  <si>
    <t>Global Value Mid-Back Managers Chair, Gray</t>
  </si>
  <si>
    <t>CA2012145821</t>
  </si>
  <si>
    <t>JB-15400</t>
  </si>
  <si>
    <t>TEC-PH-10004348</t>
  </si>
  <si>
    <t>Jennifer Braxton</t>
  </si>
  <si>
    <t>OtterBox Defender Series Case - iPhone 5c</t>
  </si>
  <si>
    <t>Sunnyvale</t>
  </si>
  <si>
    <t>CA2012144253</t>
  </si>
  <si>
    <t>AS-10225</t>
  </si>
  <si>
    <t>FUR-FU-10002671</t>
  </si>
  <si>
    <t>Alan Schoenberger</t>
  </si>
  <si>
    <t>Electrix 20W Halogen Replacement Bulb for Zoom-In Desk Lamp</t>
  </si>
  <si>
    <t>CA2012113971</t>
  </si>
  <si>
    <t>CB-12535</t>
  </si>
  <si>
    <t>FUR-FU-10001852</t>
  </si>
  <si>
    <t>Claudia Bergmann</t>
  </si>
  <si>
    <t>Chapel Hill</t>
  </si>
  <si>
    <t>Eldon Regeneration Recycled Desk Accessories, Smoke</t>
  </si>
  <si>
    <t>Cuyahoga Falls</t>
  </si>
  <si>
    <t>CA2012109939</t>
  </si>
  <si>
    <t>OFF-AR-10000127</t>
  </si>
  <si>
    <t>Newell 321</t>
  </si>
  <si>
    <t>CA2012100769</t>
  </si>
  <si>
    <t>TEC-AC-10002402</t>
  </si>
  <si>
    <t>Razer Kraken PRO Over Ear PC and Music Headset</t>
  </si>
  <si>
    <t>CA2012154921</t>
  </si>
  <si>
    <t>OFF-EN-10000056</t>
  </si>
  <si>
    <t>Envelopes</t>
  </si>
  <si>
    <t>Cameo Buff Policy Envelopes</t>
  </si>
  <si>
    <t>CA2012138898</t>
  </si>
  <si>
    <t>JH-16180</t>
  </si>
  <si>
    <t>OFF-AP-10004487</t>
  </si>
  <si>
    <t>Justin Hirsh</t>
  </si>
  <si>
    <t>Pueblo</t>
  </si>
  <si>
    <t>Appliances</t>
  </si>
  <si>
    <t>Kensington 4 Outlet MasterPiece Compact Power Control Center</t>
  </si>
  <si>
    <t>CA2012141768</t>
  </si>
  <si>
    <t>NP-18685</t>
  </si>
  <si>
    <t>FUR-FU-10002268</t>
  </si>
  <si>
    <t>Nora Pelletier</t>
  </si>
  <si>
    <t>Ultra Door Push Plate</t>
  </si>
  <si>
    <t>CA2012146255</t>
  </si>
  <si>
    <t>NK-18490</t>
  </si>
  <si>
    <t>OFF-AR-10001547</t>
  </si>
  <si>
    <t>Neil Knudson</t>
  </si>
  <si>
    <t>Newell 311</t>
  </si>
  <si>
    <t>CA2012133627</t>
  </si>
  <si>
    <t>SC-20050</t>
  </si>
  <si>
    <t>FUR-FU-10001935</t>
  </si>
  <si>
    <t>Sample Company A</t>
  </si>
  <si>
    <t>Norwich</t>
  </si>
  <si>
    <t>3M Hangers With Command Adhesive</t>
  </si>
  <si>
    <t>Lubbock</t>
  </si>
  <si>
    <t>CA2012127418</t>
  </si>
  <si>
    <t>JJ-15445</t>
  </si>
  <si>
    <t>OFF-BI-10003707</t>
  </si>
  <si>
    <t>Jennifer Jackson</t>
  </si>
  <si>
    <t>Aluminum Screw Posts</t>
  </si>
  <si>
    <t>CA2012120439</t>
  </si>
  <si>
    <t>FUR-FU-10001867</t>
  </si>
  <si>
    <t>Eldon Expressions Punched Metal &amp; Wood Desk Accessories, Pewter &amp; Cherry</t>
  </si>
  <si>
    <t>CA2012167269</t>
  </si>
  <si>
    <t>PB-19150</t>
  </si>
  <si>
    <t>OFF-EN-10003072</t>
  </si>
  <si>
    <t>Philip Brown</t>
  </si>
  <si>
    <t>Peel &amp; Seel Envelopes</t>
  </si>
  <si>
    <t>CA2012128167</t>
  </si>
  <si>
    <t>KL-16645</t>
  </si>
  <si>
    <t>OFF-FA-10000490</t>
  </si>
  <si>
    <t>Ken Lonsdale</t>
  </si>
  <si>
    <t>Layton</t>
  </si>
  <si>
    <t>OIC Binder Clips, Mini, 1/4 Capacity, Black</t>
  </si>
  <si>
    <t>CA2012122826</t>
  </si>
  <si>
    <t>RD-19480</t>
  </si>
  <si>
    <t>TEC-PH-10004830</t>
  </si>
  <si>
    <t>Rick Duston</t>
  </si>
  <si>
    <t>Olympia</t>
  </si>
  <si>
    <t>Pyle PRT45 Retro Home Telephone</t>
  </si>
  <si>
    <t>Richmond</t>
  </si>
  <si>
    <t>CA2012125395</t>
  </si>
  <si>
    <t>LA-16780</t>
  </si>
  <si>
    <t>TEC-AC-10004708</t>
  </si>
  <si>
    <t>Laura Armstrong</t>
  </si>
  <si>
    <t>Sony 32GB Class 10 Micro SDHC R40 Memory Card</t>
  </si>
  <si>
    <t>CA2012154956</t>
  </si>
  <si>
    <t>IM-15070</t>
  </si>
  <si>
    <t>TEC-PH-10004165</t>
  </si>
  <si>
    <t>Irene Maddox</t>
  </si>
  <si>
    <t>Mitel MiVoice 5330e IP Phone</t>
  </si>
  <si>
    <t>CA2012124268</t>
  </si>
  <si>
    <t>OFF-AR-10004817</t>
  </si>
  <si>
    <t>Colorific Watercolor Pencils</t>
  </si>
  <si>
    <t>US2012107349</t>
  </si>
  <si>
    <t>OFF-BI-10001765</t>
  </si>
  <si>
    <t>Wilson Jones Heavy-Duty Casebound Ring Binders with Metal Hinges</t>
  </si>
  <si>
    <t>US2012140851</t>
  </si>
  <si>
    <t>ND-18460</t>
  </si>
  <si>
    <t>OFF-PA-10000019</t>
  </si>
  <si>
    <t>Neil Ducich</t>
  </si>
  <si>
    <t>Macon</t>
  </si>
  <si>
    <t>Xerox 1931</t>
  </si>
  <si>
    <t>US2012160150</t>
  </si>
  <si>
    <t>TS-21085</t>
  </si>
  <si>
    <t>OFF-BI-10004352</t>
  </si>
  <si>
    <t>Thais Sissman</t>
  </si>
  <si>
    <t>Phoenix</t>
  </si>
  <si>
    <t>Wilson Jones DublLock D-Ring Binders</t>
  </si>
  <si>
    <t>Ormond Beach</t>
  </si>
  <si>
    <t>US2012150161</t>
  </si>
  <si>
    <t>RB-19795</t>
  </si>
  <si>
    <t>OFF-BI-10001524</t>
  </si>
  <si>
    <t>Ross Baird</t>
  </si>
  <si>
    <t>GBC Premium Transparent Covers with Diagonal Lined Pattern</t>
  </si>
  <si>
    <t>US2012140200</t>
  </si>
  <si>
    <t>CA-12775</t>
  </si>
  <si>
    <t>FUR-TA-10002356</t>
  </si>
  <si>
    <t>Cynthia Arntzen</t>
  </si>
  <si>
    <t>Bevis Boat-Shaped Conference Table</t>
  </si>
  <si>
    <t>Smyrna</t>
  </si>
  <si>
    <t>CA2012111297</t>
  </si>
  <si>
    <t>SC-20440</t>
  </si>
  <si>
    <t>OFF-BI-10002412</t>
  </si>
  <si>
    <t>Shaun Chance</t>
  </si>
  <si>
    <t>Aurora</t>
  </si>
  <si>
    <t>Wilson Jones Snap Scratch Pad Binder Tool for Ring Binders</t>
  </si>
  <si>
    <t>New Bedford</t>
  </si>
  <si>
    <t>CA2012132080</t>
  </si>
  <si>
    <t>DP-13105</t>
  </si>
  <si>
    <t>OFF-BI-10003694</t>
  </si>
  <si>
    <t>Dave Poirier</t>
  </si>
  <si>
    <t>Avery 3 1/2 Diskette Storage Pages, 10/Pack</t>
  </si>
  <si>
    <t>CA2012126445</t>
  </si>
  <si>
    <t>RA-19945</t>
  </si>
  <si>
    <t>OFF-ST-10000046</t>
  </si>
  <si>
    <t>Ryan Akin</t>
  </si>
  <si>
    <t>Murrieta</t>
  </si>
  <si>
    <t>Fellowes Super Stor/Drawer Files</t>
  </si>
  <si>
    <t>CA2012112319</t>
  </si>
  <si>
    <t>AR-10510</t>
  </si>
  <si>
    <t>OFF-PA-10003441</t>
  </si>
  <si>
    <t>Andrew Roberts</t>
  </si>
  <si>
    <t>Xerox 226</t>
  </si>
  <si>
    <t>CA2013136483</t>
  </si>
  <si>
    <t>JC-16105</t>
  </si>
  <si>
    <t>OFF-EN-10000927</t>
  </si>
  <si>
    <t>Julie Creighton</t>
  </si>
  <si>
    <t>Durham</t>
  </si>
  <si>
    <t>Jet-Pak Recycled Peel N Seal Padded Mailers</t>
  </si>
  <si>
    <t>Atlanta</t>
  </si>
  <si>
    <t>US2011150574</t>
  </si>
  <si>
    <t>HA-14920</t>
  </si>
  <si>
    <t>OFF-ST-10003656</t>
  </si>
  <si>
    <t>Helen Andreada</t>
  </si>
  <si>
    <t>Safco Industrial Wire Shelving</t>
  </si>
  <si>
    <t>CA2012132906</t>
  </si>
  <si>
    <t>CC-12145</t>
  </si>
  <si>
    <t>Charles Crestani</t>
  </si>
  <si>
    <t>CA2012120362</t>
  </si>
  <si>
    <t>FUR-TA-10003008</t>
  </si>
  <si>
    <t>Lesro Round Back Collection Coffee Table, End Table</t>
  </si>
  <si>
    <t>CA2012131597</t>
  </si>
  <si>
    <t>SP-20620</t>
  </si>
  <si>
    <t>FUR-TA-10002607</t>
  </si>
  <si>
    <t>Stefania Perrino</t>
  </si>
  <si>
    <t>KI Conference Tables</t>
  </si>
  <si>
    <t>CA2012133025</t>
  </si>
  <si>
    <t>MO-17800</t>
  </si>
  <si>
    <t>OFF-PA-10004100</t>
  </si>
  <si>
    <t>Meg OConnel</t>
  </si>
  <si>
    <t>Xerox 216</t>
  </si>
  <si>
    <t>CA2012115847</t>
  </si>
  <si>
    <t>TC-21535</t>
  </si>
  <si>
    <t>FUR-BO-10003433</t>
  </si>
  <si>
    <t>Tracy Collins</t>
  </si>
  <si>
    <t>Sauder Cornerstone Collection Library</t>
  </si>
  <si>
    <t>CA2012112571</t>
  </si>
  <si>
    <t>DL-12925</t>
  </si>
  <si>
    <t>FUR-FU-10004188</t>
  </si>
  <si>
    <t>Daniel Lacy</t>
  </si>
  <si>
    <t>Oceanside</t>
  </si>
  <si>
    <t>Luxo Professional Combination Clamp-On Lamps</t>
  </si>
  <si>
    <t>US2012161466</t>
  </si>
  <si>
    <t>ON-18715</t>
  </si>
  <si>
    <t>OFF-AR-10000634</t>
  </si>
  <si>
    <t>Odella Nelson</t>
  </si>
  <si>
    <t>Newell 320</t>
  </si>
  <si>
    <t>CA2012143119</t>
  </si>
  <si>
    <t>FUR-CH-10001270</t>
  </si>
  <si>
    <t>Harbour Creations Steel Folding Chair</t>
  </si>
  <si>
    <t>CA2014122007</t>
  </si>
  <si>
    <t>EB-13870</t>
  </si>
  <si>
    <t>FUR-TA-10000577</t>
  </si>
  <si>
    <t>Emily Burns</t>
  </si>
  <si>
    <t>Orem</t>
  </si>
  <si>
    <t>Bretford CR4500 Series Slim Rectangular Table</t>
  </si>
  <si>
    <t>CA2012166135</t>
  </si>
  <si>
    <t>OFF-ST-10002974</t>
  </si>
  <si>
    <t>Trav-L-File Heavy-Duty Shuttle II, Black</t>
  </si>
  <si>
    <t>CA2012104493</t>
  </si>
  <si>
    <t>EB-13705</t>
  </si>
  <si>
    <t>OFF-BI-10004817</t>
  </si>
  <si>
    <t>Ed Braxton</t>
  </si>
  <si>
    <t>GBC Personal VeloBind Strips</t>
  </si>
  <si>
    <t>Fort Worth</t>
  </si>
  <si>
    <t>CA2012125178</t>
  </si>
  <si>
    <t>MZ-17515</t>
  </si>
  <si>
    <t>OFF-ST-10002562</t>
  </si>
  <si>
    <t>Mary Zewe</t>
  </si>
  <si>
    <t>Redlands</t>
  </si>
  <si>
    <t>Reading</t>
  </si>
  <si>
    <t>CA2012168004</t>
  </si>
  <si>
    <t>DJ-13420</t>
  </si>
  <si>
    <t>FUR-CH-10001482</t>
  </si>
  <si>
    <t>Denny Joy</t>
  </si>
  <si>
    <t>Warner Robins</t>
  </si>
  <si>
    <t>Office Star - Mesh Screen back chair with Vinyl seat</t>
  </si>
  <si>
    <t>CA2012121391</t>
  </si>
  <si>
    <t>AA-10315</t>
  </si>
  <si>
    <t>OFF-ST-10001590</t>
  </si>
  <si>
    <t>Alex Avila</t>
  </si>
  <si>
    <t>Tenex Personal Project File with Scoop Front Design, Black</t>
  </si>
  <si>
    <t>CA2012129098</t>
  </si>
  <si>
    <t>CA2012159786</t>
  </si>
  <si>
    <t>RK-19300</t>
  </si>
  <si>
    <t>FUR-TA-10001307</t>
  </si>
  <si>
    <t>Ralph Kennedy</t>
  </si>
  <si>
    <t>SAFCO PlanMaster Heigh-Adjustable Drafting Table Base, 43w x 30d x 30-37h, Black</t>
  </si>
  <si>
    <t>CA2014137414</t>
  </si>
  <si>
    <t>PA-19060</t>
  </si>
  <si>
    <t>TEC-AC-10000844</t>
  </si>
  <si>
    <t>Pete Armstrong</t>
  </si>
  <si>
    <t>Orland Park</t>
  </si>
  <si>
    <t>Logitech Gaming G510s - Keyboard</t>
  </si>
  <si>
    <t>CA2012131128</t>
  </si>
  <si>
    <t>TB-21520</t>
  </si>
  <si>
    <t>OFF-PA-10003591</t>
  </si>
  <si>
    <t>Tracy Blumstein</t>
  </si>
  <si>
    <t>Southworth 100 Cotton The Best Paper</t>
  </si>
  <si>
    <t>New Hampshire</t>
  </si>
  <si>
    <t>US2012104430</t>
  </si>
  <si>
    <t>LT-17110</t>
  </si>
  <si>
    <t>OFF-BI-10000301</t>
  </si>
  <si>
    <t>Liz Thompson</t>
  </si>
  <si>
    <t>GBC Instant Report Kit</t>
  </si>
  <si>
    <t>CA2012139290</t>
  </si>
  <si>
    <t>MY-17380</t>
  </si>
  <si>
    <t>OFF-LA-10004008</t>
  </si>
  <si>
    <t>Maribeth Yedwab</t>
  </si>
  <si>
    <t>Avery 507</t>
  </si>
  <si>
    <t>Rancho Cucamonga</t>
  </si>
  <si>
    <t>CA2012123673</t>
  </si>
  <si>
    <t>CH-12070</t>
  </si>
  <si>
    <t>TEC-PH-10001809</t>
  </si>
  <si>
    <t>Cathy Hwang</t>
  </si>
  <si>
    <t>Raleigh</t>
  </si>
  <si>
    <t>Panasonic KX T7736-B Digital phone</t>
  </si>
  <si>
    <t>US2013119046</t>
  </si>
  <si>
    <t>OFF-EN-10001509</t>
  </si>
  <si>
    <t>Poly String Tie Envelopes</t>
  </si>
  <si>
    <t>CA2012122259</t>
  </si>
  <si>
    <t>OFF-SU-10002573</t>
  </si>
  <si>
    <t>Acme 10 Easy Grip Assistive Scissors</t>
  </si>
  <si>
    <t>CA2013145492</t>
  </si>
  <si>
    <t>JO-15280</t>
  </si>
  <si>
    <t>FUR-TA-10002903</t>
  </si>
  <si>
    <t>Jas OCarroll</t>
  </si>
  <si>
    <t>Bevis Round Bullnose 29 High Table Top</t>
  </si>
  <si>
    <t>Missoula</t>
  </si>
  <si>
    <t>Montana</t>
  </si>
  <si>
    <t>CA2012125416</t>
  </si>
  <si>
    <t>KC-16540</t>
  </si>
  <si>
    <t>TEC-AC-10001552</t>
  </si>
  <si>
    <t>Kelly Collister</t>
  </si>
  <si>
    <t>Logitech K350 2.4Ghz Wireless Keyboard</t>
  </si>
  <si>
    <t>CA2012131422</t>
  </si>
  <si>
    <t>GB-14530</t>
  </si>
  <si>
    <t>George Bell</t>
  </si>
  <si>
    <t>Auburn</t>
  </si>
  <si>
    <t>Monroe</t>
  </si>
  <si>
    <t>CA2012102848</t>
  </si>
  <si>
    <t>KB-16240</t>
  </si>
  <si>
    <t>FUR-CH-10000595</t>
  </si>
  <si>
    <t>Karen Bern</t>
  </si>
  <si>
    <t>Safco Contoured Stacking Chairs</t>
  </si>
  <si>
    <t>CA2012105634</t>
  </si>
  <si>
    <t>OFF-AR-10001573</t>
  </si>
  <si>
    <t>American Pencil</t>
  </si>
  <si>
    <t>CA2012158554</t>
  </si>
  <si>
    <t>CM-12190</t>
  </si>
  <si>
    <t>OFF-PA-10004000</t>
  </si>
  <si>
    <t>Charlotte Melton</t>
  </si>
  <si>
    <t>While You Were Out Pads, 50 per Pad, 4 x 5 1/4, Green Cycle</t>
  </si>
  <si>
    <t>CA2012149650</t>
  </si>
  <si>
    <t>AH-10210</t>
  </si>
  <si>
    <t>TEC-AC-10004469</t>
  </si>
  <si>
    <t>Alan Hwang</t>
  </si>
  <si>
    <t>Brentwood</t>
  </si>
  <si>
    <t>Microsoft Sculpt Comfort Mouse</t>
  </si>
  <si>
    <t>CA2012111199</t>
  </si>
  <si>
    <t>JK-15730</t>
  </si>
  <si>
    <t>OFF-PA-10001790</t>
  </si>
  <si>
    <t>Joe Kamberova</t>
  </si>
  <si>
    <t>Asheville</t>
  </si>
  <si>
    <t>Xerox 1910</t>
  </si>
  <si>
    <t>CA2012164539</t>
  </si>
  <si>
    <t>PO-19180</t>
  </si>
  <si>
    <t>OFF-AP-10002457</t>
  </si>
  <si>
    <t>Philisse Overcash</t>
  </si>
  <si>
    <t>Eureka The Boss Plus 12-Amp Hard Box Upright Vacuum, Red</t>
  </si>
  <si>
    <t>CA2012144652</t>
  </si>
  <si>
    <t>SN-20560</t>
  </si>
  <si>
    <t>OFF-AR-10003732</t>
  </si>
  <si>
    <t>Skye Norling</t>
  </si>
  <si>
    <t>Newell 333</t>
  </si>
  <si>
    <t>CA2012156524</t>
  </si>
  <si>
    <t>OFF-PA-10003883</t>
  </si>
  <si>
    <t>Message Book, Phone, Wirebound Standard Line Memo, 2 3/4 X 5</t>
  </si>
  <si>
    <t>CA2012100545</t>
  </si>
  <si>
    <t>OFF-BI-10003638</t>
  </si>
  <si>
    <t>GBC Durable Plastic Covers</t>
  </si>
  <si>
    <t>CA2012139094</t>
  </si>
  <si>
    <t>FUR-TA-10004607</t>
  </si>
  <si>
    <t>Hon 2111 Invitation Series Straight Table</t>
  </si>
  <si>
    <t>US2012164357</t>
  </si>
  <si>
    <t>SF-20065</t>
  </si>
  <si>
    <t>OFF-AR-10001177</t>
  </si>
  <si>
    <t>Sandra Flanagan</t>
  </si>
  <si>
    <t>Newell 349</t>
  </si>
  <si>
    <t>CA2012101910</t>
  </si>
  <si>
    <t>CD-11920</t>
  </si>
  <si>
    <t>FUR-CH-10002647</t>
  </si>
  <si>
    <t>Carlos Daly</t>
  </si>
  <si>
    <t>Lake Elsinore</t>
  </si>
  <si>
    <t>Situations Contoured Folding Chairs, 4/Set</t>
  </si>
  <si>
    <t>CA2012160059</t>
  </si>
  <si>
    <t>TB-21190</t>
  </si>
  <si>
    <t>OFF-BI-10000145</t>
  </si>
  <si>
    <t>Thomas Brumley</t>
  </si>
  <si>
    <t>Fayetteville</t>
  </si>
  <si>
    <t>Arkansas</t>
  </si>
  <si>
    <t>Zipper Ring Binder Pockets</t>
  </si>
  <si>
    <t>CA2012119907</t>
  </si>
  <si>
    <t>LC-17140</t>
  </si>
  <si>
    <t>Logan Currie</t>
  </si>
  <si>
    <t>US2012105676</t>
  </si>
  <si>
    <t>NM-18520</t>
  </si>
  <si>
    <t>FUR-FU-10004270</t>
  </si>
  <si>
    <t>Neoma Murray</t>
  </si>
  <si>
    <t>Riverside</t>
  </si>
  <si>
    <t>Eldon Image Series Desk Accessories, Burgundy</t>
  </si>
  <si>
    <t>CA2012147851</t>
  </si>
  <si>
    <t>OFF-BI-10004528</t>
  </si>
  <si>
    <t>Cardinal Poly Pocket Divider Pockets for Ring Binders</t>
  </si>
  <si>
    <t>US2012149692</t>
  </si>
  <si>
    <t>KW-16435</t>
  </si>
  <si>
    <t>OFF-BI-10002813</t>
  </si>
  <si>
    <t>Katrina Willman</t>
  </si>
  <si>
    <t>Austin</t>
  </si>
  <si>
    <t>Avery Reinforcements for Hole-Punch Pages</t>
  </si>
  <si>
    <t>CA2012135272</t>
  </si>
  <si>
    <t>MS-17830</t>
  </si>
  <si>
    <t>FUR-FU-10002759</t>
  </si>
  <si>
    <t>Melanie Seite</t>
  </si>
  <si>
    <t>12-1/2 Diameter Round Wall Clock</t>
  </si>
  <si>
    <t>CA2012157035</t>
  </si>
  <si>
    <t>OFF-PA-10004156</t>
  </si>
  <si>
    <t>Xerox 188</t>
  </si>
  <si>
    <t>CA2012150560</t>
  </si>
  <si>
    <t>SW-20455</t>
  </si>
  <si>
    <t>OFF-LA-10003930</t>
  </si>
  <si>
    <t>Shaun Weien</t>
  </si>
  <si>
    <t>Suffolk</t>
  </si>
  <si>
    <t>Dot Matrix Printer Tape Reel Labels, White, 5000/Box</t>
  </si>
  <si>
    <t>CA2012154620</t>
  </si>
  <si>
    <t>FUR-CH-10004675</t>
  </si>
  <si>
    <t>Lifetime Advantage Folding Chairs, 4/Carton</t>
  </si>
  <si>
    <t>CA2012125423</t>
  </si>
  <si>
    <t>MC-17575</t>
  </si>
  <si>
    <t>OFF-LA-10001771</t>
  </si>
  <si>
    <t>Matt Collins</t>
  </si>
  <si>
    <t>Avery 513</t>
  </si>
  <si>
    <t>CA2012119592</t>
  </si>
  <si>
    <t>MM-18280</t>
  </si>
  <si>
    <t>OFF-BI-10004187</t>
  </si>
  <si>
    <t>Muhammed MacIntyre</t>
  </si>
  <si>
    <t>Quincy</t>
  </si>
  <si>
    <t>CA2013116736</t>
  </si>
  <si>
    <t>JK-15640</t>
  </si>
  <si>
    <t>OFF-AR-10001940</t>
  </si>
  <si>
    <t>Jim Kriz</t>
  </si>
  <si>
    <t>Sanford Colorific Eraseable Coloring Pencils, 12 Count</t>
  </si>
  <si>
    <t>US2012120131</t>
  </si>
  <si>
    <t>LM-17065</t>
  </si>
  <si>
    <t>OFF-ST-10001809</t>
  </si>
  <si>
    <t>Liz MacKendrick</t>
  </si>
  <si>
    <t>Fellowes Officeware Wire Shelving</t>
  </si>
  <si>
    <t>US2012120712</t>
  </si>
  <si>
    <t>CS-12130</t>
  </si>
  <si>
    <t>Chad Sievert</t>
  </si>
  <si>
    <t>CA2012154144</t>
  </si>
  <si>
    <t>MH-17785</t>
  </si>
  <si>
    <t>Maya Herman</t>
  </si>
  <si>
    <t>Lindenhurst</t>
  </si>
  <si>
    <t>CA2012158792</t>
  </si>
  <si>
    <t>BD-11605</t>
  </si>
  <si>
    <t>OFF-FA-10002815</t>
  </si>
  <si>
    <t>Brian Dahlen</t>
  </si>
  <si>
    <t>CA2012134782</t>
  </si>
  <si>
    <t>MD-17350</t>
  </si>
  <si>
    <t>OFF-EN-10001434</t>
  </si>
  <si>
    <t>Maribeth Dona</t>
  </si>
  <si>
    <t>Strathmore 10 Envelopes, Ultimate White</t>
  </si>
  <si>
    <t>CA2014158729</t>
  </si>
  <si>
    <t>EM-13960</t>
  </si>
  <si>
    <t>TEC-AC-10003657</t>
  </si>
  <si>
    <t>Eric Murdock</t>
  </si>
  <si>
    <t>Lenovo 17-Key USB Numeric Keypad</t>
  </si>
  <si>
    <t>CA2012109197</t>
  </si>
  <si>
    <t>OFF-BI-10004632</t>
  </si>
  <si>
    <t>Ibico Hi-Tech Manual Binding System</t>
  </si>
  <si>
    <t>CA2014140186</t>
  </si>
  <si>
    <t>PG-18895</t>
  </si>
  <si>
    <t>OFF-FA-10003472</t>
  </si>
  <si>
    <t>Paul Gonzalez</t>
  </si>
  <si>
    <t>Morristown</t>
  </si>
  <si>
    <t>Bagged Rubber Bands</t>
  </si>
  <si>
    <t>CA2013109344</t>
  </si>
  <si>
    <t>TEC-PH-10002624</t>
  </si>
  <si>
    <t>Samsung Galaxy S4 Mini</t>
  </si>
  <si>
    <t>CA2013164938</t>
  </si>
  <si>
    <t>PB-19210</t>
  </si>
  <si>
    <t>TEC-PH-10004897</t>
  </si>
  <si>
    <t>Phillip Breyer</t>
  </si>
  <si>
    <t>Tulsa</t>
  </si>
  <si>
    <t>Mediabridge Sport Armband iPhone 5s</t>
  </si>
  <si>
    <t>CA2013112942</t>
  </si>
  <si>
    <t>RD-19810</t>
  </si>
  <si>
    <t>Ross DeVincentis</t>
  </si>
  <si>
    <t>CA2013102456</t>
  </si>
  <si>
    <t>OFF-AP-10004336</t>
  </si>
  <si>
    <t>Conquest 14 Commercial Heavy-Duty Upright Vacuum, Collection System, Accessory Kit</t>
  </si>
  <si>
    <t>US2013137547</t>
  </si>
  <si>
    <t>TEC-PH-10002365</t>
  </si>
  <si>
    <t>Belkin Grip Candy Sheer Case / Cover for iPhone 5 and 5S</t>
  </si>
  <si>
    <t>CA2013106306</t>
  </si>
  <si>
    <t>PG-18820</t>
  </si>
  <si>
    <t>OFF-BI-10003676</t>
  </si>
  <si>
    <t>Patrick Gardner</t>
  </si>
  <si>
    <t>Glendale</t>
  </si>
  <si>
    <t>GBC Standard Recycled Report Covers, Clear Plastic Sheets</t>
  </si>
  <si>
    <t>US2013112977</t>
  </si>
  <si>
    <t>CJ-12010</t>
  </si>
  <si>
    <t>FUR-BO-10003272</t>
  </si>
  <si>
    <t>Caroline Jumper</t>
  </si>
  <si>
    <t>Huntington Beach</t>
  </si>
  <si>
    <t>OSullivan Living Dimensions 5-Shelf Bookcases</t>
  </si>
  <si>
    <t>US2013128902</t>
  </si>
  <si>
    <t>FUR-TA-10001095</t>
  </si>
  <si>
    <t>Chromcraft Round Conference Tables</t>
  </si>
  <si>
    <t>CA2013115504</t>
  </si>
  <si>
    <t>MC-18130</t>
  </si>
  <si>
    <t>OFF-PA-10003953</t>
  </si>
  <si>
    <t>Mike Caudle</t>
  </si>
  <si>
    <t>Xerox 218</t>
  </si>
  <si>
    <t>US2013154361</t>
  </si>
  <si>
    <t>HZ-14950</t>
  </si>
  <si>
    <t>FUR-FU-10004020</t>
  </si>
  <si>
    <t>Henia Zydlo</t>
  </si>
  <si>
    <t>Advantus Panel Wall Acrylic Frame</t>
  </si>
  <si>
    <t>US2013113509</t>
  </si>
  <si>
    <t>PL-18925</t>
  </si>
  <si>
    <t>TEC-AC-10004855</t>
  </si>
  <si>
    <t>Paul Lucas</t>
  </si>
  <si>
    <t>V7 USB Numeric Keypad</t>
  </si>
  <si>
    <t>US2013120929</t>
  </si>
  <si>
    <t>RO-19780</t>
  </si>
  <si>
    <t>FUR-TA-10001857</t>
  </si>
  <si>
    <t>Rose OBrian</t>
  </si>
  <si>
    <t>Memphis</t>
  </si>
  <si>
    <t>Balt Solid Wood Rectangular Table</t>
  </si>
  <si>
    <t>CA2013150889</t>
  </si>
  <si>
    <t>PB-19105</t>
  </si>
  <si>
    <t>TEC-PH-10000004</t>
  </si>
  <si>
    <t>Peter Buhler</t>
  </si>
  <si>
    <t>Belkin iPhone and iPad Lightning Cable</t>
  </si>
  <si>
    <t>CA2013127670</t>
  </si>
  <si>
    <t>RD-19660</t>
  </si>
  <si>
    <t>Robert Dilbeck</t>
  </si>
  <si>
    <t>Saint Peters</t>
  </si>
  <si>
    <t>Missouri</t>
  </si>
  <si>
    <t>CA2013107615</t>
  </si>
  <si>
    <t>RB-19645</t>
  </si>
  <si>
    <t>Robert Barroso</t>
  </si>
  <si>
    <t>North Las Vegas</t>
  </si>
  <si>
    <t>Nevada</t>
  </si>
  <si>
    <t>CA2013123666</t>
  </si>
  <si>
    <t>SP-20545</t>
  </si>
  <si>
    <t>OFF-ST-10001522</t>
  </si>
  <si>
    <t>Sibella Parks</t>
  </si>
  <si>
    <t>Gould Plastics 18-Pocket Panel Bin, 34w x 5-1/4d x 20-1/2h</t>
  </si>
  <si>
    <t>CA2013162901</t>
  </si>
  <si>
    <t>AS-10045</t>
  </si>
  <si>
    <t>OFF-ST-10000649</t>
  </si>
  <si>
    <t>Aaron Smayling</t>
  </si>
  <si>
    <t>Hanging Personal Folder File</t>
  </si>
  <si>
    <t>CA2013128258</t>
  </si>
  <si>
    <t>CP-12085</t>
  </si>
  <si>
    <t>Cathy Prescott</t>
  </si>
  <si>
    <t>CA2014169894</t>
  </si>
  <si>
    <t>GM-14455</t>
  </si>
  <si>
    <t>OFF-ST-10003442</t>
  </si>
  <si>
    <t>Gary Mitchum</t>
  </si>
  <si>
    <t>Eldon Portable Mobile Manager</t>
  </si>
  <si>
    <t>CA2013110499</t>
  </si>
  <si>
    <t>YC-21895</t>
  </si>
  <si>
    <t>TEC-CO-10002095</t>
  </si>
  <si>
    <t>Yoseph Carroll</t>
  </si>
  <si>
    <t>Hewlett Packard 610 Color Digital Copier / Printer</t>
  </si>
  <si>
    <t>CA2013126809</t>
  </si>
  <si>
    <t>EB-13750</t>
  </si>
  <si>
    <t>Edward Becker</t>
  </si>
  <si>
    <t>US2013114622</t>
  </si>
  <si>
    <t>JR-16210</t>
  </si>
  <si>
    <t>OFF-BI-10004716</t>
  </si>
  <si>
    <t>Justin Ritter</t>
  </si>
  <si>
    <t>Wilson Jones Hanging Recycled Pressboard Data Binders</t>
  </si>
  <si>
    <t>CA2013148796</t>
  </si>
  <si>
    <t>FUR-CH-10004886</t>
  </si>
  <si>
    <t>Bevis Steel Folding Chairs</t>
  </si>
  <si>
    <t>CA2013136406</t>
  </si>
  <si>
    <t>BD-11320</t>
  </si>
  <si>
    <t>FUR-CH-10002024</t>
  </si>
  <si>
    <t>Bill Donatelli</t>
  </si>
  <si>
    <t>HON 5400 Series Task Chairs for Big and Tall</t>
  </si>
  <si>
    <t>CA2013113061</t>
  </si>
  <si>
    <t>EL-13735</t>
  </si>
  <si>
    <t>FUR-FU-10003975</t>
  </si>
  <si>
    <t>Ed Ludwig</t>
  </si>
  <si>
    <t>Maryland</t>
  </si>
  <si>
    <t>Eldon Advantage Chair Mats for Low to Medium Pile Carpets</t>
  </si>
  <si>
    <t>Jefferson City</t>
  </si>
  <si>
    <t>CA2013109057</t>
  </si>
  <si>
    <t>TT-21460</t>
  </si>
  <si>
    <t>OFF-ST-10002406</t>
  </si>
  <si>
    <t>Tonja Turnell</t>
  </si>
  <si>
    <t>Pizazz Global Quick File</t>
  </si>
  <si>
    <t>CA2013147578</t>
  </si>
  <si>
    <t>FUR-FU-10001889</t>
  </si>
  <si>
    <t>Ultra Door Pull Handle</t>
  </si>
  <si>
    <t>CA2013130001</t>
  </si>
  <si>
    <t>HK-14890</t>
  </si>
  <si>
    <t>OFF-PA-10002666</t>
  </si>
  <si>
    <t>Heather Kirkland</t>
  </si>
  <si>
    <t>Southworth 25 Cotton Linen-Finish Paper &amp; Envelopes</t>
  </si>
  <si>
    <t>CA2013168081</t>
  </si>
  <si>
    <t>CA-12055</t>
  </si>
  <si>
    <t>TEC-AC-10003174</t>
  </si>
  <si>
    <t>Cathy Armstrong</t>
  </si>
  <si>
    <t>Plantronics S12 Corded Telephone Headset System</t>
  </si>
  <si>
    <t>CA2013152814</t>
  </si>
  <si>
    <t>EH-14005</t>
  </si>
  <si>
    <t>OFF-PA-10001970</t>
  </si>
  <si>
    <t>Erica Hernandez</t>
  </si>
  <si>
    <t>Denver</t>
  </si>
  <si>
    <t>Xerox 1881</t>
  </si>
  <si>
    <t>CA2013154788</t>
  </si>
  <si>
    <t>JL-15835</t>
  </si>
  <si>
    <t>OFF-BI-10003314</t>
  </si>
  <si>
    <t>John Lee</t>
  </si>
  <si>
    <t>Tuff Stuff Recycled Round Ring Binders</t>
  </si>
  <si>
    <t>CA2013148698</t>
  </si>
  <si>
    <t>BD-11770</t>
  </si>
  <si>
    <t>OFF-AR-10004022</t>
  </si>
  <si>
    <t>Bryan Davis</t>
  </si>
  <si>
    <t>Panasonic KP-380BK Classic Electric Pencil Sharpener</t>
  </si>
  <si>
    <t>CA2013145247</t>
  </si>
  <si>
    <t>ND-18370</t>
  </si>
  <si>
    <t>OFF-PA-10003641</t>
  </si>
  <si>
    <t>Natalie DeCherney</t>
  </si>
  <si>
    <t>Xerox 1909</t>
  </si>
  <si>
    <t>CA2013164672</t>
  </si>
  <si>
    <t>FUR-FU-10001488</t>
  </si>
  <si>
    <t>Tenex 46 x 60 Computer Anti-Static Chairmat, Rectangular Shaped</t>
  </si>
  <si>
    <t>CA2013169166</t>
  </si>
  <si>
    <t>SS-20590</t>
  </si>
  <si>
    <t>TEC-AC-10000991</t>
  </si>
  <si>
    <t>Sonia Sunley</t>
  </si>
  <si>
    <t>Sony Micro Vault Click 8 GB USB 2.0 Flash Drive</t>
  </si>
  <si>
    <t>CA2013105291</t>
  </si>
  <si>
    <t>TT-21070</t>
  </si>
  <si>
    <t>OFF-PA-10002751</t>
  </si>
  <si>
    <t>Ted Trevino</t>
  </si>
  <si>
    <t>Xerox 1920</t>
  </si>
  <si>
    <t>CA2013109911</t>
  </si>
  <si>
    <t>VG-21805</t>
  </si>
  <si>
    <t>OFF-AR-10001662</t>
  </si>
  <si>
    <t>Vivek Grady</t>
  </si>
  <si>
    <t>Virginia Beach</t>
  </si>
  <si>
    <t>Rogers Handheld Barrel Pencil Sharpener</t>
  </si>
  <si>
    <t>CA2013122133</t>
  </si>
  <si>
    <t>JR-15670</t>
  </si>
  <si>
    <t>OFF-ST-10002574</t>
  </si>
  <si>
    <t>Jim Radford</t>
  </si>
  <si>
    <t>SAFCO Commercial Wire Shelving, Black</t>
  </si>
  <si>
    <t>CA2013157245</t>
  </si>
  <si>
    <t>FUR-CH-10003746</t>
  </si>
  <si>
    <t>Hon 4070 Series Pagoda Round Back Stacking Chairs</t>
  </si>
  <si>
    <t>CA2013105256</t>
  </si>
  <si>
    <t>TEC-PH-10001530</t>
  </si>
  <si>
    <t>Cisco Unified IP Phone 7945G VoIP phone</t>
  </si>
  <si>
    <t>CA2013142762</t>
  </si>
  <si>
    <t>LD-17005</t>
  </si>
  <si>
    <t>FUR-FU-10003691</t>
  </si>
  <si>
    <t>Lisa DeCherney</t>
  </si>
  <si>
    <t>Eldon Image Series Desk Accessories, Ebony</t>
  </si>
  <si>
    <t>CA2013133725</t>
  </si>
  <si>
    <t>CA2013154403</t>
  </si>
  <si>
    <t>AP-10720</t>
  </si>
  <si>
    <t>OFF-PA-10001526</t>
  </si>
  <si>
    <t>Anne Pryor</t>
  </si>
  <si>
    <t>Alabama</t>
  </si>
  <si>
    <t>Xerox 1949</t>
  </si>
  <si>
    <t>CA2013113747</t>
  </si>
  <si>
    <t>VD-21670</t>
  </si>
  <si>
    <t>Valerie Dominguez</t>
  </si>
  <si>
    <t>CA2013145499</t>
  </si>
  <si>
    <t>RW-19690</t>
  </si>
  <si>
    <t>OFF-BI-10000848</t>
  </si>
  <si>
    <t>Robert Waldorf</t>
  </si>
  <si>
    <t>Angle-D Ring Binders</t>
  </si>
  <si>
    <t>CA2013153682</t>
  </si>
  <si>
    <t>BG-11695</t>
  </si>
  <si>
    <t>Brooke Gillingham</t>
  </si>
  <si>
    <t>US2014118087</t>
  </si>
  <si>
    <t>KD-16270</t>
  </si>
  <si>
    <t>OFF-PA-10000482</t>
  </si>
  <si>
    <t>Karen Daniels</t>
  </si>
  <si>
    <t>Snap-A-Way Black Print Carbonless Ruled Speed Letter, Triplicate</t>
  </si>
  <si>
    <t>US2011140452</t>
  </si>
  <si>
    <t>TEC-PH-10001433</t>
  </si>
  <si>
    <t>Cisco Small Business SPA 502G VoIP phone</t>
  </si>
  <si>
    <t>CA2013127369</t>
  </si>
  <si>
    <t>OFF-ST-10003306</t>
  </si>
  <si>
    <t>Letter Size Cart</t>
  </si>
  <si>
    <t>US2013139710</t>
  </si>
  <si>
    <t>GM-14680</t>
  </si>
  <si>
    <t>TEC-PH-10001198</t>
  </si>
  <si>
    <t>Greg Matthias</t>
  </si>
  <si>
    <t>Avaya 4621SW VoIP phone</t>
  </si>
  <si>
    <t>CA2012156440</t>
  </si>
  <si>
    <t>DV-13045</t>
  </si>
  <si>
    <t>OFF-LA-10000240</t>
  </si>
  <si>
    <t>Darrin Van Huff</t>
  </si>
  <si>
    <t>Self-Adhesive Address Labels for Typewriters by Universal</t>
  </si>
  <si>
    <t>CA2013159345</t>
  </si>
  <si>
    <t>IG-15085</t>
  </si>
  <si>
    <t>OFF-PA-10000806</t>
  </si>
  <si>
    <t>Ivan Gibson</t>
  </si>
  <si>
    <t>Xerox 1934</t>
  </si>
  <si>
    <t>CA2013105760</t>
  </si>
  <si>
    <t>KC-16255</t>
  </si>
  <si>
    <t>OFF-PA-10000350</t>
  </si>
  <si>
    <t>Karen Carlisle</t>
  </si>
  <si>
    <t>Message Book, Standard Line While You Were Out, 5 1/2 X 4, 200 Sets/Book</t>
  </si>
  <si>
    <t>CA2013119445</t>
  </si>
  <si>
    <t>GM-14500</t>
  </si>
  <si>
    <t>OFF-ST-10000617</t>
  </si>
  <si>
    <t>Gene McClure</t>
  </si>
  <si>
    <t>Providence</t>
  </si>
  <si>
    <t>Rhode Island</t>
  </si>
  <si>
    <t>Woodgrain Magazine Files by Perma</t>
  </si>
  <si>
    <t>Fresno</t>
  </si>
  <si>
    <t>US2013158708</t>
  </si>
  <si>
    <t>AB-10255</t>
  </si>
  <si>
    <t>TEC-AC-10003133</t>
  </si>
  <si>
    <t>Alejandro Ballentine</t>
  </si>
  <si>
    <t>Plano</t>
  </si>
  <si>
    <t>Memorex Mini Travel Drive 4 GB USB 2.0 Flash Drive</t>
  </si>
  <si>
    <t>CA2013140543</t>
  </si>
  <si>
    <t>OFF-ST-10000563</t>
  </si>
  <si>
    <t>Fellowes Bankers Box Stor/Drawer Steel Plus</t>
  </si>
  <si>
    <t>CA2013149314</t>
  </si>
  <si>
    <t>FUR-CH-10002126</t>
  </si>
  <si>
    <t>Hon Deluxe Fabric Upholstered Stacking Chairs</t>
  </si>
  <si>
    <t>CA2013114713</t>
  </si>
  <si>
    <t>SC-20695</t>
  </si>
  <si>
    <t>OFF-SU-10004664</t>
  </si>
  <si>
    <t>Steve Chapman</t>
  </si>
  <si>
    <t>Hialeah</t>
  </si>
  <si>
    <t>Acme Softgrip Scissors</t>
  </si>
  <si>
    <t>CA2013100965</t>
  </si>
  <si>
    <t>FUR-FU-10003039</t>
  </si>
  <si>
    <t>Howard Miller 11-1/2 Diameter Grantwood Wall Clock</t>
  </si>
  <si>
    <t>CA2013126613</t>
  </si>
  <si>
    <t>OFF-ST-10001325</t>
  </si>
  <si>
    <t>Sterilite Officeware Hinged File Box</t>
  </si>
  <si>
    <t>CA2013103891</t>
  </si>
  <si>
    <t>KH-16690</t>
  </si>
  <si>
    <t>TEC-PH-10000149</t>
  </si>
  <si>
    <t>Kristen Hastings</t>
  </si>
  <si>
    <t>Cisco SPA525G2 IP Phone - Wireless</t>
  </si>
  <si>
    <t>CA2013136924</t>
  </si>
  <si>
    <t>ES-14080</t>
  </si>
  <si>
    <t>TEC-PH-10002262</t>
  </si>
  <si>
    <t>Erin Smith</t>
  </si>
  <si>
    <t>Melbourne</t>
  </si>
  <si>
    <t>LG Electronics Tone HBS-730 Bluetooth Headset</t>
  </si>
  <si>
    <t>CA2013120180</t>
  </si>
  <si>
    <t>TP-21130</t>
  </si>
  <si>
    <t>OFF-SU-10004115</t>
  </si>
  <si>
    <t>Theone Pippenger</t>
  </si>
  <si>
    <t>Acme Stainless Steel Office Snips</t>
  </si>
  <si>
    <t>CA2013101966</t>
  </si>
  <si>
    <t>TEC-PH-10003437</t>
  </si>
  <si>
    <t>Blue Parrot B250XT Professional Grade Wireless Bluetooth Headset with</t>
  </si>
  <si>
    <t>CA2014136539</t>
  </si>
  <si>
    <t>RA-19885</t>
  </si>
  <si>
    <t>OFF-ST-10003479</t>
  </si>
  <si>
    <t>Ruben Ausman</t>
  </si>
  <si>
    <t>Eldon Base for stackable storage shelf, platinum</t>
  </si>
  <si>
    <t>CA2013157763</t>
  </si>
  <si>
    <t>KH-16330</t>
  </si>
  <si>
    <t>FUR-CH-10000988</t>
  </si>
  <si>
    <t>Katharine Harms</t>
  </si>
  <si>
    <t>Bowling Green</t>
  </si>
  <si>
    <t>Hon Olson Stacker Stools</t>
  </si>
  <si>
    <t>CA2013146521</t>
  </si>
  <si>
    <t>CC-12610</t>
  </si>
  <si>
    <t>Corey Catlett</t>
  </si>
  <si>
    <t>CA2013144855</t>
  </si>
  <si>
    <t>DL-13495</t>
  </si>
  <si>
    <t>OFF-LA-10003766</t>
  </si>
  <si>
    <t>Dionis Lloyd</t>
  </si>
  <si>
    <t>Self-Adhesive Removable Labels</t>
  </si>
  <si>
    <t>CA2013147417</t>
  </si>
  <si>
    <t>CB-12415</t>
  </si>
  <si>
    <t>TEC-CO-10001449</t>
  </si>
  <si>
    <t>Christy Brittain</t>
  </si>
  <si>
    <t>Hewlett Packard LaserJet 3310 Copier</t>
  </si>
  <si>
    <t>CA2013167584</t>
  </si>
  <si>
    <t>LC-16870</t>
  </si>
  <si>
    <t>OFF-PA-10000029</t>
  </si>
  <si>
    <t>Lena Cacioppo</t>
  </si>
  <si>
    <t>Des Moines</t>
  </si>
  <si>
    <t>Xerox 224</t>
  </si>
  <si>
    <t>CA2013136133</t>
  </si>
  <si>
    <t>HW-14935</t>
  </si>
  <si>
    <t>OFF-AP-10000576</t>
  </si>
  <si>
    <t>Helen Wasserman</t>
  </si>
  <si>
    <t>Belkin 7 Outlet SurgeMaster II</t>
  </si>
  <si>
    <t>CA2013151141</t>
  </si>
  <si>
    <t>DW-13480</t>
  </si>
  <si>
    <t>TEC-PH-10004924</t>
  </si>
  <si>
    <t>Dianna Wilson</t>
  </si>
  <si>
    <t>SKILCRAFT Telephone Shoulder Rest, 2 x 6.5 x 2.5, Black</t>
  </si>
  <si>
    <t>CA2013148201</t>
  </si>
  <si>
    <t>CA2013161207</t>
  </si>
  <si>
    <t>AB-10060</t>
  </si>
  <si>
    <t>OFF-SU-10000381</t>
  </si>
  <si>
    <t>Adam Bellavance</t>
  </si>
  <si>
    <t>Acme Forged Steel Scissors with Black Enamel Handles</t>
  </si>
  <si>
    <t>CA2013128727</t>
  </si>
  <si>
    <t>TEC-PH-10003442</t>
  </si>
  <si>
    <t>Samsung Replacement EH64AVFWE Premium Headset</t>
  </si>
  <si>
    <t>CA2013120859</t>
  </si>
  <si>
    <t>CV-12805</t>
  </si>
  <si>
    <t>OFF-EN-10001335</t>
  </si>
  <si>
    <t>Cynthia Voltz</t>
  </si>
  <si>
    <t>White Business Envelopes with Contemporary Seam, Recycled White Business Envelopes</t>
  </si>
  <si>
    <t>US2013100566</t>
  </si>
  <si>
    <t>JK-16120</t>
  </si>
  <si>
    <t>FUR-FU-10003394</t>
  </si>
  <si>
    <t>Julie Kriz</t>
  </si>
  <si>
    <t>Tenex The Solids Textured Chair Mats</t>
  </si>
  <si>
    <t>CA2014147452</t>
  </si>
  <si>
    <t>JD-15895</t>
  </si>
  <si>
    <t>FUR-FU-10004848</t>
  </si>
  <si>
    <t>Jonathan Doherty</t>
  </si>
  <si>
    <t>Howard Miller 13-3/4 Diameter Brushed Chrome Round Wall Clock</t>
  </si>
  <si>
    <t>CA2013160815</t>
  </si>
  <si>
    <t>TEC-PH-10003505</t>
  </si>
  <si>
    <t>Geemarc AmpliPOWER60</t>
  </si>
  <si>
    <t>CA2013140774</t>
  </si>
  <si>
    <t>BE-11455</t>
  </si>
  <si>
    <t>Brad Eason</t>
  </si>
  <si>
    <t>Olathe</t>
  </si>
  <si>
    <t>Kansas</t>
  </si>
  <si>
    <t>CA2012138674</t>
  </si>
  <si>
    <t>ER-13855</t>
  </si>
  <si>
    <t>OFF-AP-10000358</t>
  </si>
  <si>
    <t>Elpida Rittenbach</t>
  </si>
  <si>
    <t>Saint Paul</t>
  </si>
  <si>
    <t>Fellowes Basic Home/Office Series Surge Protectors</t>
  </si>
  <si>
    <t>CA2013110023</t>
  </si>
  <si>
    <t>OFF-BI-10001036</t>
  </si>
  <si>
    <t>Cardinal EasyOpen D-Ring Binders</t>
  </si>
  <si>
    <t>CA2013149370</t>
  </si>
  <si>
    <t>DB-13210</t>
  </si>
  <si>
    <t>OFF-PA-10003651</t>
  </si>
  <si>
    <t>Dean Braden</t>
  </si>
  <si>
    <t>Xerox 1968</t>
  </si>
  <si>
    <t>CA2013149797</t>
  </si>
  <si>
    <t>AH-10075</t>
  </si>
  <si>
    <t>Adam Hart</t>
  </si>
  <si>
    <t>Henderson</t>
  </si>
  <si>
    <t>CA2013134208</t>
  </si>
  <si>
    <t>CS-12505</t>
  </si>
  <si>
    <t>TEC-MA-10004458</t>
  </si>
  <si>
    <t>Cindy Stewart</t>
  </si>
  <si>
    <t>Thomasville</t>
  </si>
  <si>
    <t>Lexmark X 9575 Professional All-in-One Color Printer</t>
  </si>
  <si>
    <t>CA2013126732</t>
  </si>
  <si>
    <t>HM-14980</t>
  </si>
  <si>
    <t>OFF-BI-10004654</t>
  </si>
  <si>
    <t>Henry MacAllister</t>
  </si>
  <si>
    <t>Avery Binding System Hidden Tab Executive Style Index Sets</t>
  </si>
  <si>
    <t>CA2013140928</t>
  </si>
  <si>
    <t>NB-18655</t>
  </si>
  <si>
    <t>Nona Balk</t>
  </si>
  <si>
    <t>CA2013130267</t>
  </si>
  <si>
    <t>SW-20245</t>
  </si>
  <si>
    <t>OFF-PA-10002222</t>
  </si>
  <si>
    <t>Scot Wooten</t>
  </si>
  <si>
    <t>Stockton</t>
  </si>
  <si>
    <t>Xerox Color Copier Paper, 11 x 17, Ream</t>
  </si>
  <si>
    <t>US2013134488</t>
  </si>
  <si>
    <t>FUR-CH-10003199</t>
  </si>
  <si>
    <t>Office Star - Contemporary Task Swivel Chair</t>
  </si>
  <si>
    <t>US2013122245</t>
  </si>
  <si>
    <t>AB-10105</t>
  </si>
  <si>
    <t>Adrian Barton</t>
  </si>
  <si>
    <t>CA2013123722</t>
  </si>
  <si>
    <t>NH-18610</t>
  </si>
  <si>
    <t>OFF-LA-10001569</t>
  </si>
  <si>
    <t>Nicole Hansen</t>
  </si>
  <si>
    <t>Irving</t>
  </si>
  <si>
    <t>Avery 499</t>
  </si>
  <si>
    <t>US2013134656</t>
  </si>
  <si>
    <t>OFF-PA-10003039</t>
  </si>
  <si>
    <t>Xerox 1960</t>
  </si>
  <si>
    <t>CA2013134362</t>
  </si>
  <si>
    <t>LS-16945</t>
  </si>
  <si>
    <t>OFF-LA-10004853</t>
  </si>
  <si>
    <t>Linda Southworth</t>
  </si>
  <si>
    <t>Avery 483</t>
  </si>
  <si>
    <t>CA2013161781</t>
  </si>
  <si>
    <t>CC-12100</t>
  </si>
  <si>
    <t>OFF-AR-10000255</t>
  </si>
  <si>
    <t>Chad Cunningham</t>
  </si>
  <si>
    <t>Newell 328</t>
  </si>
  <si>
    <t>US2013101497</t>
  </si>
  <si>
    <t>PS-18760</t>
  </si>
  <si>
    <t>OFF-PA-10000176</t>
  </si>
  <si>
    <t>Pamela Stobb</t>
  </si>
  <si>
    <t>Xerox 1887</t>
  </si>
  <si>
    <t>CA2013157686</t>
  </si>
  <si>
    <t>BD-11620</t>
  </si>
  <si>
    <t>Brian DeCherney</t>
  </si>
  <si>
    <t>CA2013140634</t>
  </si>
  <si>
    <t>OFF-EN-10001099</t>
  </si>
  <si>
    <t>CA2013144939</t>
  </si>
  <si>
    <t>US2013108098</t>
  </si>
  <si>
    <t>CP-12340</t>
  </si>
  <si>
    <t>TEC-AC-10000865</t>
  </si>
  <si>
    <t>Christine Phan</t>
  </si>
  <si>
    <t>WD My Passport Ultra 500GB Portable External Hard Drive</t>
  </si>
  <si>
    <t>CA2013141586</t>
  </si>
  <si>
    <t>OFF-BI-10003981</t>
  </si>
  <si>
    <t>Avery Durable Plastic 1 Binders</t>
  </si>
  <si>
    <t>CA2013106341</t>
  </si>
  <si>
    <t>OFF-AR-10002053</t>
  </si>
  <si>
    <t>Premium Writing Pencils, Soft, 2 by Central Association for the Blind</t>
  </si>
  <si>
    <t>CA2013112340</t>
  </si>
  <si>
    <t>OFF-PA-10001892</t>
  </si>
  <si>
    <t>Rediform Wirebound Phone Memo Message Book, 11 x 5-3/4</t>
  </si>
  <si>
    <t>CA2013165148</t>
  </si>
  <si>
    <t>PM-19135</t>
  </si>
  <si>
    <t>FUR-FU-10000732</t>
  </si>
  <si>
    <t>Peter McVee</t>
  </si>
  <si>
    <t>Eldon 200 Class Desk Accessories</t>
  </si>
  <si>
    <t>CA2013132661</t>
  </si>
  <si>
    <t>SR-20740</t>
  </si>
  <si>
    <t>Steven Roelle</t>
  </si>
  <si>
    <t>CA2013152632</t>
  </si>
  <si>
    <t>US2013144393</t>
  </si>
  <si>
    <t>SM-20950</t>
  </si>
  <si>
    <t>OFF-BI-10004236</t>
  </si>
  <si>
    <t>Suzanne McNair</t>
  </si>
  <si>
    <t>Greenville</t>
  </si>
  <si>
    <t>XtraLife ClearVue Slant-D Ring Binder, White, 3</t>
  </si>
  <si>
    <t>CA2013127250</t>
  </si>
  <si>
    <t>SF-20200</t>
  </si>
  <si>
    <t>OFF-AR-10003394</t>
  </si>
  <si>
    <t>Sarah Foster</t>
  </si>
  <si>
    <t>Marysville</t>
  </si>
  <si>
    <t>Newell 332</t>
  </si>
  <si>
    <t>CA2013143308</t>
  </si>
  <si>
    <t>OFF-FA-10000621</t>
  </si>
  <si>
    <t>OIC Colored Binder Clips, Assorted Sizes</t>
  </si>
  <si>
    <t>CA2013163755</t>
  </si>
  <si>
    <t>AS-10285</t>
  </si>
  <si>
    <t>Alejandro Savely</t>
  </si>
  <si>
    <t>CA2014123085</t>
  </si>
  <si>
    <t>MJ-17740</t>
  </si>
  <si>
    <t>OFF-BI-10004002</t>
  </si>
  <si>
    <t>Max Jones</t>
  </si>
  <si>
    <t>Wilson Jones International Size A4 Ring Binders</t>
  </si>
  <si>
    <t>CA2013147585</t>
  </si>
  <si>
    <t>FUR-FU-10002597</t>
  </si>
  <si>
    <t>C-Line Magnetic Cubicle Keepers, Clear Polypropylene</t>
  </si>
  <si>
    <t>CA2013155488</t>
  </si>
  <si>
    <t>OFF-AR-10002956</t>
  </si>
  <si>
    <t>Boston 16801 Nautilus Battery Pencil Sharpener</t>
  </si>
  <si>
    <t>CA2013121958</t>
  </si>
  <si>
    <t>CA2013149461</t>
  </si>
  <si>
    <t>AS-10135</t>
  </si>
  <si>
    <t>Adrian Shami</t>
  </si>
  <si>
    <t>CA2013118570</t>
  </si>
  <si>
    <t>CC-12430</t>
  </si>
  <si>
    <t>OFF-PA-10001289</t>
  </si>
  <si>
    <t>Chuck Clark</t>
  </si>
  <si>
    <t>White Computer Printout Paper by Universal</t>
  </si>
  <si>
    <t>CA2013105963</t>
  </si>
  <si>
    <t>SC-20770</t>
  </si>
  <si>
    <t>TEC-AC-10003832</t>
  </si>
  <si>
    <t>Stewart Carmichael</t>
  </si>
  <si>
    <t>Imation 16GB Mini TravelDrive USB 2.0 Flash Drive</t>
  </si>
  <si>
    <t>CA2014101273</t>
  </si>
  <si>
    <t>RD-19900</t>
  </si>
  <si>
    <t>OFF-EN-10001990</t>
  </si>
  <si>
    <t>Ruben Dartt</t>
  </si>
  <si>
    <t>Carlsbad</t>
  </si>
  <si>
    <t>CA2013105284</t>
  </si>
  <si>
    <t>MG-17650</t>
  </si>
  <si>
    <t>OFF-FA-10001754</t>
  </si>
  <si>
    <t>Matthew Grinstein</t>
  </si>
  <si>
    <t>Stockwell Gold Paper Clips</t>
  </si>
  <si>
    <t>CA2013100083</t>
  </si>
  <si>
    <t>CD-11980</t>
  </si>
  <si>
    <t>OFF-PA-10000241</t>
  </si>
  <si>
    <t>Carol Darley</t>
  </si>
  <si>
    <t>Medford</t>
  </si>
  <si>
    <t>IBM Multi-Purpose Copy Paper, 8 1/2 x 11, Case</t>
  </si>
  <si>
    <t>CA2013129693</t>
  </si>
  <si>
    <t>TC-20980</t>
  </si>
  <si>
    <t>OFF-BI-10002954</t>
  </si>
  <si>
    <t>Tamara Chand</t>
  </si>
  <si>
    <t>Newell 3-Hole Punched Plastic Slotted Magazine Holders for Binders</t>
  </si>
  <si>
    <t>CA2013152121</t>
  </si>
  <si>
    <t>CC-12670</t>
  </si>
  <si>
    <t>TEC-PH-10002483</t>
  </si>
  <si>
    <t>Craig Carreira</t>
  </si>
  <si>
    <t>Motorola Moto X</t>
  </si>
  <si>
    <t>Scottsdale</t>
  </si>
  <si>
    <t>US2012136987</t>
  </si>
  <si>
    <t>SK-19990</t>
  </si>
  <si>
    <t>OFF-BI-10001890</t>
  </si>
  <si>
    <t>Sally Knutson</t>
  </si>
  <si>
    <t>Fairfield</t>
  </si>
  <si>
    <t>Avery Poly Binder Pockets</t>
  </si>
  <si>
    <t>CA2013118500</t>
  </si>
  <si>
    <t>OFF-PA-10004040</t>
  </si>
  <si>
    <t>Universal Premium White Copier/Laser Paper 20Lb. and 87 Bright)</t>
  </si>
  <si>
    <t>CA2013136434</t>
  </si>
  <si>
    <t>FUR-FU-10001196</t>
  </si>
  <si>
    <t>DAX Cubicle Frames - 8x10</t>
  </si>
  <si>
    <t>CA2013139885</t>
  </si>
  <si>
    <t>EB-13840</t>
  </si>
  <si>
    <t>OFF-ST-10003324</t>
  </si>
  <si>
    <t>Ellis Ballard</t>
  </si>
  <si>
    <t>Belkin OmniView SE Rackmount Kit</t>
  </si>
  <si>
    <t>CA2014131492</t>
  </si>
  <si>
    <t>OFF-BI-10003656</t>
  </si>
  <si>
    <t>Fellowes PB200 Plastic Comb Binding Machine</t>
  </si>
  <si>
    <t>US2013114776</t>
  </si>
  <si>
    <t>CA2013134425</t>
  </si>
  <si>
    <t>QJ-19255</t>
  </si>
  <si>
    <t>TEC-PH-10003555</t>
  </si>
  <si>
    <t>Quincy Jones</t>
  </si>
  <si>
    <t>Motorola HK250 Universal Bluetooth Headset</t>
  </si>
  <si>
    <t>CA2014121258</t>
  </si>
  <si>
    <t>LH-17155</t>
  </si>
  <si>
    <t>FUR-CH-10002965</t>
  </si>
  <si>
    <t>Logan Haushalter</t>
  </si>
  <si>
    <t>Global Leather Highback Executive Chair with Pneumatic Height Adjustment, Black</t>
  </si>
  <si>
    <t>US2013148803</t>
  </si>
  <si>
    <t>LR-16915</t>
  </si>
  <si>
    <t>OFF-ST-10001476</t>
  </si>
  <si>
    <t>Lena Radford</t>
  </si>
  <si>
    <t>Homestead</t>
  </si>
  <si>
    <t>Steel Personal Filing/Posting Tote</t>
  </si>
  <si>
    <t>US2013132857</t>
  </si>
  <si>
    <t>OFF-AR-10003251</t>
  </si>
  <si>
    <t>Prang Drawing Pencil Set</t>
  </si>
  <si>
    <t>CA2013100153</t>
  </si>
  <si>
    <t>KH-16630</t>
  </si>
  <si>
    <t>TEC-AC-10001772</t>
  </si>
  <si>
    <t>Ken Heidel</t>
  </si>
  <si>
    <t>Memorex Mini Travel Drive 16 GB USB 2.0 Flash Drive</t>
  </si>
  <si>
    <t>Norman</t>
  </si>
  <si>
    <t>US2013100419</t>
  </si>
  <si>
    <t>OFF-BI-10002194</t>
  </si>
  <si>
    <t>Cardinal Hold-It CD Pocket</t>
  </si>
  <si>
    <t>US2013104794</t>
  </si>
  <si>
    <t>KD-16495</t>
  </si>
  <si>
    <t>Keith Dawkins</t>
  </si>
  <si>
    <t>CA2013147067</t>
  </si>
  <si>
    <t>JD-16150</t>
  </si>
  <si>
    <t>Justin Deggeller</t>
  </si>
  <si>
    <t>Minneapolis</t>
  </si>
  <si>
    <t>US2013153129</t>
  </si>
  <si>
    <t>FP-14320</t>
  </si>
  <si>
    <t>OFF-PA-10003673</t>
  </si>
  <si>
    <t>Frank Preis</t>
  </si>
  <si>
    <t>Strathmore Photo Mount Cards</t>
  </si>
  <si>
    <t>CA2014107503</t>
  </si>
  <si>
    <t>GA-14725</t>
  </si>
  <si>
    <t>FUR-FU-10003878</t>
  </si>
  <si>
    <t>Guy Armstrong</t>
  </si>
  <si>
    <t>Lorain</t>
  </si>
  <si>
    <t>Linden 10 Round Wall Clock, Black</t>
  </si>
  <si>
    <t>CA2014159366</t>
  </si>
  <si>
    <t>TEC-MA-10000822</t>
  </si>
  <si>
    <t>Lexmark MX611dhe Monochrome Laser Printer</t>
  </si>
  <si>
    <t>US2014168690</t>
  </si>
  <si>
    <t>CA2014154718</t>
  </si>
  <si>
    <t>OFF-LA-10003714</t>
  </si>
  <si>
    <t>Avery 510</t>
  </si>
  <si>
    <t>CA2014157252</t>
  </si>
  <si>
    <t>CA2014161809</t>
  </si>
  <si>
    <t>TH-21100</t>
  </si>
  <si>
    <t>TEC-PH-10004922</t>
  </si>
  <si>
    <t>Thea Hendricks</t>
  </si>
  <si>
    <t>RCA Visys Integrated PBX 8-Line Router</t>
  </si>
  <si>
    <t>CA2014145142</t>
  </si>
  <si>
    <t>MC-17605</t>
  </si>
  <si>
    <t>Matt Connell</t>
  </si>
  <si>
    <t>CA2014124086</t>
  </si>
  <si>
    <t>MP-18175</t>
  </si>
  <si>
    <t>FUR-BO-10004015</t>
  </si>
  <si>
    <t>Mike Pelletier</t>
  </si>
  <si>
    <t>Laguna Niguel</t>
  </si>
  <si>
    <t>Bush Andora Bookcase, Maple/Graphite Gray Finish</t>
  </si>
  <si>
    <t>CA2014116204</t>
  </si>
  <si>
    <t>OFF-BI-10001759</t>
  </si>
  <si>
    <t>Acco Pressboard Covers with Storage Hooks, 14 7/8 x 11, Dark Blue</t>
  </si>
  <si>
    <t>CA2014122693</t>
  </si>
  <si>
    <t>OFF-AP-10002518</t>
  </si>
  <si>
    <t>Kensington 7 Outlet MasterPiece Power Center</t>
  </si>
  <si>
    <t>CA2014104647</t>
  </si>
  <si>
    <t>CK-12595</t>
  </si>
  <si>
    <t>OFF-PA-10002870</t>
  </si>
  <si>
    <t>Clytie Kelty</t>
  </si>
  <si>
    <t>Ampad Phone Message Book, Recycled, 400 Message Capacity, 5 x 11</t>
  </si>
  <si>
    <t>CA2014111374</t>
  </si>
  <si>
    <t>OFF-BI-10004970</t>
  </si>
  <si>
    <t>ACCOHIDE 3-Ring Binder, Blue, 1</t>
  </si>
  <si>
    <t>CA2014121804</t>
  </si>
  <si>
    <t>LP-17095</t>
  </si>
  <si>
    <t>OFF-AP-10004859</t>
  </si>
  <si>
    <t>Liz Preis</t>
  </si>
  <si>
    <t>Murray</t>
  </si>
  <si>
    <t>Acco 6 Outlet Guardian Premium Surge Suppressor</t>
  </si>
  <si>
    <t>CA2014136672</t>
  </si>
  <si>
    <t>MG-17890</t>
  </si>
  <si>
    <t>TEC-AC-10004510</t>
  </si>
  <si>
    <t>Michael Granlund</t>
  </si>
  <si>
    <t>Clinton</t>
  </si>
  <si>
    <t>Logitech Desktop MK120 Mouse and keyboard Combo</t>
  </si>
  <si>
    <t>CA2014102834</t>
  </si>
  <si>
    <t>LW-16990</t>
  </si>
  <si>
    <t>TEC-AC-10001908</t>
  </si>
  <si>
    <t>Lindsay Williams</t>
  </si>
  <si>
    <t>Logitech Wireless Headset h800</t>
  </si>
  <si>
    <t>CA2014129567</t>
  </si>
  <si>
    <t>OFF-BI-10000014</t>
  </si>
  <si>
    <t>Heavy-Duty E-Z-D Binders</t>
  </si>
  <si>
    <t>US2014104955</t>
  </si>
  <si>
    <t>CG-12040</t>
  </si>
  <si>
    <t>OFF-LA-10003121</t>
  </si>
  <si>
    <t>Catherine Glotzbach</t>
  </si>
  <si>
    <t>Avery 506</t>
  </si>
  <si>
    <t>CA2014154214</t>
  </si>
  <si>
    <t>TB-21595</t>
  </si>
  <si>
    <t>FUR-FU-10000206</t>
  </si>
  <si>
    <t>Troy Blackwell</t>
  </si>
  <si>
    <t>GE General Purpose, Extra Long Life, Showcase &amp; Floodlight Incandescent Bulbs</t>
  </si>
  <si>
    <t>CA2014112039</t>
  </si>
  <si>
    <t>JC-15775</t>
  </si>
  <si>
    <t>TEC-PH-10000984</t>
  </si>
  <si>
    <t>John Castell</t>
  </si>
  <si>
    <t>Panasonic KX-TG9471B</t>
  </si>
  <si>
    <t>US2014166611</t>
  </si>
  <si>
    <t>OFF-BI-10001191</t>
  </si>
  <si>
    <t>Canvas Sectional Post Binders</t>
  </si>
  <si>
    <t>CA2014154907</t>
  </si>
  <si>
    <t>DS-13180</t>
  </si>
  <si>
    <t>FUR-BO-10002824</t>
  </si>
  <si>
    <t>David Smith</t>
  </si>
  <si>
    <t>Amarillo</t>
  </si>
  <si>
    <t>Bush Mission Pointe Library</t>
  </si>
  <si>
    <t>US2014123281</t>
  </si>
  <si>
    <t>JF-15190</t>
  </si>
  <si>
    <t>FUR-FU-10003724</t>
  </si>
  <si>
    <t>Jamie Frazer</t>
  </si>
  <si>
    <t>Westinghouse Clip-On Gooseneck Lamps</t>
  </si>
  <si>
    <t>CA2014131156</t>
  </si>
  <si>
    <t>KH-16360</t>
  </si>
  <si>
    <t>FUR-FU-10001940</t>
  </si>
  <si>
    <t>Katherine Hughes</t>
  </si>
  <si>
    <t>US2014143028</t>
  </si>
  <si>
    <t>OFF-BI-10004738</t>
  </si>
  <si>
    <t>Flexible Leather- Look Classic Collection Ring Binder</t>
  </si>
  <si>
    <t>CA2013111682</t>
  </si>
  <si>
    <t>OFF-PA-10002365</t>
  </si>
  <si>
    <t>Xerox 1967</t>
  </si>
  <si>
    <t>CA2014126774</t>
  </si>
  <si>
    <t>SH-20395</t>
  </si>
  <si>
    <t>OFF-AR-10002804</t>
  </si>
  <si>
    <t>Shahid Hopkins</t>
  </si>
  <si>
    <t>Faber Castell Col-Erase Pencils</t>
  </si>
  <si>
    <t>CA2014118857</t>
  </si>
  <si>
    <t>FUR-FU-10004460</t>
  </si>
  <si>
    <t>Howard Miller 12 Round Wall Clock</t>
  </si>
  <si>
    <t>CA2014109946</t>
  </si>
  <si>
    <t>OFF-AR-10001419</t>
  </si>
  <si>
    <t>Newell 325</t>
  </si>
  <si>
    <t>US2013127425</t>
  </si>
  <si>
    <t>SJ-20500</t>
  </si>
  <si>
    <t>OFF-AP-10002684</t>
  </si>
  <si>
    <t>Shirley Jackson</t>
  </si>
  <si>
    <t>Acco 7-Outlet Masterpiece Power Center, Wihtout Fax/Phone Line Protection</t>
  </si>
  <si>
    <t>CA2014135783</t>
  </si>
  <si>
    <t>GM-14440</t>
  </si>
  <si>
    <t>FUR-FU-10000794</t>
  </si>
  <si>
    <t>Gary McGarr</t>
  </si>
  <si>
    <t>Eldon Stackable Tray, Side-Load, Legal, Smoke</t>
  </si>
  <si>
    <t>CA2014160045</t>
  </si>
  <si>
    <t>LB-16735</t>
  </si>
  <si>
    <t>Larry Blacks</t>
  </si>
  <si>
    <t>US2014164056</t>
  </si>
  <si>
    <t>CA2014151911</t>
  </si>
  <si>
    <t>OFF-EN-10002986</t>
  </si>
  <si>
    <t>10-4 1/8 x 9 1/2 Premium Diagonal Seam Envelopes</t>
  </si>
  <si>
    <t>CA2014149181</t>
  </si>
  <si>
    <t>FUR-CH-10004540</t>
  </si>
  <si>
    <t>Global Chrome Stack Chair</t>
  </si>
  <si>
    <t>CA2014133641</t>
  </si>
  <si>
    <t>EJ-14155</t>
  </si>
  <si>
    <t>OFF-EN-10004955</t>
  </si>
  <si>
    <t>Eva Jacobs</t>
  </si>
  <si>
    <t>Gulfport</t>
  </si>
  <si>
    <t>Fashion Color Clasp Envelopes</t>
  </si>
  <si>
    <t>CA2014153787</t>
  </si>
  <si>
    <t>AT-10735</t>
  </si>
  <si>
    <t>OFF-AP-10001563</t>
  </si>
  <si>
    <t>Annie Thurman</t>
  </si>
  <si>
    <t>Belkin Premiere Surge Master II 8-outlet surge protector</t>
  </si>
  <si>
    <t>CA2012130785</t>
  </si>
  <si>
    <t>FUR-CH-10000863</t>
  </si>
  <si>
    <t>Novimex Swivel Fabric Task Chair</t>
  </si>
  <si>
    <t>CA2013120873</t>
  </si>
  <si>
    <t>FUR-FU-10002960</t>
  </si>
  <si>
    <t>Eldon 200 Class Desk Accessories, Burgundy</t>
  </si>
  <si>
    <t>CA2014100426</t>
  </si>
  <si>
    <t>DC-12850</t>
  </si>
  <si>
    <t>Dan Campbell</t>
  </si>
  <si>
    <t>CA2014161557</t>
  </si>
  <si>
    <t>OFF-AP-10002203</t>
  </si>
  <si>
    <t>Eureka Disposable Bags for Sanitaire Vibra Groomer I Upright Vac</t>
  </si>
  <si>
    <t>CA2014106103</t>
  </si>
  <si>
    <t>SC-20305</t>
  </si>
  <si>
    <t>Sean Christensen</t>
  </si>
  <si>
    <t>Rochester Hills</t>
  </si>
  <si>
    <t>US2014152002</t>
  </si>
  <si>
    <t>DV-13465</t>
  </si>
  <si>
    <t>OFF-PA-10000357</t>
  </si>
  <si>
    <t>Dianna Vittorini</t>
  </si>
  <si>
    <t>White Dual Perf Computer Printout Paper, 2700 Sheets, 1 Part, Heavyweight, 20 lbs., 14 7/8 x 11</t>
  </si>
  <si>
    <t>CA2014169901</t>
  </si>
  <si>
    <t>CC-12550</t>
  </si>
  <si>
    <t>TEC-PH-10002293</t>
  </si>
  <si>
    <t>Clay Cheatham</t>
  </si>
  <si>
    <t>Anker 36W 4-Port USB Wall Charger Travel Power Adapter for iPhone 5s 5c 5</t>
  </si>
  <si>
    <t>CA2014111178</t>
  </si>
  <si>
    <t>TD-20995</t>
  </si>
  <si>
    <t>OFF-AR-10001954</t>
  </si>
  <si>
    <t>Tamara Dahlen</t>
  </si>
  <si>
    <t>Newell 331</t>
  </si>
  <si>
    <t>Portland</t>
  </si>
  <si>
    <t>CA2011100867</t>
  </si>
  <si>
    <t>OFF-AR-10003602</t>
  </si>
  <si>
    <t>Quartet Omega Colored Chalk, 12/Pack</t>
  </si>
  <si>
    <t>CA2012151547</t>
  </si>
  <si>
    <t>KD-16345</t>
  </si>
  <si>
    <t>OFF-BI-10001721</t>
  </si>
  <si>
    <t>Katherine Ducich</t>
  </si>
  <si>
    <t>Trimflex Flexible Post Binders</t>
  </si>
  <si>
    <t>Westminster</t>
  </si>
  <si>
    <t>CA2012134201</t>
  </si>
  <si>
    <t>MB-17305</t>
  </si>
  <si>
    <t>Maria Bertelson</t>
  </si>
  <si>
    <t>Akron</t>
  </si>
  <si>
    <t>CA2014122105</t>
  </si>
  <si>
    <t>OFF-AR-10004344</t>
  </si>
  <si>
    <t>Bulldog Vacuum Base Pencil Sharpener</t>
  </si>
  <si>
    <t>CA2014115364</t>
  </si>
  <si>
    <t>OT-18730</t>
  </si>
  <si>
    <t>OFF-ST-10002486</t>
  </si>
  <si>
    <t>Olvera Toch</t>
  </si>
  <si>
    <t>Eldon Shelf Savers Cubes and Bins</t>
  </si>
  <si>
    <t>CA2014100650</t>
  </si>
  <si>
    <t>DK-13225</t>
  </si>
  <si>
    <t>OFF-ST-10001780</t>
  </si>
  <si>
    <t>Dean Katz</t>
  </si>
  <si>
    <t>Anaheim</t>
  </si>
  <si>
    <t>Tennsco 16-Compartment Lockers with Coat Rack</t>
  </si>
  <si>
    <t>CA2014102946</t>
  </si>
  <si>
    <t>VP-21730</t>
  </si>
  <si>
    <t>OFF-BI-10004492</t>
  </si>
  <si>
    <t>Victor Preis</t>
  </si>
  <si>
    <t>Las Vegas</t>
  </si>
  <si>
    <t>Tuf-Vin Binders</t>
  </si>
  <si>
    <t>US2014102890</t>
  </si>
  <si>
    <t>SG-20470</t>
  </si>
  <si>
    <t>Sheri Gordon</t>
  </si>
  <si>
    <t>CA2014124828</t>
  </si>
  <si>
    <t>YS-21880</t>
  </si>
  <si>
    <t>OFF-AR-10003514</t>
  </si>
  <si>
    <t>Yana Sorensen</t>
  </si>
  <si>
    <t>Burlington</t>
  </si>
  <si>
    <t>4009 Highlighters by Sanford</t>
  </si>
  <si>
    <t>Oakland</t>
  </si>
  <si>
    <t>CA2014111647</t>
  </si>
  <si>
    <t>RD-19585</t>
  </si>
  <si>
    <t>TEC-PH-10002726</t>
  </si>
  <si>
    <t>Rob Dowd</t>
  </si>
  <si>
    <t>netTALK DUO VoIP Telephone Service</t>
  </si>
  <si>
    <t>CA2014105053</t>
  </si>
  <si>
    <t>CS-12355</t>
  </si>
  <si>
    <t>OFF-BI-10001634</t>
  </si>
  <si>
    <t>Christine Sundaresam</t>
  </si>
  <si>
    <t>Wilson Jones Active Use Binders</t>
  </si>
  <si>
    <t>CA2014133249</t>
  </si>
  <si>
    <t>SZ-20035</t>
  </si>
  <si>
    <t>Sam Zeldin</t>
  </si>
  <si>
    <t>Pico Rivera</t>
  </si>
  <si>
    <t>Grand Prairie</t>
  </si>
  <si>
    <t>US2014100209</t>
  </si>
  <si>
    <t>OFF-BI-10002012</t>
  </si>
  <si>
    <t>Wilson Jones Easy Flow II Sheet Lifters</t>
  </si>
  <si>
    <t>CA2014164959</t>
  </si>
  <si>
    <t>KN-16390</t>
  </si>
  <si>
    <t>OFF-LA-10004272</t>
  </si>
  <si>
    <t>Katherine Nockton</t>
  </si>
  <si>
    <t>Avery 482</t>
  </si>
  <si>
    <t>CA2012168480</t>
  </si>
  <si>
    <t>FUR-CH-10002774</t>
  </si>
  <si>
    <t>Global Deluxe Stacking Chair, Gray</t>
  </si>
  <si>
    <t>US2014127719</t>
  </si>
  <si>
    <t>TW-21025</t>
  </si>
  <si>
    <t>OFF-PA-10001934</t>
  </si>
  <si>
    <t>Tamara Willingham</t>
  </si>
  <si>
    <t>Plainfield</t>
  </si>
  <si>
    <t>Xerox 1993</t>
  </si>
  <si>
    <t>CA2014117240</t>
  </si>
  <si>
    <t>US2014113852</t>
  </si>
  <si>
    <t>GW-14605</t>
  </si>
  <si>
    <t>TEC-AC-10003027</t>
  </si>
  <si>
    <t>Giulietta Weimer</t>
  </si>
  <si>
    <t>Imation 8GB Mini TravelDrive USB 2.0 Flash Drive</t>
  </si>
  <si>
    <t>CA2014135034</t>
  </si>
  <si>
    <t>CA2014133235</t>
  </si>
  <si>
    <t>LH-16750</t>
  </si>
  <si>
    <t>TEC-PH-10002660</t>
  </si>
  <si>
    <t>Larry Hughes</t>
  </si>
  <si>
    <t>Nortel Networks T7316 E Nt8 B27</t>
  </si>
  <si>
    <t>CA2014165386</t>
  </si>
  <si>
    <t>FUR-BO-10003034</t>
  </si>
  <si>
    <t>OSullivan Elevations Bookcase, Cherry Finish</t>
  </si>
  <si>
    <t>CA2014117695</t>
  </si>
  <si>
    <t>PW-19030</t>
  </si>
  <si>
    <t>OFF-PA-10002713</t>
  </si>
  <si>
    <t>Pauline Webber</t>
  </si>
  <si>
    <t>Adams Phone Message Book, 200 Message Capacity, 8 1/16 x 11</t>
  </si>
  <si>
    <t>US2014111241</t>
  </si>
  <si>
    <t>CA2014155705</t>
  </si>
  <si>
    <t>NF-18385</t>
  </si>
  <si>
    <t>FUR-CH-10000015</t>
  </si>
  <si>
    <t>Natalie Fritzler</t>
  </si>
  <si>
    <t>Hon Multipurpose Stacking Arm Chairs</t>
  </si>
  <si>
    <t>CA2014114636</t>
  </si>
  <si>
    <t>US2014134481</t>
  </si>
  <si>
    <t>AR-10405</t>
  </si>
  <si>
    <t>FUR-TA-10004915</t>
  </si>
  <si>
    <t>Allen Rosenblatt</t>
  </si>
  <si>
    <t>Office Impressions End Table, 20-1/2H x 24W x 20D</t>
  </si>
  <si>
    <t>CA2014114552</t>
  </si>
  <si>
    <t>CA2014114216</t>
  </si>
  <si>
    <t>OFF-PA-10002195</t>
  </si>
  <si>
    <t>RSVP Cards &amp; Envelopes, Blank White, 8-1/2 X 11, 24 Cards/25 Envelopes/Set</t>
  </si>
  <si>
    <t>CA2014110380</t>
  </si>
  <si>
    <t>PF-19225</t>
  </si>
  <si>
    <t>OFF-AR-10000422</t>
  </si>
  <si>
    <t>Phillip Flathmann</t>
  </si>
  <si>
    <t>Pencil and Crayon Sharpener</t>
  </si>
  <si>
    <t>US2014122637</t>
  </si>
  <si>
    <t>OFF-BI-10002429</t>
  </si>
  <si>
    <t>Premier Elliptical Ring Binder, Black</t>
  </si>
  <si>
    <t>CA2014146136</t>
  </si>
  <si>
    <t>AP-10915</t>
  </si>
  <si>
    <t>OFF-EN-10001219</t>
  </si>
  <si>
    <t>Arthur Prichep</t>
  </si>
  <si>
    <t>Palm Coast</t>
  </si>
  <si>
    <t>10- 4 1/8 x 9 1/2 Security-Tint Envelopes</t>
  </si>
  <si>
    <t>CA2014120761</t>
  </si>
  <si>
    <t>AB-10150</t>
  </si>
  <si>
    <t>TEC-AC-10000171</t>
  </si>
  <si>
    <t>Aimee Bixby</t>
  </si>
  <si>
    <t>Verbatim 25 GB 6x Blu-ray Single Layer Recordable Disc, 25/Pack</t>
  </si>
  <si>
    <t>CA2014107293</t>
  </si>
  <si>
    <t>CS-12400</t>
  </si>
  <si>
    <t>Christopher Schild</t>
  </si>
  <si>
    <t>US2014129441</t>
  </si>
  <si>
    <t>JC-15340</t>
  </si>
  <si>
    <t>FUR-FU-10000448</t>
  </si>
  <si>
    <t>Jasper Cacioppo</t>
  </si>
  <si>
    <t>Tenex Chairmats For Use With Carpeted Floors</t>
  </si>
  <si>
    <t>US2014124968</t>
  </si>
  <si>
    <t>MM-18055</t>
  </si>
  <si>
    <t>FUR-TA-10004289</t>
  </si>
  <si>
    <t>Michelle Moray</t>
  </si>
  <si>
    <t>BoxOffice By Design Rectangular and Half-Moon Meeting Room Tables</t>
  </si>
  <si>
    <t>CA2014136651</t>
  </si>
  <si>
    <t>LC-16930</t>
  </si>
  <si>
    <t>TEC-PH-10004093</t>
  </si>
  <si>
    <t>Linda Cazamias</t>
  </si>
  <si>
    <t>Naperville</t>
  </si>
  <si>
    <t>Panasonic Kx-TS550</t>
  </si>
  <si>
    <t>CA2014112774</t>
  </si>
  <si>
    <t>RC-19960</t>
  </si>
  <si>
    <t>Ryan Crowe</t>
  </si>
  <si>
    <t>CA2014103611</t>
  </si>
  <si>
    <t>JM-15535</t>
  </si>
  <si>
    <t>Jessica Myrick</t>
  </si>
  <si>
    <t>US2013144057</t>
  </si>
  <si>
    <t>OFF-PA-10004675</t>
  </si>
  <si>
    <t>Telephone Message Books with Fax/Mobile Section, 5 1/2 x 3 3/16</t>
  </si>
  <si>
    <t>CA2014130043</t>
  </si>
  <si>
    <t>BB-11545</t>
  </si>
  <si>
    <t>OFF-PA-10002230</t>
  </si>
  <si>
    <t>Brenda Bowman</t>
  </si>
  <si>
    <t>Xerox 1897</t>
  </si>
  <si>
    <t>CA2014163020</t>
  </si>
  <si>
    <t>FUR-FU-10000221</t>
  </si>
  <si>
    <t>Master Caster Door Stop, Brown</t>
  </si>
  <si>
    <t>CA2014132353</t>
  </si>
  <si>
    <t>TEC-PH-10004536</t>
  </si>
  <si>
    <t>Avaya 5420 Digital phone</t>
  </si>
  <si>
    <t>CA2014133333</t>
  </si>
  <si>
    <t>BF-11020</t>
  </si>
  <si>
    <t>OFF-PA-10002377</t>
  </si>
  <si>
    <t>Barry Franzosisch</t>
  </si>
  <si>
    <t>Adams Telephone Message Book W/Dividers/Space For Phone Numbers, 5 1/4X8 1/2, 200/Messages</t>
  </si>
  <si>
    <t>CA2011110786</t>
  </si>
  <si>
    <t>OFF-ST-10003282</t>
  </si>
  <si>
    <t>Advantus 10-Drawer Portable Organizer, Chrome Metal Frame, Smoke Drawers</t>
  </si>
  <si>
    <t>CA2014151428</t>
  </si>
  <si>
    <t>RH-19495</t>
  </si>
  <si>
    <t>OFF-BI-10000546</t>
  </si>
  <si>
    <t>Rick Hansen</t>
  </si>
  <si>
    <t>Avery Durable Binders</t>
  </si>
  <si>
    <t>CA2014121412</t>
  </si>
  <si>
    <t>FUR-FU-10000246</t>
  </si>
  <si>
    <t>Aluminum Document Frame</t>
  </si>
  <si>
    <t>CA2014117485</t>
  </si>
  <si>
    <t>TEC-AC-10004659</t>
  </si>
  <si>
    <t>Imation Secure Hardware Encrypted USB 2.0 Flash Drive; 16GB</t>
  </si>
  <si>
    <t>CA2014108910</t>
  </si>
  <si>
    <t>FUR-FU-10002253</t>
  </si>
  <si>
    <t>Howard Miller 13 Diameter Pewter Finish Round Wall Clock</t>
  </si>
  <si>
    <t>US2014139955</t>
  </si>
  <si>
    <t>CM-12160</t>
  </si>
  <si>
    <t>OFF-SU-10001935</t>
  </si>
  <si>
    <t>Charles McCrossin</t>
  </si>
  <si>
    <t>Brownsville</t>
  </si>
  <si>
    <t>CA2014152275</t>
  </si>
  <si>
    <t>OFF-AR-10000369</t>
  </si>
  <si>
    <t>Design Ebony Sketching Pencil</t>
  </si>
  <si>
    <t>CA2014141789</t>
  </si>
  <si>
    <t>AC-10450</t>
  </si>
  <si>
    <t>OFF-BI-10001359</t>
  </si>
  <si>
    <t>Amy Cox</t>
  </si>
  <si>
    <t>GBC DocuBind TL300 Electric Binding System</t>
  </si>
  <si>
    <t>CA2014104003</t>
  </si>
  <si>
    <t>DC-13285</t>
  </si>
  <si>
    <t>FUR-BO-10003965</t>
  </si>
  <si>
    <t>Debra Catini</t>
  </si>
  <si>
    <t>OSullivan Manor Hill 2-Door Library in Brianna Oak</t>
  </si>
  <si>
    <t>CA2014162635</t>
  </si>
  <si>
    <t>EB-14170</t>
  </si>
  <si>
    <t>OFF-PA-10002659</t>
  </si>
  <si>
    <t>Evan Bailliet</t>
  </si>
  <si>
    <t>Avoid Verbal Orders Carbonless Minifold Book</t>
  </si>
  <si>
    <t>CA2014152702</t>
  </si>
  <si>
    <t>SN-20710</t>
  </si>
  <si>
    <t>FUR-CH-10002304</t>
  </si>
  <si>
    <t>Steve Nguyen</t>
  </si>
  <si>
    <t>Rockford</t>
  </si>
  <si>
    <t>Global Stack Chair without Arms, Black</t>
  </si>
  <si>
    <t>CA2014150707</t>
  </si>
  <si>
    <t>OFF-BI-10001078</t>
  </si>
  <si>
    <t>Acco PRESSTEX Data Binder with Storage Hooks, Dark Blue, 14 7/8 X 11</t>
  </si>
  <si>
    <t>CA2014168837</t>
  </si>
  <si>
    <t>JW-15955</t>
  </si>
  <si>
    <t>FUR-FU-10001918</t>
  </si>
  <si>
    <t>Joni Wasserman</t>
  </si>
  <si>
    <t>C-Line Cubicle Keepers Polyproplyene Holder With Velcro Backings</t>
  </si>
  <si>
    <t>CA2014106033</t>
  </si>
  <si>
    <t>FG-14260</t>
  </si>
  <si>
    <t>OFF-AR-10002818</t>
  </si>
  <si>
    <t>Frank Gastineau</t>
  </si>
  <si>
    <t>Panasonic KP-310 Heavy-Duty Electric Pencil Sharpener</t>
  </si>
  <si>
    <t>CA2014158386</t>
  </si>
  <si>
    <t>BO-11425</t>
  </si>
  <si>
    <t>Bobby Odegard</t>
  </si>
  <si>
    <t>CA2014132234</t>
  </si>
  <si>
    <t>FUR-FU-10001290</t>
  </si>
  <si>
    <t>Executive Impressions Supervisor Wall Clock</t>
  </si>
  <si>
    <t>CA2012146486</t>
  </si>
  <si>
    <t>MA-17560</t>
  </si>
  <si>
    <t>OFF-PA-10000249</t>
  </si>
  <si>
    <t>Matt Abelman</t>
  </si>
  <si>
    <t>CA2014159457</t>
  </si>
  <si>
    <t>TEC-PH-10002185</t>
  </si>
  <si>
    <t>QVS USB Car Charger 2-Port 2.1Amp for iPod/iPhone/iPad/iPad 2/iPad 3</t>
  </si>
  <si>
    <t>CA2014154410</t>
  </si>
  <si>
    <t>MD-17860</t>
  </si>
  <si>
    <t>OFF-ST-10002743</t>
  </si>
  <si>
    <t>Michael Dominguez</t>
  </si>
  <si>
    <t>Indianapolis</t>
  </si>
  <si>
    <t>SAFCO Boltless Steel Shelving</t>
  </si>
  <si>
    <t>CA2014117079</t>
  </si>
  <si>
    <t>JR-15700</t>
  </si>
  <si>
    <t>TEC-PH-10004586</t>
  </si>
  <si>
    <t>Jocasta Rupert</t>
  </si>
  <si>
    <t>Wilson SignalBoost 841262 DB PRO Amplifier Kit</t>
  </si>
  <si>
    <t>CA2014160983</t>
  </si>
  <si>
    <t>OFF-PA-10002250</t>
  </si>
  <si>
    <t>Things To Do Today Pad</t>
  </si>
  <si>
    <t>CA2014139661</t>
  </si>
  <si>
    <t>JW-15220</t>
  </si>
  <si>
    <t>FUR-FU-10002885</t>
  </si>
  <si>
    <t>Jane Waco</t>
  </si>
  <si>
    <t>Magna Visual Magnetic Picture Hangers</t>
  </si>
  <si>
    <t>Lakewood</t>
  </si>
  <si>
    <t>CA2014153339</t>
  </si>
  <si>
    <t>DJ-13510</t>
  </si>
  <si>
    <t>FUR-FU-10001967</t>
  </si>
  <si>
    <t>Don Jones</t>
  </si>
  <si>
    <t>Murfreesboro</t>
  </si>
  <si>
    <t>Telescoping Adjustable Floor Lamp</t>
  </si>
  <si>
    <t>CA2014126046</t>
  </si>
  <si>
    <t>OFF-LA-10004484</t>
  </si>
  <si>
    <t>Avery 476</t>
  </si>
  <si>
    <t>US2014156083</t>
  </si>
  <si>
    <t>JL-15175</t>
  </si>
  <si>
    <t>OFF-PA-10001560</t>
  </si>
  <si>
    <t>James Lanier</t>
  </si>
  <si>
    <t>Adams Telephone Message Books, 5 1/4 x 11</t>
  </si>
  <si>
    <t>CA2014105144</t>
  </si>
  <si>
    <t>US2014111745</t>
  </si>
  <si>
    <t>TEC-AC-10003911</t>
  </si>
  <si>
    <t>NETGEAR AC1750 Dual Band Gigabit Smart WiFi Router</t>
  </si>
  <si>
    <t>CA2011127131</t>
  </si>
  <si>
    <t>RB-19705</t>
  </si>
  <si>
    <t>Roger Barcio</t>
  </si>
  <si>
    <t>CA2013161746</t>
  </si>
  <si>
    <t>VM-21685</t>
  </si>
  <si>
    <t>OFF-ST-10001414</t>
  </si>
  <si>
    <t>Valerie Mitchum</t>
  </si>
  <si>
    <t>Westfield</t>
  </si>
  <si>
    <t>Decoflex Hanging Personal Folder File</t>
  </si>
  <si>
    <t>CA2014154816</t>
  </si>
  <si>
    <t>VB-21745</t>
  </si>
  <si>
    <t>Victoria Brennan</t>
  </si>
  <si>
    <t>CA2014143084</t>
  </si>
  <si>
    <t>PN-18775</t>
  </si>
  <si>
    <t>FUR-FU-10000629</t>
  </si>
  <si>
    <t>Parhena Norris</t>
  </si>
  <si>
    <t>9-3/4 Diameter Round Wall Clock</t>
  </si>
  <si>
    <t>CA2014158246</t>
  </si>
  <si>
    <t>FUR-CH-10003061</t>
  </si>
  <si>
    <t>Global Leather Task Chair, Black</t>
  </si>
  <si>
    <t>CA2013105081</t>
  </si>
  <si>
    <t>DB-13120</t>
  </si>
  <si>
    <t>OFF-PA-10002479</t>
  </si>
  <si>
    <t>David Bremer</t>
  </si>
  <si>
    <t>Santa Clara</t>
  </si>
  <si>
    <t>Xerox 4200 Series MultiUse Premium Copy Paper 20Lb. and 84 Bright)</t>
  </si>
  <si>
    <t>CA2014134978</t>
  </si>
  <si>
    <t>OFF-BI-10003274</t>
  </si>
  <si>
    <t>Avery Durable Slant Ring Binders, No Labels</t>
  </si>
  <si>
    <t>US2014116659</t>
  </si>
  <si>
    <t>NG-18355</t>
  </si>
  <si>
    <t>TEC-PH-10002824</t>
  </si>
  <si>
    <t>Nat Gilpin</t>
  </si>
  <si>
    <t>Jabra SPEAK 410 Multidevice Speakerphone</t>
  </si>
  <si>
    <t>CA2013116547</t>
  </si>
  <si>
    <t>US2014124926</t>
  </si>
  <si>
    <t>ME-17320</t>
  </si>
  <si>
    <t>OFF-AP-10004868</t>
  </si>
  <si>
    <t>Maria Etezadi</t>
  </si>
  <si>
    <t>Hoover Commercial Soft Guard Upright Vacuum And Disposable Filtration Bags</t>
  </si>
  <si>
    <t>CA2014152142</t>
  </si>
  <si>
    <t>CA2014106943</t>
  </si>
  <si>
    <t>OFF-BI-10003669</t>
  </si>
  <si>
    <t>3M Organizer Strips</t>
  </si>
  <si>
    <t>US2014158946</t>
  </si>
  <si>
    <t>OFF-AR-10001860</t>
  </si>
  <si>
    <t>BIC Liqua Brite Liner</t>
  </si>
  <si>
    <t>US2014152380</t>
  </si>
  <si>
    <t>JH-15910</t>
  </si>
  <si>
    <t>FUR-TA-10002533</t>
  </si>
  <si>
    <t>Jonathan Howell</t>
  </si>
  <si>
    <t>BPI Conference Tables</t>
  </si>
  <si>
    <t>CA2014121468</t>
  </si>
  <si>
    <t>TEC-PH-10000376</t>
  </si>
  <si>
    <t>Square Credit Card Reader</t>
  </si>
  <si>
    <t>US2014110996</t>
  </si>
  <si>
    <t>KA-16525</t>
  </si>
  <si>
    <t>FUR-CH-10003956</t>
  </si>
  <si>
    <t>Kelly Andreada</t>
  </si>
  <si>
    <t>Ontario</t>
  </si>
  <si>
    <t>Novimex High-Tech Fabric Mesh Task Chair</t>
  </si>
  <si>
    <t>CA2014142888</t>
  </si>
  <si>
    <t>BP-11230</t>
  </si>
  <si>
    <t>FUR-TA-10004767</t>
  </si>
  <si>
    <t>Benjamin Patterson</t>
  </si>
  <si>
    <t>Spokane</t>
  </si>
  <si>
    <t>Safco Drafting Table</t>
  </si>
  <si>
    <t>CA2014101945</t>
  </si>
  <si>
    <t>GT-14710</t>
  </si>
  <si>
    <t>OFF-FA-10004248</t>
  </si>
  <si>
    <t>Greg Tran</t>
  </si>
  <si>
    <t>Advantus T-Pin Paper Clips</t>
  </si>
  <si>
    <t>CA2014122700</t>
  </si>
  <si>
    <t>TEC-PH-10003092</t>
  </si>
  <si>
    <t>Motorola L804</t>
  </si>
  <si>
    <t>CA2014165029</t>
  </si>
  <si>
    <t>OFF-AR-10003504</t>
  </si>
  <si>
    <t>Newell 347</t>
  </si>
  <si>
    <t>CA2014121538</t>
  </si>
  <si>
    <t>CA2014119305</t>
  </si>
  <si>
    <t>OFF-ST-10000604</t>
  </si>
  <si>
    <t>Home/Office Personal File Carts</t>
  </si>
  <si>
    <t>CA2014116645</t>
  </si>
  <si>
    <t>ME-17725</t>
  </si>
  <si>
    <t>OFF-AR-10001044</t>
  </si>
  <si>
    <t>Max Engle</t>
  </si>
  <si>
    <t>BOSTON Ranger 55 Pencil Sharpener, Black</t>
  </si>
  <si>
    <t>US2014108063</t>
  </si>
  <si>
    <t>AS-10090</t>
  </si>
  <si>
    <t>OFF-AR-10001446</t>
  </si>
  <si>
    <t>Adam Shillingsburg</t>
  </si>
  <si>
    <t>Charlottesville</t>
  </si>
  <si>
    <t>Newell 309</t>
  </si>
  <si>
    <t>CA2014126865</t>
  </si>
  <si>
    <t>NP-18325</t>
  </si>
  <si>
    <t>Naresj Patel</t>
  </si>
  <si>
    <t>CA2014137099</t>
  </si>
  <si>
    <t>TEC-PH-10002496</t>
  </si>
  <si>
    <t>Cisco SPA301</t>
  </si>
  <si>
    <t>US2014103247</t>
  </si>
  <si>
    <t>TEC-PH-10001918</t>
  </si>
  <si>
    <t>Nortel Business Series Terminal T7208 Digital phone</t>
  </si>
  <si>
    <t>CA2014157651</t>
  </si>
  <si>
    <t>TEC-AC-10003116</t>
  </si>
  <si>
    <t>Memorex Froggy Flash Drive 8 GB</t>
  </si>
  <si>
    <t>CA2014108294</t>
  </si>
  <si>
    <t>LS-16975</t>
  </si>
  <si>
    <t>OFF-BI-10004965</t>
  </si>
  <si>
    <t>Lindsay Shagiari</t>
  </si>
  <si>
    <t>Omaha</t>
  </si>
  <si>
    <t>Nebraska</t>
  </si>
  <si>
    <t>Ibico Covers for Plastic or Wire Binding Elements</t>
  </si>
  <si>
    <t>CA2014148446</t>
  </si>
  <si>
    <t>MC-17845</t>
  </si>
  <si>
    <t>FUR-TA-10004256</t>
  </si>
  <si>
    <t>Michael Chen</t>
  </si>
  <si>
    <t>Bretford Just In Time Height-Adjustable Multi-Task Work Tables</t>
  </si>
  <si>
    <t>US2014160759</t>
  </si>
  <si>
    <t>AI-10855</t>
  </si>
  <si>
    <t>Arianne Irving</t>
  </si>
  <si>
    <t>CA2011133690</t>
  </si>
  <si>
    <t>OFF-AP-10003217</t>
  </si>
  <si>
    <t>Eureka Sanitaire Commercial Upright</t>
  </si>
  <si>
    <t>CA2014106964</t>
  </si>
  <si>
    <t>HR-14770</t>
  </si>
  <si>
    <t>OFF-BI-10000320</t>
  </si>
  <si>
    <t>Hallie Redmond</t>
  </si>
  <si>
    <t>GBC Plastic Binding Combs</t>
  </si>
  <si>
    <t>CA2014105886</t>
  </si>
  <si>
    <t>DB-13660</t>
  </si>
  <si>
    <t>FUR-FU-10001037</t>
  </si>
  <si>
    <t>Duane Benoit</t>
  </si>
  <si>
    <t>DAX Charcoal/Nickel-Tone Document Frame, 5 x 7</t>
  </si>
  <si>
    <t>CA2014128160</t>
  </si>
  <si>
    <t>OFF-BI-10001510</t>
  </si>
  <si>
    <t>Deluxe Heavy-Duty Vinyl Round Ring Binder</t>
  </si>
  <si>
    <t>CA2014138380</t>
  </si>
  <si>
    <t>CA2012132374</t>
  </si>
  <si>
    <t>SG-20080</t>
  </si>
  <si>
    <t>OFF-AP-10001058</t>
  </si>
  <si>
    <t>Sandra Glassco</t>
  </si>
  <si>
    <t>Independence</t>
  </si>
  <si>
    <t>Sanyo 2.5 Cubic Foot Mid-Size Office Refrigerators</t>
  </si>
  <si>
    <t>CA2014145310</t>
  </si>
  <si>
    <t>OFF-EN-10002621</t>
  </si>
  <si>
    <t>US2014123463</t>
  </si>
  <si>
    <t>OFF-AR-10001118</t>
  </si>
  <si>
    <t>Binney &amp; Smith Crayola Metallic Crayons, 16-Color Pack</t>
  </si>
  <si>
    <t>CA2014117933</t>
  </si>
  <si>
    <t>OFF-AP-10004249</t>
  </si>
  <si>
    <t>CA2014154935</t>
  </si>
  <si>
    <t>AR-10540</t>
  </si>
  <si>
    <t>OFF-BI-10003708</t>
  </si>
  <si>
    <t>Andy Reiter</t>
  </si>
  <si>
    <t>Acco Four Pocket Poly Ring Binder with Label Holder, Smoke, 1</t>
  </si>
  <si>
    <t>CA2014142867</t>
  </si>
  <si>
    <t>FUR-FU-10001934</t>
  </si>
  <si>
    <t>Magnifier Swing Arm Lamp</t>
  </si>
  <si>
    <t>CA2014161480</t>
  </si>
  <si>
    <t>RA-19285</t>
  </si>
  <si>
    <t>Ralph Arnett</t>
  </si>
  <si>
    <t>US2014106705</t>
  </si>
  <si>
    <t>PO-18850</t>
  </si>
  <si>
    <t>OFF-PA-10001509</t>
  </si>
  <si>
    <t>Patrick OBrill</t>
  </si>
  <si>
    <t>Recycled Desk Saver Line While You Were Out Book, 5 1/2 X 4</t>
  </si>
  <si>
    <t>CA2014140963</t>
  </si>
  <si>
    <t>OFF-ST-10003208</t>
  </si>
  <si>
    <t>Adjustable Depth Letter/Legal Cart</t>
  </si>
  <si>
    <t>CA2014126221</t>
  </si>
  <si>
    <t>returned after x days</t>
  </si>
  <si>
    <t>Grand Total</t>
  </si>
  <si>
    <t>lost sales</t>
  </si>
  <si>
    <t>lost profit</t>
  </si>
  <si>
    <t>Sum of lost sales</t>
  </si>
  <si>
    <t>Segment</t>
  </si>
  <si>
    <t>5%+ of lost sales</t>
  </si>
  <si>
    <t>Row Labels</t>
  </si>
  <si>
    <t>Which customer segment has the most returns?</t>
  </si>
  <si>
    <t>Which customer segment has the highest percentage of returns?</t>
  </si>
  <si>
    <t>Which customer segment has the biggest impact on sales due to their returns?</t>
  </si>
  <si>
    <t>How do customer segments differ in the timing of their returns?</t>
  </si>
  <si>
    <t>Reason for exclusion:</t>
  </si>
  <si>
    <t>Order date: 4/25/2012</t>
  </si>
  <si>
    <t>Ship date: 4/28/2012</t>
  </si>
  <si>
    <t>Return date: 3/25/2012</t>
  </si>
  <si>
    <t>Number of returns by segment</t>
  </si>
  <si>
    <t>% of returns by segment</t>
  </si>
  <si>
    <t>% of returns</t>
  </si>
  <si>
    <t>Sum of lost sales by segment</t>
  </si>
  <si>
    <t>Count of returns</t>
  </si>
  <si>
    <t>The return date does not make sense if the order date and ship date are accepted to be true.</t>
  </si>
  <si>
    <t>The consumer segment has the most returns with 57 returns out of 106 total returns.</t>
  </si>
  <si>
    <t>Almost all Home Office returns happen within 30 days. Almost all Corporate returns happen within 60 days. Around 2/3 of those are within 30 days. Consumer returns appear to happen regularly with a lot of returns in each of the 30-day ranges.</t>
  </si>
  <si>
    <t>Lost Sale</t>
  </si>
  <si>
    <t>Days and Order ID</t>
  </si>
  <si>
    <t>% of lost sales</t>
  </si>
  <si>
    <t>Recommendation:</t>
  </si>
  <si>
    <t>Returns</t>
  </si>
  <si>
    <t>Number of sales</t>
  </si>
  <si>
    <t>% of number of sales returned</t>
  </si>
  <si>
    <t>The consumer segment has the highest percentage of all returns with 53.77% of all returns. The corporate segment has the highest percentage of returns for sales in its segment, returning 13.19% of all corporate sales.</t>
  </si>
  <si>
    <t>% of total lost sales</t>
  </si>
  <si>
    <t>The consumer segment has the biggest impact on sales due to returns with a loss of $17,170.89 in sales and makes up 71.65% of total lost sales.</t>
  </si>
  <si>
    <t>Based on the available data, I recommend a return policy that accepts returns made within 30 days.</t>
  </si>
  <si>
    <t>Why:</t>
  </si>
  <si>
    <t>The consumer segment is reponsible for the majority of sales losses due to returns, making up 71.65% or $17,170.89 out of $23,965.78.  Most home office returns happen within 30 days. About 64% of corporate returns happen within 30 days. Most consumer returns happen after 30 days and many of those returns are for very large sales of over $1,000 dollars each. A 30 day return policy will help to greatly reduce losses due to returns, especially from the consumer segment where most of the losses happen, with some additional smaller gains from the corporate and home office segments and still allows a reasonable amount of time for customers from all segments to return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</si>
</sst>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4" x14ac:knownFonts="1">
    <font>
      <sz val="11"/>
      <color theme="1"/>
      <name val="Calibri"/>
      <family val="2"/>
      <scheme val="minor"/>
    </font>
    <font>
      <sz val="11"/>
      <color rgb="FF9C5700"/>
      <name val="Calibri"/>
      <family val="2"/>
      <scheme val="minor"/>
    </font>
    <font>
      <sz val="11"/>
      <color rgb="FF9C0006"/>
      <name val="Calibri"/>
      <family val="2"/>
      <scheme val="minor"/>
    </font>
    <font>
      <sz val="14"/>
      <color theme="1"/>
      <name val="Calibri"/>
      <family val="2"/>
      <scheme val="minor"/>
    </font>
  </fonts>
  <fills count="4">
    <fill>
      <patternFill patternType="none"/>
    </fill>
    <fill>
      <patternFill patternType="gray125"/>
    </fill>
    <fill>
      <patternFill patternType="solid">
        <fgColor rgb="FFFFEB9C"/>
      </patternFill>
    </fill>
    <fill>
      <patternFill patternType="solid">
        <fgColor rgb="FFFFC7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10" fontId="1" fillId="2" borderId="0" xfId="0" applyNumberFormat="1" applyFont="1" applyFill="1"/>
    <xf numFmtId="0" fontId="1" fillId="2" borderId="0" xfId="1"/>
    <xf numFmtId="164" fontId="0" fillId="0" borderId="0" xfId="0" applyNumberFormat="1"/>
    <xf numFmtId="164" fontId="2" fillId="3" borderId="0" xfId="0" applyNumberFormat="1" applyFont="1" applyFill="1"/>
    <xf numFmtId="0" fontId="2" fillId="3" borderId="0" xfId="0" applyFont="1" applyFill="1" applyAlignment="1">
      <alignment horizontal="left"/>
    </xf>
    <xf numFmtId="0" fontId="1" fillId="2" borderId="0" xfId="0" applyFont="1" applyFill="1" applyAlignment="1">
      <alignment horizontal="left"/>
    </xf>
    <xf numFmtId="0" fontId="2" fillId="3" borderId="0" xfId="0" applyNumberFormat="1" applyFont="1" applyFill="1"/>
    <xf numFmtId="10" fontId="2" fillId="3" borderId="0" xfId="0" applyNumberFormat="1" applyFont="1" applyFill="1"/>
    <xf numFmtId="164" fontId="1" fillId="2" borderId="0" xfId="0" applyNumberFormat="1" applyFont="1" applyFill="1"/>
    <xf numFmtId="0" fontId="3" fillId="0" borderId="0" xfId="0" applyFont="1"/>
    <xf numFmtId="2" fontId="2" fillId="3" borderId="0" xfId="2" applyNumberFormat="1"/>
    <xf numFmtId="0" fontId="0" fillId="0" borderId="0" xfId="0" applyAlignment="1">
      <alignment horizontal="left" vertical="top" wrapText="1"/>
    </xf>
  </cellXfs>
  <cellStyles count="3">
    <cellStyle name="Bad" xfId="2" builtinId="27"/>
    <cellStyle name="Neutral" xfId="1" builtinId="28"/>
    <cellStyle name="Normal" xfId="0" builtinId="0"/>
  </cellStyles>
  <dxfs count="16">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numFmt numFmtId="164" formatCode="&quot;$&quot;#,##0.00"/>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[c_chiang_project7.xlsx]Return Numbers and Sales!PivotTable14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Returns by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barChart>
        <c:barDir val="col"/>
        <c:grouping val="clustered"/>
        <c:varyColors val="0"/>
        <c:ser>
          <c:idx val="0"/>
          <c:order val="0"/>
          <c:tx>
            <c:strRef>
              <c:f>'Return Numbers and Sales'!$B$1</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A3BA-4BE2-A7B6-BF19424539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'Return Numbers and Sales'!$A$2:$A$5</c:f>
              <c:strCache>
                <c:ptCount val="3"/>
                <c:pt idx="0">
                  <c:v>Consumer</c:v>
                </c:pt>
                <c:pt idx="1">
                  <c:v>Corporate</c:v>
                </c:pt>
                <c:pt idx="2">
                  <c:v>Home Office</c:v>
                </c:pt>
              </c:strCache>
            </c:strRef>
          </c:cat>
          <c:val>
            <c:numRef>
              <c:f>'Return Numbers and Sales'!$B$2:$B$5</c:f>
              <c:numCache>
                <c:formatCode>General</c:formatCode>
                <c:ptCount val="3"/>
                <c:pt idx="0">
                  <c:v>57</c:v>
                </c:pt>
                <c:pt idx="1">
                  <c:v>31</c:v>
                </c:pt>
                <c:pt idx="2">
                  <c:v>18</c:v>
                </c:pt>
              </c:numCache>
            </c:numRef>
          </c:val>
          <c:extLst>
            <c:ext xmlns:c16="http://schemas.microsoft.com/office/drawing/2014/chart" uri="{C3380CC4-5D6E-409C-BE32-E72D297353CC}">
              <c16:uniqueId val="{00000000-A3BA-4BE2-A7B6-BF19424539D3}"/>
            </c:ext>
          </c:extLst>
        </c:ser>
        <c:dLbls>
          <c:dLblPos val="outEnd"/>
          <c:showLegendKey val="0"/>
          <c:showVal val="1"/>
          <c:showCatName val="0"/>
          <c:showSerName val="0"/>
          <c:showPercent val="0"/>
          <c:showBubbleSize val="0"/>
        </c:dLbls>
        <c:gapWidth val="219"/>
        <c:overlap val="-27"/>
        <c:axId val="434181976"/>
        <c:axId val="434179024"/>
      </c:barChart>
      <c:catAx>
        <c:axId val="434181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Customer Segment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79024"/>
        <c:crosses val="autoZero"/>
        <c:auto val="1"/>
        <c:lblAlgn val="ctr"/>
        <c:lblOffset val="100"/>
        <c:noMultiLvlLbl val="0"/>
      </c:catAx>
      <c:valAx>
        <c:axId val="434179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Number of Returns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81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[c_chiang_project7.xlsx]Return Numbers and Sales!PivotTable15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Returns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barChart>
        <c:barDir val="col"/>
        <c:grouping val="clustered"/>
        <c:varyColors val="0"/>
        <c:ser>
          <c:idx val="0"/>
          <c:order val="0"/>
          <c:tx>
            <c:strRef>
              <c:f>'Return Numbers and Sales'!$N$1</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C100-4CD8-9885-2BFA41EA21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'Return Numbers and Sales'!$M$2:$M$5</c:f>
              <c:strCache>
                <c:ptCount val="3"/>
                <c:pt idx="0">
                  <c:v>Consumer</c:v>
                </c:pt>
                <c:pt idx="1">
                  <c:v>Corporate</c:v>
                </c:pt>
                <c:pt idx="2">
                  <c:v>Home Office</c:v>
                </c:pt>
              </c:strCache>
            </c:strRef>
          </c:cat>
          <c:val>
            <c:numRef>
              <c:f>'Return Numbers and Sales'!$N$2:$N$5</c:f>
              <c:numCache>
                <c:formatCode>0.00%</c:formatCode>
                <c:ptCount val="3"/>
                <c:pt idx="0">
                  <c:v>0.53773584905660377</c:v>
                </c:pt>
                <c:pt idx="1">
                  <c:v>0.29245283018867924</c:v>
                </c:pt>
                <c:pt idx="2">
                  <c:v>0.16981132075471697</c:v>
                </c:pt>
              </c:numCache>
            </c:numRef>
          </c:val>
          <c:extLst>
            <c:ext xmlns:c16="http://schemas.microsoft.com/office/drawing/2014/chart" uri="{C3380CC4-5D6E-409C-BE32-E72D297353CC}">
              <c16:uniqueId val="{00000000-C100-4CD8-9885-2BFA41EA2187}"/>
            </c:ext>
          </c:extLst>
        </c:ser>
        <c:dLbls>
          <c:dLblPos val="outEnd"/>
          <c:showLegendKey val="0"/>
          <c:showVal val="1"/>
          <c:showCatName val="0"/>
          <c:showSerName val="0"/>
          <c:showPercent val="0"/>
          <c:showBubbleSize val="0"/>
        </c:dLbls>
        <c:gapWidth val="219"/>
        <c:overlap val="-27"/>
        <c:axId val="281488704"/>
        <c:axId val="281492640"/>
      </c:barChart>
      <c:catAx>
        <c:axId val="28148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Customer Segment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92640"/>
        <c:crosses val="autoZero"/>
        <c:auto val="1"/>
        <c:lblAlgn val="ctr"/>
        <c:lblOffset val="100"/>
        <c:noMultiLvlLbl val="0"/>
      </c:catAx>
      <c:valAx>
        <c:axId val="281492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 of Returns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488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[c_chiang_project7.xlsx]Return Numbers and Sales!PivotTable18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Lost Sales by Segment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barChart>
        <c:barDir val="col"/>
        <c:grouping val="clustered"/>
        <c:varyColors val="0"/>
        <c:ser>
          <c:idx val="0"/>
          <c:order val="0"/>
          <c:tx>
            <c:strRef>
              <c:f>'Return Numbers and Sales'!$B$20</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BD2B-4D38-9240-4819B4202D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'Return Numbers and Sales'!$A$21:$A$24</c:f>
              <c:strCache>
                <c:ptCount val="3"/>
                <c:pt idx="0">
                  <c:v>Consumer</c:v>
                </c:pt>
                <c:pt idx="1">
                  <c:v>Corporate</c:v>
                </c:pt>
                <c:pt idx="2">
                  <c:v>Home Office</c:v>
                </c:pt>
              </c:strCache>
            </c:strRef>
          </c:cat>
          <c:val>
            <c:numRef>
              <c:f>'Return Numbers and Sales'!$B$21:$B$24</c:f>
              <c:numCache>
                <c:formatCode>"$"#,##0.00</c:formatCode>
                <c:ptCount val="3"/>
                <c:pt idx="0">
                  <c:v>-17170.893999999997</c:v>
                </c:pt>
                <c:pt idx="1">
                  <c:v>-3179.0480000000002</c:v>
                </c:pt>
                <c:pt idx="2">
                  <c:v>-3615.8410000000003</c:v>
                </c:pt>
              </c:numCache>
            </c:numRef>
          </c:val>
          <c:extLst>
            <c:ext xmlns:c16="http://schemas.microsoft.com/office/drawing/2014/chart" uri="{C3380CC4-5D6E-409C-BE32-E72D297353CC}">
              <c16:uniqueId val="{00000000-BD2B-4D38-9240-4819B4202DA6}"/>
            </c:ext>
          </c:extLst>
        </c:ser>
        <c:dLbls>
          <c:dLblPos val="outEnd"/>
          <c:showLegendKey val="0"/>
          <c:showVal val="1"/>
          <c:showCatName val="0"/>
          <c:showSerName val="0"/>
          <c:showPercent val="0"/>
          <c:showBubbleSize val="0"/>
        </c:dLbls>
        <c:gapWidth val="219"/>
        <c:overlap val="-27"/>
        <c:axId val="609622520"/>
        <c:axId val="609621864"/>
      </c:barChart>
      <c:catAx>
        <c:axId val="609622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Segment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09621864"/>
        <c:crosses val="autoZero"/>
        <c:auto val="1"/>
        <c:lblAlgn val="ctr"/>
        <c:lblOffset val="100"/>
        <c:noMultiLvlLbl val="0"/>
      </c:catAx>
      <c:valAx>
        <c:axId val="6096218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Lost Sales from Returns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2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Return Times - All Segments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Return Times - All Segments</a:t>
          </a:r>
        </a:p>
      </cx:txPr>
    </cx:title>
    <cx:plotArea>
      <cx:plotAreaRegion>
        <cx:series layoutId="clusteredColumn" uniqueId="{C94BCBF7-EBD5-4C8F-8B1B-29972D12C52E}">
          <cx:tx>
            <cx:txData>
              <cx:f>_xlchart.v1.2</cx:f>
              <cx:v>returned after x days</cx:v>
            </cx:txData>
          </cx:tx>
          <cx:spPr>
            <a:ln>
              <a:noFill/>
            </a:ln>
          </cx:spPr>
          <cx:dataLabels>
            <cx:visibility seriesName="0" categoryName="0" value="1"/>
          </cx:dataLabels>
          <cx:dataId val="0"/>
          <cx:layoutPr>
            <cx:binning intervalClosed="r">
              <cx:binSize val="30"/>
            </cx:binning>
          </cx:layoutPr>
        </cx:series>
      </cx:plotAreaRegion>
      <cx:axis id="0">
        <cx:catScaling gapWidth="0"/>
        <cx:title>
          <cx:tx>
            <cx:txData>
              <cx:v>Returned within x days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Calibri" panose="020F0502020204030204"/>
                </a:rPr>
                <a:t>Returned within x days</a:t>
              </a:r>
            </a:p>
          </cx:txPr>
        </cx:title>
        <cx:tickLabels/>
      </cx:axis>
      <cx:axis id="1" hidden="1">
        <cx:valScaling/>
        <cx:title>
          <cx:tx>
            <cx:txData>
              <cx:v>Number of Returns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Calibri" panose="020F0502020204030204"/>
                </a:rPr>
                <a:t>Number of Returns</a:t>
              </a:r>
            </a:p>
          </cx:txPr>
        </cx:titl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Return Times - Consumer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Return Times - Consumer</a:t>
          </a:r>
        </a:p>
      </cx:txPr>
    </cx:title>
    <cx:plotArea>
      <cx:plotAreaRegion>
        <cx:series layoutId="clusteredColumn" uniqueId="{5A410CE5-72DF-4DCC-A55E-2A3608630931}">
          <cx:dataLabels>
            <cx:visibility seriesName="0" categoryName="0" value="1"/>
          </cx:dataLabels>
          <cx:dataId val="0"/>
          <cx:layoutPr>
            <cx:binning intervalClosed="r"/>
          </cx:layoutPr>
        </cx:series>
      </cx:plotAreaRegion>
      <cx:axis id="0">
        <cx:catScaling gapWidth="0"/>
        <cx:title>
          <cx:tx>
            <cx:txData>
              <cx:v>Returned within x days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Calibri" panose="020F0502020204030204"/>
                </a:rPr>
                <a:t>Returned within x days</a:t>
              </a:r>
            </a:p>
          </cx:txPr>
        </cx:title>
        <cx:tickLabels/>
      </cx:axis>
      <cx:axis id="1" hidden="1">
        <cx:valScaling/>
        <cx:title>
          <cx:tx>
            <cx:txData>
              <cx:v>Number of Returns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Calibri" panose="020F0502020204030204"/>
                </a:rPr>
                <a:t>Number of Returns</a:t>
              </a:r>
            </a:p>
          </cx:txPr>
        </cx:titl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Return Times - Corporate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Return Times - Corporate</a:t>
          </a:r>
        </a:p>
      </cx:txPr>
    </cx:title>
    <cx:plotArea>
      <cx:plotAreaRegion>
        <cx:series layoutId="clusteredColumn" uniqueId="{7FD4BC22-81A4-463D-89C8-E3401202A2CE}">
          <cx:dataLabels>
            <cx:visibility seriesName="0" categoryName="0" value="1"/>
          </cx:dataLabels>
          <cx:dataId val="0"/>
          <cx:layoutPr>
            <cx:binning intervalClosed="r">
              <cx:binCount val="4"/>
            </cx:binning>
          </cx:layoutPr>
        </cx:series>
      </cx:plotAreaRegion>
      <cx:axis id="0">
        <cx:catScaling gapWidth="0"/>
        <cx:title>
          <cx:tx>
            <cx:txData>
              <cx:v>Returned within x days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Calibri" panose="020F0502020204030204"/>
                </a:rPr>
                <a:t>Returned within x days</a:t>
              </a:r>
            </a:p>
          </cx:txPr>
        </cx:title>
        <cx:tickLabels/>
      </cx:axis>
      <cx:axis id="1" hidden="1">
        <cx:valScaling/>
        <cx:title>
          <cx:tx>
            <cx:txData>
              <cx:v>Number of Returns</cx:v>
            </cx:txData>
          </cx:tx>
          <cx:txPr>
            <a:bodyPr spcFirstLastPara="1" vertOverflow="ellipsis" horzOverflow="overflow" wrap="square" lIns="0" tIns="0" rIns="0" bIns="0" anchor="ctr" anchorCtr="1"/>
            <a:lstStyle/>
            <a:p>
              <a:pPr algn="ctr" rtl="0">
                <a:defRPr/>
              </a:pPr>
              <a:r>
                <a:rPr lang="en-US" sz="1200" b="0" i="0" u="none" strike="noStrike" baseline="0">
                  <a:solidFill>
                    <a:sysClr val="windowText" lastClr="000000">
                      <a:lumMod val="65000"/>
                      <a:lumOff val="35000"/>
                    </a:sysClr>
                  </a:solidFill>
                  <a:latin typeface="Calibri" panose="020F0502020204030204"/>
                </a:rPr>
                <a:t>Number of Returns</a:t>
              </a:r>
            </a:p>
          </cx:txPr>
        </cx:titl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Return Times - Home Office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Return Times - Home Office</a:t>
          </a:r>
        </a:p>
      </cx:txPr>
    </cx:title>
    <cx:plotArea>
      <cx:plotAreaRegion>
        <cx:series layoutId="clusteredColumn" uniqueId="{BE3B2A3E-0E65-4030-A2D2-14BCCF6D52D5}">
          <cx:dataLabels>
            <cx:visibility seriesName="0" categoryName="0" value="1"/>
          </cx:dataLabels>
          <cx:dataId val="0"/>
          <cx:layoutPr>
            <cx:binning intervalClosed="r">
              <cx:binCount val="4"/>
            </cx:binning>
          </cx:layoutPr>
        </cx:series>
      </cx:plotAreaRegion>
      <cx:axis id="0">
        <cx:catScaling gapWidth="0"/>
        <cx:title>
          <cx:tx>
            <cx:txData>
              <cx:v>Returned within x days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Returned within x days</a:t>
              </a:r>
            </a:p>
          </cx:txPr>
        </cx:title>
        <cx:tickLabels/>
      </cx:axis>
      <cx:axis id="1" hidden="1">
        <cx:valScaling/>
        <cx:title>
          <cx:tx>
            <cx:txData>
              <cx:v>Number of Returns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Returns</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4762</xdr:colOff>
      <xdr:row>2</xdr:row>
      <xdr:rowOff>0</xdr:rowOff>
    </xdr:from>
    <xdr:to>
      <xdr:col>12</xdr:col>
      <xdr:colOff>309562</xdr:colOff>
      <xdr:row>16</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06B2C41-FAF0-4C51-A838-549CBBEB20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33812" y="381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4762</xdr:colOff>
      <xdr:row>19</xdr:row>
      <xdr:rowOff>0</xdr:rowOff>
    </xdr:from>
    <xdr:to>
      <xdr:col>12</xdr:col>
      <xdr:colOff>309562</xdr:colOff>
      <xdr:row>33</xdr:row>
      <xdr:rowOff>76200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896FA1E-2FD1-4235-9B29-DDBB78568B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33812" y="3619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4762</xdr:colOff>
      <xdr:row>2</xdr:row>
      <xdr:rowOff>0</xdr:rowOff>
    </xdr:from>
    <xdr:to>
      <xdr:col>20</xdr:col>
      <xdr:colOff>309562</xdr:colOff>
      <xdr:row>16</xdr:row>
      <xdr:rowOff>76200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28B3B77-D7E3-43BF-AD68-20801A20F5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710612" y="381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4762</xdr:colOff>
      <xdr:row>19</xdr:row>
      <xdr:rowOff>0</xdr:rowOff>
    </xdr:from>
    <xdr:to>
      <xdr:col>20</xdr:col>
      <xdr:colOff>309562</xdr:colOff>
      <xdr:row>33</xdr:row>
      <xdr:rowOff>76200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A8790F3-8835-44B7-B843-28E0A71540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710612" y="3619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xdr:colOff>
      <xdr:row>2</xdr:row>
      <xdr:rowOff>0</xdr:rowOff>
    </xdr:from>
    <xdr:to>
      <xdr:col>10</xdr:col>
      <xdr:colOff>309562</xdr:colOff>
      <xdr:row>16</xdr:row>
      <xdr:rowOff>76200</xdr:rowOff>
    </xdr:to>
    <xdr:graphicFrame macro="">
      <xdr:nvGraphicFramePr>
        <xdr:cNvPr id="2" name="Chart 1">
          <a:extLst>
            <a:ext uri="{FF2B5EF4-FFF2-40B4-BE49-F238E27FC236}">
              <a16:creationId xmlns:a16="http://schemas.microsoft.com/office/drawing/2014/main" id="{49B14E43-ED51-435E-BAA3-14693F7CF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xdr:colOff>
      <xdr:row>2</xdr:row>
      <xdr:rowOff>0</xdr:rowOff>
    </xdr:from>
    <xdr:to>
      <xdr:col>21</xdr:col>
      <xdr:colOff>1038226</xdr:colOff>
      <xdr:row>16</xdr:row>
      <xdr:rowOff>76200</xdr:rowOff>
    </xdr:to>
    <xdr:graphicFrame macro="">
      <xdr:nvGraphicFramePr>
        <xdr:cNvPr id="3" name="Chart 2">
          <a:extLst>
            <a:ext uri="{FF2B5EF4-FFF2-40B4-BE49-F238E27FC236}">
              <a16:creationId xmlns:a16="http://schemas.microsoft.com/office/drawing/2014/main" id="{B1E74B2C-E9A1-4FD0-9415-7EF224F7B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xdr:colOff>
      <xdr:row>21</xdr:row>
      <xdr:rowOff>0</xdr:rowOff>
    </xdr:from>
    <xdr:to>
      <xdr:col>11</xdr:col>
      <xdr:colOff>309562</xdr:colOff>
      <xdr:row>35</xdr:row>
      <xdr:rowOff>76200</xdr:rowOff>
    </xdr:to>
    <xdr:graphicFrame macro="">
      <xdr:nvGraphicFramePr>
        <xdr:cNvPr id="4" name="Chart 3">
          <a:extLst>
            <a:ext uri="{FF2B5EF4-FFF2-40B4-BE49-F238E27FC236}">
              <a16:creationId xmlns:a16="http://schemas.microsoft.com/office/drawing/2014/main" id="{4B446874-943E-4C11-BBB3-FA9898DB4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ristopher" refreshedDate="43058.669769097221" createdVersion="6" refreshedVersion="6" minRefreshableVersion="3" recordCount="831">
  <cacheSource type="worksheet">
    <worksheetSource ref="A1:Z832" sheet="Sheet1"/>
  </cacheSource>
  <cacheFields count="26">
    <cacheField name="id" numFmtId="0">
      <sharedItems/>
    </cacheField>
    <cacheField name="order_date" numFmtId="14">
      <sharedItems containsSemiMixedTypes="0" containsNonDate="0" containsDate="1" containsString="0" minDate="2011-01-06T00:00:00" maxDate="2015-01-01T00:00:00"/>
    </cacheField>
    <cacheField name="ship_date" numFmtId="14">
      <sharedItems containsSemiMixedTypes="0" containsNonDate="0" containsDate="1" containsString="0" minDate="2011-01-13T00:00:00" maxDate="2015-01-07T00:00:00"/>
    </cacheField>
    <cacheField name="ship_mode" numFmtId="0">
      <sharedItems/>
    </cacheField>
    <cacheField name="customer_id" numFmtId="0">
      <sharedItems/>
    </cacheField>
    <cacheField name="product_id" numFmtId="0">
      <sharedItems/>
    </cacheField>
    <cacheField name="sales" numFmtId="0">
      <sharedItems containsSemiMixedTypes="0" containsString="0" containsNumber="1" minValue="0.876" maxValue="3059.982"/>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566.5625" maxValue="843.17060000000004"/>
    </cacheField>
    <cacheField name="customer_name" numFmtId="0">
      <sharedItems/>
    </cacheField>
    <cacheField name="segment" numFmtId="0">
      <sharedItems count="3">
        <s v="Corporate"/>
        <s v="Home Office"/>
        <s v="Consumer"/>
      </sharedItems>
    </cacheField>
    <cacheField name="country" numFmtId="0">
      <sharedItems/>
    </cacheField>
    <cacheField name="city" numFmtId="0">
      <sharedItems/>
    </cacheField>
    <cacheField name="state" numFmtId="0">
      <sharedItems/>
    </cacheField>
    <cacheField name="postal_code" numFmtId="0">
      <sharedItems containsSemiMixedTypes="0" containsString="0" containsNumber="1" containsInteger="1" minValue="1841" maxValue="99207"/>
    </cacheField>
    <cacheField name="region" numFmtId="0">
      <sharedItems/>
    </cacheField>
    <cacheField name="category" numFmtId="0">
      <sharedItems/>
    </cacheField>
    <cacheField name="subcategory" numFmtId="0">
      <sharedItems/>
    </cacheField>
    <cacheField name="product_name" numFmtId="0">
      <sharedItems/>
    </cacheField>
    <cacheField name="order_id" numFmtId="0">
      <sharedItems containsBlank="1"/>
    </cacheField>
    <cacheField name="status" numFmtId="0">
      <sharedItems containsBlank="1"/>
    </cacheField>
    <cacheField name="return_date" numFmtId="0">
      <sharedItems containsNonDate="0" containsDate="1" containsString="0" containsBlank="1" minDate="2011-05-22T00:00:00" maxDate="2015-01-23T00:00:00"/>
    </cacheField>
    <cacheField name="returned after x days" numFmtId="0">
      <sharedItems containsMixedTypes="1" containsNumber="1" containsInteger="1" minValue="5" maxValue="117"/>
    </cacheField>
    <cacheField name="lost sales" numFmtId="0">
      <sharedItems containsMixedTypes="1" containsNumber="1" minValue="-1044.6300000000001" maxValue="-1.6240000000000001"/>
    </cacheField>
    <cacheField name="lost profit" numFmtId="0">
      <sharedItems containsMixedTypes="1" containsNumber="1" minValue="-240.26490000000001" maxValue="407.682000000000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hristopher" refreshedDate="43058.926465972225" createdVersion="6" refreshedVersion="6" minRefreshableVersion="3" recordCount="106">
  <cacheSource type="worksheet">
    <worksheetSource ref="A1:Z107" sheet="Sheet1"/>
  </cacheSource>
  <cacheFields count="26">
    <cacheField name="id" numFmtId="0">
      <sharedItems count="63">
        <s v="CA2011100867"/>
        <s v="CA2011110786"/>
        <s v="CA2011127131"/>
        <s v="CA2011133690"/>
        <s v="CA2011148614"/>
        <s v="CA2012130785"/>
        <s v="CA2012132374"/>
        <s v="CA2012134201"/>
        <s v="CA2012138674"/>
        <s v="CA2012143238"/>
        <s v="CA2012143602"/>
        <s v="CA2012146255"/>
        <s v="CA2012146486"/>
        <s v="CA2012149650"/>
        <s v="CA2012151547"/>
        <s v="CA2012155761"/>
        <s v="CA2012156440"/>
        <s v="CA2012168480"/>
        <s v="CA2013105081"/>
        <s v="CA2013105291"/>
        <s v="CA2013109869"/>
        <s v="CA2013111682"/>
        <s v="CA2013116547"/>
        <s v="CA2013116736"/>
        <s v="CA2013118500"/>
        <s v="CA2013120873"/>
        <s v="CA2013126732"/>
        <s v="CA2013134775"/>
        <s v="CA2013136483"/>
        <s v="CA2013145492"/>
        <s v="CA2013151372"/>
        <s v="CA2013161746"/>
        <s v="CA2013162138"/>
        <s v="CA2014101273"/>
        <s v="CA2014121258"/>
        <s v="CA2014122007"/>
        <s v="CA2014123085"/>
        <s v="CA2014131492"/>
        <s v="CA2014131618"/>
        <s v="CA2014136539"/>
        <s v="CA2014136651"/>
        <s v="CA2014137414"/>
        <s v="CA2014140053"/>
        <s v="CA2014140186"/>
        <s v="CA2014140963"/>
        <s v="CA2014142867"/>
        <s v="CA2014143084"/>
        <s v="CA2014147452"/>
        <s v="CA2014158729"/>
        <s v="CA2014161557"/>
        <s v="CA2014166898"/>
        <s v="CA2014169894"/>
        <s v="US2011138758"/>
        <s v="US2011140452"/>
        <s v="US2011150574"/>
        <s v="US2012136987"/>
        <s v="US2013115952"/>
        <s v="US2013119046"/>
        <s v="US2013127425"/>
        <s v="US2013144057"/>
        <s v="US2014103247"/>
        <s v="US2014105046"/>
        <s v="US2014118087"/>
      </sharedItems>
    </cacheField>
    <cacheField name="order_date" numFmtId="14">
      <sharedItems containsSemiMixedTypes="0" containsNonDate="0" containsDate="1" containsString="0" minDate="2011-03-01T00:00:00" maxDate="2014-12-30T00:00:00"/>
    </cacheField>
    <cacheField name="ship_date" numFmtId="14">
      <sharedItems containsSemiMixedTypes="0" containsNonDate="0" containsDate="1" containsString="0" minDate="2011-03-06T00:00:00" maxDate="2015-01-04T00:00:00"/>
    </cacheField>
    <cacheField name="ship_mode" numFmtId="0">
      <sharedItems/>
    </cacheField>
    <cacheField name="customer_id" numFmtId="0">
      <sharedItems/>
    </cacheField>
    <cacheField name="product_id" numFmtId="0">
      <sharedItems/>
    </cacheField>
    <cacheField name="sales" numFmtId="0">
      <sharedItems containsSemiMixedTypes="0" containsString="0" containsNumber="1" minValue="1.6240000000000001" maxValue="1044.6300000000001"/>
    </cacheField>
    <cacheField name="quantity" numFmtId="0">
      <sharedItems containsSemiMixedTypes="0" containsString="0" containsNumber="1" containsInteger="1" minValue="1" maxValue="8"/>
    </cacheField>
    <cacheField name="discount" numFmtId="0">
      <sharedItems containsSemiMixedTypes="0" containsString="0" containsNumber="1" minValue="0" maxValue="0.8"/>
    </cacheField>
    <cacheField name="profit" numFmtId="0">
      <sharedItems containsSemiMixedTypes="0" containsString="0" containsNumber="1" minValue="-407.68200000000002" maxValue="240.26490000000001"/>
    </cacheField>
    <cacheField name="customer_name" numFmtId="0">
      <sharedItems/>
    </cacheField>
    <cacheField name="segment" numFmtId="0">
      <sharedItems count="3">
        <s v="Corporate"/>
        <s v="Home Office"/>
        <s v="Consumer"/>
      </sharedItems>
    </cacheField>
    <cacheField name="country" numFmtId="0">
      <sharedItems/>
    </cacheField>
    <cacheField name="city" numFmtId="0">
      <sharedItems/>
    </cacheField>
    <cacheField name="state" numFmtId="0">
      <sharedItems/>
    </cacheField>
    <cacheField name="postal_code" numFmtId="0">
      <sharedItems containsSemiMixedTypes="0" containsString="0" containsNumber="1" containsInteger="1" minValue="1852" maxValue="98661"/>
    </cacheField>
    <cacheField name="region" numFmtId="0">
      <sharedItems/>
    </cacheField>
    <cacheField name="category" numFmtId="0">
      <sharedItems/>
    </cacheField>
    <cacheField name="subcategory" numFmtId="0">
      <sharedItems/>
    </cacheField>
    <cacheField name="product_name" numFmtId="0">
      <sharedItems/>
    </cacheField>
    <cacheField name="order_id" numFmtId="0">
      <sharedItems/>
    </cacheField>
    <cacheField name="status" numFmtId="0">
      <sharedItems/>
    </cacheField>
    <cacheField name="return_date" numFmtId="14">
      <sharedItems containsSemiMixedTypes="0" containsNonDate="0" containsDate="1" containsString="0" minDate="2011-05-22T00:00:00" maxDate="2015-01-23T00:00:00"/>
    </cacheField>
    <cacheField name="returned after x days" numFmtId="0">
      <sharedItems containsSemiMixedTypes="0" containsString="0" containsNumber="1" containsInteger="1" minValue="5" maxValue="117" count="46">
        <n v="25"/>
        <n v="38"/>
        <n v="30"/>
        <n v="29"/>
        <n v="24"/>
        <n v="18"/>
        <n v="13"/>
        <n v="48"/>
        <n v="44"/>
        <n v="31"/>
        <n v="45"/>
        <n v="17"/>
        <n v="10"/>
        <n v="61"/>
        <n v="20"/>
        <n v="9"/>
        <n v="92"/>
        <n v="67"/>
        <n v="81"/>
        <n v="96"/>
        <n v="27"/>
        <n v="22"/>
        <n v="75"/>
        <n v="85"/>
        <n v="14"/>
        <n v="66"/>
        <n v="104"/>
        <n v="79"/>
        <n v="34"/>
        <n v="68"/>
        <n v="39"/>
        <n v="53"/>
        <n v="15"/>
        <n v="23"/>
        <n v="82"/>
        <n v="117"/>
        <n v="5"/>
        <n v="41"/>
        <n v="49"/>
        <n v="86"/>
        <n v="113"/>
        <n v="115"/>
        <n v="16"/>
        <n v="91"/>
        <n v="7"/>
        <n v="73"/>
      </sharedItems>
    </cacheField>
    <cacheField name="lost sales" numFmtId="0">
      <sharedItems containsSemiMixedTypes="0" containsString="0" containsNumber="1" minValue="1.6240000000000001" maxValue="1044.6300000000001"/>
    </cacheField>
    <cacheField name="lost profit" numFmtId="0">
      <sharedItems containsSemiMixedTypes="0" containsString="0" containsNumber="1" minValue="-407.68200000000002" maxValue="240.2649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31">
  <r>
    <s v="CA2011100867"/>
    <d v="2014-06-17T00:00:00"/>
    <d v="2014-06-21T00:00:00"/>
    <s v="Standard Class"/>
    <s v="CB-12535"/>
    <s v="OFF-AR-10003602"/>
    <n v="14.016"/>
    <n v="3"/>
    <n v="0.2"/>
    <n v="4.7304000000000004"/>
    <s v="Claudia Bergmann"/>
    <x v="0"/>
    <s v="United States"/>
    <s v="Chapel Hill"/>
    <s v="North Carolina"/>
    <n v="27514"/>
    <s v="South"/>
    <s v="Office Supplies"/>
    <s v="Art"/>
    <s v="Quartet Omega Colored Chalk, 12/Pack"/>
    <s v="CA2011100867"/>
    <s v="Complete"/>
    <d v="2014-07-12T00:00:00"/>
    <n v="25"/>
    <n v="-14.016"/>
    <n v="-4.7304000000000004"/>
  </r>
  <r>
    <s v="CA2011100867"/>
    <d v="2014-06-17T00:00:00"/>
    <d v="2014-06-21T00:00:00"/>
    <s v="Standard Class"/>
    <s v="CB-12535"/>
    <s v="OFF-AR-10003602"/>
    <n v="14.016"/>
    <n v="3"/>
    <n v="0.2"/>
    <n v="4.7304000000000004"/>
    <s v="Claudia Bergmann"/>
    <x v="0"/>
    <s v="United States"/>
    <s v="Cuyahoga Falls"/>
    <s v="Ohio"/>
    <n v="44221"/>
    <s v="East"/>
    <s v="Office Supplies"/>
    <s v="Art"/>
    <s v="Quartet Omega Colored Chalk, 12/Pack"/>
    <s v="CA2011100867"/>
    <s v="Complete"/>
    <d v="2014-07-12T00:00:00"/>
    <n v="25"/>
    <n v="-14.016"/>
    <n v="-4.7304000000000004"/>
  </r>
  <r>
    <s v="CA2011100867"/>
    <d v="2014-06-17T00:00:00"/>
    <d v="2014-06-21T00:00:00"/>
    <s v="Standard Class"/>
    <s v="CB-12535"/>
    <s v="OFF-AR-10003602"/>
    <n v="14.016"/>
    <n v="3"/>
    <n v="0.2"/>
    <n v="4.7304000000000004"/>
    <s v="Claudia Bergmann"/>
    <x v="0"/>
    <s v="United States"/>
    <s v="San Francisco"/>
    <s v="California"/>
    <n v="94110"/>
    <s v="West"/>
    <s v="Office Supplies"/>
    <s v="Art"/>
    <s v="Quartet Omega Colored Chalk, 12/Pack"/>
    <s v="CA2011100867"/>
    <s v="Complete"/>
    <d v="2014-07-12T00:00:00"/>
    <n v="25"/>
    <n v="-14.016"/>
    <n v="-4.7304000000000004"/>
  </r>
  <r>
    <s v="CA2011110786"/>
    <d v="2014-09-20T00:00:00"/>
    <d v="2014-09-24T00:00:00"/>
    <s v="Standard Class"/>
    <s v="ES-14080"/>
    <s v="OFF-ST-10003282"/>
    <n v="95.616"/>
    <n v="2"/>
    <n v="0.2"/>
    <n v="9.5616000000000003"/>
    <s v="Erin Smith"/>
    <x v="0"/>
    <s v="United States"/>
    <s v="Melbourne"/>
    <s v="Florida"/>
    <n v="32935"/>
    <s v="South"/>
    <s v="Office Supplies"/>
    <s v="Storage"/>
    <s v="Advantus 10-Drawer Portable Organizer, Chrome Metal Frame, Smoke Drawers"/>
    <s v="CA2011110786"/>
    <s v="Complete"/>
    <d v="2014-10-28T00:00:00"/>
    <n v="38"/>
    <n v="-95.616"/>
    <n v="-9.5616000000000003"/>
  </r>
  <r>
    <s v="CA2011110786"/>
    <d v="2014-09-20T00:00:00"/>
    <d v="2014-09-24T00:00:00"/>
    <s v="Standard Class"/>
    <s v="ES-14080"/>
    <s v="OFF-ST-10003282"/>
    <n v="95.616"/>
    <n v="2"/>
    <n v="0.2"/>
    <n v="9.5616000000000003"/>
    <s v="Erin Smith"/>
    <x v="0"/>
    <s v="United States"/>
    <s v="Tucson"/>
    <s v="Arizona"/>
    <n v="85705"/>
    <s v="West"/>
    <s v="Office Supplies"/>
    <s v="Storage"/>
    <s v="Advantus 10-Drawer Portable Organizer, Chrome Metal Frame, Smoke Drawers"/>
    <s v="CA2011110786"/>
    <s v="Complete"/>
    <d v="2014-10-28T00:00:00"/>
    <n v="38"/>
    <n v="-95.616"/>
    <n v="-9.5616000000000003"/>
  </r>
  <r>
    <s v="CA2011127131"/>
    <d v="2014-11-07T00:00:00"/>
    <d v="2014-11-13T00:00:00"/>
    <s v="Standard Class"/>
    <s v="RB-19705"/>
    <s v="OFF-BI-10004738"/>
    <n v="5.6820000000000004"/>
    <n v="1"/>
    <n v="0.7"/>
    <n v="-3.7879999999999998"/>
    <s v="Roger Barcio"/>
    <x v="1"/>
    <s v="United States"/>
    <s v="Portland"/>
    <s v="Oregon"/>
    <n v="97206"/>
    <s v="West"/>
    <s v="Office Supplies"/>
    <s v="Binders"/>
    <s v="Flexible Leather- Look Classic Collection Ring Binder"/>
    <s v="CA2011127131"/>
    <s v="Complete"/>
    <d v="2014-12-07T00:00:00"/>
    <n v="30"/>
    <n v="-5.6820000000000004"/>
    <n v="3.7879999999999998"/>
  </r>
  <r>
    <s v="CA2011133690"/>
    <d v="2014-12-18T00:00:00"/>
    <d v="2014-12-22T00:00:00"/>
    <s v="Second Class"/>
    <s v="LC-17140"/>
    <s v="OFF-AP-10003217"/>
    <n v="66.284000000000006"/>
    <n v="2"/>
    <n v="0.8"/>
    <n v="-178.96680000000001"/>
    <s v="Logan Currie"/>
    <x v="2"/>
    <s v="United States"/>
    <s v="Dallas"/>
    <s v="Texas"/>
    <n v="75220"/>
    <s v="Central"/>
    <s v="Office Supplies"/>
    <s v="Appliances"/>
    <s v="Eureka Sanitaire Commercial Upright"/>
    <s v="CA2011133690"/>
    <s v="Pending"/>
    <d v="2015-01-16T00:00:00"/>
    <n v="29"/>
    <n v="-66.284000000000006"/>
    <n v="178.96680000000001"/>
  </r>
  <r>
    <s v="CA2011133690"/>
    <d v="2014-12-18T00:00:00"/>
    <d v="2014-12-22T00:00:00"/>
    <s v="Second Class"/>
    <s v="LC-17140"/>
    <s v="OFF-AP-10003217"/>
    <n v="66.284000000000006"/>
    <n v="2"/>
    <n v="0.8"/>
    <n v="-178.96680000000001"/>
    <s v="Logan Currie"/>
    <x v="2"/>
    <s v="United States"/>
    <s v="Seattle"/>
    <s v="Washington"/>
    <n v="98103"/>
    <s v="West"/>
    <s v="Office Supplies"/>
    <s v="Appliances"/>
    <s v="Eureka Sanitaire Commercial Upright"/>
    <s v="CA2011133690"/>
    <s v="Pending"/>
    <d v="2015-01-16T00:00:00"/>
    <n v="29"/>
    <n v="-66.284000000000006"/>
    <n v="178.96680000000001"/>
  </r>
  <r>
    <s v="CA2011148614"/>
    <d v="2011-10-22T00:00:00"/>
    <d v="2011-10-28T00:00:00"/>
    <s v="Standard Class"/>
    <s v="MG-17680"/>
    <s v="FUR-FU-10000521"/>
    <n v="93.888000000000005"/>
    <n v="4"/>
    <n v="0.2"/>
    <n v="12.909599999999999"/>
    <s v="Maureen Gastineau"/>
    <x v="1"/>
    <s v="United States"/>
    <s v="Newark"/>
    <s v="Ohio"/>
    <n v="43055"/>
    <s v="East"/>
    <s v="Furniture"/>
    <s v="Furnishings"/>
    <s v="Seth Thomas 14 Putty-Colored Wall Clock"/>
    <s v="CA2011148614"/>
    <s v="Pending"/>
    <d v="2011-11-15T00:00:00"/>
    <n v="24"/>
    <n v="-93.888000000000005"/>
    <n v="-12.909599999999999"/>
  </r>
  <r>
    <s v="CA2012130785"/>
    <d v="2014-05-29T00:00:00"/>
    <d v="2014-05-31T00:00:00"/>
    <s v="Second Class"/>
    <s v="PO-18865"/>
    <s v="FUR-CH-10000863"/>
    <n v="301.95999999999998"/>
    <n v="2"/>
    <n v="0"/>
    <n v="33.215600000000002"/>
    <s v="Patrick ODonnell"/>
    <x v="2"/>
    <s v="United States"/>
    <s v="Westland"/>
    <s v="Michigan"/>
    <n v="48185"/>
    <s v="Central"/>
    <s v="Furniture"/>
    <s v="Chairs"/>
    <s v="Novimex Swivel Fabric Task Chair"/>
    <s v="CA2012130785"/>
    <s v="Complete"/>
    <d v="2014-06-16T00:00:00"/>
    <n v="18"/>
    <n v="-301.95999999999998"/>
    <n v="-33.215600000000002"/>
  </r>
  <r>
    <s v="CA2012130785"/>
    <d v="2014-05-29T00:00:00"/>
    <d v="2014-05-31T00:00:00"/>
    <s v="Second Class"/>
    <s v="PO-18865"/>
    <s v="FUR-CH-10000863"/>
    <n v="301.95999999999998"/>
    <n v="2"/>
    <n v="0"/>
    <n v="33.215600000000002"/>
    <s v="Patrick ODonnell"/>
    <x v="2"/>
    <s v="United States"/>
    <s v="Columbia"/>
    <s v="South Carolina"/>
    <n v="29203"/>
    <s v="South"/>
    <s v="Furniture"/>
    <s v="Chairs"/>
    <s v="Novimex Swivel Fabric Task Chair"/>
    <s v="CA2012130785"/>
    <s v="Complete"/>
    <d v="2014-06-16T00:00:00"/>
    <n v="18"/>
    <n v="-301.95999999999998"/>
    <n v="-33.215600000000002"/>
  </r>
  <r>
    <s v="CA2012132374"/>
    <d v="2014-12-23T00:00:00"/>
    <d v="2014-12-28T00:00:00"/>
    <s v="Standard Class"/>
    <s v="SG-20080"/>
    <s v="OFF-AP-10001058"/>
    <n v="839.43"/>
    <n v="3"/>
    <n v="0"/>
    <n v="218.2518"/>
    <s v="Sandra Glassco"/>
    <x v="2"/>
    <s v="United States"/>
    <s v="Independence"/>
    <s v="Missouri"/>
    <n v="64055"/>
    <s v="Central"/>
    <s v="Office Supplies"/>
    <s v="Appliances"/>
    <s v="Sanyo 2.5 Cubic Foot Mid-Size Office Refrigerators"/>
    <s v="CA2012132374"/>
    <s v="Pending"/>
    <d v="2015-01-05T00:00:00"/>
    <n v="13"/>
    <n v="-839.43"/>
    <n v="-218.2518"/>
  </r>
  <r>
    <s v="CA2012134201"/>
    <d v="2014-06-25T00:00:00"/>
    <d v="2014-06-30T00:00:00"/>
    <s v="Standard Class"/>
    <s v="MB-17305"/>
    <s v="OFF-PA-10002666"/>
    <n v="21.744"/>
    <n v="3"/>
    <n v="0.2"/>
    <n v="6.7949999999999999"/>
    <s v="Maria Bertelson"/>
    <x v="2"/>
    <s v="United States"/>
    <s v="Akron"/>
    <s v="Ohio"/>
    <n v="44312"/>
    <s v="East"/>
    <s v="Office Supplies"/>
    <s v="Paper"/>
    <s v="Southworth 25 Cotton Linen-Finish Paper &amp; Envelopes"/>
    <s v="CA2012134201"/>
    <s v="Complete"/>
    <d v="2014-08-12T00:00:00"/>
    <n v="48"/>
    <n v="-21.744"/>
    <n v="-6.7949999999999999"/>
  </r>
  <r>
    <s v="CA2012138674"/>
    <d v="2013-09-07T00:00:00"/>
    <d v="2013-09-12T00:00:00"/>
    <s v="Standard Class"/>
    <s v="ER-13855"/>
    <s v="OFF-AP-10000358"/>
    <n v="77.88"/>
    <n v="6"/>
    <n v="0"/>
    <n v="22.5852"/>
    <s v="Elpida Rittenbach"/>
    <x v="0"/>
    <s v="United States"/>
    <s v="Saint Paul"/>
    <s v="Minnesota"/>
    <n v="55106"/>
    <s v="Central"/>
    <s v="Office Supplies"/>
    <s v="Appliances"/>
    <s v="Fellowes Basic Home/Office Series Surge Protectors"/>
    <s v="CA2012138674"/>
    <s v="Complete"/>
    <d v="2013-10-21T00:00:00"/>
    <n v="44"/>
    <n v="-77.88"/>
    <n v="-22.5852"/>
  </r>
  <r>
    <s v="CA2012143238"/>
    <d v="2011-09-13T00:00:00"/>
    <d v="2011-09-17T00:00:00"/>
    <s v="Standard Class"/>
    <s v="EA-14035"/>
    <s v="OFF-BI-10001679"/>
    <n v="18.648"/>
    <n v="7"/>
    <n v="0.7"/>
    <n v="-12.432"/>
    <s v="Erin Ashbrook"/>
    <x v="0"/>
    <s v="United States"/>
    <s v="Charlotte"/>
    <s v="North Carolina"/>
    <n v="28205"/>
    <s v="South"/>
    <s v="Office Supplies"/>
    <s v="Binders"/>
    <s v="GBC Instant Index System for Binding Systems"/>
    <s v="CA2012143238"/>
    <s v="Complete"/>
    <d v="2011-10-14T00:00:00"/>
    <n v="31"/>
    <n v="-18.648"/>
    <n v="12.432"/>
  </r>
  <r>
    <s v="CA2012143238"/>
    <d v="2011-09-13T00:00:00"/>
    <d v="2011-09-17T00:00:00"/>
    <s v="Standard Class"/>
    <s v="EA-14035"/>
    <s v="OFF-BI-10001679"/>
    <n v="18.648"/>
    <n v="7"/>
    <n v="0.7"/>
    <n v="-12.432"/>
    <s v="Erin Ashbrook"/>
    <x v="0"/>
    <s v="United States"/>
    <s v="Columbia"/>
    <s v="South Carolina"/>
    <n v="29203"/>
    <s v="South"/>
    <s v="Office Supplies"/>
    <s v="Binders"/>
    <s v="GBC Instant Index System for Binding Systems"/>
    <s v="CA2012143238"/>
    <s v="Complete"/>
    <d v="2011-10-14T00:00:00"/>
    <n v="31"/>
    <n v="-18.648"/>
    <n v="12.432"/>
  </r>
  <r>
    <s v="CA2012143602"/>
    <d v="2012-02-09T00:00:00"/>
    <d v="2012-02-13T00:00:00"/>
    <s v="Second Class"/>
    <s v="MS-17980"/>
    <s v="TEC-AC-10001266"/>
    <n v="20.8"/>
    <n v="2"/>
    <n v="0.2"/>
    <n v="6.5"/>
    <s v="Michael Stewart"/>
    <x v="0"/>
    <s v="United States"/>
    <s v="Dallas"/>
    <s v="Texas"/>
    <n v="75220"/>
    <s v="Central"/>
    <s v="Technology"/>
    <s v="Accessories"/>
    <s v="Memorex Micro Travel Drive 8 GB"/>
    <s v="CA2012143602"/>
    <s v="Complete"/>
    <d v="2012-03-25T00:00:00"/>
    <n v="45"/>
    <n v="-20.8"/>
    <n v="-6.5"/>
  </r>
  <r>
    <s v="CA2012146255"/>
    <d v="2012-05-28T00:00:00"/>
    <d v="2012-06-03T00:00:00"/>
    <s v="Standard Class"/>
    <s v="NK-18490"/>
    <s v="OFF-AR-10001547"/>
    <n v="6.63"/>
    <n v="3"/>
    <n v="0"/>
    <n v="1.7901"/>
    <s v="Neil Knudson"/>
    <x v="1"/>
    <s v="United States"/>
    <s v="Seattle"/>
    <s v="Washington"/>
    <n v="98105"/>
    <s v="West"/>
    <s v="Office Supplies"/>
    <s v="Art"/>
    <s v="Newell 311"/>
    <s v="CA2012146255"/>
    <s v="Complete"/>
    <d v="2012-06-14T00:00:00"/>
    <n v="17"/>
    <n v="-6.63"/>
    <n v="-1.7901"/>
  </r>
  <r>
    <s v="CA2012146255"/>
    <d v="2012-05-28T00:00:00"/>
    <d v="2012-06-03T00:00:00"/>
    <s v="Standard Class"/>
    <s v="NK-18490"/>
    <s v="OFF-AR-10001547"/>
    <n v="6.63"/>
    <n v="3"/>
    <n v="0"/>
    <n v="1.7901"/>
    <s v="Neil Knudson"/>
    <x v="1"/>
    <s v="United States"/>
    <s v="San Francisco"/>
    <s v="California"/>
    <n v="94122"/>
    <s v="West"/>
    <s v="Office Supplies"/>
    <s v="Art"/>
    <s v="Newell 311"/>
    <s v="CA2012146255"/>
    <s v="Complete"/>
    <d v="2012-06-14T00:00:00"/>
    <n v="17"/>
    <n v="-6.63"/>
    <n v="-1.7901"/>
  </r>
  <r>
    <s v="CA2012146486"/>
    <d v="2014-10-20T00:00:00"/>
    <d v="2014-10-24T00:00:00"/>
    <s v="Second Class"/>
    <s v="MA-17560"/>
    <s v="OFF-PA-10000249"/>
    <n v="29.472000000000001"/>
    <n v="3"/>
    <n v="0.2"/>
    <n v="9.9467999999999996"/>
    <s v="Matt Abelman"/>
    <x v="1"/>
    <s v="United States"/>
    <s v="Houston"/>
    <s v="Texas"/>
    <n v="77095"/>
    <s v="Central"/>
    <s v="Office Supplies"/>
    <s v="Paper"/>
    <s v="Staples"/>
    <s v="CA2012146486"/>
    <s v="Complete"/>
    <d v="2014-10-30T00:00:00"/>
    <n v="10"/>
    <n v="-29.472000000000001"/>
    <n v="-9.9467999999999996"/>
  </r>
  <r>
    <s v="CA2012149650"/>
    <d v="2012-11-10T00:00:00"/>
    <d v="2012-11-15T00:00:00"/>
    <s v="Standard Class"/>
    <s v="AH-10210"/>
    <s v="TEC-AC-10004469"/>
    <n v="79.900000000000006"/>
    <n v="2"/>
    <n v="0"/>
    <n v="35.155999999999999"/>
    <s v="Alan Hwang"/>
    <x v="2"/>
    <s v="United States"/>
    <s v="Brentwood"/>
    <s v="California"/>
    <n v="94513"/>
    <s v="West"/>
    <s v="Technology"/>
    <s v="Accessories"/>
    <s v="Microsoft Sculpt Comfort Mouse"/>
    <s v="CA2012149650"/>
    <s v="Complete"/>
    <d v="2012-12-11T00:00:00"/>
    <n v="31"/>
    <n v="-79.900000000000006"/>
    <n v="-35.155999999999999"/>
  </r>
  <r>
    <s v="CA2012151547"/>
    <d v="2014-06-18T00:00:00"/>
    <d v="2014-06-21T00:00:00"/>
    <s v="First Class"/>
    <s v="KD-16345"/>
    <s v="OFF-BI-10001721"/>
    <n v="51.311999999999998"/>
    <n v="3"/>
    <n v="0.2"/>
    <n v="17.959199999999999"/>
    <s v="Katherine Ducich"/>
    <x v="2"/>
    <s v="United States"/>
    <s v="San Francisco"/>
    <s v="California"/>
    <n v="94122"/>
    <s v="West"/>
    <s v="Office Supplies"/>
    <s v="Binders"/>
    <s v="Trimflex Flexible Post Binders"/>
    <s v="CA2012151547"/>
    <s v="Complete"/>
    <d v="2014-08-18T00:00:00"/>
    <n v="61"/>
    <n v="-51.311999999999998"/>
    <n v="-17.959199999999999"/>
  </r>
  <r>
    <s v="CA2012151547"/>
    <d v="2014-06-18T00:00:00"/>
    <d v="2014-06-21T00:00:00"/>
    <s v="First Class"/>
    <s v="KD-16345"/>
    <s v="OFF-BI-10001721"/>
    <n v="51.311999999999998"/>
    <n v="3"/>
    <n v="0.2"/>
    <n v="17.959199999999999"/>
    <s v="Katherine Ducich"/>
    <x v="2"/>
    <s v="United States"/>
    <s v="Westminster"/>
    <s v="California"/>
    <n v="92683"/>
    <s v="West"/>
    <s v="Office Supplies"/>
    <s v="Binders"/>
    <s v="Trimflex Flexible Post Binders"/>
    <s v="CA2012151547"/>
    <s v="Complete"/>
    <d v="2014-08-18T00:00:00"/>
    <n v="61"/>
    <n v="-51.311999999999998"/>
    <n v="-17.959199999999999"/>
  </r>
  <r>
    <s v="CA2012155761"/>
    <d v="2011-05-13T00:00:00"/>
    <d v="2011-05-15T00:00:00"/>
    <s v="Second Class"/>
    <s v="AG-10270"/>
    <s v="OFF-ST-10000107"/>
    <n v="55.5"/>
    <n v="2"/>
    <n v="0"/>
    <n v="9.99"/>
    <s v="Alejandro Grove"/>
    <x v="2"/>
    <s v="United States"/>
    <s v="West Jordan"/>
    <s v="Utah"/>
    <n v="84084"/>
    <s v="West"/>
    <s v="Office Supplies"/>
    <s v="Storage"/>
    <s v="Fellowes Super Stor/Drawer"/>
    <s v="CA2012155761"/>
    <s v="Pending"/>
    <d v="2011-06-02T00:00:00"/>
    <n v="20"/>
    <n v="-55.5"/>
    <n v="-9.99"/>
  </r>
  <r>
    <s v="CA2012156440"/>
    <d v="2013-06-13T00:00:00"/>
    <d v="2013-06-17T00:00:00"/>
    <s v="Second Class"/>
    <s v="DV-13045"/>
    <s v="OFF-LA-10000240"/>
    <n v="14.62"/>
    <n v="2"/>
    <n v="0"/>
    <n v="6.8714000000000004"/>
    <s v="Darrin Van Huff"/>
    <x v="0"/>
    <s v="United States"/>
    <s v="Los Angeles"/>
    <s v="California"/>
    <n v="90036"/>
    <s v="West"/>
    <s v="Office Supplies"/>
    <s v="Labels"/>
    <s v="Self-Adhesive Address Labels for Typewriters by Universal"/>
    <s v="CA2012156440"/>
    <s v="Complete"/>
    <d v="2013-06-22T00:00:00"/>
    <n v="9"/>
    <n v="-14.62"/>
    <n v="-6.8714000000000004"/>
  </r>
  <r>
    <s v="CA2012168480"/>
    <d v="2014-07-17T00:00:00"/>
    <d v="2014-07-19T00:00:00"/>
    <s v="Second Class"/>
    <s v="SF-20065"/>
    <s v="FUR-CH-10002774"/>
    <n v="71.372"/>
    <n v="2"/>
    <n v="0.3"/>
    <n v="-1.0196000000000001"/>
    <s v="Sandra Flanagan"/>
    <x v="2"/>
    <s v="United States"/>
    <s v="Philadelphia"/>
    <s v="Pennsylvania"/>
    <n v="19140"/>
    <s v="East"/>
    <s v="Furniture"/>
    <s v="Chairs"/>
    <s v="Global Deluxe Stacking Chair, Gray"/>
    <s v="CA2012168480"/>
    <s v="Complete"/>
    <d v="2014-10-17T00:00:00"/>
    <n v="92"/>
    <n v="-71.372"/>
    <n v="1.0196000000000001"/>
  </r>
  <r>
    <s v="CA2012168480"/>
    <d v="2014-07-17T00:00:00"/>
    <d v="2014-07-19T00:00:00"/>
    <s v="Second Class"/>
    <s v="SF-20065"/>
    <s v="FUR-CH-10002774"/>
    <n v="71.372"/>
    <n v="2"/>
    <n v="0.3"/>
    <n v="-1.0196000000000001"/>
    <s v="Sandra Flanagan"/>
    <x v="2"/>
    <s v="United States"/>
    <s v="Wilmington"/>
    <s v="North Carolina"/>
    <n v="28403"/>
    <s v="South"/>
    <s v="Furniture"/>
    <s v="Chairs"/>
    <s v="Global Deluxe Stacking Chair, Gray"/>
    <s v="CA2012168480"/>
    <s v="Complete"/>
    <d v="2014-10-17T00:00:00"/>
    <n v="92"/>
    <n v="-71.372"/>
    <n v="1.0196000000000001"/>
  </r>
  <r>
    <s v="CA2013105081"/>
    <d v="2014-11-13T00:00:00"/>
    <d v="2014-11-17T00:00:00"/>
    <s v="Standard Class"/>
    <s v="DB-13120"/>
    <s v="OFF-PA-10002479"/>
    <n v="10.56"/>
    <n v="2"/>
    <n v="0"/>
    <n v="4.7519999999999998"/>
    <s v="David Bremer"/>
    <x v="0"/>
    <s v="United States"/>
    <s v="Santa Clara"/>
    <s v="California"/>
    <n v="95051"/>
    <s v="West"/>
    <s v="Office Supplies"/>
    <s v="Paper"/>
    <s v="Xerox 4200 Series MultiUse Premium Copy Paper 20Lb. and 84 Bright)"/>
    <s v="CA2013105081"/>
    <s v="Complete"/>
    <d v="2014-12-03T00:00:00"/>
    <n v="20"/>
    <n v="-10.56"/>
    <n v="-4.7519999999999998"/>
  </r>
  <r>
    <s v="CA2013105291"/>
    <d v="2013-05-12T00:00:00"/>
    <d v="2013-05-13T00:00:00"/>
    <s v="First Class"/>
    <s v="TT-21070"/>
    <s v="OFF-PA-10002751"/>
    <n v="5.98"/>
    <n v="1"/>
    <n v="0"/>
    <n v="2.6909999999999998"/>
    <s v="Ted Trevino"/>
    <x v="2"/>
    <s v="United States"/>
    <s v="Los Angeles"/>
    <s v="California"/>
    <n v="90045"/>
    <s v="West"/>
    <s v="Office Supplies"/>
    <s v="Paper"/>
    <s v="Xerox 1920"/>
    <s v="CA2013105291"/>
    <s v="Complete"/>
    <d v="2013-07-18T00:00:00"/>
    <n v="67"/>
    <n v="-5.98"/>
    <n v="-2.6909999999999998"/>
  </r>
  <r>
    <s v="CA2013109869"/>
    <d v="2012-03-02T00:00:00"/>
    <d v="2012-03-06T00:00:00"/>
    <s v="Standard Class"/>
    <s v="DK-13090"/>
    <s v="FUR-TA-10001768"/>
    <n v="787.53"/>
    <n v="3"/>
    <n v="0"/>
    <n v="165.38130000000001"/>
    <s v="Dave Kipp"/>
    <x v="2"/>
    <s v="United States"/>
    <s v="Seattle"/>
    <s v="Washington"/>
    <n v="98103"/>
    <s v="West"/>
    <s v="Furniture"/>
    <s v="Tables"/>
    <s v="Hon Racetrack Conference Tables"/>
    <s v="CA2013109869"/>
    <s v="Complete"/>
    <d v="2012-05-22T00:00:00"/>
    <n v="81"/>
    <n v="-787.53"/>
    <n v="-165.38130000000001"/>
  </r>
  <r>
    <s v="CA2013109869"/>
    <d v="2012-03-02T00:00:00"/>
    <d v="2012-03-06T00:00:00"/>
    <s v="Standard Class"/>
    <s v="DK-13090"/>
    <s v="FUR-TA-10001768"/>
    <n v="787.53"/>
    <n v="3"/>
    <n v="0"/>
    <n v="165.38130000000001"/>
    <s v="Dave Kipp"/>
    <x v="2"/>
    <s v="United States"/>
    <s v="Springfield"/>
    <s v="Virginia"/>
    <n v="22153"/>
    <s v="South"/>
    <s v="Furniture"/>
    <s v="Tables"/>
    <s v="Hon Racetrack Conference Tables"/>
    <s v="CA2013109869"/>
    <s v="Complete"/>
    <d v="2012-05-22T00:00:00"/>
    <n v="81"/>
    <n v="-787.53"/>
    <n v="-165.38130000000001"/>
  </r>
  <r>
    <s v="CA2013111682"/>
    <d v="2014-04-16T00:00:00"/>
    <d v="2014-04-21T00:00:00"/>
    <s v="Standard Class"/>
    <s v="AA-10480"/>
    <s v="OFF-PA-10002365"/>
    <n v="15.552"/>
    <n v="3"/>
    <n v="0.2"/>
    <n v="5.4432"/>
    <s v="Andrew Allen"/>
    <x v="2"/>
    <s v="United States"/>
    <s v="Concord"/>
    <s v="North Carolina"/>
    <n v="28027"/>
    <s v="South"/>
    <s v="Office Supplies"/>
    <s v="Paper"/>
    <s v="Xerox 1967"/>
    <s v="CA2013111682"/>
    <s v="Complete"/>
    <d v="2014-07-21T00:00:00"/>
    <n v="96"/>
    <n v="-15.552"/>
    <n v="-5.4432"/>
  </r>
  <r>
    <s v="CA2013111682"/>
    <d v="2014-04-16T00:00:00"/>
    <d v="2014-04-21T00:00:00"/>
    <s v="Standard Class"/>
    <s v="AA-10480"/>
    <s v="OFF-PA-10002365"/>
    <n v="15.552"/>
    <n v="3"/>
    <n v="0.2"/>
    <n v="5.4432"/>
    <s v="Andrew Allen"/>
    <x v="2"/>
    <s v="United States"/>
    <s v="Middletown"/>
    <s v="Connecticut"/>
    <n v="6457"/>
    <s v="East"/>
    <s v="Office Supplies"/>
    <s v="Paper"/>
    <s v="Xerox 1967"/>
    <s v="CA2013111682"/>
    <s v="Complete"/>
    <d v="2014-07-21T00:00:00"/>
    <n v="96"/>
    <n v="-15.552"/>
    <n v="-5.4432"/>
  </r>
  <r>
    <s v="CA2013116547"/>
    <d v="2014-11-14T00:00:00"/>
    <d v="2014-11-17T00:00:00"/>
    <s v="First Class"/>
    <s v="CS-12400"/>
    <s v="OFF-ST-10003656"/>
    <n v="230.376"/>
    <n v="3"/>
    <n v="0.2"/>
    <n v="-48.954900000000002"/>
    <s v="Christopher Schild"/>
    <x v="1"/>
    <s v="United States"/>
    <s v="Chicago"/>
    <s v="Illinois"/>
    <n v="60623"/>
    <s v="Central"/>
    <s v="Office Supplies"/>
    <s v="Storage"/>
    <s v="Safco Industrial Wire Shelving"/>
    <s v="CA2013116547"/>
    <s v="Complete"/>
    <d v="2014-12-11T00:00:00"/>
    <n v="27"/>
    <n v="-230.376"/>
    <n v="48.954900000000002"/>
  </r>
  <r>
    <s v="CA2013116547"/>
    <d v="2014-11-14T00:00:00"/>
    <d v="2014-11-17T00:00:00"/>
    <s v="First Class"/>
    <s v="CS-12400"/>
    <s v="OFF-ST-10003656"/>
    <n v="230.376"/>
    <n v="3"/>
    <n v="0.2"/>
    <n v="-48.954900000000002"/>
    <s v="Christopher Schild"/>
    <x v="1"/>
    <s v="United States"/>
    <s v="Seattle"/>
    <s v="Washington"/>
    <n v="98115"/>
    <s v="West"/>
    <s v="Office Supplies"/>
    <s v="Storage"/>
    <s v="Safco Industrial Wire Shelving"/>
    <s v="CA2013116547"/>
    <s v="Complete"/>
    <d v="2014-12-11T00:00:00"/>
    <n v="27"/>
    <n v="-230.376"/>
    <n v="48.954900000000002"/>
  </r>
  <r>
    <s v="CA2013116736"/>
    <d v="2012-12-15T00:00:00"/>
    <d v="2012-12-19T00:00:00"/>
    <s v="Standard Class"/>
    <s v="JK-15640"/>
    <s v="OFF-AR-10001940"/>
    <n v="3.28"/>
    <n v="1"/>
    <n v="0"/>
    <n v="1.4104000000000001"/>
    <s v="Jim Kriz"/>
    <x v="1"/>
    <s v="United States"/>
    <s v="New York City"/>
    <s v="New York"/>
    <n v="10009"/>
    <s v="East"/>
    <s v="Office Supplies"/>
    <s v="Art"/>
    <s v="Sanford Colorific Eraseable Coloring Pencils, 12 Count"/>
    <s v="CA2013116736"/>
    <s v="Complete"/>
    <d v="2013-01-06T00:00:00"/>
    <n v="22"/>
    <n v="-3.28"/>
    <n v="-1.4104000000000001"/>
  </r>
  <r>
    <s v="CA2013118500"/>
    <d v="2013-12-02T00:00:00"/>
    <d v="2013-12-05T00:00:00"/>
    <s v="Second Class"/>
    <s v="GZ-14470"/>
    <s v="OFF-PA-10004040"/>
    <n v="23.92"/>
    <n v="4"/>
    <n v="0"/>
    <n v="11.720800000000001"/>
    <s v="Gary Zandusky"/>
    <x v="2"/>
    <s v="United States"/>
    <s v="Rochester"/>
    <s v="Minnesota"/>
    <n v="55901"/>
    <s v="Central"/>
    <s v="Office Supplies"/>
    <s v="Paper"/>
    <s v="Universal Premium White Copier/Laser Paper 20Lb. and 87 Bright)"/>
    <s v="CA2013118500"/>
    <s v="Complete"/>
    <d v="2014-02-15T00:00:00"/>
    <n v="75"/>
    <n v="-23.92"/>
    <n v="-11.720800000000001"/>
  </r>
  <r>
    <s v="CA2013118500"/>
    <d v="2013-12-02T00:00:00"/>
    <d v="2013-12-05T00:00:00"/>
    <s v="Second Class"/>
    <s v="GZ-14470"/>
    <s v="OFF-PA-10004040"/>
    <n v="23.92"/>
    <n v="4"/>
    <n v="0"/>
    <n v="11.720800000000001"/>
    <s v="Gary Zandusky"/>
    <x v="2"/>
    <s v="United States"/>
    <s v="San Francisco"/>
    <s v="California"/>
    <n v="94110"/>
    <s v="West"/>
    <s v="Office Supplies"/>
    <s v="Paper"/>
    <s v="Universal Premium White Copier/Laser Paper 20Lb. and 87 Bright)"/>
    <s v="CA2013118500"/>
    <s v="Complete"/>
    <d v="2014-02-15T00:00:00"/>
    <n v="75"/>
    <n v="-23.92"/>
    <n v="-11.720800000000001"/>
  </r>
  <r>
    <s v="CA2013118500"/>
    <d v="2013-12-02T00:00:00"/>
    <d v="2013-12-05T00:00:00"/>
    <s v="Second Class"/>
    <s v="GZ-14470"/>
    <s v="OFF-PA-10004040"/>
    <n v="23.92"/>
    <n v="4"/>
    <n v="0"/>
    <n v="11.720800000000001"/>
    <s v="Gary Zandusky"/>
    <x v="2"/>
    <s v="United States"/>
    <s v="San Francisco"/>
    <s v="California"/>
    <n v="94109"/>
    <s v="West"/>
    <s v="Office Supplies"/>
    <s v="Paper"/>
    <s v="Universal Premium White Copier/Laser Paper 20Lb. and 87 Bright)"/>
    <s v="CA2013118500"/>
    <s v="Complete"/>
    <d v="2014-02-15T00:00:00"/>
    <n v="75"/>
    <n v="-23.92"/>
    <n v="-11.720800000000001"/>
  </r>
  <r>
    <s v="CA2013120873"/>
    <d v="2014-06-04T00:00:00"/>
    <d v="2014-06-08T00:00:00"/>
    <s v="Standard Class"/>
    <s v="HK-14890"/>
    <s v="FUR-FU-10002960"/>
    <n v="35.167999999999999"/>
    <n v="7"/>
    <n v="0.2"/>
    <n v="9.6712000000000007"/>
    <s v="Heather Kirkland"/>
    <x v="0"/>
    <s v="United States"/>
    <s v="Franklin"/>
    <s v="Tennessee"/>
    <n v="37064"/>
    <s v="South"/>
    <s v="Furniture"/>
    <s v="Furnishings"/>
    <s v="Eldon 200 Class Desk Accessories, Burgundy"/>
    <s v="CA2013120873"/>
    <s v="Pending"/>
    <d v="2014-06-22T00:00:00"/>
    <n v="18"/>
    <n v="-35.167999999999999"/>
    <n v="-9.6712000000000007"/>
  </r>
  <r>
    <s v="CA2013120873"/>
    <d v="2014-06-04T00:00:00"/>
    <d v="2014-06-08T00:00:00"/>
    <s v="Standard Class"/>
    <s v="HK-14890"/>
    <s v="FUR-FU-10002960"/>
    <n v="35.167999999999999"/>
    <n v="7"/>
    <n v="0.2"/>
    <n v="9.6712000000000007"/>
    <s v="Heather Kirkland"/>
    <x v="0"/>
    <s v="United States"/>
    <s v="Charlotte"/>
    <s v="North Carolina"/>
    <n v="28205"/>
    <s v="South"/>
    <s v="Furniture"/>
    <s v="Furnishings"/>
    <s v="Eldon 200 Class Desk Accessories, Burgundy"/>
    <s v="CA2013120873"/>
    <s v="Pending"/>
    <d v="2014-06-22T00:00:00"/>
    <n v="18"/>
    <n v="-35.167999999999999"/>
    <n v="-9.6712000000000007"/>
  </r>
  <r>
    <s v="CA2013126732"/>
    <d v="2013-09-19T00:00:00"/>
    <d v="2013-09-24T00:00:00"/>
    <s v="Standard Class"/>
    <s v="HM-14980"/>
    <s v="OFF-BI-10004654"/>
    <n v="4.6159999999999997"/>
    <n v="1"/>
    <n v="0.2"/>
    <n v="1.7310000000000001"/>
    <s v="Henry MacAllister"/>
    <x v="2"/>
    <s v="United States"/>
    <s v="New York City"/>
    <s v="New York"/>
    <n v="10009"/>
    <s v="East"/>
    <s v="Office Supplies"/>
    <s v="Binders"/>
    <s v="Avery Binding System Hidden Tab Executive Style Index Sets"/>
    <s v="CA2013126732"/>
    <s v="Complete"/>
    <d v="2013-12-13T00:00:00"/>
    <n v="85"/>
    <n v="-4.6159999999999997"/>
    <n v="-1.7310000000000001"/>
  </r>
  <r>
    <s v="CA2013134775"/>
    <d v="2011-12-26T00:00:00"/>
    <d v="2011-12-28T00:00:00"/>
    <s v="Second Class"/>
    <s v="AD-10180"/>
    <s v="FUR-CH-10004063"/>
    <n v="600.55799999999999"/>
    <n v="3"/>
    <n v="0.3"/>
    <n v="-8.5793999999999997"/>
    <s v="Alan Dominguez"/>
    <x v="1"/>
    <s v="United States"/>
    <s v="Houston"/>
    <s v="Texas"/>
    <n v="77041"/>
    <s v="Central"/>
    <s v="Furniture"/>
    <s v="Chairs"/>
    <s v="Global Deluxe High-Back Managers Chair"/>
    <s v="CA2013134775"/>
    <s v="Complete"/>
    <d v="2012-01-09T00:00:00"/>
    <n v="14"/>
    <n v="-600.55799999999999"/>
    <n v="8.5793999999999997"/>
  </r>
  <r>
    <s v="CA2013134775"/>
    <d v="2011-12-26T00:00:00"/>
    <d v="2011-12-28T00:00:00"/>
    <s v="Second Class"/>
    <s v="AD-10180"/>
    <s v="FUR-CH-10004063"/>
    <n v="600.55799999999999"/>
    <n v="3"/>
    <n v="0.3"/>
    <n v="-8.5793999999999997"/>
    <s v="Alan Dominguez"/>
    <x v="1"/>
    <s v="United States"/>
    <s v="New York City"/>
    <s v="New York"/>
    <n v="10035"/>
    <s v="East"/>
    <s v="Furniture"/>
    <s v="Chairs"/>
    <s v="Global Deluxe High-Back Managers Chair"/>
    <s v="CA2013134775"/>
    <s v="Complete"/>
    <d v="2012-01-09T00:00:00"/>
    <n v="14"/>
    <n v="-600.55799999999999"/>
    <n v="8.5793999999999997"/>
  </r>
  <r>
    <s v="CA2013134775"/>
    <d v="2011-12-26T00:00:00"/>
    <d v="2011-12-28T00:00:00"/>
    <s v="Second Class"/>
    <s v="AD-10180"/>
    <s v="FUR-CH-10004063"/>
    <n v="600.55799999999999"/>
    <n v="3"/>
    <n v="0.3"/>
    <n v="-8.5793999999999997"/>
    <s v="Alan Dominguez"/>
    <x v="1"/>
    <s v="United States"/>
    <s v="Philadelphia"/>
    <s v="Pennsylvania"/>
    <n v="19120"/>
    <s v="East"/>
    <s v="Furniture"/>
    <s v="Chairs"/>
    <s v="Global Deluxe High-Back Managers Chair"/>
    <s v="CA2013134775"/>
    <s v="Complete"/>
    <d v="2012-01-09T00:00:00"/>
    <n v="14"/>
    <n v="-600.55799999999999"/>
    <n v="8.5793999999999997"/>
  </r>
  <r>
    <s v="CA2013136483"/>
    <d v="2012-09-03T00:00:00"/>
    <d v="2012-09-08T00:00:00"/>
    <s v="Standard Class"/>
    <s v="JC-16105"/>
    <s v="OFF-EN-10000927"/>
    <n v="200.98400000000001"/>
    <n v="7"/>
    <n v="0.2"/>
    <n v="62.807499999999997"/>
    <s v="Julie Creighton"/>
    <x v="0"/>
    <s v="United States"/>
    <s v="Durham"/>
    <s v="North Carolina"/>
    <n v="27707"/>
    <s v="South"/>
    <s v="Office Supplies"/>
    <s v="Envelopes"/>
    <s v="Jet-Pak Recycled Peel N Seal Padded Mailers"/>
    <s v="CA2013136483"/>
    <s v="Complete"/>
    <d v="2012-09-28T00:00:00"/>
    <n v="25"/>
    <n v="-200.98400000000001"/>
    <n v="-62.807499999999997"/>
  </r>
  <r>
    <s v="CA2013136483"/>
    <d v="2012-09-03T00:00:00"/>
    <d v="2012-09-08T00:00:00"/>
    <s v="Standard Class"/>
    <s v="JC-16105"/>
    <s v="OFF-EN-10000927"/>
    <n v="200.98400000000001"/>
    <n v="7"/>
    <n v="0.2"/>
    <n v="62.807499999999997"/>
    <s v="Julie Creighton"/>
    <x v="0"/>
    <s v="United States"/>
    <s v="Atlanta"/>
    <s v="Georgia"/>
    <n v="30318"/>
    <s v="South"/>
    <s v="Office Supplies"/>
    <s v="Envelopes"/>
    <s v="Jet-Pak Recycled Peel N Seal Padded Mailers"/>
    <s v="CA2013136483"/>
    <s v="Complete"/>
    <d v="2012-09-28T00:00:00"/>
    <n v="25"/>
    <n v="-200.98400000000001"/>
    <n v="-62.807499999999997"/>
  </r>
  <r>
    <s v="CA2013145492"/>
    <d v="2012-11-02T00:00:00"/>
    <d v="2012-11-06T00:00:00"/>
    <s v="Standard Class"/>
    <s v="JO-15280"/>
    <s v="FUR-TA-10002903"/>
    <n v="1038.8399999999999"/>
    <n v="5"/>
    <n v="0.2"/>
    <n v="51.942"/>
    <s v="Jas OCarroll"/>
    <x v="2"/>
    <s v="United States"/>
    <s v="Los Angeles"/>
    <s v="California"/>
    <n v="90004"/>
    <s v="West"/>
    <s v="Furniture"/>
    <s v="Tables"/>
    <s v="Bevis Round Bullnose 29 High Table Top"/>
    <s v="CA2013145492"/>
    <s v="Complete"/>
    <d v="2013-01-07T00:00:00"/>
    <n v="66"/>
    <n v="-1038.8399999999999"/>
    <n v="-51.942"/>
  </r>
  <r>
    <s v="CA2013145492"/>
    <d v="2012-11-02T00:00:00"/>
    <d v="2012-11-06T00:00:00"/>
    <s v="Standard Class"/>
    <s v="JO-15280"/>
    <s v="FUR-TA-10002903"/>
    <n v="1038.8399999999999"/>
    <n v="5"/>
    <n v="0.2"/>
    <n v="51.942"/>
    <s v="Jas OCarroll"/>
    <x v="2"/>
    <s v="United States"/>
    <s v="Missoula"/>
    <s v="Montana"/>
    <n v="59801"/>
    <s v="West"/>
    <s v="Furniture"/>
    <s v="Tables"/>
    <s v="Bevis Round Bullnose 29 High Table Top"/>
    <s v="CA2013145492"/>
    <s v="Complete"/>
    <d v="2013-01-07T00:00:00"/>
    <n v="66"/>
    <n v="-1038.8399999999999"/>
    <n v="-51.942"/>
  </r>
  <r>
    <s v="CA2013151372"/>
    <d v="2011-08-26T00:00:00"/>
    <d v="2011-08-30T00:00:00"/>
    <s v="Standard Class"/>
    <s v="FM-14290"/>
    <s v="TEC-AC-10002323"/>
    <n v="176.8"/>
    <n v="8"/>
    <n v="0"/>
    <n v="22.984000000000002"/>
    <s v="Frank Merwin"/>
    <x v="1"/>
    <s v="United States"/>
    <s v="Los Angeles"/>
    <s v="California"/>
    <n v="90032"/>
    <s v="West"/>
    <s v="Technology"/>
    <s v="Accessories"/>
    <s v="SanDisk Ultra 32 GB MicroSDHC Class 10 Memory Card"/>
    <s v="CA2013151372"/>
    <s v="Complete"/>
    <d v="2011-09-05T00:00:00"/>
    <n v="10"/>
    <n v="-176.8"/>
    <n v="-22.984000000000002"/>
  </r>
  <r>
    <s v="CA2013151372"/>
    <d v="2011-08-26T00:00:00"/>
    <d v="2011-08-30T00:00:00"/>
    <s v="Standard Class"/>
    <s v="FM-14290"/>
    <s v="TEC-AC-10002323"/>
    <n v="176.8"/>
    <n v="8"/>
    <n v="0"/>
    <n v="22.984000000000002"/>
    <s v="Frank Merwin"/>
    <x v="1"/>
    <s v="United States"/>
    <s v="Vancouver"/>
    <s v="Washington"/>
    <n v="98661"/>
    <s v="West"/>
    <s v="Technology"/>
    <s v="Accessories"/>
    <s v="SanDisk Ultra 32 GB MicroSDHC Class 10 Memory Card"/>
    <s v="CA2013151372"/>
    <s v="Complete"/>
    <d v="2011-09-05T00:00:00"/>
    <n v="10"/>
    <n v="-176.8"/>
    <n v="-22.984000000000002"/>
  </r>
  <r>
    <s v="CA2013161746"/>
    <d v="2014-11-07T00:00:00"/>
    <d v="2014-11-14T00:00:00"/>
    <s v="Standard Class"/>
    <s v="VM-21685"/>
    <s v="OFF-ST-10001414"/>
    <n v="46.26"/>
    <n v="3"/>
    <n v="0"/>
    <n v="12.0276"/>
    <s v="Valerie Mitchum"/>
    <x v="1"/>
    <s v="United States"/>
    <s v="Westfield"/>
    <s v="New Jersey"/>
    <n v="7090"/>
    <s v="East"/>
    <s v="Office Supplies"/>
    <s v="Storage"/>
    <s v="Decoflex Hanging Personal Folder File"/>
    <s v="CA2013161746"/>
    <s v="Complete"/>
    <d v="2014-11-29T00:00:00"/>
    <n v="22"/>
    <n v="-46.26"/>
    <n v="-12.0276"/>
  </r>
  <r>
    <s v="CA2013162138"/>
    <d v="2011-10-20T00:00:00"/>
    <d v="2011-10-25T00:00:00"/>
    <s v="Second Class"/>
    <s v="PO-18865"/>
    <s v="OFF-ST-10001713"/>
    <n v="211.96"/>
    <n v="4"/>
    <n v="0"/>
    <n v="8.4784000000000006"/>
    <s v="Patrick ODonnell"/>
    <x v="2"/>
    <s v="United States"/>
    <s v="Westland"/>
    <s v="Michigan"/>
    <n v="48185"/>
    <s v="Central"/>
    <s v="Office Supplies"/>
    <s v="Storage"/>
    <s v="Gould Plastics 9-Pocket Panel Bin, 18-3/8w x 5-1/4d x 20-1/2h, Black"/>
    <s v="CA2013162138"/>
    <s v="Complete"/>
    <d v="2012-02-01T00:00:00"/>
    <n v="104"/>
    <n v="-211.96"/>
    <n v="-8.4784000000000006"/>
  </r>
  <r>
    <s v="CA2013162138"/>
    <d v="2011-10-20T00:00:00"/>
    <d v="2011-10-25T00:00:00"/>
    <s v="Second Class"/>
    <s v="PO-18865"/>
    <s v="OFF-ST-10001713"/>
    <n v="211.96"/>
    <n v="4"/>
    <n v="0"/>
    <n v="8.4784000000000006"/>
    <s v="Patrick ODonnell"/>
    <x v="2"/>
    <s v="United States"/>
    <s v="Columbia"/>
    <s v="South Carolina"/>
    <n v="29203"/>
    <s v="South"/>
    <s v="Office Supplies"/>
    <s v="Storage"/>
    <s v="Gould Plastics 9-Pocket Panel Bin, 18-3/8w x 5-1/4d x 20-1/2h, Black"/>
    <s v="CA2013162138"/>
    <s v="Complete"/>
    <d v="2012-02-01T00:00:00"/>
    <n v="104"/>
    <n v="-211.96"/>
    <n v="-8.4784000000000006"/>
  </r>
  <r>
    <s v="CA2014101273"/>
    <d v="2013-11-17T00:00:00"/>
    <d v="2013-11-21T00:00:00"/>
    <s v="Standard Class"/>
    <s v="RD-19900"/>
    <s v="OFF-EN-10001990"/>
    <n v="28.4"/>
    <n v="5"/>
    <n v="0"/>
    <n v="13.348000000000001"/>
    <s v="Ruben Dartt"/>
    <x v="2"/>
    <s v="United States"/>
    <s v="Carlsbad"/>
    <s v="New Mexico"/>
    <n v="88220"/>
    <s v="West"/>
    <s v="Office Supplies"/>
    <s v="Envelopes"/>
    <s v="Staples"/>
    <s v="CA2014101273"/>
    <s v="Complete"/>
    <d v="2014-02-04T00:00:00"/>
    <n v="79"/>
    <n v="-28.4"/>
    <n v="-13.348000000000001"/>
  </r>
  <r>
    <s v="CA2014121258"/>
    <d v="2013-12-11T00:00:00"/>
    <d v="2013-12-16T00:00:00"/>
    <s v="Second Class"/>
    <s v="LH-17155"/>
    <s v="FUR-CH-10002965"/>
    <n v="321.56799999999998"/>
    <n v="2"/>
    <n v="0.2"/>
    <n v="28.1372"/>
    <s v="Logan Haushalter"/>
    <x v="2"/>
    <s v="United States"/>
    <s v="San Francisco"/>
    <s v="California"/>
    <n v="94109"/>
    <s v="West"/>
    <s v="Furniture"/>
    <s v="Chairs"/>
    <s v="Global Leather Highback Executive Chair with Pneumatic Height Adjustment, Black"/>
    <s v="CA2014121258"/>
    <s v="Complete"/>
    <d v="2014-01-14T00:00:00"/>
    <n v="34"/>
    <n v="-321.56799999999998"/>
    <n v="-28.1372"/>
  </r>
  <r>
    <s v="CA2014122007"/>
    <d v="2012-09-25T00:00:00"/>
    <d v="2012-09-30T00:00:00"/>
    <s v="Standard Class"/>
    <s v="EB-13870"/>
    <s v="FUR-TA-10000577"/>
    <n v="1044.6300000000001"/>
    <n v="3"/>
    <n v="0"/>
    <n v="240.26490000000001"/>
    <s v="Emily Burns"/>
    <x v="2"/>
    <s v="United States"/>
    <s v="Orem"/>
    <s v="Utah"/>
    <n v="84057"/>
    <s v="West"/>
    <s v="Furniture"/>
    <s v="Tables"/>
    <s v="Bretford CR4500 Series Slim Rectangular Table"/>
    <s v="CA2014122007"/>
    <s v="Complete"/>
    <d v="2012-12-02T00:00:00"/>
    <n v="68"/>
    <n v="-1044.6300000000001"/>
    <n v="-240.26490000000001"/>
  </r>
  <r>
    <s v="CA2014122007"/>
    <d v="2012-09-25T00:00:00"/>
    <d v="2012-09-30T00:00:00"/>
    <s v="Standard Class"/>
    <s v="EB-13870"/>
    <s v="FUR-TA-10000577"/>
    <n v="1044.6300000000001"/>
    <n v="3"/>
    <n v="0"/>
    <n v="240.26490000000001"/>
    <s v="Emily Burns"/>
    <x v="2"/>
    <s v="United States"/>
    <s v="New York City"/>
    <s v="New York"/>
    <n v="10035"/>
    <s v="East"/>
    <s v="Furniture"/>
    <s v="Tables"/>
    <s v="Bretford CR4500 Series Slim Rectangular Table"/>
    <s v="CA2014122007"/>
    <s v="Complete"/>
    <d v="2012-12-02T00:00:00"/>
    <n v="68"/>
    <n v="-1044.6300000000001"/>
    <n v="-240.26490000000001"/>
  </r>
  <r>
    <s v="CA2014123085"/>
    <d v="2013-11-08T00:00:00"/>
    <d v="2013-11-12T00:00:00"/>
    <s v="Standard Class"/>
    <s v="MJ-17740"/>
    <s v="OFF-BI-10004002"/>
    <n v="27.68"/>
    <n v="2"/>
    <n v="0.2"/>
    <n v="9.6880000000000006"/>
    <s v="Max Jones"/>
    <x v="2"/>
    <s v="United States"/>
    <s v="Seattle"/>
    <s v="Washington"/>
    <n v="98115"/>
    <s v="West"/>
    <s v="Office Supplies"/>
    <s v="Binders"/>
    <s v="Wilson Jones International Size A4 Ring Binders"/>
    <s v="CA2014123085"/>
    <s v="Complete"/>
    <d v="2013-12-17T00:00:00"/>
    <n v="39"/>
    <n v="-27.68"/>
    <n v="-9.6880000000000006"/>
  </r>
  <r>
    <s v="CA2014131492"/>
    <d v="2013-12-06T00:00:00"/>
    <d v="2013-12-11T00:00:00"/>
    <s v="Standard Class"/>
    <s v="IM-15070"/>
    <s v="OFF-BI-10003656"/>
    <n v="407.976"/>
    <n v="3"/>
    <n v="0.2"/>
    <n v="132.59219999999999"/>
    <s v="Irene Maddox"/>
    <x v="2"/>
    <s v="United States"/>
    <s v="Seattle"/>
    <s v="Washington"/>
    <n v="98103"/>
    <s v="West"/>
    <s v="Office Supplies"/>
    <s v="Binders"/>
    <s v="Fellowes PB200 Plastic Comb Binding Machine"/>
    <s v="CA2014131492"/>
    <s v="Complete"/>
    <d v="2014-01-28T00:00:00"/>
    <n v="53"/>
    <n v="-407.976"/>
    <n v="-132.59219999999999"/>
  </r>
  <r>
    <s v="CA2014131492"/>
    <d v="2013-12-06T00:00:00"/>
    <d v="2013-12-11T00:00:00"/>
    <s v="Standard Class"/>
    <s v="IM-15070"/>
    <s v="OFF-BI-10003656"/>
    <n v="407.976"/>
    <n v="3"/>
    <n v="0.2"/>
    <n v="132.59219999999999"/>
    <s v="Irene Maddox"/>
    <x v="2"/>
    <s v="United States"/>
    <s v="Milwaukee"/>
    <s v="Wisconsin"/>
    <n v="53209"/>
    <s v="Central"/>
    <s v="Office Supplies"/>
    <s v="Binders"/>
    <s v="Fellowes PB200 Plastic Comb Binding Machine"/>
    <s v="CA2014131492"/>
    <s v="Complete"/>
    <d v="2014-01-28T00:00:00"/>
    <n v="53"/>
    <n v="-407.976"/>
    <n v="-132.59219999999999"/>
  </r>
  <r>
    <s v="CA2014131492"/>
    <d v="2013-12-06T00:00:00"/>
    <d v="2013-12-11T00:00:00"/>
    <s v="Standard Class"/>
    <s v="IM-15070"/>
    <s v="OFF-BI-10003656"/>
    <n v="407.976"/>
    <n v="3"/>
    <n v="0.2"/>
    <n v="132.59219999999999"/>
    <s v="Irene Maddox"/>
    <x v="2"/>
    <s v="United States"/>
    <s v="Philadelphia"/>
    <s v="Pennsylvania"/>
    <n v="19120"/>
    <s v="East"/>
    <s v="Office Supplies"/>
    <s v="Binders"/>
    <s v="Fellowes PB200 Plastic Comb Binding Machine"/>
    <s v="CA2014131492"/>
    <s v="Complete"/>
    <d v="2014-01-28T00:00:00"/>
    <n v="53"/>
    <n v="-407.976"/>
    <n v="-132.59219999999999"/>
  </r>
  <r>
    <s v="CA2014131618"/>
    <d v="2012-04-30T00:00:00"/>
    <d v="2012-05-05T00:00:00"/>
    <s v="Standard Class"/>
    <s v="PS-18970"/>
    <s v="FUR-CH-10001146"/>
    <n v="213.11500000000001"/>
    <n v="5"/>
    <n v="0.3"/>
    <n v="-15.2225"/>
    <s v="Paul Stevenson"/>
    <x v="1"/>
    <s v="United States"/>
    <s v="Chicago"/>
    <s v="Illinois"/>
    <n v="60610"/>
    <s v="Central"/>
    <s v="Furniture"/>
    <s v="Chairs"/>
    <s v="Global Value Mid-Back Managers Chair, Gray"/>
    <s v="CA2014131618"/>
    <s v="Pending"/>
    <d v="2012-05-15T00:00:00"/>
    <n v="15"/>
    <n v="-213.11500000000001"/>
    <n v="15.2225"/>
  </r>
  <r>
    <s v="CA2014136539"/>
    <d v="2013-07-18T00:00:00"/>
    <d v="2013-07-23T00:00:00"/>
    <s v="Standard Class"/>
    <s v="RA-19885"/>
    <s v="OFF-ST-10003479"/>
    <n v="77.88"/>
    <n v="2"/>
    <n v="0"/>
    <n v="3.8940000000000001"/>
    <s v="Ruben Ausman"/>
    <x v="0"/>
    <s v="United States"/>
    <s v="Los Angeles"/>
    <s v="California"/>
    <n v="90049"/>
    <s v="West"/>
    <s v="Office Supplies"/>
    <s v="Storage"/>
    <s v="Eldon Base for stackable storage shelf, platinum"/>
    <s v="CA2014136539"/>
    <s v="Complete"/>
    <d v="2013-07-31T00:00:00"/>
    <n v="13"/>
    <n v="-77.88"/>
    <n v="-3.8940000000000001"/>
  </r>
  <r>
    <s v="CA2014136539"/>
    <d v="2013-07-18T00:00:00"/>
    <d v="2013-07-23T00:00:00"/>
    <s v="Standard Class"/>
    <s v="RA-19885"/>
    <s v="OFF-ST-10003479"/>
    <n v="77.88"/>
    <n v="2"/>
    <n v="0"/>
    <n v="3.8940000000000001"/>
    <s v="Ruben Ausman"/>
    <x v="0"/>
    <s v="United States"/>
    <s v="Farmington"/>
    <s v="New Mexico"/>
    <n v="87401"/>
    <s v="West"/>
    <s v="Office Supplies"/>
    <s v="Storage"/>
    <s v="Eldon Base for stackable storage shelf, platinum"/>
    <s v="CA2014136539"/>
    <s v="Complete"/>
    <d v="2013-07-31T00:00:00"/>
    <n v="13"/>
    <n v="-77.88"/>
    <n v="-3.8940000000000001"/>
  </r>
  <r>
    <s v="CA2014136651"/>
    <d v="2014-09-11T00:00:00"/>
    <d v="2014-09-16T00:00:00"/>
    <s v="Standard Class"/>
    <s v="LC-16930"/>
    <s v="TEC-PH-10004093"/>
    <n v="147.16800000000001"/>
    <n v="4"/>
    <n v="0.2"/>
    <n v="16.5564"/>
    <s v="Linda Cazamias"/>
    <x v="0"/>
    <s v="United States"/>
    <s v="Naperville"/>
    <s v="Illinois"/>
    <n v="60540"/>
    <s v="Central"/>
    <s v="Technology"/>
    <s v="Phones"/>
    <s v="Panasonic Kx-TS550"/>
    <s v="CA2014136651"/>
    <s v="Complete"/>
    <d v="2014-10-04T00:00:00"/>
    <n v="23"/>
    <n v="-147.16800000000001"/>
    <n v="-16.5564"/>
  </r>
  <r>
    <s v="CA2014137414"/>
    <d v="2012-10-15T00:00:00"/>
    <d v="2012-10-20T00:00:00"/>
    <s v="Standard Class"/>
    <s v="PA-19060"/>
    <s v="TEC-AC-10000844"/>
    <n v="339.96"/>
    <n v="5"/>
    <n v="0.2"/>
    <n v="67.992000000000004"/>
    <s v="Pete Armstrong"/>
    <x v="1"/>
    <s v="United States"/>
    <s v="Orland Park"/>
    <s v="Illinois"/>
    <n v="60462"/>
    <s v="Central"/>
    <s v="Technology"/>
    <s v="Accessories"/>
    <s v="Logitech Gaming G510s - Keyboard"/>
    <s v="CA2014137414"/>
    <s v="Complete"/>
    <d v="2012-11-14T00:00:00"/>
    <n v="30"/>
    <n v="-339.96"/>
    <n v="-67.992000000000004"/>
  </r>
  <r>
    <s v="CA2014140053"/>
    <d v="2011-03-01T00:00:00"/>
    <d v="2011-03-06T00:00:00"/>
    <s v="Second Class"/>
    <s v="DB-13060"/>
    <s v="FUR-CH-10004063"/>
    <n v="457.56799999999998"/>
    <n v="2"/>
    <n v="0.2"/>
    <n v="51.476399999999998"/>
    <s v="Dave Brooks"/>
    <x v="2"/>
    <s v="United States"/>
    <s v="Seattle"/>
    <s v="Washington"/>
    <n v="98115"/>
    <s v="West"/>
    <s v="Furniture"/>
    <s v="Chairs"/>
    <s v="Global Deluxe High-Back Managers Chair"/>
    <s v="CA2014140053"/>
    <s v="Complete"/>
    <d v="2011-05-22T00:00:00"/>
    <n v="82"/>
    <n v="-457.56799999999998"/>
    <n v="-51.476399999999998"/>
  </r>
  <r>
    <s v="CA2014140053"/>
    <d v="2011-03-01T00:00:00"/>
    <d v="2011-03-06T00:00:00"/>
    <s v="Second Class"/>
    <s v="DB-13060"/>
    <s v="FUR-CH-10004063"/>
    <n v="457.56799999999998"/>
    <n v="2"/>
    <n v="0.2"/>
    <n v="51.476399999999998"/>
    <s v="Dave Brooks"/>
    <x v="2"/>
    <s v="United States"/>
    <s v="Lowell"/>
    <s v="Massachusetts"/>
    <n v="1852"/>
    <s v="East"/>
    <s v="Furniture"/>
    <s v="Chairs"/>
    <s v="Global Deluxe High-Back Managers Chair"/>
    <s v="CA2014140053"/>
    <s v="Complete"/>
    <d v="2011-05-22T00:00:00"/>
    <n v="82"/>
    <n v="-457.56799999999998"/>
    <n v="-51.476399999999998"/>
  </r>
  <r>
    <s v="CA2014140053"/>
    <d v="2011-03-01T00:00:00"/>
    <d v="2011-03-06T00:00:00"/>
    <s v="Second Class"/>
    <s v="DB-13060"/>
    <s v="FUR-CH-10004063"/>
    <n v="457.56799999999998"/>
    <n v="2"/>
    <n v="0.2"/>
    <n v="51.476399999999998"/>
    <s v="Dave Brooks"/>
    <x v="2"/>
    <s v="United States"/>
    <s v="Chicago"/>
    <s v="Illinois"/>
    <n v="60653"/>
    <s v="Central"/>
    <s v="Furniture"/>
    <s v="Chairs"/>
    <s v="Global Deluxe High-Back Managers Chair"/>
    <s v="CA2014140053"/>
    <s v="Complete"/>
    <d v="2011-05-22T00:00:00"/>
    <n v="82"/>
    <n v="-457.56799999999998"/>
    <n v="-51.476399999999998"/>
  </r>
  <r>
    <s v="CA2014140186"/>
    <d v="2013-01-22T00:00:00"/>
    <d v="2013-01-28T00:00:00"/>
    <s v="Standard Class"/>
    <s v="PG-18895"/>
    <s v="OFF-FA-10003472"/>
    <n v="7.56"/>
    <n v="6"/>
    <n v="0"/>
    <n v="0.3024"/>
    <s v="Paul Gonzalez"/>
    <x v="2"/>
    <s v="United States"/>
    <s v="Morristown"/>
    <s v="New Jersey"/>
    <n v="7960"/>
    <s v="East"/>
    <s v="Office Supplies"/>
    <s v="Fasteners"/>
    <s v="Bagged Rubber Bands"/>
    <s v="CA2014140186"/>
    <s v="Complete"/>
    <d v="2013-05-19T00:00:00"/>
    <n v="117"/>
    <n v="-7.56"/>
    <n v="-0.3024"/>
  </r>
  <r>
    <s v="CA2014140186"/>
    <d v="2013-01-22T00:00:00"/>
    <d v="2013-01-28T00:00:00"/>
    <s v="Standard Class"/>
    <s v="PG-18895"/>
    <s v="OFF-FA-10003472"/>
    <n v="7.56"/>
    <n v="6"/>
    <n v="0"/>
    <n v="0.3024"/>
    <s v="Paul Gonzalez"/>
    <x v="2"/>
    <s v="United States"/>
    <s v="San Francisco"/>
    <s v="California"/>
    <n v="94122"/>
    <s v="West"/>
    <s v="Office Supplies"/>
    <s v="Fasteners"/>
    <s v="Bagged Rubber Bands"/>
    <s v="CA2014140186"/>
    <s v="Complete"/>
    <d v="2013-05-19T00:00:00"/>
    <n v="117"/>
    <n v="-7.56"/>
    <n v="-0.3024"/>
  </r>
  <r>
    <s v="CA2014140963"/>
    <d v="2014-12-29T00:00:00"/>
    <d v="2015-01-03T00:00:00"/>
    <s v="Second Class"/>
    <s v="KH-16690"/>
    <s v="OFF-ST-10003208"/>
    <n v="725.84"/>
    <n v="4"/>
    <n v="0"/>
    <n v="210.49359999999999"/>
    <s v="Kristen Hastings"/>
    <x v="0"/>
    <s v="United States"/>
    <s v="San Francisco"/>
    <s v="California"/>
    <n v="94110"/>
    <s v="West"/>
    <s v="Office Supplies"/>
    <s v="Storage"/>
    <s v="Adjustable Depth Letter/Legal Cart"/>
    <s v="CA2014140963"/>
    <s v="Pending"/>
    <d v="2015-01-03T00:00:00"/>
    <n v="5"/>
    <n v="-725.84"/>
    <n v="-210.49359999999999"/>
  </r>
  <r>
    <s v="CA2014140963"/>
    <d v="2014-12-29T00:00:00"/>
    <d v="2015-01-03T00:00:00"/>
    <s v="Second Class"/>
    <s v="KH-16690"/>
    <s v="OFF-ST-10003208"/>
    <n v="725.84"/>
    <n v="4"/>
    <n v="0"/>
    <n v="210.49359999999999"/>
    <s v="Kristen Hastings"/>
    <x v="0"/>
    <s v="United States"/>
    <s v="Los Angeles"/>
    <s v="California"/>
    <n v="90008"/>
    <s v="West"/>
    <s v="Office Supplies"/>
    <s v="Storage"/>
    <s v="Adjustable Depth Letter/Legal Cart"/>
    <s v="CA2014140963"/>
    <s v="Pending"/>
    <d v="2015-01-03T00:00:00"/>
    <n v="5"/>
    <n v="-725.84"/>
    <n v="-210.49359999999999"/>
  </r>
  <r>
    <s v="CA2014142867"/>
    <d v="2014-12-26T00:00:00"/>
    <d v="2014-12-31T00:00:00"/>
    <s v="Standard Class"/>
    <s v="CV-12805"/>
    <s v="FUR-FU-10001934"/>
    <n v="41.96"/>
    <n v="2"/>
    <n v="0"/>
    <n v="10.909599999999999"/>
    <s v="Cynthia Voltz"/>
    <x v="0"/>
    <s v="United States"/>
    <s v="New York City"/>
    <s v="New York"/>
    <n v="10035"/>
    <s v="East"/>
    <s v="Furniture"/>
    <s v="Furnishings"/>
    <s v="Magnifier Swing Arm Lamp"/>
    <s v="CA2014142867"/>
    <s v="Complete"/>
    <d v="2015-01-22T00:00:00"/>
    <n v="27"/>
    <n v="-41.96"/>
    <n v="-10.909599999999999"/>
  </r>
  <r>
    <s v="CA2014142867"/>
    <d v="2014-12-26T00:00:00"/>
    <d v="2014-12-31T00:00:00"/>
    <s v="Standard Class"/>
    <s v="CV-12805"/>
    <s v="FUR-FU-10001934"/>
    <n v="41.96"/>
    <n v="2"/>
    <n v="0"/>
    <n v="10.909599999999999"/>
    <s v="Cynthia Voltz"/>
    <x v="0"/>
    <s v="United States"/>
    <s v="New York City"/>
    <s v="New York"/>
    <n v="10024"/>
    <s v="East"/>
    <s v="Furniture"/>
    <s v="Furnishings"/>
    <s v="Magnifier Swing Arm Lamp"/>
    <s v="CA2014142867"/>
    <s v="Complete"/>
    <d v="2015-01-22T00:00:00"/>
    <n v="27"/>
    <n v="-41.96"/>
    <n v="-10.909599999999999"/>
  </r>
  <r>
    <s v="CA2014142867"/>
    <d v="2014-12-26T00:00:00"/>
    <d v="2014-12-31T00:00:00"/>
    <s v="Standard Class"/>
    <s v="CV-12805"/>
    <s v="FUR-FU-10001934"/>
    <n v="41.96"/>
    <n v="2"/>
    <n v="0"/>
    <n v="10.909599999999999"/>
    <s v="Cynthia Voltz"/>
    <x v="0"/>
    <s v="United States"/>
    <s v="San Francisco"/>
    <s v="California"/>
    <n v="94110"/>
    <s v="West"/>
    <s v="Furniture"/>
    <s v="Furnishings"/>
    <s v="Magnifier Swing Arm Lamp"/>
    <s v="CA2014142867"/>
    <s v="Complete"/>
    <d v="2015-01-22T00:00:00"/>
    <n v="27"/>
    <n v="-41.96"/>
    <n v="-10.909599999999999"/>
  </r>
  <r>
    <s v="CA2014143084"/>
    <d v="2014-11-10T00:00:00"/>
    <d v="2014-11-12T00:00:00"/>
    <s v="Second Class"/>
    <s v="PN-18775"/>
    <s v="FUR-FU-10000629"/>
    <n v="96.53"/>
    <n v="7"/>
    <n v="0"/>
    <n v="40.5426"/>
    <s v="Parhena Norris"/>
    <x v="1"/>
    <s v="United States"/>
    <s v="New York City"/>
    <s v="New York"/>
    <n v="10009"/>
    <s v="East"/>
    <s v="Furniture"/>
    <s v="Furnishings"/>
    <s v="9-3/4 Diameter Round Wall Clock"/>
    <s v="CA2014143084"/>
    <s v="Pending"/>
    <d v="2014-11-28T00:00:00"/>
    <n v="18"/>
    <n v="-96.53"/>
    <n v="-40.5426"/>
  </r>
  <r>
    <s v="CA2014147452"/>
    <d v="2013-09-06T00:00:00"/>
    <d v="2013-09-08T00:00:00"/>
    <s v="Second Class"/>
    <s v="JD-15895"/>
    <s v="FUR-FU-10004848"/>
    <n v="82.8"/>
    <n v="2"/>
    <n v="0.2"/>
    <n v="10.35"/>
    <s v="Jonathan Doherty"/>
    <x v="0"/>
    <s v="United States"/>
    <s v="Philadelphia"/>
    <s v="Pennsylvania"/>
    <n v="19140"/>
    <s v="East"/>
    <s v="Furniture"/>
    <s v="Furnishings"/>
    <s v="Howard Miller 13-3/4 Diameter Brushed Chrome Round Wall Clock"/>
    <s v="CA2014147452"/>
    <s v="Pending"/>
    <d v="2013-09-19T00:00:00"/>
    <n v="13"/>
    <n v="-82.8"/>
    <n v="-10.35"/>
  </r>
  <r>
    <s v="CA2014158729"/>
    <d v="2012-12-28T00:00:00"/>
    <d v="2012-12-31T00:00:00"/>
    <s v="Second Class"/>
    <s v="EM-13960"/>
    <s v="TEC-AC-10003657"/>
    <n v="54.384"/>
    <n v="2"/>
    <n v="0.2"/>
    <n v="1.3595999999999999"/>
    <s v="Eric Murdock"/>
    <x v="2"/>
    <s v="United States"/>
    <s v="Philadelphia"/>
    <s v="Pennsylvania"/>
    <n v="19134"/>
    <s v="East"/>
    <s v="Technology"/>
    <s v="Accessories"/>
    <s v="Lenovo 17-Key USB Numeric Keypad"/>
    <s v="CA2014158729"/>
    <s v="Complete"/>
    <d v="2013-02-07T00:00:00"/>
    <n v="41"/>
    <n v="-54.384"/>
    <n v="-1.3595999999999999"/>
  </r>
  <r>
    <s v="CA2014161557"/>
    <d v="2014-06-09T00:00:00"/>
    <d v="2014-06-13T00:00:00"/>
    <s v="Standard Class"/>
    <s v="Dl-13600"/>
    <s v="OFF-AP-10002203"/>
    <n v="1.6240000000000001"/>
    <n v="2"/>
    <n v="0.8"/>
    <n v="-4.4660000000000002"/>
    <s v="Dorris Liebe"/>
    <x v="0"/>
    <s v="United States"/>
    <s v="Pasadena"/>
    <s v="Texas"/>
    <n v="77506"/>
    <s v="Central"/>
    <s v="Office Supplies"/>
    <s v="Appliances"/>
    <s v="Eureka Disposable Bags for Sanitaire Vibra Groomer I Upright Vac"/>
    <s v="CA2014161557"/>
    <s v="Complete"/>
    <d v="2014-07-23T00:00:00"/>
    <n v="44"/>
    <n v="-1.6240000000000001"/>
    <n v="4.4660000000000002"/>
  </r>
  <r>
    <s v="CA2014161557"/>
    <d v="2014-06-09T00:00:00"/>
    <d v="2014-06-13T00:00:00"/>
    <s v="Standard Class"/>
    <s v="Dl-13600"/>
    <s v="OFF-AP-10002203"/>
    <n v="1.6240000000000001"/>
    <n v="2"/>
    <n v="0.8"/>
    <n v="-4.4660000000000002"/>
    <s v="Dorris Liebe"/>
    <x v="0"/>
    <s v="United States"/>
    <s v="Cleveland"/>
    <s v="Ohio"/>
    <n v="44105"/>
    <s v="East"/>
    <s v="Office Supplies"/>
    <s v="Appliances"/>
    <s v="Eureka Disposable Bags for Sanitaire Vibra Groomer I Upright Vac"/>
    <s v="CA2014161557"/>
    <s v="Complete"/>
    <d v="2014-07-23T00:00:00"/>
    <n v="44"/>
    <n v="-1.6240000000000001"/>
    <n v="4.4660000000000002"/>
  </r>
  <r>
    <s v="CA2014161557"/>
    <d v="2014-06-09T00:00:00"/>
    <d v="2014-06-13T00:00:00"/>
    <s v="Standard Class"/>
    <s v="Dl-13600"/>
    <s v="OFF-AP-10002203"/>
    <n v="1.6240000000000001"/>
    <n v="2"/>
    <n v="0.8"/>
    <n v="-4.4660000000000002"/>
    <s v="Dorris Liebe"/>
    <x v="0"/>
    <s v="United States"/>
    <s v="Seattle"/>
    <s v="Washington"/>
    <n v="98105"/>
    <s v="West"/>
    <s v="Office Supplies"/>
    <s v="Appliances"/>
    <s v="Eureka Disposable Bags for Sanitaire Vibra Groomer I Upright Vac"/>
    <s v="CA2014161557"/>
    <s v="Complete"/>
    <d v="2014-07-23T00:00:00"/>
    <n v="44"/>
    <n v="-1.6240000000000001"/>
    <n v="4.4660000000000002"/>
  </r>
  <r>
    <s v="CA2014166898"/>
    <d v="2012-04-05T00:00:00"/>
    <d v="2012-04-10T00:00:00"/>
    <s v="Standard Class"/>
    <s v="GG-14650"/>
    <s v="OFF-BI-10003650"/>
    <n v="157.79400000000001"/>
    <n v="1"/>
    <n v="0.7"/>
    <n v="-115.71559999999999"/>
    <s v="Greg Guthrie"/>
    <x v="0"/>
    <s v="United States"/>
    <s v="Bristol"/>
    <s v="Tennessee"/>
    <n v="37620"/>
    <s v="South"/>
    <s v="Office Supplies"/>
    <s v="Binders"/>
    <s v="GBC DocuBind 300 Electric Binding Machine"/>
    <s v="CA2014166898"/>
    <s v="Complete"/>
    <d v="2012-05-24T00:00:00"/>
    <n v="49"/>
    <n v="-157.79400000000001"/>
    <n v="115.71559999999999"/>
  </r>
  <r>
    <s v="CA2014166898"/>
    <d v="2012-04-05T00:00:00"/>
    <d v="2012-04-10T00:00:00"/>
    <s v="Standard Class"/>
    <s v="GG-14650"/>
    <s v="OFF-BI-10003650"/>
    <n v="157.79400000000001"/>
    <n v="1"/>
    <n v="0.7"/>
    <n v="-115.71559999999999"/>
    <s v="Greg Guthrie"/>
    <x v="0"/>
    <s v="United States"/>
    <s v="Antioch"/>
    <s v="California"/>
    <n v="94509"/>
    <s v="West"/>
    <s v="Office Supplies"/>
    <s v="Binders"/>
    <s v="GBC DocuBind 300 Electric Binding Machine"/>
    <s v="CA2014166898"/>
    <s v="Complete"/>
    <d v="2012-05-24T00:00:00"/>
    <n v="49"/>
    <n v="-157.79400000000001"/>
    <n v="115.71559999999999"/>
  </r>
  <r>
    <s v="CA2014169894"/>
    <d v="2013-04-06T00:00:00"/>
    <d v="2013-04-11T00:00:00"/>
    <s v="Second Class"/>
    <s v="GM-14455"/>
    <s v="OFF-ST-10003442"/>
    <n v="158.36799999999999"/>
    <n v="7"/>
    <n v="0.2"/>
    <n v="13.857200000000001"/>
    <s v="Gary Mitchum"/>
    <x v="1"/>
    <s v="United States"/>
    <s v="Houston"/>
    <s v="Texas"/>
    <n v="77095"/>
    <s v="Central"/>
    <s v="Office Supplies"/>
    <s v="Storage"/>
    <s v="Eldon Portable Mobile Manager"/>
    <s v="CA2014169894"/>
    <s v="Complete"/>
    <d v="2013-04-26T00:00:00"/>
    <n v="20"/>
    <n v="-158.36799999999999"/>
    <n v="-13.857200000000001"/>
  </r>
  <r>
    <s v="US2011138758"/>
    <d v="2011-11-26T00:00:00"/>
    <d v="2011-12-01T00:00:00"/>
    <s v="Second Class"/>
    <s v="JE-15745"/>
    <s v="FUR-FU-10003194"/>
    <n v="19.3"/>
    <n v="5"/>
    <n v="0.6"/>
    <n v="-14.475"/>
    <s v="Joel Eaton"/>
    <x v="2"/>
    <s v="United States"/>
    <s v="Houston"/>
    <s v="Texas"/>
    <n v="77070"/>
    <s v="Central"/>
    <s v="Furniture"/>
    <s v="Furnishings"/>
    <s v="Eldon Expressions Desk Accessory, Wood Pencil Holder, Oak"/>
    <s v="US2011138758"/>
    <s v="Complete"/>
    <d v="2012-02-20T00:00:00"/>
    <n v="86"/>
    <n v="-19.3"/>
    <n v="14.475"/>
  </r>
  <r>
    <s v="US2011138758"/>
    <d v="2011-11-26T00:00:00"/>
    <d v="2011-12-01T00:00:00"/>
    <s v="Second Class"/>
    <s v="JE-15745"/>
    <s v="FUR-FU-10003194"/>
    <n v="19.3"/>
    <n v="5"/>
    <n v="0.6"/>
    <n v="-14.475"/>
    <s v="Joel Eaton"/>
    <x v="2"/>
    <s v="United States"/>
    <s v="Louisville"/>
    <s v="Colorado"/>
    <n v="80027"/>
    <s v="West"/>
    <s v="Furniture"/>
    <s v="Furnishings"/>
    <s v="Eldon Expressions Desk Accessory, Wood Pencil Holder, Oak"/>
    <s v="US2011138758"/>
    <s v="Complete"/>
    <d v="2012-02-20T00:00:00"/>
    <n v="86"/>
    <n v="-19.3"/>
    <n v="14.475"/>
  </r>
  <r>
    <s v="US2011140452"/>
    <d v="2013-06-07T00:00:00"/>
    <d v="2013-06-14T00:00:00"/>
    <s v="Standard Class"/>
    <s v="RC-19825"/>
    <s v="TEC-PH-10001433"/>
    <n v="328.22399999999999"/>
    <n v="4"/>
    <n v="0.2"/>
    <n v="28.7196"/>
    <s v="Roy Collins"/>
    <x v="2"/>
    <s v="United States"/>
    <s v="Chicago"/>
    <s v="Illinois"/>
    <n v="60610"/>
    <s v="Central"/>
    <s v="Technology"/>
    <s v="Phones"/>
    <s v="Cisco Small Business SPA 502G VoIP phone"/>
    <s v="US2011140452"/>
    <s v="Complete"/>
    <d v="2013-07-22T00:00:00"/>
    <n v="45"/>
    <n v="-328.22399999999999"/>
    <n v="-28.7196"/>
  </r>
  <r>
    <s v="US2011140452"/>
    <d v="2013-06-07T00:00:00"/>
    <d v="2013-06-14T00:00:00"/>
    <s v="Standard Class"/>
    <s v="RC-19825"/>
    <s v="TEC-PH-10001433"/>
    <n v="328.22399999999999"/>
    <n v="4"/>
    <n v="0.2"/>
    <n v="28.7196"/>
    <s v="Roy Collins"/>
    <x v="2"/>
    <s v="United States"/>
    <s v="Louisville"/>
    <s v="Kentucky"/>
    <n v="40214"/>
    <s v="South"/>
    <s v="Technology"/>
    <s v="Phones"/>
    <s v="Cisco Small Business SPA 502G VoIP phone"/>
    <s v="US2011140452"/>
    <s v="Complete"/>
    <d v="2013-07-22T00:00:00"/>
    <n v="45"/>
    <n v="-328.22399999999999"/>
    <n v="-28.7196"/>
  </r>
  <r>
    <s v="US2011140452"/>
    <d v="2013-06-07T00:00:00"/>
    <d v="2013-06-14T00:00:00"/>
    <s v="Standard Class"/>
    <s v="RC-19825"/>
    <s v="TEC-PH-10001433"/>
    <n v="328.22399999999999"/>
    <n v="4"/>
    <n v="0.2"/>
    <n v="28.7196"/>
    <s v="Roy Collins"/>
    <x v="2"/>
    <s v="United States"/>
    <s v="Alexandria"/>
    <s v="Virginia"/>
    <n v="22304"/>
    <s v="South"/>
    <s v="Technology"/>
    <s v="Phones"/>
    <s v="Cisco Small Business SPA 502G VoIP phone"/>
    <s v="US2011140452"/>
    <s v="Complete"/>
    <d v="2013-07-22T00:00:00"/>
    <n v="45"/>
    <n v="-328.22399999999999"/>
    <n v="-28.7196"/>
  </r>
  <r>
    <s v="US2011150574"/>
    <d v="2012-09-07T00:00:00"/>
    <d v="2012-09-12T00:00:00"/>
    <s v="Standard Class"/>
    <s v="HA-14920"/>
    <s v="OFF-ST-10003656"/>
    <n v="671.93"/>
    <n v="7"/>
    <n v="0"/>
    <n v="20.157900000000001"/>
    <s v="Helen Andreada"/>
    <x v="2"/>
    <s v="United States"/>
    <s v="Pasadena"/>
    <s v="California"/>
    <n v="91104"/>
    <s v="West"/>
    <s v="Office Supplies"/>
    <s v="Storage"/>
    <s v="Safco Industrial Wire Shelving"/>
    <s v="US2011150574"/>
    <s v="Complete"/>
    <d v="2012-12-29T00:00:00"/>
    <n v="113"/>
    <n v="-671.93"/>
    <n v="-20.157900000000001"/>
  </r>
  <r>
    <s v="US2011150574"/>
    <d v="2012-09-07T00:00:00"/>
    <d v="2012-09-12T00:00:00"/>
    <s v="Standard Class"/>
    <s v="HA-14920"/>
    <s v="OFF-ST-10003656"/>
    <n v="671.93"/>
    <n v="7"/>
    <n v="0"/>
    <n v="20.157900000000001"/>
    <s v="Helen Andreada"/>
    <x v="2"/>
    <s v="United States"/>
    <s v="Philadelphia"/>
    <s v="Pennsylvania"/>
    <n v="19120"/>
    <s v="East"/>
    <s v="Office Supplies"/>
    <s v="Storage"/>
    <s v="Safco Industrial Wire Shelving"/>
    <s v="US2011150574"/>
    <s v="Complete"/>
    <d v="2012-12-29T00:00:00"/>
    <n v="113"/>
    <n v="-671.93"/>
    <n v="-20.157900000000001"/>
  </r>
  <r>
    <s v="US2012136987"/>
    <d v="2013-11-29T00:00:00"/>
    <d v="2013-12-03T00:00:00"/>
    <s v="Standard Class"/>
    <s v="SK-19990"/>
    <s v="OFF-BI-10001890"/>
    <n v="7.16"/>
    <n v="2"/>
    <n v="0"/>
    <n v="3.4367999999999999"/>
    <s v="Sally Knutson"/>
    <x v="2"/>
    <s v="United States"/>
    <s v="Fairfield"/>
    <s v="Connecticut"/>
    <n v="6824"/>
    <s v="East"/>
    <s v="Office Supplies"/>
    <s v="Binders"/>
    <s v="Avery Poly Binder Pockets"/>
    <s v="US2012136987"/>
    <s v="Complete"/>
    <d v="2014-03-24T00:00:00"/>
    <n v="115"/>
    <n v="-7.16"/>
    <n v="-3.4367999999999999"/>
  </r>
  <r>
    <s v="US2013115952"/>
    <d v="2011-11-11T00:00:00"/>
    <d v="2011-11-18T00:00:00"/>
    <s v="Standard Class"/>
    <s v="PK-19075"/>
    <s v="OFF-ST-10004186"/>
    <n v="665.88"/>
    <n v="6"/>
    <n v="0"/>
    <n v="13.317600000000001"/>
    <s v="Pete Kriz"/>
    <x v="2"/>
    <s v="United States"/>
    <s v="Madison"/>
    <s v="Wisconsin"/>
    <n v="53711"/>
    <s v="Central"/>
    <s v="Office Supplies"/>
    <s v="Storage"/>
    <s v="Stur-D-Stor Shelving, Vertical 5-Shelf: 72H x 36W x 18 1/2D"/>
    <s v="US2013115952"/>
    <s v="Pending"/>
    <d v="2011-11-21T00:00:00"/>
    <n v="10"/>
    <n v="-665.88"/>
    <n v="-13.317600000000001"/>
  </r>
  <r>
    <s v="US2013115952"/>
    <d v="2011-11-11T00:00:00"/>
    <d v="2011-11-18T00:00:00"/>
    <s v="Standard Class"/>
    <s v="PK-19075"/>
    <s v="OFF-ST-10004186"/>
    <n v="665.88"/>
    <n v="6"/>
    <n v="0"/>
    <n v="13.317600000000001"/>
    <s v="Pete Kriz"/>
    <x v="2"/>
    <s v="United States"/>
    <s v="Columbus"/>
    <s v="Ohio"/>
    <n v="43229"/>
    <s v="East"/>
    <s v="Office Supplies"/>
    <s v="Storage"/>
    <s v="Stur-D-Stor Shelving, Vertical 5-Shelf: 72H x 36W x 18 1/2D"/>
    <s v="US2013115952"/>
    <s v="Pending"/>
    <d v="2011-11-21T00:00:00"/>
    <n v="10"/>
    <n v="-665.88"/>
    <n v="-13.317600000000001"/>
  </r>
  <r>
    <s v="US2013119046"/>
    <d v="2012-10-31T00:00:00"/>
    <d v="2012-11-06T00:00:00"/>
    <s v="Standard Class"/>
    <s v="MZ-17515"/>
    <s v="OFF-EN-10001509"/>
    <n v="14.28"/>
    <n v="7"/>
    <n v="0"/>
    <n v="6.7115999999999998"/>
    <s v="Mary Zewe"/>
    <x v="0"/>
    <s v="United States"/>
    <s v="Redlands"/>
    <s v="California"/>
    <n v="92374"/>
    <s v="West"/>
    <s v="Office Supplies"/>
    <s v="Envelopes"/>
    <s v="Poly String Tie Envelopes"/>
    <s v="US2013119046"/>
    <s v="Complete"/>
    <d v="2012-11-16T00:00:00"/>
    <n v="16"/>
    <n v="-14.28"/>
    <n v="-6.7115999999999998"/>
  </r>
  <r>
    <s v="US2013119046"/>
    <d v="2012-10-31T00:00:00"/>
    <d v="2012-11-06T00:00:00"/>
    <s v="Standard Class"/>
    <s v="MZ-17515"/>
    <s v="OFF-EN-10001509"/>
    <n v="14.28"/>
    <n v="7"/>
    <n v="0"/>
    <n v="6.7115999999999998"/>
    <s v="Mary Zewe"/>
    <x v="0"/>
    <s v="United States"/>
    <s v="Reading"/>
    <s v="Pennsylvania"/>
    <n v="19601"/>
    <s v="East"/>
    <s v="Office Supplies"/>
    <s v="Envelopes"/>
    <s v="Poly String Tie Envelopes"/>
    <s v="US2013119046"/>
    <s v="Complete"/>
    <d v="2012-11-16T00:00:00"/>
    <n v="16"/>
    <n v="-14.28"/>
    <n v="-6.7115999999999998"/>
  </r>
  <r>
    <s v="US2013127425"/>
    <d v="2014-04-22T00:00:00"/>
    <d v="2014-04-26T00:00:00"/>
    <s v="Second Class"/>
    <s v="SJ-20500"/>
    <s v="OFF-AP-10002684"/>
    <n v="97.263999999999996"/>
    <n v="4"/>
    <n v="0.8"/>
    <n v="-243.16"/>
    <s v="Shirley Jackson"/>
    <x v="2"/>
    <s v="United States"/>
    <s v="Houston"/>
    <s v="Texas"/>
    <n v="77036"/>
    <s v="Central"/>
    <s v="Office Supplies"/>
    <s v="Appliances"/>
    <s v="Acco 7-Outlet Masterpiece Power Center, Wihtout Fax/Phone Line Protection"/>
    <s v="US2013127425"/>
    <s v="Complete"/>
    <d v="2014-05-14T00:00:00"/>
    <n v="22"/>
    <n v="-97.263999999999996"/>
    <n v="243.16"/>
  </r>
  <r>
    <s v="US2013144057"/>
    <d v="2014-09-15T00:00:00"/>
    <d v="2014-09-18T00:00:00"/>
    <s v="Second Class"/>
    <s v="TB-21520"/>
    <s v="OFF-PA-10004675"/>
    <n v="19.05"/>
    <n v="3"/>
    <n v="0"/>
    <n v="8.7629999999999999"/>
    <s v="Tracy Blumstein"/>
    <x v="2"/>
    <s v="United States"/>
    <s v="Jackson"/>
    <s v="Michigan"/>
    <n v="49201"/>
    <s v="Central"/>
    <s v="Office Supplies"/>
    <s v="Paper"/>
    <s v="Telephone Message Books with Fax/Mobile Section, 5 1/2 x 3 3/16"/>
    <s v="US2013144057"/>
    <s v="Complete"/>
    <d v="2014-12-15T00:00:00"/>
    <n v="91"/>
    <n v="-19.05"/>
    <n v="-8.7629999999999999"/>
  </r>
  <r>
    <s v="US2013144057"/>
    <d v="2014-09-15T00:00:00"/>
    <d v="2014-09-18T00:00:00"/>
    <s v="Second Class"/>
    <s v="TB-21520"/>
    <s v="OFF-PA-10004675"/>
    <n v="19.05"/>
    <n v="3"/>
    <n v="0"/>
    <n v="8.7629999999999999"/>
    <s v="Tracy Blumstein"/>
    <x v="2"/>
    <s v="United States"/>
    <s v="Concord"/>
    <s v="New Hampshire"/>
    <n v="3301"/>
    <s v="East"/>
    <s v="Office Supplies"/>
    <s v="Paper"/>
    <s v="Telephone Message Books with Fax/Mobile Section, 5 1/2 x 3 3/16"/>
    <s v="US2013144057"/>
    <s v="Complete"/>
    <d v="2014-12-15T00:00:00"/>
    <n v="91"/>
    <n v="-19.05"/>
    <n v="-8.7629999999999999"/>
  </r>
  <r>
    <s v="US2014103247"/>
    <d v="2014-12-10T00:00:00"/>
    <d v="2014-12-15T00:00:00"/>
    <s v="Standard Class"/>
    <s v="LE-16810"/>
    <s v="TEC-PH-10001918"/>
    <n v="444.76799999999997"/>
    <n v="4"/>
    <n v="0.2"/>
    <n v="44.476799999999997"/>
    <s v="Laurel Elliston"/>
    <x v="2"/>
    <s v="United States"/>
    <s v="Whittier"/>
    <s v="California"/>
    <n v="90604"/>
    <s v="West"/>
    <s v="Technology"/>
    <s v="Phones"/>
    <s v="Nortel Business Series Terminal T7208 Digital phone"/>
    <s v="US2014103247"/>
    <s v="Pending"/>
    <d v="2014-12-17T00:00:00"/>
    <n v="7"/>
    <n v="-444.76799999999997"/>
    <n v="-44.476799999999997"/>
  </r>
  <r>
    <s v="US2014103247"/>
    <d v="2014-12-10T00:00:00"/>
    <d v="2014-12-15T00:00:00"/>
    <s v="Standard Class"/>
    <s v="LE-16810"/>
    <s v="TEC-PH-10001918"/>
    <n v="444.76799999999997"/>
    <n v="4"/>
    <n v="0.2"/>
    <n v="44.476799999999997"/>
    <s v="Laurel Elliston"/>
    <x v="2"/>
    <s v="United States"/>
    <s v="Arlington"/>
    <s v="Virginia"/>
    <n v="22204"/>
    <s v="South"/>
    <s v="Technology"/>
    <s v="Phones"/>
    <s v="Nortel Business Series Terminal T7208 Digital phone"/>
    <s v="US2014103247"/>
    <s v="Pending"/>
    <d v="2014-12-17T00:00:00"/>
    <n v="7"/>
    <n v="-444.76799999999997"/>
    <n v="-44.476799999999997"/>
  </r>
  <r>
    <s v="US2014103247"/>
    <d v="2014-12-10T00:00:00"/>
    <d v="2014-12-15T00:00:00"/>
    <s v="Standard Class"/>
    <s v="LE-16810"/>
    <s v="TEC-PH-10001918"/>
    <n v="444.76799999999997"/>
    <n v="4"/>
    <n v="0.2"/>
    <n v="44.476799999999997"/>
    <s v="Laurel Elliston"/>
    <x v="2"/>
    <s v="United States"/>
    <s v="Chicago"/>
    <s v="Illinois"/>
    <n v="60653"/>
    <s v="Central"/>
    <s v="Technology"/>
    <s v="Phones"/>
    <s v="Nortel Business Series Terminal T7208 Digital phone"/>
    <s v="US2014103247"/>
    <s v="Pending"/>
    <d v="2014-12-17T00:00:00"/>
    <n v="7"/>
    <n v="-444.76799999999997"/>
    <n v="-44.476799999999997"/>
  </r>
  <r>
    <s v="US2014105046"/>
    <d v="2011-09-20T00:00:00"/>
    <d v="2011-09-25T00:00:00"/>
    <s v="Standard Class"/>
    <s v="PF-19165"/>
    <s v="FUR-TA-10004534"/>
    <n v="617.70000000000005"/>
    <n v="6"/>
    <n v="0.5"/>
    <n v="-407.68200000000002"/>
    <s v="Philip Fox"/>
    <x v="2"/>
    <s v="United States"/>
    <s v="Bloomington"/>
    <s v="Illinois"/>
    <n v="61701"/>
    <s v="Central"/>
    <s v="Furniture"/>
    <s v="Tables"/>
    <s v="Bevis 44 x 96 Conference Tables"/>
    <s v="US2014105046"/>
    <s v="Complete"/>
    <d v="2011-12-10T00:00:00"/>
    <n v="81"/>
    <n v="-617.70000000000005"/>
    <n v="407.68200000000002"/>
  </r>
  <r>
    <s v="US2014118087"/>
    <d v="2013-06-05T00:00:00"/>
    <d v="2013-06-07T00:00:00"/>
    <s v="First Class"/>
    <s v="KD-16270"/>
    <s v="OFF-PA-10000482"/>
    <n v="75.88"/>
    <n v="2"/>
    <n v="0"/>
    <n v="35.663600000000002"/>
    <s v="Karen Daniels"/>
    <x v="2"/>
    <s v="United States"/>
    <s v="Springfield"/>
    <s v="Virginia"/>
    <n v="22153"/>
    <s v="South"/>
    <s v="Office Supplies"/>
    <s v="Paper"/>
    <s v="Snap-A-Way Black Print Carbonless Ruled Speed Letter, Triplicate"/>
    <s v="US2014118087"/>
    <s v="Complete"/>
    <d v="2013-08-17T00:00:00"/>
    <n v="73"/>
    <n v="-75.88"/>
    <n v="-35.663600000000002"/>
  </r>
  <r>
    <s v="CA2011141817"/>
    <d v="2011-01-06T00:00:00"/>
    <d v="2011-01-13T00:00:00"/>
    <s v="Standard Class"/>
    <s v="MB-18085"/>
    <s v="OFF-AR-10003478"/>
    <n v="19.536000000000001"/>
    <n v="3"/>
    <n v="0.2"/>
    <n v="4.8840000000000003"/>
    <s v="Mick Brown"/>
    <x v="2"/>
    <s v="United States"/>
    <s v="Vineland"/>
    <s v="New Jersey"/>
    <n v="8360"/>
    <s v="East"/>
    <s v="Office Supplies"/>
    <s v="Art"/>
    <s v="Avery Hi-Liter EverBold Pen Style Fluorescent Highlighters, 4/Pack"/>
    <m/>
    <m/>
    <m/>
    <s v=""/>
    <s v=""/>
    <s v=""/>
  </r>
  <r>
    <s v="CA2011141817"/>
    <d v="2011-01-06T00:00:00"/>
    <d v="2011-01-13T00:00:00"/>
    <s v="Standard Class"/>
    <s v="MB-18085"/>
    <s v="OFF-AR-10003478"/>
    <n v="19.536000000000001"/>
    <n v="3"/>
    <n v="0.2"/>
    <n v="4.8840000000000003"/>
    <s v="Mick Brown"/>
    <x v="2"/>
    <s v="United States"/>
    <s v="Philadelphia"/>
    <s v="Pennsylvania"/>
    <n v="19143"/>
    <s v="East"/>
    <s v="Office Supplies"/>
    <s v="Art"/>
    <s v="Avery Hi-Liter EverBold Pen Style Fluorescent Highlighters, 4/Pack"/>
    <m/>
    <m/>
    <m/>
    <s v=""/>
    <s v=""/>
    <s v=""/>
  </r>
  <r>
    <s v="CA2011130092"/>
    <d v="2011-01-12T00:00:00"/>
    <d v="2011-01-15T00:00:00"/>
    <s v="First Class"/>
    <s v="SV-20365"/>
    <s v="FUR-FU-10000010"/>
    <n v="9.94"/>
    <n v="2"/>
    <n v="0"/>
    <n v="3.0813999999999999"/>
    <s v="Seth Vernon"/>
    <x v="2"/>
    <s v="United States"/>
    <s v="Dover"/>
    <s v="Delaware"/>
    <n v="19901"/>
    <s v="East"/>
    <s v="Furniture"/>
    <s v="Furnishings"/>
    <s v="DAX Value U-Channel Document Frames, Easel Back"/>
    <m/>
    <m/>
    <m/>
    <s v=""/>
    <s v=""/>
    <s v=""/>
  </r>
  <r>
    <s v="CA2011103366"/>
    <d v="2011-01-16T00:00:00"/>
    <d v="2011-01-18T00:00:00"/>
    <s v="First Class"/>
    <s v="EH-13990"/>
    <s v="TEC-AC-10003628"/>
    <n v="149.94999999999999"/>
    <n v="5"/>
    <n v="0"/>
    <n v="65.977999999999994"/>
    <s v="Erica Hackney"/>
    <x v="2"/>
    <s v="United States"/>
    <s v="Roswell"/>
    <s v="Georgia"/>
    <n v="30076"/>
    <s v="South"/>
    <s v="Technology"/>
    <s v="Accessories"/>
    <s v="Logitech 910-002974 M325 Wireless Mouse for Web Scrolling"/>
    <m/>
    <m/>
    <m/>
    <s v=""/>
    <s v=""/>
    <s v=""/>
  </r>
  <r>
    <s v="CA2011140795"/>
    <d v="2011-02-02T00:00:00"/>
    <d v="2011-02-04T00:00:00"/>
    <s v="First Class"/>
    <s v="BD-11500"/>
    <s v="TEC-AC-10001432"/>
    <n v="468.9"/>
    <n v="6"/>
    <n v="0"/>
    <n v="206.316"/>
    <s v="Bradley Drucker"/>
    <x v="2"/>
    <s v="United States"/>
    <s v="Green Bay"/>
    <s v="Wisconsin"/>
    <n v="54302"/>
    <s v="Central"/>
    <s v="Technology"/>
    <s v="Accessories"/>
    <s v="Enermax Aurora Lite Keyboard"/>
    <m/>
    <m/>
    <m/>
    <s v=""/>
    <s v=""/>
    <s v=""/>
  </r>
  <r>
    <s v="CA2011139857"/>
    <d v="2011-02-03T00:00:00"/>
    <d v="2011-02-07T00:00:00"/>
    <s v="Standard Class"/>
    <s v="CD-12790"/>
    <s v="OFF-FA-10001843"/>
    <n v="12.35"/>
    <n v="5"/>
    <n v="0"/>
    <n v="5.8045"/>
    <s v="Cynthia Delaney"/>
    <x v="1"/>
    <s v="United States"/>
    <s v="San Diego"/>
    <s v="California"/>
    <n v="92037"/>
    <s v="West"/>
    <s v="Office Supplies"/>
    <s v="Fasteners"/>
    <s v="Staples"/>
    <m/>
    <m/>
    <m/>
    <s v=""/>
    <s v=""/>
    <s v=""/>
  </r>
  <r>
    <s v="CA2011107755"/>
    <d v="2011-02-08T00:00:00"/>
    <d v="2011-02-13T00:00:00"/>
    <s v="Standard Class"/>
    <s v="CK-12760"/>
    <s v="TEC-AC-10000710"/>
    <n v="115.36"/>
    <n v="7"/>
    <n v="0"/>
    <n v="49.604799999999997"/>
    <s v="Cyma Kinney"/>
    <x v="0"/>
    <s v="United States"/>
    <s v="Linden"/>
    <s v="New Jersey"/>
    <n v="7036"/>
    <s v="East"/>
    <s v="Technology"/>
    <s v="Accessories"/>
    <s v="Maxell DVD-RAM Discs"/>
    <m/>
    <m/>
    <m/>
    <s v=""/>
    <s v=""/>
    <s v=""/>
  </r>
  <r>
    <s v="CA2011107755"/>
    <d v="2011-02-08T00:00:00"/>
    <d v="2011-02-13T00:00:00"/>
    <s v="Standard Class"/>
    <s v="CK-12760"/>
    <s v="TEC-AC-10000710"/>
    <n v="115.36"/>
    <n v="7"/>
    <n v="0"/>
    <n v="49.604799999999997"/>
    <s v="Cyma Kinney"/>
    <x v="0"/>
    <s v="United States"/>
    <s v="San Francisco"/>
    <s v="California"/>
    <n v="94122"/>
    <s v="West"/>
    <s v="Technology"/>
    <s v="Accessories"/>
    <s v="Maxell DVD-RAM Discs"/>
    <m/>
    <m/>
    <m/>
    <s v=""/>
    <s v=""/>
    <s v=""/>
  </r>
  <r>
    <s v="CA2011107755"/>
    <d v="2011-02-08T00:00:00"/>
    <d v="2011-02-13T00:00:00"/>
    <s v="Standard Class"/>
    <s v="CK-12760"/>
    <s v="TEC-AC-10000710"/>
    <n v="115.36"/>
    <n v="7"/>
    <n v="0"/>
    <n v="49.604799999999997"/>
    <s v="Cyma Kinney"/>
    <x v="0"/>
    <s v="United States"/>
    <s v="Jacksonville"/>
    <s v="Florida"/>
    <n v="32216"/>
    <s v="South"/>
    <s v="Technology"/>
    <s v="Accessories"/>
    <s v="Maxell DVD-RAM Discs"/>
    <m/>
    <m/>
    <m/>
    <s v=""/>
    <s v=""/>
    <s v=""/>
  </r>
  <r>
    <s v="US2011110674"/>
    <d v="2011-02-13T00:00:00"/>
    <d v="2011-02-19T00:00:00"/>
    <s v="Standard Class"/>
    <s v="SC-20095"/>
    <s v="FUR-CH-10000225"/>
    <n v="129.56800000000001"/>
    <n v="2"/>
    <n v="0.2"/>
    <n v="-24.294"/>
    <s v="Sanjit Chand"/>
    <x v="2"/>
    <s v="United States"/>
    <s v="Concord"/>
    <s v="California"/>
    <n v="94521"/>
    <s v="West"/>
    <s v="Furniture"/>
    <s v="Chairs"/>
    <s v="Global Geo Office Task Chair, Gray"/>
    <m/>
    <m/>
    <m/>
    <s v=""/>
    <s v=""/>
    <s v=""/>
  </r>
  <r>
    <s v="CA2011155852"/>
    <d v="2011-03-03T00:00:00"/>
    <d v="2011-03-07T00:00:00"/>
    <s v="Second Class"/>
    <s v="AJ-10945"/>
    <s v="OFF-AR-10003560"/>
    <n v="19.456"/>
    <n v="4"/>
    <n v="0.2"/>
    <n v="3.4047999999999998"/>
    <s v="Ashley Jarboe"/>
    <x v="2"/>
    <s v="United States"/>
    <s v="Wilmington"/>
    <s v="North Carolina"/>
    <n v="28403"/>
    <s v="South"/>
    <s v="Office Supplies"/>
    <s v="Art"/>
    <s v="Zebra Zazzle Fluorescent Highlighters"/>
    <m/>
    <m/>
    <m/>
    <s v=""/>
    <s v=""/>
    <s v=""/>
  </r>
  <r>
    <s v="CA2011116239"/>
    <d v="2011-03-04T00:00:00"/>
    <d v="2011-03-04T00:00:00"/>
    <s v="Same Day"/>
    <s v="CL-12565"/>
    <s v="OFF-ST-10001370"/>
    <n v="354.9"/>
    <n v="5"/>
    <n v="0"/>
    <n v="17.745000000000001"/>
    <s v="Clay Ludtke"/>
    <x v="2"/>
    <s v="United States"/>
    <s v="Lancaster"/>
    <s v="California"/>
    <n v="93534"/>
    <s v="West"/>
    <s v="Office Supplies"/>
    <s v="Storage"/>
    <s v="Sensible Storage WireTech Storage Systems"/>
    <m/>
    <m/>
    <m/>
    <s v=""/>
    <s v=""/>
    <s v=""/>
  </r>
  <r>
    <s v="CA2011116239"/>
    <d v="2011-03-04T00:00:00"/>
    <d v="2011-03-04T00:00:00"/>
    <s v="Same Day"/>
    <s v="CL-12565"/>
    <s v="OFF-ST-10001370"/>
    <n v="354.9"/>
    <n v="5"/>
    <n v="0"/>
    <n v="17.745000000000001"/>
    <s v="Clay Ludtke"/>
    <x v="2"/>
    <s v="United States"/>
    <s v="Columbia"/>
    <s v="South Carolina"/>
    <n v="29203"/>
    <s v="South"/>
    <s v="Office Supplies"/>
    <s v="Storage"/>
    <s v="Sensible Storage WireTech Storage Systems"/>
    <m/>
    <m/>
    <m/>
    <s v=""/>
    <s v=""/>
    <s v=""/>
  </r>
  <r>
    <s v="US2011100279"/>
    <d v="2011-03-10T00:00:00"/>
    <d v="2011-03-14T00:00:00"/>
    <s v="Standard Class"/>
    <s v="SW-20275"/>
    <s v="OFF-PA-10002259"/>
    <n v="22.38"/>
    <n v="2"/>
    <n v="0"/>
    <n v="10.7424"/>
    <s v="Scott Williamson"/>
    <x v="2"/>
    <s v="United States"/>
    <s v="Jackson"/>
    <s v="Mississippi"/>
    <n v="39212"/>
    <s v="South"/>
    <s v="Office Supplies"/>
    <s v="Paper"/>
    <s v="Geographics Note Cards, Blank, White, 8 1/2 x 11"/>
    <m/>
    <m/>
    <m/>
    <s v=""/>
    <s v=""/>
    <s v=""/>
  </r>
  <r>
    <s v="US2011100279"/>
    <d v="2011-03-10T00:00:00"/>
    <d v="2011-03-14T00:00:00"/>
    <s v="Standard Class"/>
    <s v="SW-20275"/>
    <s v="OFF-PA-10002259"/>
    <n v="22.38"/>
    <n v="2"/>
    <n v="0"/>
    <n v="10.7424"/>
    <s v="Scott Williamson"/>
    <x v="2"/>
    <s v="United States"/>
    <s v="Royal Oak"/>
    <s v="Michigan"/>
    <n v="48073"/>
    <s v="Central"/>
    <s v="Office Supplies"/>
    <s v="Paper"/>
    <s v="Geographics Note Cards, Blank, White, 8 1/2 x 11"/>
    <m/>
    <m/>
    <m/>
    <s v=""/>
    <s v=""/>
    <s v=""/>
  </r>
  <r>
    <s v="CA2011105172"/>
    <d v="2011-04-04T00:00:00"/>
    <d v="2011-04-09T00:00:00"/>
    <s v="Standard Class"/>
    <s v="PK-18910"/>
    <s v="OFF-LA-10001641"/>
    <n v="18.899999999999999"/>
    <n v="6"/>
    <n v="0"/>
    <n v="9.0719999999999992"/>
    <s v="Paul Knutson"/>
    <x v="1"/>
    <s v="United States"/>
    <s v="San Francisco"/>
    <s v="California"/>
    <n v="94109"/>
    <s v="West"/>
    <s v="Office Supplies"/>
    <s v="Labels"/>
    <s v="Avery 518"/>
    <m/>
    <m/>
    <m/>
    <s v=""/>
    <s v=""/>
    <s v=""/>
  </r>
  <r>
    <s v="CA2011113887"/>
    <d v="2011-04-05T00:00:00"/>
    <d v="2011-04-07T00:00:00"/>
    <s v="First Class"/>
    <s v="TH-21550"/>
    <s v="OFF-PA-10004071"/>
    <n v="55.48"/>
    <n v="1"/>
    <n v="0"/>
    <n v="26.630400000000002"/>
    <s v="Tracy Hopkins"/>
    <x v="1"/>
    <s v="United States"/>
    <s v="New York City"/>
    <s v="New York"/>
    <n v="10035"/>
    <s v="East"/>
    <s v="Office Supplies"/>
    <s v="Paper"/>
    <s v="Eaton Premium Continuous-Feed Paper, 25 Cotton, Letter Size, White, 1000 Shts/Box"/>
    <m/>
    <m/>
    <m/>
    <s v=""/>
    <s v=""/>
    <s v=""/>
  </r>
  <r>
    <s v="CA2011113887"/>
    <d v="2011-04-05T00:00:00"/>
    <d v="2011-04-07T00:00:00"/>
    <s v="First Class"/>
    <s v="TH-21550"/>
    <s v="OFF-PA-10004071"/>
    <n v="55.48"/>
    <n v="1"/>
    <n v="0"/>
    <n v="26.630400000000002"/>
    <s v="Tracy Hopkins"/>
    <x v="1"/>
    <s v="United States"/>
    <s v="Jacksonville"/>
    <s v="Florida"/>
    <n v="32216"/>
    <s v="South"/>
    <s v="Office Supplies"/>
    <s v="Paper"/>
    <s v="Eaton Premium Continuous-Feed Paper, 25 Cotton, Letter Size, White, 1000 Shts/Box"/>
    <m/>
    <m/>
    <m/>
    <s v=""/>
    <s v=""/>
    <s v=""/>
  </r>
  <r>
    <s v="CA2011136742"/>
    <d v="2011-04-06T00:00:00"/>
    <d v="2011-04-10T00:00:00"/>
    <s v="Standard Class"/>
    <s v="GP-14740"/>
    <s v="OFF-BI-10003719"/>
    <n v="44.91"/>
    <n v="6"/>
    <n v="0.7"/>
    <n v="-35.927999999999997"/>
    <s v="Guy Phonely"/>
    <x v="0"/>
    <s v="United States"/>
    <s v="Lancaster"/>
    <s v="Pennsylvania"/>
    <n v="17602"/>
    <s v="East"/>
    <s v="Office Supplies"/>
    <s v="Binders"/>
    <s v="Large Capacity Hanging Post Binders"/>
    <m/>
    <m/>
    <m/>
    <s v=""/>
    <s v=""/>
    <s v=""/>
  </r>
  <r>
    <s v="CA2011155208"/>
    <d v="2011-04-16T00:00:00"/>
    <d v="2011-04-20T00:00:00"/>
    <s v="Standard Class"/>
    <s v="SP-20650"/>
    <s v="OFF-AR-10003478"/>
    <n v="39.072000000000003"/>
    <n v="6"/>
    <n v="0.2"/>
    <n v="9.7680000000000007"/>
    <s v="Stephanie Phelps"/>
    <x v="0"/>
    <s v="United States"/>
    <s v="Wilmington"/>
    <s v="North Carolina"/>
    <n v="28403"/>
    <s v="South"/>
    <s v="Office Supplies"/>
    <s v="Art"/>
    <s v="Avery Hi-Liter EverBold Pen Style Fluorescent Highlighters, 4/Pack"/>
    <m/>
    <m/>
    <m/>
    <s v=""/>
    <s v=""/>
    <s v=""/>
  </r>
  <r>
    <s v="CA2011158064"/>
    <d v="2011-04-21T00:00:00"/>
    <d v="2011-04-25T00:00:00"/>
    <s v="Standard Class"/>
    <s v="AA-10375"/>
    <s v="OFF-BI-10002976"/>
    <n v="16.52"/>
    <n v="5"/>
    <n v="0.2"/>
    <n v="5.5754999999999999"/>
    <s v="Allen Armold"/>
    <x v="2"/>
    <s v="United States"/>
    <s v="Mesa"/>
    <s v="Arizona"/>
    <n v="85204"/>
    <s v="West"/>
    <s v="Office Supplies"/>
    <s v="Binders"/>
    <s v="ACCOHIDE Binder by Acco"/>
    <m/>
    <m/>
    <m/>
    <s v=""/>
    <s v=""/>
    <s v=""/>
  </r>
  <r>
    <s v="CA2011158064"/>
    <d v="2011-04-21T00:00:00"/>
    <d v="2011-04-25T00:00:00"/>
    <s v="Standard Class"/>
    <s v="AA-10375"/>
    <s v="OFF-BI-10002976"/>
    <n v="16.52"/>
    <n v="5"/>
    <n v="0.2"/>
    <n v="5.5754999999999999"/>
    <s v="Allen Armold"/>
    <x v="2"/>
    <s v="United States"/>
    <s v="Los Angeles"/>
    <s v="California"/>
    <n v="90008"/>
    <s v="West"/>
    <s v="Office Supplies"/>
    <s v="Binders"/>
    <s v="ACCOHIDE Binder by Acco"/>
    <m/>
    <m/>
    <m/>
    <s v=""/>
    <s v=""/>
    <s v=""/>
  </r>
  <r>
    <s v="CA2011158064"/>
    <d v="2011-04-21T00:00:00"/>
    <d v="2011-04-25T00:00:00"/>
    <s v="Standard Class"/>
    <s v="AA-10375"/>
    <s v="OFF-BI-10002976"/>
    <n v="16.52"/>
    <n v="5"/>
    <n v="0.2"/>
    <n v="5.5754999999999999"/>
    <s v="Allen Armold"/>
    <x v="2"/>
    <s v="United States"/>
    <s v="Salem"/>
    <s v="Oregon"/>
    <n v="97301"/>
    <s v="West"/>
    <s v="Office Supplies"/>
    <s v="Binders"/>
    <s v="ACCOHIDE Binder by Acco"/>
    <m/>
    <m/>
    <m/>
    <s v=""/>
    <s v=""/>
    <s v=""/>
  </r>
  <r>
    <s v="US2011112564"/>
    <d v="2011-04-23T00:00:00"/>
    <d v="2011-04-24T00:00:00"/>
    <s v="First Class"/>
    <s v="TS-21160"/>
    <s v="OFF-BI-10004876"/>
    <n v="2.5019999999999998"/>
    <n v="3"/>
    <n v="0.7"/>
    <n v="-1.7514000000000001"/>
    <s v="Theresa Swint"/>
    <x v="0"/>
    <s v="United States"/>
    <s v="Philadelphia"/>
    <s v="Pennsylvania"/>
    <n v="19134"/>
    <s v="East"/>
    <s v="Office Supplies"/>
    <s v="Binders"/>
    <s v="Wilson Jones Suede Grain Vinyl Binders"/>
    <m/>
    <m/>
    <m/>
    <s v=""/>
    <s v=""/>
    <s v=""/>
  </r>
  <r>
    <s v="CA2011134061"/>
    <d v="2011-04-29T00:00:00"/>
    <d v="2011-05-04T00:00:00"/>
    <s v="Standard Class"/>
    <s v="LL-16840"/>
    <s v="FUR-FU-10001424"/>
    <n v="17.46"/>
    <n v="2"/>
    <n v="0"/>
    <n v="5.9363999999999999"/>
    <s v="Lauren Leatherbury"/>
    <x v="2"/>
    <s v="United States"/>
    <s v="Rochester"/>
    <s v="New York"/>
    <n v="14609"/>
    <s v="East"/>
    <s v="Furniture"/>
    <s v="Furnishings"/>
    <s v="Dax Clear Box Frame"/>
    <m/>
    <m/>
    <m/>
    <s v=""/>
    <s v=""/>
    <s v=""/>
  </r>
  <r>
    <s v="CA2011130274"/>
    <d v="2011-05-03T00:00:00"/>
    <d v="2011-05-05T00:00:00"/>
    <s v="First Class"/>
    <s v="JS-15940"/>
    <s v="OFF-LA-10002195"/>
    <n v="21.56"/>
    <n v="7"/>
    <n v="0"/>
    <n v="10.348800000000001"/>
    <s v="Joni Sundaresam"/>
    <x v="1"/>
    <s v="United States"/>
    <s v="Park Ridge"/>
    <s v="Illinois"/>
    <n v="60068"/>
    <s v="Central"/>
    <s v="Office Supplies"/>
    <s v="Labels"/>
    <s v="Avery 481"/>
    <m/>
    <m/>
    <m/>
    <s v=""/>
    <s v=""/>
    <s v=""/>
  </r>
  <r>
    <s v="CA2011130274"/>
    <d v="2011-05-03T00:00:00"/>
    <d v="2011-05-05T00:00:00"/>
    <s v="First Class"/>
    <s v="JS-15940"/>
    <s v="OFF-LA-10002195"/>
    <n v="21.56"/>
    <n v="7"/>
    <n v="0"/>
    <n v="10.348800000000001"/>
    <s v="Joni Sundaresam"/>
    <x v="1"/>
    <s v="United States"/>
    <s v="Appleton"/>
    <s v="Wisconsin"/>
    <n v="54915"/>
    <s v="Central"/>
    <s v="Office Supplies"/>
    <s v="Labels"/>
    <s v="Avery 481"/>
    <m/>
    <m/>
    <m/>
    <s v=""/>
    <s v=""/>
    <s v=""/>
  </r>
  <r>
    <s v="CA2011117709"/>
    <d v="2011-05-04T00:00:00"/>
    <d v="2011-05-08T00:00:00"/>
    <s v="Standard Class"/>
    <s v="PM-18940"/>
    <s v="OFF-BI-10001294"/>
    <n v="46.8"/>
    <n v="4"/>
    <n v="0"/>
    <n v="21.06"/>
    <s v="Paul MacIntyre"/>
    <x v="2"/>
    <s v="United States"/>
    <s v="Jackson"/>
    <s v="Michigan"/>
    <n v="49201"/>
    <s v="Central"/>
    <s v="Office Supplies"/>
    <s v="Binders"/>
    <s v="Fellowes Binding Cases"/>
    <m/>
    <m/>
    <m/>
    <s v=""/>
    <s v=""/>
    <s v=""/>
  </r>
  <r>
    <s v="CA2011155271"/>
    <d v="2011-05-04T00:00:00"/>
    <d v="2011-05-04T00:00:00"/>
    <s v="Same Day"/>
    <s v="AA-10480"/>
    <s v="FUR-FU-10001473"/>
    <n v="27.46"/>
    <n v="2"/>
    <n v="0"/>
    <n v="9.8856000000000002"/>
    <s v="Andrew Allen"/>
    <x v="2"/>
    <s v="United States"/>
    <s v="Concord"/>
    <s v="North Carolina"/>
    <n v="28027"/>
    <s v="South"/>
    <s v="Furniture"/>
    <s v="Furnishings"/>
    <s v="DAX Wood Document Frame"/>
    <m/>
    <m/>
    <m/>
    <s v=""/>
    <s v=""/>
    <s v=""/>
  </r>
  <r>
    <s v="CA2011155271"/>
    <d v="2011-05-04T00:00:00"/>
    <d v="2011-05-04T00:00:00"/>
    <s v="Same Day"/>
    <s v="AA-10480"/>
    <s v="FUR-FU-10001473"/>
    <n v="27.46"/>
    <n v="2"/>
    <n v="0"/>
    <n v="9.8856000000000002"/>
    <s v="Andrew Allen"/>
    <x v="2"/>
    <s v="United States"/>
    <s v="Middletown"/>
    <s v="Connecticut"/>
    <n v="6457"/>
    <s v="East"/>
    <s v="Furniture"/>
    <s v="Furnishings"/>
    <s v="DAX Wood Document Frame"/>
    <m/>
    <m/>
    <m/>
    <s v=""/>
    <s v=""/>
    <s v=""/>
  </r>
  <r>
    <s v="CA2011121664"/>
    <d v="2011-05-06T00:00:00"/>
    <d v="2011-05-10T00:00:00"/>
    <s v="Standard Class"/>
    <s v="HP-14815"/>
    <s v="OFF-BI-10003684"/>
    <n v="140.73599999999999"/>
    <n v="8"/>
    <n v="0.2"/>
    <n v="52.776000000000003"/>
    <s v="Harold Pawlan"/>
    <x v="1"/>
    <s v="United States"/>
    <s v="Jackson"/>
    <s v="Michigan"/>
    <n v="49201"/>
    <s v="Central"/>
    <s v="Office Supplies"/>
    <s v="Binders"/>
    <s v="Wilson Jones Legal Size Ring Binders"/>
    <m/>
    <m/>
    <m/>
    <s v=""/>
    <s v=""/>
    <s v=""/>
  </r>
  <r>
    <s v="CA2011121664"/>
    <d v="2011-05-06T00:00:00"/>
    <d v="2011-05-10T00:00:00"/>
    <s v="Standard Class"/>
    <s v="HP-14815"/>
    <s v="OFF-BI-10003684"/>
    <n v="140.73599999999999"/>
    <n v="8"/>
    <n v="0.2"/>
    <n v="52.776000000000003"/>
    <s v="Harold Pawlan"/>
    <x v="1"/>
    <s v="United States"/>
    <s v="Los Angeles"/>
    <s v="California"/>
    <n v="90049"/>
    <s v="West"/>
    <s v="Office Supplies"/>
    <s v="Binders"/>
    <s v="Wilson Jones Legal Size Ring Binders"/>
    <m/>
    <m/>
    <m/>
    <s v=""/>
    <s v=""/>
    <s v=""/>
  </r>
  <r>
    <s v="CA2011139017"/>
    <d v="2011-05-11T00:00:00"/>
    <d v="2011-05-17T00:00:00"/>
    <s v="Standard Class"/>
    <s v="RM-19375"/>
    <s v="TEC-AC-10001013"/>
    <n v="46.863999999999997"/>
    <n v="2"/>
    <n v="0.2"/>
    <n v="7.6154000000000002"/>
    <s v="Raymond Messe"/>
    <x v="2"/>
    <s v="United States"/>
    <s v="Houston"/>
    <s v="Texas"/>
    <n v="77095"/>
    <s v="Central"/>
    <s v="Technology"/>
    <s v="Accessories"/>
    <s v="Logitech ClearChat Comfort/USB Headset H390"/>
    <m/>
    <m/>
    <m/>
    <s v=""/>
    <s v=""/>
    <s v=""/>
  </r>
  <r>
    <s v="CA2011139017"/>
    <d v="2011-05-11T00:00:00"/>
    <d v="2011-05-17T00:00:00"/>
    <s v="Standard Class"/>
    <s v="RM-19375"/>
    <s v="TEC-AC-10001013"/>
    <n v="46.863999999999997"/>
    <n v="2"/>
    <n v="0.2"/>
    <n v="7.6154000000000002"/>
    <s v="Raymond Messe"/>
    <x v="2"/>
    <s v="United States"/>
    <s v="San Jose"/>
    <s v="California"/>
    <n v="95123"/>
    <s v="West"/>
    <s v="Technology"/>
    <s v="Accessories"/>
    <s v="Logitech ClearChat Comfort/USB Headset H390"/>
    <m/>
    <m/>
    <m/>
    <s v=""/>
    <s v=""/>
    <s v=""/>
  </r>
  <r>
    <s v="CA2011139017"/>
    <d v="2011-05-11T00:00:00"/>
    <d v="2011-05-17T00:00:00"/>
    <s v="Standard Class"/>
    <s v="RM-19375"/>
    <s v="TEC-AC-10001013"/>
    <n v="46.863999999999997"/>
    <n v="2"/>
    <n v="0.2"/>
    <n v="7.6154000000000002"/>
    <s v="Raymond Messe"/>
    <x v="2"/>
    <s v="United States"/>
    <s v="Meriden"/>
    <s v="Connecticut"/>
    <n v="6450"/>
    <s v="East"/>
    <s v="Technology"/>
    <s v="Accessories"/>
    <s v="Logitech ClearChat Comfort/USB Headset H390"/>
    <m/>
    <m/>
    <m/>
    <s v=""/>
    <s v=""/>
    <s v=""/>
  </r>
  <r>
    <s v="CA2011127159"/>
    <d v="2011-05-12T00:00:00"/>
    <d v="2011-05-15T00:00:00"/>
    <s v="First Class"/>
    <s v="HL-15040"/>
    <s v="FUR-FU-10000010"/>
    <n v="34.79"/>
    <n v="7"/>
    <n v="0"/>
    <n v="10.7849"/>
    <s v="Hunter Lopez"/>
    <x v="2"/>
    <s v="United States"/>
    <s v="Houston"/>
    <s v="Texas"/>
    <n v="77095"/>
    <s v="Central"/>
    <s v="Furniture"/>
    <s v="Furnishings"/>
    <s v="DAX Value U-Channel Document Frames, Easel Back"/>
    <m/>
    <m/>
    <m/>
    <s v=""/>
    <s v=""/>
    <s v=""/>
  </r>
  <r>
    <s v="CA2011127159"/>
    <d v="2011-05-12T00:00:00"/>
    <d v="2011-05-15T00:00:00"/>
    <s v="First Class"/>
    <s v="HL-15040"/>
    <s v="FUR-FU-10000010"/>
    <n v="34.79"/>
    <n v="7"/>
    <n v="0"/>
    <n v="10.7849"/>
    <s v="Hunter Lopez"/>
    <x v="2"/>
    <s v="United States"/>
    <s v="Milwaukee"/>
    <s v="Wisconsin"/>
    <n v="53209"/>
    <s v="Central"/>
    <s v="Furniture"/>
    <s v="Furnishings"/>
    <s v="DAX Value U-Channel Document Frames, Easel Back"/>
    <m/>
    <m/>
    <m/>
    <s v=""/>
    <s v=""/>
    <s v=""/>
  </r>
  <r>
    <s v="CA2011106810"/>
    <d v="2011-05-14T00:00:00"/>
    <d v="2011-05-20T00:00:00"/>
    <s v="Standard Class"/>
    <s v="AJ-10795"/>
    <s v="FUR-FU-10004306"/>
    <n v="310.88"/>
    <n v="2"/>
    <n v="0.2"/>
    <n v="23.315999999999999"/>
    <s v="Anthony Johnson"/>
    <x v="0"/>
    <s v="United States"/>
    <s v="Saint Petersburg"/>
    <s v="Florida"/>
    <n v="33710"/>
    <s v="South"/>
    <s v="Furniture"/>
    <s v="Furnishings"/>
    <s v="Electrix Halogen Magnifier Lamp"/>
    <m/>
    <m/>
    <m/>
    <s v=""/>
    <s v=""/>
    <s v=""/>
  </r>
  <r>
    <s v="CA2011103373"/>
    <d v="2011-05-18T00:00:00"/>
    <d v="2011-05-24T00:00:00"/>
    <s v="Standard Class"/>
    <s v="BS-11755"/>
    <s v="TEC-PH-10002885"/>
    <n v="779.79600000000005"/>
    <n v="2"/>
    <n v="0.4"/>
    <n v="-168.95580000000001"/>
    <s v="Bruce Stewart"/>
    <x v="2"/>
    <s v="United States"/>
    <s v="Cleveland"/>
    <s v="Ohio"/>
    <n v="44105"/>
    <s v="East"/>
    <s v="Technology"/>
    <s v="Phones"/>
    <s v="Apple iPhone 5"/>
    <m/>
    <m/>
    <m/>
    <s v=""/>
    <s v=""/>
    <s v=""/>
  </r>
  <r>
    <s v="US2011117058"/>
    <d v="2011-05-27T00:00:00"/>
    <d v="2011-05-30T00:00:00"/>
    <s v="First Class"/>
    <s v="LE-16810"/>
    <s v="OFF-BI-10004139"/>
    <n v="17.46"/>
    <n v="6"/>
    <n v="0.8"/>
    <n v="-30.555"/>
    <s v="Laurel Elliston"/>
    <x v="2"/>
    <s v="United States"/>
    <s v="Whittier"/>
    <s v="California"/>
    <n v="90604"/>
    <s v="West"/>
    <s v="Office Supplies"/>
    <s v="Binders"/>
    <s v="Fellowes Presentation Covers for Comb Binding Machines"/>
    <m/>
    <m/>
    <m/>
    <s v=""/>
    <s v=""/>
    <s v=""/>
  </r>
  <r>
    <s v="US2011117058"/>
    <d v="2011-05-27T00:00:00"/>
    <d v="2011-05-30T00:00:00"/>
    <s v="First Class"/>
    <s v="LE-16810"/>
    <s v="OFF-BI-10004139"/>
    <n v="17.46"/>
    <n v="6"/>
    <n v="0.8"/>
    <n v="-30.555"/>
    <s v="Laurel Elliston"/>
    <x v="2"/>
    <s v="United States"/>
    <s v="Arlington"/>
    <s v="Virginia"/>
    <n v="22204"/>
    <s v="South"/>
    <s v="Office Supplies"/>
    <s v="Binders"/>
    <s v="Fellowes Presentation Covers for Comb Binding Machines"/>
    <m/>
    <m/>
    <m/>
    <s v=""/>
    <s v=""/>
    <s v=""/>
  </r>
  <r>
    <s v="US2011117058"/>
    <d v="2011-05-27T00:00:00"/>
    <d v="2011-05-30T00:00:00"/>
    <s v="First Class"/>
    <s v="LE-16810"/>
    <s v="OFF-BI-10004139"/>
    <n v="17.46"/>
    <n v="6"/>
    <n v="0.8"/>
    <n v="-30.555"/>
    <s v="Laurel Elliston"/>
    <x v="2"/>
    <s v="United States"/>
    <s v="Chicago"/>
    <s v="Illinois"/>
    <n v="60653"/>
    <s v="Central"/>
    <s v="Office Supplies"/>
    <s v="Binders"/>
    <s v="Fellowes Presentation Covers for Comb Binding Machines"/>
    <m/>
    <m/>
    <m/>
    <s v=""/>
    <s v=""/>
    <s v=""/>
  </r>
  <r>
    <s v="CA2011135657"/>
    <d v="2011-06-03T00:00:00"/>
    <d v="2011-06-07T00:00:00"/>
    <s v="Second Class"/>
    <s v="SC-20725"/>
    <s v="FUR-TA-10004086"/>
    <n v="515.88"/>
    <n v="6"/>
    <n v="0"/>
    <n v="113.4936"/>
    <s v="Steven Cartwright"/>
    <x v="2"/>
    <s v="United States"/>
    <s v="Seattle"/>
    <s v="Washington"/>
    <n v="98115"/>
    <s v="West"/>
    <s v="Furniture"/>
    <s v="Tables"/>
    <s v="KI Adjustable-Height Table"/>
    <m/>
    <m/>
    <m/>
    <s v=""/>
    <s v=""/>
    <s v=""/>
  </r>
  <r>
    <s v="CA2011147914"/>
    <d v="2011-06-04T00:00:00"/>
    <d v="2011-06-09T00:00:00"/>
    <s v="Standard Class"/>
    <s v="MP-17470"/>
    <s v="OFF-PA-10001685"/>
    <n v="16.224"/>
    <n v="2"/>
    <n v="0.2"/>
    <n v="5.8811999999999998"/>
    <s v="Mark Packer"/>
    <x v="1"/>
    <s v="United States"/>
    <s v="New York City"/>
    <s v="New York"/>
    <n v="10009"/>
    <s v="East"/>
    <s v="Office Supplies"/>
    <s v="Paper"/>
    <s v="Staples"/>
    <m/>
    <m/>
    <m/>
    <s v=""/>
    <s v=""/>
    <s v=""/>
  </r>
  <r>
    <s v="CA2011147914"/>
    <d v="2011-06-04T00:00:00"/>
    <d v="2011-06-09T00:00:00"/>
    <s v="Standard Class"/>
    <s v="MP-17470"/>
    <s v="OFF-PA-10001685"/>
    <n v="16.224"/>
    <n v="2"/>
    <n v="0.2"/>
    <n v="5.8811999999999998"/>
    <s v="Mark Packer"/>
    <x v="1"/>
    <s v="United States"/>
    <s v="Columbus"/>
    <s v="Ohio"/>
    <n v="43229"/>
    <s v="East"/>
    <s v="Office Supplies"/>
    <s v="Paper"/>
    <s v="Staples"/>
    <m/>
    <m/>
    <m/>
    <s v=""/>
    <s v=""/>
    <s v=""/>
  </r>
  <r>
    <s v="CA2011147914"/>
    <d v="2011-06-04T00:00:00"/>
    <d v="2011-06-09T00:00:00"/>
    <s v="Standard Class"/>
    <s v="MP-17470"/>
    <s v="OFF-PA-10001685"/>
    <n v="16.224"/>
    <n v="2"/>
    <n v="0.2"/>
    <n v="5.8811999999999998"/>
    <s v="Mark Packer"/>
    <x v="1"/>
    <s v="United States"/>
    <s v="Moorhead"/>
    <s v="Minnesota"/>
    <n v="56560"/>
    <s v="Central"/>
    <s v="Office Supplies"/>
    <s v="Paper"/>
    <s v="Staples"/>
    <m/>
    <m/>
    <m/>
    <s v=""/>
    <s v=""/>
    <s v=""/>
  </r>
  <r>
    <s v="CA2011133270"/>
    <d v="2011-06-06T00:00:00"/>
    <d v="2011-06-09T00:00:00"/>
    <s v="First Class"/>
    <s v="BM-11785"/>
    <s v="OFF-AR-10002656"/>
    <n v="13.36"/>
    <n v="2"/>
    <n v="0"/>
    <n v="4.9432"/>
    <s v="Bryan Mills"/>
    <x v="2"/>
    <s v="United States"/>
    <s v="Houston"/>
    <s v="Texas"/>
    <n v="77036"/>
    <s v="Central"/>
    <s v="Office Supplies"/>
    <s v="Art"/>
    <s v="Sanford Liquid Accent Highlighters"/>
    <m/>
    <m/>
    <m/>
    <s v=""/>
    <s v=""/>
    <s v=""/>
  </r>
  <r>
    <s v="CA2011133270"/>
    <d v="2011-06-06T00:00:00"/>
    <d v="2011-06-09T00:00:00"/>
    <s v="First Class"/>
    <s v="BM-11785"/>
    <s v="OFF-AR-10002656"/>
    <n v="13.36"/>
    <n v="2"/>
    <n v="0"/>
    <n v="4.9432"/>
    <s v="Bryan Mills"/>
    <x v="2"/>
    <s v="United States"/>
    <s v="Rochester"/>
    <s v="New York"/>
    <n v="14609"/>
    <s v="East"/>
    <s v="Office Supplies"/>
    <s v="Art"/>
    <s v="Sanford Liquid Accent Highlighters"/>
    <m/>
    <m/>
    <m/>
    <s v=""/>
    <s v=""/>
    <s v=""/>
  </r>
  <r>
    <s v="US2011134971"/>
    <d v="2011-06-07T00:00:00"/>
    <d v="2011-06-10T00:00:00"/>
    <s v="Second Class"/>
    <s v="BP-11095"/>
    <s v="OFF-BI-10003982"/>
    <n v="12.462"/>
    <n v="3"/>
    <n v="0.8"/>
    <n v="-20.5623"/>
    <s v="Bart Pistole"/>
    <x v="0"/>
    <s v="United States"/>
    <s v="Peoria"/>
    <s v="Illinois"/>
    <n v="61604"/>
    <s v="Central"/>
    <s v="Office Supplies"/>
    <s v="Binders"/>
    <s v="Wilson Jones Century Plastic Molded Ring Binders"/>
    <m/>
    <m/>
    <m/>
    <s v=""/>
    <s v=""/>
    <s v=""/>
  </r>
  <r>
    <s v="CA2011132612"/>
    <d v="2011-06-09T00:00:00"/>
    <d v="2011-06-11T00:00:00"/>
    <s v="Second Class"/>
    <s v="FO-14305"/>
    <s v="FUR-TA-10004534"/>
    <n v="1441.3"/>
    <n v="7"/>
    <n v="0"/>
    <n v="245.02099999999999"/>
    <s v="Frank Olsen"/>
    <x v="2"/>
    <s v="United States"/>
    <s v="New York City"/>
    <s v="New York"/>
    <n v="10035"/>
    <s v="East"/>
    <s v="Furniture"/>
    <s v="Tables"/>
    <s v="Bevis 44 x 96 Conference Tables"/>
    <m/>
    <m/>
    <m/>
    <s v=""/>
    <s v=""/>
    <s v=""/>
  </r>
  <r>
    <s v="CA2011132612"/>
    <d v="2011-06-09T00:00:00"/>
    <d v="2011-06-11T00:00:00"/>
    <s v="Second Class"/>
    <s v="FO-14305"/>
    <s v="FUR-TA-10004534"/>
    <n v="1441.3"/>
    <n v="7"/>
    <n v="0"/>
    <n v="245.02099999999999"/>
    <s v="Frank Olsen"/>
    <x v="2"/>
    <s v="United States"/>
    <s v="Harrisonburg"/>
    <s v="Virginia"/>
    <n v="22801"/>
    <s v="South"/>
    <s v="Furniture"/>
    <s v="Tables"/>
    <s v="Bevis 44 x 96 Conference Tables"/>
    <m/>
    <m/>
    <m/>
    <s v=""/>
    <s v=""/>
    <s v=""/>
  </r>
  <r>
    <s v="CA2011114643"/>
    <d v="2011-06-13T00:00:00"/>
    <d v="2011-06-17T00:00:00"/>
    <s v="Standard Class"/>
    <s v="FM-14215"/>
    <s v="OFF-AR-10003631"/>
    <n v="14.52"/>
    <n v="3"/>
    <n v="0"/>
    <n v="4.7915999999999999"/>
    <s v="Filia McAdams"/>
    <x v="0"/>
    <s v="United States"/>
    <s v="Dublin"/>
    <s v="Ohio"/>
    <n v="43017"/>
    <s v="East"/>
    <s v="Office Supplies"/>
    <s v="Art"/>
    <s v="Staples"/>
    <m/>
    <m/>
    <m/>
    <s v=""/>
    <s v=""/>
    <s v=""/>
  </r>
  <r>
    <s v="CA2011114643"/>
    <d v="2011-06-13T00:00:00"/>
    <d v="2011-06-17T00:00:00"/>
    <s v="Standard Class"/>
    <s v="FM-14215"/>
    <s v="OFF-AR-10003631"/>
    <n v="14.52"/>
    <n v="3"/>
    <n v="0"/>
    <n v="4.7915999999999999"/>
    <s v="Filia McAdams"/>
    <x v="0"/>
    <s v="United States"/>
    <s v="Los Angeles"/>
    <s v="California"/>
    <n v="90032"/>
    <s v="West"/>
    <s v="Office Supplies"/>
    <s v="Art"/>
    <s v="Staples"/>
    <m/>
    <m/>
    <m/>
    <s v=""/>
    <s v=""/>
    <s v=""/>
  </r>
  <r>
    <s v="CA2011141278"/>
    <d v="2011-06-21T00:00:00"/>
    <d v="2011-06-24T00:00:00"/>
    <s v="First Class"/>
    <s v="RM-19375"/>
    <s v="OFF-AR-10003056"/>
    <n v="21.4"/>
    <n v="5"/>
    <n v="0"/>
    <n v="6.2060000000000004"/>
    <s v="Raymond Messe"/>
    <x v="2"/>
    <s v="United States"/>
    <s v="Houston"/>
    <s v="Texas"/>
    <n v="77095"/>
    <s v="Central"/>
    <s v="Office Supplies"/>
    <s v="Art"/>
    <s v="Newell 341"/>
    <m/>
    <m/>
    <m/>
    <s v=""/>
    <s v=""/>
    <s v=""/>
  </r>
  <r>
    <s v="CA2011141278"/>
    <d v="2011-06-21T00:00:00"/>
    <d v="2011-06-24T00:00:00"/>
    <s v="First Class"/>
    <s v="RM-19375"/>
    <s v="OFF-AR-10003056"/>
    <n v="21.4"/>
    <n v="5"/>
    <n v="0"/>
    <n v="6.2060000000000004"/>
    <s v="Raymond Messe"/>
    <x v="2"/>
    <s v="United States"/>
    <s v="San Jose"/>
    <s v="California"/>
    <n v="95123"/>
    <s v="West"/>
    <s v="Office Supplies"/>
    <s v="Art"/>
    <s v="Newell 341"/>
    <m/>
    <m/>
    <m/>
    <s v=""/>
    <s v=""/>
    <s v=""/>
  </r>
  <r>
    <s v="CA2011141278"/>
    <d v="2011-06-21T00:00:00"/>
    <d v="2011-06-24T00:00:00"/>
    <s v="First Class"/>
    <s v="RM-19375"/>
    <s v="OFF-AR-10003056"/>
    <n v="21.4"/>
    <n v="5"/>
    <n v="0"/>
    <n v="6.2060000000000004"/>
    <s v="Raymond Messe"/>
    <x v="2"/>
    <s v="United States"/>
    <s v="Meriden"/>
    <s v="Connecticut"/>
    <n v="6450"/>
    <s v="East"/>
    <s v="Office Supplies"/>
    <s v="Art"/>
    <s v="Newell 341"/>
    <m/>
    <m/>
    <m/>
    <s v=""/>
    <s v=""/>
    <s v=""/>
  </r>
  <r>
    <s v="CA2011142048"/>
    <d v="2011-06-22T00:00:00"/>
    <d v="2011-06-25T00:00:00"/>
    <s v="First Class"/>
    <s v="JE-15745"/>
    <s v="TEC-AC-10004114"/>
    <n v="196.75200000000001"/>
    <n v="6"/>
    <n v="0.2"/>
    <n v="56.566200000000002"/>
    <s v="Joel Eaton"/>
    <x v="2"/>
    <s v="United States"/>
    <s v="Houston"/>
    <s v="Texas"/>
    <n v="77070"/>
    <s v="Central"/>
    <s v="Technology"/>
    <s v="Accessories"/>
    <s v="KeyTronic 6101 Series - Keyboard - Black"/>
    <m/>
    <m/>
    <m/>
    <s v=""/>
    <s v=""/>
    <s v=""/>
  </r>
  <r>
    <s v="CA2011142048"/>
    <d v="2011-06-22T00:00:00"/>
    <d v="2011-06-25T00:00:00"/>
    <s v="First Class"/>
    <s v="JE-15745"/>
    <s v="TEC-AC-10004114"/>
    <n v="196.75200000000001"/>
    <n v="6"/>
    <n v="0.2"/>
    <n v="56.566200000000002"/>
    <s v="Joel Eaton"/>
    <x v="2"/>
    <s v="United States"/>
    <s v="Louisville"/>
    <s v="Colorado"/>
    <n v="80027"/>
    <s v="West"/>
    <s v="Technology"/>
    <s v="Accessories"/>
    <s v="KeyTronic 6101 Series - Keyboard - Black"/>
    <m/>
    <m/>
    <m/>
    <s v=""/>
    <s v=""/>
    <s v=""/>
  </r>
  <r>
    <s v="CA2011126032"/>
    <d v="2011-06-23T00:00:00"/>
    <d v="2011-06-28T00:00:00"/>
    <s v="Standard Class"/>
    <s v="BS-11665"/>
    <s v="TEC-AC-10000158"/>
    <n v="86.376000000000005"/>
    <n v="3"/>
    <n v="0.2"/>
    <n v="1.0797000000000001"/>
    <s v="Brian Stugart"/>
    <x v="2"/>
    <s v="United States"/>
    <s v="Philadelphia"/>
    <s v="Pennsylvania"/>
    <n v="19143"/>
    <s v="East"/>
    <s v="Technology"/>
    <s v="Accessories"/>
    <s v="Sony 64GB Class 10 Micro SDHC R40 Memory Card"/>
    <m/>
    <m/>
    <m/>
    <s v=""/>
    <s v=""/>
    <s v=""/>
  </r>
  <r>
    <s v="CA2011159338"/>
    <d v="2011-06-25T00:00:00"/>
    <d v="2011-06-28T00:00:00"/>
    <s v="First Class"/>
    <s v="NS-18640"/>
    <s v="FUR-TA-10004147"/>
    <n v="447.84"/>
    <n v="5"/>
    <n v="0.2"/>
    <n v="11.196"/>
    <s v="Noel Staavos"/>
    <x v="0"/>
    <s v="United States"/>
    <s v="Los Angeles"/>
    <s v="California"/>
    <n v="90049"/>
    <s v="West"/>
    <s v="Furniture"/>
    <s v="Tables"/>
    <s v="Hon 4060 Series Tables"/>
    <m/>
    <m/>
    <m/>
    <s v=""/>
    <s v=""/>
    <s v=""/>
  </r>
  <r>
    <s v="CA2011165974"/>
    <d v="2011-06-29T00:00:00"/>
    <d v="2011-07-06T00:00:00"/>
    <s v="Standard Class"/>
    <s v="DL-12865"/>
    <s v="OFF-AR-10003405"/>
    <n v="32.76"/>
    <n v="7"/>
    <n v="0.2"/>
    <n v="3.6855000000000002"/>
    <s v="Dan Lawera"/>
    <x v="2"/>
    <s v="United States"/>
    <s v="Cincinnati"/>
    <s v="Ohio"/>
    <n v="45231"/>
    <s v="East"/>
    <s v="Office Supplies"/>
    <s v="Art"/>
    <s v="Dixon My First Ticonderoga Pencil, 2"/>
    <m/>
    <m/>
    <m/>
    <s v=""/>
    <s v=""/>
    <s v=""/>
  </r>
  <r>
    <s v="CA2011165974"/>
    <d v="2011-06-29T00:00:00"/>
    <d v="2011-07-06T00:00:00"/>
    <s v="Standard Class"/>
    <s v="DL-12865"/>
    <s v="OFF-AR-10003405"/>
    <n v="32.76"/>
    <n v="7"/>
    <n v="0.2"/>
    <n v="3.6855000000000002"/>
    <s v="Dan Lawera"/>
    <x v="2"/>
    <s v="United States"/>
    <s v="New York City"/>
    <s v="New York"/>
    <n v="10011"/>
    <s v="East"/>
    <s v="Office Supplies"/>
    <s v="Art"/>
    <s v="Dixon My First Ticonderoga Pencil, 2"/>
    <m/>
    <m/>
    <m/>
    <s v=""/>
    <s v=""/>
    <s v=""/>
  </r>
  <r>
    <s v="CA2011165974"/>
    <d v="2011-06-29T00:00:00"/>
    <d v="2011-07-06T00:00:00"/>
    <s v="Standard Class"/>
    <s v="DL-12865"/>
    <s v="OFF-AR-10003405"/>
    <n v="32.76"/>
    <n v="7"/>
    <n v="0.2"/>
    <n v="3.6855000000000002"/>
    <s v="Dan Lawera"/>
    <x v="2"/>
    <s v="United States"/>
    <s v="Keller"/>
    <s v="Texas"/>
    <n v="76248"/>
    <s v="Central"/>
    <s v="Office Supplies"/>
    <s v="Art"/>
    <s v="Dixon My First Ticonderoga Pencil, 2"/>
    <m/>
    <m/>
    <m/>
    <s v=""/>
    <s v=""/>
    <s v=""/>
  </r>
  <r>
    <s v="CA2011165974"/>
    <d v="2011-06-29T00:00:00"/>
    <d v="2011-07-06T00:00:00"/>
    <s v="Standard Class"/>
    <s v="DL-12865"/>
    <s v="OFF-AR-10003405"/>
    <n v="32.76"/>
    <n v="7"/>
    <n v="0.2"/>
    <n v="3.6855000000000002"/>
    <s v="Dan Lawera"/>
    <x v="2"/>
    <s v="United States"/>
    <s v="New York City"/>
    <s v="New York"/>
    <n v="10011"/>
    <s v="East"/>
    <s v="Office Supplies"/>
    <s v="Art"/>
    <s v="Dixon My First Ticonderoga Pencil, 2"/>
    <m/>
    <m/>
    <m/>
    <s v=""/>
    <s v=""/>
    <s v=""/>
  </r>
  <r>
    <s v="CA2011146640"/>
    <d v="2011-06-30T00:00:00"/>
    <d v="2011-07-05T00:00:00"/>
    <s v="Standard Class"/>
    <s v="HA-14905"/>
    <s v="OFF-BI-10002867"/>
    <n v="334.76799999999997"/>
    <n v="7"/>
    <n v="0.2"/>
    <n v="108.7996"/>
    <s v="Helen Abelman"/>
    <x v="2"/>
    <s v="United States"/>
    <s v="New York City"/>
    <s v="New York"/>
    <n v="10024"/>
    <s v="East"/>
    <s v="Office Supplies"/>
    <s v="Binders"/>
    <s v="GBC Recycled Regency Composition Covers"/>
    <m/>
    <m/>
    <m/>
    <s v=""/>
    <s v=""/>
    <s v=""/>
  </r>
  <r>
    <s v="CA2011146640"/>
    <d v="2011-06-30T00:00:00"/>
    <d v="2011-07-05T00:00:00"/>
    <s v="Standard Class"/>
    <s v="HA-14905"/>
    <s v="OFF-BI-10002867"/>
    <n v="334.76799999999997"/>
    <n v="7"/>
    <n v="0.2"/>
    <n v="108.7996"/>
    <s v="Helen Abelman"/>
    <x v="2"/>
    <s v="United States"/>
    <s v="Franklin"/>
    <s v="Massachusetts"/>
    <n v="2038"/>
    <s v="East"/>
    <s v="Office Supplies"/>
    <s v="Binders"/>
    <s v="GBC Recycled Regency Composition Covers"/>
    <m/>
    <m/>
    <m/>
    <s v=""/>
    <s v=""/>
    <s v=""/>
  </r>
  <r>
    <s v="CA2011153150"/>
    <d v="2011-07-01T00:00:00"/>
    <d v="2011-07-06T00:00:00"/>
    <s v="Second Class"/>
    <s v="Dl-13600"/>
    <s v="OFF-BI-10003355"/>
    <n v="19.920000000000002"/>
    <n v="5"/>
    <n v="0.2"/>
    <n v="6.9720000000000004"/>
    <s v="Dorris Liebe"/>
    <x v="0"/>
    <s v="United States"/>
    <s v="Pasadena"/>
    <s v="Texas"/>
    <n v="77506"/>
    <s v="Central"/>
    <s v="Office Supplies"/>
    <s v="Binders"/>
    <s v="Cardinal Holdit Business Card Pockets"/>
    <m/>
    <m/>
    <m/>
    <s v=""/>
    <s v=""/>
    <s v=""/>
  </r>
  <r>
    <s v="CA2011153150"/>
    <d v="2011-07-01T00:00:00"/>
    <d v="2011-07-06T00:00:00"/>
    <s v="Second Class"/>
    <s v="Dl-13600"/>
    <s v="OFF-BI-10003355"/>
    <n v="19.920000000000002"/>
    <n v="5"/>
    <n v="0.2"/>
    <n v="6.9720000000000004"/>
    <s v="Dorris Liebe"/>
    <x v="0"/>
    <s v="United States"/>
    <s v="Cleveland"/>
    <s v="Ohio"/>
    <n v="44105"/>
    <s v="East"/>
    <s v="Office Supplies"/>
    <s v="Binders"/>
    <s v="Cardinal Holdit Business Card Pockets"/>
    <m/>
    <m/>
    <m/>
    <s v=""/>
    <s v=""/>
    <s v=""/>
  </r>
  <r>
    <s v="CA2011153150"/>
    <d v="2011-07-01T00:00:00"/>
    <d v="2011-07-06T00:00:00"/>
    <s v="Second Class"/>
    <s v="Dl-13600"/>
    <s v="OFF-BI-10003355"/>
    <n v="19.920000000000002"/>
    <n v="5"/>
    <n v="0.2"/>
    <n v="6.9720000000000004"/>
    <s v="Dorris Liebe"/>
    <x v="0"/>
    <s v="United States"/>
    <s v="Seattle"/>
    <s v="Washington"/>
    <n v="98105"/>
    <s v="West"/>
    <s v="Office Supplies"/>
    <s v="Binders"/>
    <s v="Cardinal Holdit Business Card Pockets"/>
    <m/>
    <m/>
    <m/>
    <s v=""/>
    <s v=""/>
    <s v=""/>
  </r>
  <r>
    <s v="CA2011134278"/>
    <d v="2011-07-06T00:00:00"/>
    <d v="2011-07-08T00:00:00"/>
    <s v="First Class"/>
    <s v="EP-13915"/>
    <s v="TEC-CO-10001046"/>
    <n v="559.99199999999996"/>
    <n v="1"/>
    <n v="0.2"/>
    <n v="174.9975"/>
    <s v="Emily Phan"/>
    <x v="2"/>
    <s v="United States"/>
    <s v="Chicago"/>
    <s v="Illinois"/>
    <n v="60653"/>
    <s v="Central"/>
    <s v="Technology"/>
    <s v="Copiers"/>
    <s v="Canon Imageclass D680 Copier / Fax"/>
    <m/>
    <m/>
    <m/>
    <s v=""/>
    <s v=""/>
    <s v=""/>
  </r>
  <r>
    <s v="CA2011134278"/>
    <d v="2011-07-06T00:00:00"/>
    <d v="2011-07-08T00:00:00"/>
    <s v="First Class"/>
    <s v="EP-13915"/>
    <s v="TEC-CO-10001046"/>
    <n v="559.99199999999996"/>
    <n v="1"/>
    <n v="0.2"/>
    <n v="174.9975"/>
    <s v="Emily Phan"/>
    <x v="2"/>
    <s v="United States"/>
    <s v="New York City"/>
    <s v="New York"/>
    <n v="10011"/>
    <s v="East"/>
    <s v="Technology"/>
    <s v="Copiers"/>
    <s v="Canon Imageclass D680 Copier / Fax"/>
    <m/>
    <m/>
    <m/>
    <s v=""/>
    <s v=""/>
    <s v=""/>
  </r>
  <r>
    <s v="CA2011123295"/>
    <d v="2011-07-18T00:00:00"/>
    <d v="2011-07-18T00:00:00"/>
    <s v="Same Day"/>
    <s v="AH-10120"/>
    <s v="FUR-CH-10002372"/>
    <n v="259.13600000000002"/>
    <n v="4"/>
    <n v="0.2"/>
    <n v="-25.913599999999999"/>
    <s v="Adrian Hane"/>
    <x v="1"/>
    <s v="United States"/>
    <s v="Tucson"/>
    <s v="Arizona"/>
    <n v="85705"/>
    <s v="West"/>
    <s v="Furniture"/>
    <s v="Chairs"/>
    <s v="Office Star - Ergonomically Designed Knee Chair"/>
    <m/>
    <m/>
    <m/>
    <s v=""/>
    <s v=""/>
    <s v=""/>
  </r>
  <r>
    <s v="CA2011110527"/>
    <d v="2011-08-09T00:00:00"/>
    <d v="2011-08-16T00:00:00"/>
    <s v="Standard Class"/>
    <s v="ED-13885"/>
    <s v="OFF-LA-10000262"/>
    <n v="20.88"/>
    <n v="8"/>
    <n v="0"/>
    <n v="9.6047999999999991"/>
    <s v="Emily Ducich"/>
    <x v="1"/>
    <s v="United States"/>
    <s v="San Diego"/>
    <s v="California"/>
    <n v="92037"/>
    <s v="West"/>
    <s v="Office Supplies"/>
    <s v="Labels"/>
    <s v="Avery 494"/>
    <m/>
    <m/>
    <m/>
    <s v=""/>
    <s v=""/>
    <s v=""/>
  </r>
  <r>
    <s v="CA2011110527"/>
    <d v="2011-08-09T00:00:00"/>
    <d v="2011-08-16T00:00:00"/>
    <s v="Standard Class"/>
    <s v="ED-13885"/>
    <s v="OFF-LA-10000262"/>
    <n v="20.88"/>
    <n v="8"/>
    <n v="0"/>
    <n v="9.6047999999999991"/>
    <s v="Emily Ducich"/>
    <x v="1"/>
    <s v="United States"/>
    <s v="Houston"/>
    <s v="Texas"/>
    <n v="77036"/>
    <s v="Central"/>
    <s v="Office Supplies"/>
    <s v="Labels"/>
    <s v="Avery 494"/>
    <m/>
    <m/>
    <m/>
    <s v=""/>
    <s v=""/>
    <s v=""/>
  </r>
  <r>
    <s v="CA2011142839"/>
    <d v="2011-08-16T00:00:00"/>
    <d v="2011-08-20T00:00:00"/>
    <s v="Standard Class"/>
    <s v="TS-21610"/>
    <s v="FUR-TA-10001539"/>
    <n v="853.09199999999998"/>
    <n v="6"/>
    <n v="0.4"/>
    <n v="-227.49119999999999"/>
    <s v="Troy Staebel"/>
    <x v="2"/>
    <s v="United States"/>
    <s v="New York City"/>
    <s v="New York"/>
    <n v="10024"/>
    <s v="East"/>
    <s v="Furniture"/>
    <s v="Tables"/>
    <s v="Chromcraft Rectangular Conference Tables"/>
    <m/>
    <m/>
    <m/>
    <s v=""/>
    <s v=""/>
    <s v=""/>
  </r>
  <r>
    <s v="CA2011142839"/>
    <d v="2011-08-16T00:00:00"/>
    <d v="2011-08-20T00:00:00"/>
    <s v="Standard Class"/>
    <s v="TS-21610"/>
    <s v="FUR-TA-10001539"/>
    <n v="853.09199999999998"/>
    <n v="6"/>
    <n v="0.4"/>
    <n v="-227.49119999999999"/>
    <s v="Troy Staebel"/>
    <x v="2"/>
    <s v="United States"/>
    <s v="Philadelphia"/>
    <s v="Pennsylvania"/>
    <n v="19143"/>
    <s v="East"/>
    <s v="Furniture"/>
    <s v="Tables"/>
    <s v="Chromcraft Rectangular Conference Tables"/>
    <m/>
    <m/>
    <m/>
    <s v=""/>
    <s v=""/>
    <s v=""/>
  </r>
  <r>
    <s v="CA2011129168"/>
    <d v="2011-08-17T00:00:00"/>
    <d v="2011-08-23T00:00:00"/>
    <s v="Standard Class"/>
    <s v="KB-16585"/>
    <s v="OFF-PA-10001639"/>
    <n v="15.552"/>
    <n v="3"/>
    <n v="0.2"/>
    <n v="5.4432"/>
    <s v="Ken Black"/>
    <x v="0"/>
    <s v="United States"/>
    <s v="Houston"/>
    <s v="Texas"/>
    <n v="77095"/>
    <s v="Central"/>
    <s v="Office Supplies"/>
    <s v="Paper"/>
    <s v="Xerox 203"/>
    <m/>
    <m/>
    <m/>
    <s v=""/>
    <s v=""/>
    <s v=""/>
  </r>
  <r>
    <s v="CA2011126522"/>
    <d v="2011-09-01T00:00:00"/>
    <d v="2011-09-05T00:00:00"/>
    <s v="Second Class"/>
    <s v="LT-16765"/>
    <s v="OFF-AR-10004042"/>
    <n v="53.94"/>
    <n v="3"/>
    <n v="0"/>
    <n v="15.6426"/>
    <s v="Larry Tron"/>
    <x v="2"/>
    <s v="United States"/>
    <s v="Escondido"/>
    <s v="California"/>
    <n v="92025"/>
    <s v="West"/>
    <s v="Office Supplies"/>
    <s v="Art"/>
    <s v="BOSTON Model 1800 Electric Pencil Sharpeners, Putty/Woodgrain"/>
    <m/>
    <m/>
    <m/>
    <s v=""/>
    <s v=""/>
    <s v=""/>
  </r>
  <r>
    <s v="CA2011132500"/>
    <d v="2011-09-08T00:00:00"/>
    <d v="2011-09-12T00:00:00"/>
    <s v="Standard Class"/>
    <s v="GZ-14470"/>
    <s v="TEC-AC-10001383"/>
    <n v="49.98"/>
    <n v="2"/>
    <n v="0"/>
    <n v="8.4966000000000008"/>
    <s v="Gary Zandusky"/>
    <x v="2"/>
    <s v="United States"/>
    <s v="Rochester"/>
    <s v="Minnesota"/>
    <n v="55901"/>
    <s v="Central"/>
    <s v="Technology"/>
    <s v="Accessories"/>
    <s v="Logitech Wireless Touch Keyboard K400"/>
    <m/>
    <m/>
    <m/>
    <s v=""/>
    <s v=""/>
    <s v=""/>
  </r>
  <r>
    <s v="CA2011132500"/>
    <d v="2011-09-08T00:00:00"/>
    <d v="2011-09-12T00:00:00"/>
    <s v="Standard Class"/>
    <s v="GZ-14470"/>
    <s v="TEC-AC-10001383"/>
    <n v="49.98"/>
    <n v="2"/>
    <n v="0"/>
    <n v="8.4966000000000008"/>
    <s v="Gary Zandusky"/>
    <x v="2"/>
    <s v="United States"/>
    <s v="San Francisco"/>
    <s v="California"/>
    <n v="94110"/>
    <s v="West"/>
    <s v="Technology"/>
    <s v="Accessories"/>
    <s v="Logitech Wireless Touch Keyboard K400"/>
    <m/>
    <m/>
    <m/>
    <s v=""/>
    <s v=""/>
    <s v=""/>
  </r>
  <r>
    <s v="CA2011132500"/>
    <d v="2011-09-08T00:00:00"/>
    <d v="2011-09-12T00:00:00"/>
    <s v="Standard Class"/>
    <s v="GZ-14470"/>
    <s v="TEC-AC-10001383"/>
    <n v="49.98"/>
    <n v="2"/>
    <n v="0"/>
    <n v="8.4966000000000008"/>
    <s v="Gary Zandusky"/>
    <x v="2"/>
    <s v="United States"/>
    <s v="San Francisco"/>
    <s v="California"/>
    <n v="94109"/>
    <s v="West"/>
    <s v="Technology"/>
    <s v="Accessories"/>
    <s v="Logitech Wireless Touch Keyboard K400"/>
    <m/>
    <m/>
    <m/>
    <s v=""/>
    <s v=""/>
    <s v=""/>
  </r>
  <r>
    <s v="US2011115987"/>
    <d v="2011-09-08T00:00:00"/>
    <d v="2011-09-13T00:00:00"/>
    <s v="Second Class"/>
    <s v="LH-17020"/>
    <s v="OFF-BI-10001071"/>
    <n v="51.183999999999997"/>
    <n v="4"/>
    <n v="0.8"/>
    <n v="-79.3352"/>
    <s v="Lisa Hazard"/>
    <x v="2"/>
    <s v="United States"/>
    <s v="Columbus"/>
    <s v="Ohio"/>
    <n v="43229"/>
    <s v="East"/>
    <s v="Office Supplies"/>
    <s v="Binders"/>
    <s v="GBC ProClick Punch Binding System"/>
    <m/>
    <m/>
    <m/>
    <s v=""/>
    <s v=""/>
    <s v=""/>
  </r>
  <r>
    <s v="US2011115987"/>
    <d v="2011-09-08T00:00:00"/>
    <d v="2011-09-13T00:00:00"/>
    <s v="Second Class"/>
    <s v="LH-17020"/>
    <s v="OFF-BI-10001071"/>
    <n v="51.183999999999997"/>
    <n v="4"/>
    <n v="0.8"/>
    <n v="-79.3352"/>
    <s v="Lisa Hazard"/>
    <x v="2"/>
    <s v="United States"/>
    <s v="Tyler"/>
    <s v="Texas"/>
    <n v="75701"/>
    <s v="Central"/>
    <s v="Office Supplies"/>
    <s v="Binders"/>
    <s v="GBC ProClick Punch Binding System"/>
    <m/>
    <m/>
    <m/>
    <s v=""/>
    <s v=""/>
    <s v=""/>
  </r>
  <r>
    <s v="CA2011144407"/>
    <d v="2011-09-09T00:00:00"/>
    <d v="2011-09-15T00:00:00"/>
    <s v="Standard Class"/>
    <s v="MS-17365"/>
    <s v="OFF-LA-10003923"/>
    <n v="103.6"/>
    <n v="7"/>
    <n v="0"/>
    <n v="51.8"/>
    <s v="Maribeth Schnelling"/>
    <x v="2"/>
    <s v="United States"/>
    <s v="Detroit"/>
    <s v="Michigan"/>
    <n v="48227"/>
    <s v="Central"/>
    <s v="Office Supplies"/>
    <s v="Labels"/>
    <s v="Alphabetical Labels for Top Tab Filing"/>
    <m/>
    <m/>
    <m/>
    <s v=""/>
    <s v=""/>
    <s v=""/>
  </r>
  <r>
    <s v="CA2011144407"/>
    <d v="2011-09-09T00:00:00"/>
    <d v="2011-09-15T00:00:00"/>
    <s v="Standard Class"/>
    <s v="MS-17365"/>
    <s v="OFF-LA-10003923"/>
    <n v="103.6"/>
    <n v="7"/>
    <n v="0"/>
    <n v="51.8"/>
    <s v="Maribeth Schnelling"/>
    <x v="2"/>
    <s v="United States"/>
    <s v="Boca Raton"/>
    <s v="Florida"/>
    <n v="33433"/>
    <s v="South"/>
    <s v="Office Supplies"/>
    <s v="Labels"/>
    <s v="Alphabetical Labels for Top Tab Filing"/>
    <m/>
    <m/>
    <m/>
    <s v=""/>
    <s v=""/>
    <s v=""/>
  </r>
  <r>
    <s v="CA2011101476"/>
    <d v="2011-09-12T00:00:00"/>
    <d v="2011-09-13T00:00:00"/>
    <s v="First Class"/>
    <s v="SD-20485"/>
    <s v="TEC-MA-10000029"/>
    <n v="69.989999999999995"/>
    <n v="1"/>
    <n v="0"/>
    <n v="30.095700000000001"/>
    <s v="Shirley Daniels"/>
    <x v="1"/>
    <s v="United States"/>
    <s v="New Rochelle"/>
    <s v="New York"/>
    <n v="10801"/>
    <s v="East"/>
    <s v="Technology"/>
    <s v="Machines"/>
    <s v="Epson WorkForce WF-2530 All-in-One Printer, Copier Scanner"/>
    <m/>
    <m/>
    <m/>
    <s v=""/>
    <s v=""/>
    <s v=""/>
  </r>
  <r>
    <s v="US2011158638"/>
    <d v="2011-09-17T00:00:00"/>
    <d v="2011-09-21T00:00:00"/>
    <s v="Standard Class"/>
    <s v="AG-10765"/>
    <s v="OFF-BI-10003712"/>
    <n v="5.8920000000000003"/>
    <n v="4"/>
    <n v="0.7"/>
    <n v="-4.1243999999999996"/>
    <s v="Anthony Garverick"/>
    <x v="1"/>
    <s v="United States"/>
    <s v="Philadelphia"/>
    <s v="Pennsylvania"/>
    <n v="19120"/>
    <s v="East"/>
    <s v="Office Supplies"/>
    <s v="Binders"/>
    <s v="Acco Pressboard Covers with Storage Hooks, 14 7/8 x 11, Light Blue"/>
    <m/>
    <m/>
    <m/>
    <s v=""/>
    <s v=""/>
    <s v=""/>
  </r>
  <r>
    <s v="CA2011156601"/>
    <d v="2011-09-19T00:00:00"/>
    <d v="2011-09-24T00:00:00"/>
    <s v="Standard Class"/>
    <s v="FA-14230"/>
    <s v="OFF-FA-10000624"/>
    <n v="7.16"/>
    <n v="2"/>
    <n v="0"/>
    <n v="3.58"/>
    <s v="Frank Atkinson"/>
    <x v="0"/>
    <s v="United States"/>
    <s v="Long Beach"/>
    <s v="California"/>
    <n v="90805"/>
    <s v="West"/>
    <s v="Office Supplies"/>
    <s v="Fasteners"/>
    <s v="OIC Binder Clips"/>
    <m/>
    <m/>
    <m/>
    <s v=""/>
    <s v=""/>
    <s v=""/>
  </r>
  <r>
    <s v="CA2011127488"/>
    <d v="2011-09-22T00:00:00"/>
    <d v="2011-09-24T00:00:00"/>
    <s v="Second Class"/>
    <s v="MS-17365"/>
    <s v="OFF-LA-10001613"/>
    <n v="4.6079999999999997"/>
    <n v="2"/>
    <n v="0.2"/>
    <n v="1.6704000000000001"/>
    <s v="Maribeth Schnelling"/>
    <x v="2"/>
    <s v="United States"/>
    <s v="Detroit"/>
    <s v="Michigan"/>
    <n v="48227"/>
    <s v="Central"/>
    <s v="Office Supplies"/>
    <s v="Labels"/>
    <s v="Avery File Folder Labels"/>
    <m/>
    <m/>
    <m/>
    <s v=""/>
    <s v=""/>
    <s v=""/>
  </r>
  <r>
    <s v="CA2011127488"/>
    <d v="2011-09-22T00:00:00"/>
    <d v="2011-09-24T00:00:00"/>
    <s v="Second Class"/>
    <s v="MS-17365"/>
    <s v="OFF-LA-10001613"/>
    <n v="4.6079999999999997"/>
    <n v="2"/>
    <n v="0.2"/>
    <n v="1.6704000000000001"/>
    <s v="Maribeth Schnelling"/>
    <x v="2"/>
    <s v="United States"/>
    <s v="Boca Raton"/>
    <s v="Florida"/>
    <n v="33433"/>
    <s v="South"/>
    <s v="Office Supplies"/>
    <s v="Labels"/>
    <s v="Avery File Folder Labels"/>
    <m/>
    <m/>
    <m/>
    <s v=""/>
    <s v=""/>
    <s v=""/>
  </r>
  <r>
    <s v="CA2011123344"/>
    <d v="2011-09-24T00:00:00"/>
    <d v="2011-09-29T00:00:00"/>
    <s v="Standard Class"/>
    <s v="JD-16060"/>
    <s v="OFF-ST-10001713"/>
    <n v="211.96"/>
    <n v="4"/>
    <n v="0"/>
    <n v="8.4784000000000006"/>
    <s v="Julia Dunbar"/>
    <x v="2"/>
    <s v="United States"/>
    <s v="San Francisco"/>
    <s v="California"/>
    <n v="94109"/>
    <s v="West"/>
    <s v="Office Supplies"/>
    <s v="Storage"/>
    <s v="Gould Plastics 9-Pocket Panel Bin, 18-3/8w x 5-1/4d x 20-1/2h, Black"/>
    <m/>
    <m/>
    <m/>
    <s v=""/>
    <s v=""/>
    <s v=""/>
  </r>
  <r>
    <s v="CA2011123344"/>
    <d v="2011-09-24T00:00:00"/>
    <d v="2011-09-29T00:00:00"/>
    <s v="Standard Class"/>
    <s v="JD-16060"/>
    <s v="OFF-ST-10001713"/>
    <n v="211.96"/>
    <n v="4"/>
    <n v="0"/>
    <n v="8.4784000000000006"/>
    <s v="Julia Dunbar"/>
    <x v="2"/>
    <s v="United States"/>
    <s v="Houston"/>
    <s v="Texas"/>
    <n v="77095"/>
    <s v="Central"/>
    <s v="Office Supplies"/>
    <s v="Storage"/>
    <s v="Gould Plastics 9-Pocket Panel Bin, 18-3/8w x 5-1/4d x 20-1/2h, Black"/>
    <m/>
    <m/>
    <m/>
    <s v=""/>
    <s v=""/>
    <s v=""/>
  </r>
  <r>
    <s v="US2011151925"/>
    <d v="2011-09-26T00:00:00"/>
    <d v="2011-10-01T00:00:00"/>
    <s v="Second Class"/>
    <s v="KT-16465"/>
    <s v="FUR-CH-10002961"/>
    <n v="145.56800000000001"/>
    <n v="2"/>
    <n v="0.2"/>
    <n v="0"/>
    <s v="Kean Takahito"/>
    <x v="2"/>
    <s v="United States"/>
    <s v="Los Angeles"/>
    <s v="California"/>
    <n v="90049"/>
    <s v="West"/>
    <s v="Furniture"/>
    <s v="Chairs"/>
    <s v="Leather Task Chair, Black"/>
    <m/>
    <m/>
    <m/>
    <s v=""/>
    <s v=""/>
    <s v=""/>
  </r>
  <r>
    <s v="US2011152723"/>
    <d v="2011-09-26T00:00:00"/>
    <d v="2011-09-26T00:00:00"/>
    <s v="Same Day"/>
    <s v="HG-14965"/>
    <s v="OFF-BI-10003460"/>
    <n v="0.876"/>
    <n v="1"/>
    <n v="0.8"/>
    <n v="-1.4016"/>
    <s v="Henry Goldwyn"/>
    <x v="0"/>
    <s v="United States"/>
    <s v="Mesquite"/>
    <s v="Texas"/>
    <n v="75150"/>
    <s v="Central"/>
    <s v="Office Supplies"/>
    <s v="Binders"/>
    <s v="Acco 3-Hole Punch"/>
    <m/>
    <m/>
    <m/>
    <s v=""/>
    <s v=""/>
    <s v=""/>
  </r>
  <r>
    <s v="CA2011120887"/>
    <d v="2011-09-27T00:00:00"/>
    <d v="2011-10-03T00:00:00"/>
    <s v="Standard Class"/>
    <s v="TS-21205"/>
    <s v="FUR-FU-10001588"/>
    <n v="87.54"/>
    <n v="3"/>
    <n v="0"/>
    <n v="37.642200000000003"/>
    <s v="Thomas Seio"/>
    <x v="0"/>
    <s v="United States"/>
    <s v="Hackensack"/>
    <s v="New Jersey"/>
    <n v="7601"/>
    <s v="East"/>
    <s v="Furniture"/>
    <s v="Furnishings"/>
    <s v="Deflect-o SuperTray Unbreakable Stackable Tray, Letter, Black"/>
    <m/>
    <m/>
    <m/>
    <s v=""/>
    <s v=""/>
    <s v=""/>
  </r>
  <r>
    <s v="CA2011107153"/>
    <d v="2011-09-28T00:00:00"/>
    <d v="2011-10-03T00:00:00"/>
    <s v="Standard Class"/>
    <s v="GZ-14545"/>
    <s v="OFF-ST-10001321"/>
    <n v="46.26"/>
    <n v="3"/>
    <n v="0"/>
    <n v="12.4902"/>
    <s v="George Zrebassa"/>
    <x v="0"/>
    <s v="United States"/>
    <s v="Lawrence"/>
    <s v="Massachusetts"/>
    <n v="1841"/>
    <s v="East"/>
    <s v="Office Supplies"/>
    <s v="Storage"/>
    <s v="Decoflex Hanging Personal Folder File, Blue"/>
    <m/>
    <m/>
    <m/>
    <s v=""/>
    <s v=""/>
    <s v=""/>
  </r>
  <r>
    <s v="CA2011102008"/>
    <d v="2011-09-30T00:00:00"/>
    <d v="2011-10-04T00:00:00"/>
    <s v="Standard Class"/>
    <s v="RA-19915"/>
    <s v="OFF-PA-10004092"/>
    <n v="48.94"/>
    <n v="1"/>
    <n v="0"/>
    <n v="24.47"/>
    <s v="Russell Applegate"/>
    <x v="2"/>
    <s v="United States"/>
    <s v="New York City"/>
    <s v="New York"/>
    <n v="10011"/>
    <s v="East"/>
    <s v="Office Supplies"/>
    <s v="Paper"/>
    <s v="Tops Green Bar Computer Printout Paper"/>
    <m/>
    <m/>
    <m/>
    <s v=""/>
    <s v=""/>
    <s v=""/>
  </r>
  <r>
    <s v="US2011167633"/>
    <d v="2011-09-30T00:00:00"/>
    <d v="2011-10-05T00:00:00"/>
    <s v="Standard Class"/>
    <s v="BW-11200"/>
    <s v="OFF-PA-10004888"/>
    <n v="15.552"/>
    <n v="3"/>
    <n v="0.2"/>
    <n v="5.4432"/>
    <s v="Ben Wallace"/>
    <x v="2"/>
    <s v="United States"/>
    <s v="Boynton Beach"/>
    <s v="Florida"/>
    <n v="33437"/>
    <s v="South"/>
    <s v="Office Supplies"/>
    <s v="Paper"/>
    <s v="Xerox 217"/>
    <m/>
    <m/>
    <m/>
    <s v=""/>
    <s v=""/>
    <s v=""/>
  </r>
  <r>
    <s v="CA2011153976"/>
    <d v="2011-10-03T00:00:00"/>
    <d v="2011-10-08T00:00:00"/>
    <s v="Second Class"/>
    <s v="BP-11290"/>
    <s v="FUR-CH-10002880"/>
    <n v="258.279"/>
    <n v="3"/>
    <n v="0.3"/>
    <n v="-70.104299999999995"/>
    <s v="Beth Paige"/>
    <x v="2"/>
    <s v="United States"/>
    <s v="Evanston"/>
    <s v="Illinois"/>
    <n v="60201"/>
    <s v="Central"/>
    <s v="Furniture"/>
    <s v="Chairs"/>
    <s v="Global High-Back Leather Tilter, Burgundy"/>
    <m/>
    <m/>
    <m/>
    <s v=""/>
    <s v=""/>
    <s v=""/>
  </r>
  <r>
    <s v="CA2011134677"/>
    <d v="2011-10-06T00:00:00"/>
    <d v="2011-10-10T00:00:00"/>
    <s v="Standard Class"/>
    <s v="XP-21865"/>
    <s v="TEC-AC-10001445"/>
    <n v="9.09"/>
    <n v="3"/>
    <n v="0"/>
    <n v="1.9089"/>
    <s v="Xylona Preis"/>
    <x v="2"/>
    <s v="United States"/>
    <s v="San Diego"/>
    <s v="California"/>
    <n v="92024"/>
    <s v="West"/>
    <s v="Technology"/>
    <s v="Accessories"/>
    <s v="Imation USB 2.0 Swivel Flash Drive USB flash drive - 4 GB - Pink"/>
    <m/>
    <m/>
    <m/>
    <s v=""/>
    <s v=""/>
    <s v=""/>
  </r>
  <r>
    <s v="CA2011117429"/>
    <d v="2011-10-07T00:00:00"/>
    <d v="2011-10-13T00:00:00"/>
    <s v="Standard Class"/>
    <s v="MR-17545"/>
    <s v="FUR-FU-10000222"/>
    <n v="129.91999999999999"/>
    <n v="5"/>
    <n v="0.2"/>
    <n v="21.111999999999998"/>
    <s v="Mathew Reese"/>
    <x v="1"/>
    <s v="United States"/>
    <s v="Philadelphia"/>
    <s v="Pennsylvania"/>
    <n v="19140"/>
    <s v="East"/>
    <s v="Furniture"/>
    <s v="Furnishings"/>
    <s v="Seth Thomas 16 Steel Case Clock"/>
    <m/>
    <m/>
    <m/>
    <s v=""/>
    <s v=""/>
    <s v=""/>
  </r>
  <r>
    <s v="CA2011117317"/>
    <d v="2011-10-19T00:00:00"/>
    <d v="2011-10-19T00:00:00"/>
    <s v="Same Day"/>
    <s v="JF-15490"/>
    <s v="OFF-PA-10004519"/>
    <n v="13.44"/>
    <n v="3"/>
    <n v="0"/>
    <n v="6.5856000000000003"/>
    <s v="Jeremy Farry"/>
    <x v="2"/>
    <s v="United States"/>
    <s v="Los Angeles"/>
    <s v="California"/>
    <n v="90032"/>
    <s v="West"/>
    <s v="Office Supplies"/>
    <s v="Paper"/>
    <s v="Spiral Phone Message Books with Labels by Adams"/>
    <m/>
    <m/>
    <m/>
    <s v=""/>
    <s v=""/>
    <s v=""/>
  </r>
  <r>
    <s v="CA2011154627"/>
    <d v="2011-10-29T00:00:00"/>
    <d v="2011-10-31T00:00:00"/>
    <s v="First Class"/>
    <s v="SA-20830"/>
    <s v="TEC-PH-10001363"/>
    <n v="2735.9520000000002"/>
    <n v="6"/>
    <n v="0.2"/>
    <n v="341.99400000000003"/>
    <s v="Sue Ann Reed"/>
    <x v="2"/>
    <s v="United States"/>
    <s v="Chicago"/>
    <s v="Illinois"/>
    <n v="60610"/>
    <s v="Central"/>
    <s v="Technology"/>
    <s v="Phones"/>
    <s v="Apple iPhone 5S"/>
    <m/>
    <m/>
    <m/>
    <s v=""/>
    <s v=""/>
    <s v=""/>
  </r>
  <r>
    <s v="CA2011151078"/>
    <d v="2011-11-12T00:00:00"/>
    <d v="2011-11-12T00:00:00"/>
    <s v="Same Day"/>
    <s v="RF-19840"/>
    <s v="OFF-ST-10001328"/>
    <n v="49.631999999999998"/>
    <n v="4"/>
    <n v="0.2"/>
    <n v="4.9631999999999996"/>
    <s v="Roy Franzosisch"/>
    <x v="2"/>
    <s v="United States"/>
    <s v="New York City"/>
    <s v="New York"/>
    <n v="10024"/>
    <s v="East"/>
    <s v="Office Supplies"/>
    <s v="Storage"/>
    <s v="Personal Filing Tote with Lid, Black/Gray"/>
    <m/>
    <m/>
    <m/>
    <s v=""/>
    <s v=""/>
    <s v=""/>
  </r>
  <r>
    <s v="CA2011151078"/>
    <d v="2011-11-12T00:00:00"/>
    <d v="2011-11-12T00:00:00"/>
    <s v="Same Day"/>
    <s v="RF-19840"/>
    <s v="OFF-ST-10001328"/>
    <n v="49.631999999999998"/>
    <n v="4"/>
    <n v="0.2"/>
    <n v="4.9631999999999996"/>
    <s v="Roy Franzosisch"/>
    <x v="2"/>
    <s v="United States"/>
    <s v="Columbus"/>
    <s v="Georgia"/>
    <n v="31907"/>
    <s v="South"/>
    <s v="Office Supplies"/>
    <s v="Storage"/>
    <s v="Personal Filing Tote with Lid, Black/Gray"/>
    <m/>
    <m/>
    <m/>
    <s v=""/>
    <s v=""/>
    <s v=""/>
  </r>
  <r>
    <s v="CA2011151078"/>
    <d v="2011-11-12T00:00:00"/>
    <d v="2011-11-12T00:00:00"/>
    <s v="Same Day"/>
    <s v="RF-19840"/>
    <s v="OFF-ST-10001328"/>
    <n v="49.631999999999998"/>
    <n v="4"/>
    <n v="0.2"/>
    <n v="4.9631999999999996"/>
    <s v="Roy Franzosisch"/>
    <x v="2"/>
    <s v="United States"/>
    <s v="San Antonio"/>
    <s v="Texas"/>
    <n v="78207"/>
    <s v="Central"/>
    <s v="Office Supplies"/>
    <s v="Storage"/>
    <s v="Personal Filing Tote with Lid, Black/Gray"/>
    <m/>
    <m/>
    <m/>
    <s v=""/>
    <s v=""/>
    <s v=""/>
  </r>
  <r>
    <s v="CA2011145926"/>
    <d v="2011-11-17T00:00:00"/>
    <d v="2011-11-21T00:00:00"/>
    <s v="Standard Class"/>
    <s v="MP-17470"/>
    <s v="FUR-CH-10004289"/>
    <n v="479.9"/>
    <n v="5"/>
    <n v="0"/>
    <n v="81.582999999999998"/>
    <s v="Mark Packer"/>
    <x v="1"/>
    <s v="United States"/>
    <s v="New York City"/>
    <s v="New York"/>
    <n v="10009"/>
    <s v="East"/>
    <s v="Furniture"/>
    <s v="Chairs"/>
    <s v="Global Super Steno Chair"/>
    <m/>
    <m/>
    <m/>
    <s v=""/>
    <s v=""/>
    <s v=""/>
  </r>
  <r>
    <s v="CA2011145926"/>
    <d v="2011-11-17T00:00:00"/>
    <d v="2011-11-21T00:00:00"/>
    <s v="Standard Class"/>
    <s v="MP-17470"/>
    <s v="FUR-CH-10004289"/>
    <n v="479.9"/>
    <n v="5"/>
    <n v="0"/>
    <n v="81.582999999999998"/>
    <s v="Mark Packer"/>
    <x v="1"/>
    <s v="United States"/>
    <s v="Columbus"/>
    <s v="Ohio"/>
    <n v="43229"/>
    <s v="East"/>
    <s v="Furniture"/>
    <s v="Chairs"/>
    <s v="Global Super Steno Chair"/>
    <m/>
    <m/>
    <m/>
    <s v=""/>
    <s v=""/>
    <s v=""/>
  </r>
  <r>
    <s v="CA2011145926"/>
    <d v="2011-11-17T00:00:00"/>
    <d v="2011-11-21T00:00:00"/>
    <s v="Standard Class"/>
    <s v="MP-17470"/>
    <s v="FUR-CH-10004289"/>
    <n v="479.9"/>
    <n v="5"/>
    <n v="0"/>
    <n v="81.582999999999998"/>
    <s v="Mark Packer"/>
    <x v="1"/>
    <s v="United States"/>
    <s v="Moorhead"/>
    <s v="Minnesota"/>
    <n v="56560"/>
    <s v="Central"/>
    <s v="Furniture"/>
    <s v="Chairs"/>
    <s v="Global Super Steno Chair"/>
    <m/>
    <m/>
    <m/>
    <s v=""/>
    <s v=""/>
    <s v=""/>
  </r>
  <r>
    <s v="CA2011110352"/>
    <d v="2011-11-23T00:00:00"/>
    <d v="2011-11-29T00:00:00"/>
    <s v="Standard Class"/>
    <s v="ED-13885"/>
    <s v="OFF-LA-10003923"/>
    <n v="23.68"/>
    <n v="2"/>
    <n v="0.2"/>
    <n v="8.8800000000000008"/>
    <s v="Emily Ducich"/>
    <x v="1"/>
    <s v="United States"/>
    <s v="San Diego"/>
    <s v="California"/>
    <n v="92037"/>
    <s v="West"/>
    <s v="Office Supplies"/>
    <s v="Labels"/>
    <s v="Alphabetical Labels for Top Tab Filing"/>
    <m/>
    <m/>
    <m/>
    <s v=""/>
    <s v=""/>
    <s v=""/>
  </r>
  <r>
    <s v="CA2011110352"/>
    <d v="2011-11-23T00:00:00"/>
    <d v="2011-11-29T00:00:00"/>
    <s v="Standard Class"/>
    <s v="ED-13885"/>
    <s v="OFF-LA-10003923"/>
    <n v="23.68"/>
    <n v="2"/>
    <n v="0.2"/>
    <n v="8.8800000000000008"/>
    <s v="Emily Ducich"/>
    <x v="1"/>
    <s v="United States"/>
    <s v="Houston"/>
    <s v="Texas"/>
    <n v="77036"/>
    <s v="Central"/>
    <s v="Office Supplies"/>
    <s v="Labels"/>
    <s v="Alphabetical Labels for Top Tab Filing"/>
    <m/>
    <m/>
    <m/>
    <s v=""/>
    <s v=""/>
    <s v=""/>
  </r>
  <r>
    <s v="CA2011115973"/>
    <d v="2011-11-24T00:00:00"/>
    <d v="2011-11-26T00:00:00"/>
    <s v="First Class"/>
    <s v="NG-18430"/>
    <s v="OFF-AR-10004757"/>
    <n v="2.6240000000000001"/>
    <n v="1"/>
    <n v="0.2"/>
    <n v="0.4264"/>
    <s v="Nathan Gelder"/>
    <x v="2"/>
    <s v="United States"/>
    <s v="Cincinnati"/>
    <s v="Ohio"/>
    <n v="45231"/>
    <s v="East"/>
    <s v="Office Supplies"/>
    <s v="Art"/>
    <s v="Crayola Colored Pencils"/>
    <m/>
    <m/>
    <m/>
    <s v=""/>
    <s v=""/>
    <s v=""/>
  </r>
  <r>
    <s v="CA2011115973"/>
    <d v="2011-11-24T00:00:00"/>
    <d v="2011-11-26T00:00:00"/>
    <s v="First Class"/>
    <s v="NG-18430"/>
    <s v="OFF-AR-10004757"/>
    <n v="2.6240000000000001"/>
    <n v="1"/>
    <n v="0.2"/>
    <n v="0.4264"/>
    <s v="Nathan Gelder"/>
    <x v="2"/>
    <s v="United States"/>
    <s v="Oklahoma City"/>
    <s v="Oklahoma"/>
    <n v="73120"/>
    <s v="Central"/>
    <s v="Office Supplies"/>
    <s v="Art"/>
    <s v="Crayola Colored Pencils"/>
    <m/>
    <m/>
    <m/>
    <s v=""/>
    <s v=""/>
    <s v=""/>
  </r>
  <r>
    <s v="CA2011158540"/>
    <d v="2011-11-24T00:00:00"/>
    <d v="2011-11-26T00:00:00"/>
    <s v="First Class"/>
    <s v="VG-21790"/>
    <s v="FUR-FU-10001602"/>
    <n v="151.72"/>
    <n v="4"/>
    <n v="0"/>
    <n v="27.3096"/>
    <s v="Vivek Gonzalez"/>
    <x v="2"/>
    <s v="United States"/>
    <s v="San Diego"/>
    <s v="California"/>
    <n v="92037"/>
    <s v="West"/>
    <s v="Furniture"/>
    <s v="Furnishings"/>
    <s v="Eldon Delta Triangular Chair Mat, 52 x 58, Clear"/>
    <m/>
    <m/>
    <m/>
    <s v=""/>
    <s v=""/>
    <s v=""/>
  </r>
  <r>
    <s v="CA2011119032"/>
    <d v="2011-11-27T00:00:00"/>
    <d v="2011-12-03T00:00:00"/>
    <s v="Standard Class"/>
    <s v="MS-17770"/>
    <s v="OFF-FA-10003021"/>
    <n v="3.76"/>
    <n v="2"/>
    <n v="0"/>
    <n v="1.3160000000000001"/>
    <s v="Maxwell Schwartz"/>
    <x v="2"/>
    <s v="United States"/>
    <s v="New York City"/>
    <s v="New York"/>
    <n v="10035"/>
    <s v="East"/>
    <s v="Office Supplies"/>
    <s v="Fasteners"/>
    <s v="Staples"/>
    <m/>
    <m/>
    <m/>
    <s v=""/>
    <s v=""/>
    <s v=""/>
  </r>
  <r>
    <s v="CA2011136280"/>
    <d v="2011-11-29T00:00:00"/>
    <d v="2011-12-06T00:00:00"/>
    <s v="Standard Class"/>
    <s v="Co-12640"/>
    <s v="OFF-LA-10000452"/>
    <n v="5.04"/>
    <n v="2"/>
    <n v="0.2"/>
    <n v="1.764"/>
    <s v="Corey-Lock"/>
    <x v="2"/>
    <s v="United States"/>
    <s v="Philadelphia"/>
    <s v="Pennsylvania"/>
    <n v="19143"/>
    <s v="East"/>
    <s v="Office Supplies"/>
    <s v="Labels"/>
    <s v="Avery 488"/>
    <m/>
    <m/>
    <m/>
    <s v=""/>
    <s v=""/>
    <s v=""/>
  </r>
  <r>
    <s v="CA2011136280"/>
    <d v="2011-11-29T00:00:00"/>
    <d v="2011-12-06T00:00:00"/>
    <s v="Standard Class"/>
    <s v="Co-12640"/>
    <s v="OFF-LA-10000452"/>
    <n v="5.04"/>
    <n v="2"/>
    <n v="0.2"/>
    <n v="1.764"/>
    <s v="Corey-Lock"/>
    <x v="2"/>
    <s v="United States"/>
    <s v="Florence"/>
    <s v="South Carolina"/>
    <n v="29501"/>
    <s v="South"/>
    <s v="Office Supplies"/>
    <s v="Labels"/>
    <s v="Avery 488"/>
    <m/>
    <m/>
    <m/>
    <s v=""/>
    <s v=""/>
    <s v=""/>
  </r>
  <r>
    <s v="US2011134712"/>
    <d v="2011-11-29T00:00:00"/>
    <d v="2011-12-04T00:00:00"/>
    <s v="Standard Class"/>
    <s v="BS-11380"/>
    <s v="OFF-FA-10003112"/>
    <n v="12.624000000000001"/>
    <n v="2"/>
    <n v="0.2"/>
    <n v="3.9449999999999998"/>
    <s v="Bill Stewart"/>
    <x v="0"/>
    <s v="United States"/>
    <s v="Skokie"/>
    <s v="Illinois"/>
    <n v="60076"/>
    <s v="Central"/>
    <s v="Office Supplies"/>
    <s v="Fasteners"/>
    <s v="Staples"/>
    <m/>
    <m/>
    <m/>
    <s v=""/>
    <s v=""/>
    <s v=""/>
  </r>
  <r>
    <s v="CA2011131051"/>
    <d v="2011-12-01T00:00:00"/>
    <d v="2011-12-05T00:00:00"/>
    <s v="Standard Class"/>
    <s v="TR-21325"/>
    <s v="FUR-FU-10001861"/>
    <n v="58.2"/>
    <n v="3"/>
    <n v="0"/>
    <n v="28.518000000000001"/>
    <s v="Toby Ritter"/>
    <x v="2"/>
    <s v="United States"/>
    <s v="Cedar Rapids"/>
    <s v="Iowa"/>
    <n v="52402"/>
    <s v="Central"/>
    <s v="Furniture"/>
    <s v="Furnishings"/>
    <s v="Floodlight Indoor Halogen Bulbs, 1 Bulb per Pack, 60 Watts"/>
    <m/>
    <m/>
    <m/>
    <s v=""/>
    <s v=""/>
    <s v=""/>
  </r>
  <r>
    <s v="CA2011131051"/>
    <d v="2011-12-01T00:00:00"/>
    <d v="2011-12-05T00:00:00"/>
    <s v="Standard Class"/>
    <s v="TR-21325"/>
    <s v="FUR-FU-10001861"/>
    <n v="58.2"/>
    <n v="3"/>
    <n v="0"/>
    <n v="28.518000000000001"/>
    <s v="Toby Ritter"/>
    <x v="2"/>
    <s v="United States"/>
    <s v="San Francisco"/>
    <s v="California"/>
    <n v="94122"/>
    <s v="West"/>
    <s v="Furniture"/>
    <s v="Furnishings"/>
    <s v="Floodlight Indoor Halogen Bulbs, 1 Bulb per Pack, 60 Watts"/>
    <m/>
    <m/>
    <m/>
    <s v=""/>
    <s v=""/>
    <s v=""/>
  </r>
  <r>
    <s v="CA2011122749"/>
    <d v="2011-12-03T00:00:00"/>
    <d v="2011-12-09T00:00:00"/>
    <s v="Standard Class"/>
    <s v="NG-18430"/>
    <s v="TEC-PH-10003811"/>
    <n v="479.96"/>
    <n v="4"/>
    <n v="0"/>
    <n v="134.3888"/>
    <s v="Nathan Gelder"/>
    <x v="2"/>
    <s v="United States"/>
    <s v="Cincinnati"/>
    <s v="Ohio"/>
    <n v="45231"/>
    <s v="East"/>
    <s v="Technology"/>
    <s v="Phones"/>
    <s v="Jabra Supreme Plus Driver Edition Headset"/>
    <m/>
    <m/>
    <m/>
    <s v=""/>
    <s v=""/>
    <s v=""/>
  </r>
  <r>
    <s v="CA2011122749"/>
    <d v="2011-12-03T00:00:00"/>
    <d v="2011-12-09T00:00:00"/>
    <s v="Standard Class"/>
    <s v="NG-18430"/>
    <s v="TEC-PH-10003811"/>
    <n v="479.96"/>
    <n v="4"/>
    <n v="0"/>
    <n v="134.3888"/>
    <s v="Nathan Gelder"/>
    <x v="2"/>
    <s v="United States"/>
    <s v="Oklahoma City"/>
    <s v="Oklahoma"/>
    <n v="73120"/>
    <s v="Central"/>
    <s v="Technology"/>
    <s v="Phones"/>
    <s v="Jabra Supreme Plus Driver Edition Headset"/>
    <m/>
    <m/>
    <m/>
    <s v=""/>
    <s v=""/>
    <s v=""/>
  </r>
  <r>
    <s v="CA2011138296"/>
    <d v="2011-12-05T00:00:00"/>
    <d v="2011-12-12T00:00:00"/>
    <s v="Standard Class"/>
    <s v="RC-19825"/>
    <s v="OFF-ST-10002444"/>
    <n v="24.56"/>
    <n v="2"/>
    <n v="0"/>
    <n v="6.8768000000000002"/>
    <s v="Roy Collins"/>
    <x v="2"/>
    <s v="United States"/>
    <s v="Chicago"/>
    <s v="Illinois"/>
    <n v="60610"/>
    <s v="Central"/>
    <s v="Office Supplies"/>
    <s v="Storage"/>
    <s v="Recycled Eldon Regeneration Jumbo File"/>
    <m/>
    <m/>
    <m/>
    <s v=""/>
    <s v=""/>
    <s v=""/>
  </r>
  <r>
    <s v="CA2011138296"/>
    <d v="2011-12-05T00:00:00"/>
    <d v="2011-12-12T00:00:00"/>
    <s v="Standard Class"/>
    <s v="RC-19825"/>
    <s v="OFF-ST-10002444"/>
    <n v="24.56"/>
    <n v="2"/>
    <n v="0"/>
    <n v="6.8768000000000002"/>
    <s v="Roy Collins"/>
    <x v="2"/>
    <s v="United States"/>
    <s v="Louisville"/>
    <s v="Kentucky"/>
    <n v="40214"/>
    <s v="South"/>
    <s v="Office Supplies"/>
    <s v="Storage"/>
    <s v="Recycled Eldon Regeneration Jumbo File"/>
    <m/>
    <m/>
    <m/>
    <s v=""/>
    <s v=""/>
    <s v=""/>
  </r>
  <r>
    <s v="CA2011138296"/>
    <d v="2011-12-05T00:00:00"/>
    <d v="2011-12-12T00:00:00"/>
    <s v="Standard Class"/>
    <s v="RC-19825"/>
    <s v="OFF-ST-10002444"/>
    <n v="24.56"/>
    <n v="2"/>
    <n v="0"/>
    <n v="6.8768000000000002"/>
    <s v="Roy Collins"/>
    <x v="2"/>
    <s v="United States"/>
    <s v="Alexandria"/>
    <s v="Virginia"/>
    <n v="22304"/>
    <s v="South"/>
    <s v="Office Supplies"/>
    <s v="Storage"/>
    <s v="Recycled Eldon Regeneration Jumbo File"/>
    <m/>
    <m/>
    <m/>
    <s v=""/>
    <s v=""/>
    <s v=""/>
  </r>
  <r>
    <s v="CA2011104773"/>
    <d v="2011-12-08T00:00:00"/>
    <d v="2011-12-13T00:00:00"/>
    <s v="Standard Class"/>
    <s v="TB-21175"/>
    <s v="OFF-ST-10000777"/>
    <n v="60.415999999999997"/>
    <n v="2"/>
    <n v="0.2"/>
    <n v="6.0415999999999999"/>
    <s v="Thomas Boland"/>
    <x v="0"/>
    <s v="United States"/>
    <s v="Houston"/>
    <s v="Texas"/>
    <n v="77041"/>
    <s v="Central"/>
    <s v="Office Supplies"/>
    <s v="Storage"/>
    <s v="Companion Letter/Legal File, Black"/>
    <m/>
    <m/>
    <m/>
    <s v=""/>
    <s v=""/>
    <s v=""/>
  </r>
  <r>
    <s v="CA2011104976"/>
    <d v="2011-12-09T00:00:00"/>
    <d v="2011-12-16T00:00:00"/>
    <s v="Standard Class"/>
    <s v="CK-12760"/>
    <s v="OFF-PA-10003845"/>
    <n v="34.68"/>
    <n v="6"/>
    <n v="0"/>
    <n v="16.993200000000002"/>
    <s v="Cyma Kinney"/>
    <x v="0"/>
    <s v="United States"/>
    <s v="Linden"/>
    <s v="New Jersey"/>
    <n v="7036"/>
    <s v="East"/>
    <s v="Office Supplies"/>
    <s v="Paper"/>
    <s v="Xerox 1987"/>
    <m/>
    <m/>
    <m/>
    <s v=""/>
    <s v=""/>
    <s v=""/>
  </r>
  <r>
    <s v="CA2011104976"/>
    <d v="2011-12-09T00:00:00"/>
    <d v="2011-12-16T00:00:00"/>
    <s v="Standard Class"/>
    <s v="CK-12760"/>
    <s v="OFF-PA-10003845"/>
    <n v="34.68"/>
    <n v="6"/>
    <n v="0"/>
    <n v="16.993200000000002"/>
    <s v="Cyma Kinney"/>
    <x v="0"/>
    <s v="United States"/>
    <s v="San Francisco"/>
    <s v="California"/>
    <n v="94122"/>
    <s v="West"/>
    <s v="Office Supplies"/>
    <s v="Paper"/>
    <s v="Xerox 1987"/>
    <m/>
    <m/>
    <m/>
    <s v=""/>
    <s v=""/>
    <s v=""/>
  </r>
  <r>
    <s v="CA2011104976"/>
    <d v="2011-12-09T00:00:00"/>
    <d v="2011-12-16T00:00:00"/>
    <s v="Standard Class"/>
    <s v="CK-12760"/>
    <s v="OFF-PA-10003845"/>
    <n v="34.68"/>
    <n v="6"/>
    <n v="0"/>
    <n v="16.993200000000002"/>
    <s v="Cyma Kinney"/>
    <x v="0"/>
    <s v="United States"/>
    <s v="Jacksonville"/>
    <s v="Florida"/>
    <n v="32216"/>
    <s v="South"/>
    <s v="Office Supplies"/>
    <s v="Paper"/>
    <s v="Xerox 1987"/>
    <m/>
    <m/>
    <m/>
    <s v=""/>
    <s v=""/>
    <s v=""/>
  </r>
  <r>
    <s v="CA2011123925"/>
    <d v="2011-12-17T00:00:00"/>
    <d v="2011-12-19T00:00:00"/>
    <s v="Second Class"/>
    <s v="RF-19840"/>
    <s v="OFF-AR-10002952"/>
    <n v="40.049999999999997"/>
    <n v="3"/>
    <n v="0"/>
    <n v="11.214"/>
    <s v="Roy Franzosisch"/>
    <x v="2"/>
    <s v="United States"/>
    <s v="New York City"/>
    <s v="New York"/>
    <n v="10024"/>
    <s v="East"/>
    <s v="Office Supplies"/>
    <s v="Art"/>
    <s v="Stanley Contemporary Battery Pencil Sharpeners"/>
    <m/>
    <m/>
    <m/>
    <s v=""/>
    <s v=""/>
    <s v=""/>
  </r>
  <r>
    <s v="CA2011123925"/>
    <d v="2011-12-17T00:00:00"/>
    <d v="2011-12-19T00:00:00"/>
    <s v="Second Class"/>
    <s v="RF-19840"/>
    <s v="OFF-AR-10002952"/>
    <n v="40.049999999999997"/>
    <n v="3"/>
    <n v="0"/>
    <n v="11.214"/>
    <s v="Roy Franzosisch"/>
    <x v="2"/>
    <s v="United States"/>
    <s v="Columbus"/>
    <s v="Georgia"/>
    <n v="31907"/>
    <s v="South"/>
    <s v="Office Supplies"/>
    <s v="Art"/>
    <s v="Stanley Contemporary Battery Pencil Sharpeners"/>
    <m/>
    <m/>
    <m/>
    <s v=""/>
    <s v=""/>
    <s v=""/>
  </r>
  <r>
    <s v="CA2011123925"/>
    <d v="2011-12-17T00:00:00"/>
    <d v="2011-12-19T00:00:00"/>
    <s v="Second Class"/>
    <s v="RF-19840"/>
    <s v="OFF-AR-10002952"/>
    <n v="40.049999999999997"/>
    <n v="3"/>
    <n v="0"/>
    <n v="11.214"/>
    <s v="Roy Franzosisch"/>
    <x v="2"/>
    <s v="United States"/>
    <s v="San Antonio"/>
    <s v="Texas"/>
    <n v="78207"/>
    <s v="Central"/>
    <s v="Office Supplies"/>
    <s v="Art"/>
    <s v="Stanley Contemporary Battery Pencil Sharpeners"/>
    <m/>
    <m/>
    <m/>
    <s v=""/>
    <s v=""/>
    <s v=""/>
  </r>
  <r>
    <s v="CA2011113166"/>
    <d v="2011-12-24T00:00:00"/>
    <d v="2011-12-26T00:00:00"/>
    <s v="First Class"/>
    <s v="LF-17185"/>
    <s v="OFF-PA-10001947"/>
    <n v="9.5679999999999996"/>
    <n v="2"/>
    <n v="0.2"/>
    <n v="3.4683999999999999"/>
    <s v="Luke Foster"/>
    <x v="2"/>
    <s v="United States"/>
    <s v="Miami"/>
    <s v="Florida"/>
    <n v="33180"/>
    <s v="South"/>
    <s v="Office Supplies"/>
    <s v="Paper"/>
    <s v="Xerox 1974"/>
    <m/>
    <m/>
    <m/>
    <s v=""/>
    <s v=""/>
    <s v=""/>
  </r>
  <r>
    <s v="CA2011113166"/>
    <d v="2011-12-24T00:00:00"/>
    <d v="2011-12-26T00:00:00"/>
    <s v="First Class"/>
    <s v="LF-17185"/>
    <s v="OFF-PA-10001947"/>
    <n v="9.5679999999999996"/>
    <n v="2"/>
    <n v="0.2"/>
    <n v="3.4683999999999999"/>
    <s v="Luke Foster"/>
    <x v="2"/>
    <s v="United States"/>
    <s v="Newark"/>
    <s v="Ohio"/>
    <n v="43055"/>
    <s v="East"/>
    <s v="Office Supplies"/>
    <s v="Paper"/>
    <s v="Xerox 1974"/>
    <m/>
    <m/>
    <m/>
    <s v=""/>
    <s v=""/>
    <s v=""/>
  </r>
  <r>
    <s v="CA2011156314"/>
    <d v="2011-12-24T00:00:00"/>
    <d v="2011-12-26T00:00:00"/>
    <s v="First Class"/>
    <s v="RP-19390"/>
    <s v="FUR-FU-10003096"/>
    <n v="30.36"/>
    <n v="5"/>
    <n v="0.2"/>
    <n v="8.7285000000000004"/>
    <s v="Resi Polking"/>
    <x v="2"/>
    <s v="United States"/>
    <s v="Cleveland"/>
    <s v="Ohio"/>
    <n v="44105"/>
    <s v="East"/>
    <s v="Furniture"/>
    <s v="Furnishings"/>
    <s v="Master Giant Foot Doorstop, Safety Yellow"/>
    <m/>
    <m/>
    <m/>
    <s v=""/>
    <s v=""/>
    <s v=""/>
  </r>
  <r>
    <s v="US2011111171"/>
    <d v="2011-12-26T00:00:00"/>
    <d v="2011-12-31T00:00:00"/>
    <s v="Standard Class"/>
    <s v="CA-12265"/>
    <s v="OFF-BI-10002103"/>
    <n v="8.69"/>
    <n v="5"/>
    <n v="0.8"/>
    <n v="-14.773"/>
    <s v="Christina Anderson"/>
    <x v="2"/>
    <s v="United States"/>
    <s v="Chicago"/>
    <s v="Illinois"/>
    <n v="60610"/>
    <s v="Central"/>
    <s v="Office Supplies"/>
    <s v="Binders"/>
    <s v="Cardinal Slant-D Ring Binder, Heavy Gauge Vinyl"/>
    <m/>
    <m/>
    <m/>
    <s v=""/>
    <s v=""/>
    <s v=""/>
  </r>
  <r>
    <s v="US2011111171"/>
    <d v="2011-12-26T00:00:00"/>
    <d v="2011-12-31T00:00:00"/>
    <s v="Standard Class"/>
    <s v="CA-12265"/>
    <s v="OFF-BI-10002103"/>
    <n v="8.69"/>
    <n v="5"/>
    <n v="0.8"/>
    <n v="-14.773"/>
    <s v="Christina Anderson"/>
    <x v="2"/>
    <s v="United States"/>
    <s v="Provo"/>
    <s v="Utah"/>
    <n v="84604"/>
    <s v="West"/>
    <s v="Office Supplies"/>
    <s v="Binders"/>
    <s v="Cardinal Slant-D Ring Binder, Heavy Gauge Vinyl"/>
    <m/>
    <m/>
    <m/>
    <s v=""/>
    <s v=""/>
    <s v=""/>
  </r>
  <r>
    <s v="CA2011120243"/>
    <d v="2011-12-27T00:00:00"/>
    <d v="2011-12-30T00:00:00"/>
    <s v="Second Class"/>
    <s v="AT-10435"/>
    <s v="OFF-LA-10004425"/>
    <n v="11.56"/>
    <n v="4"/>
    <n v="0"/>
    <n v="5.4332000000000003"/>
    <s v="Alyssa Tate"/>
    <x v="1"/>
    <s v="United States"/>
    <s v="Los Angeles"/>
    <s v="California"/>
    <n v="90004"/>
    <s v="West"/>
    <s v="Office Supplies"/>
    <s v="Labels"/>
    <s v="Staples"/>
    <m/>
    <m/>
    <m/>
    <s v=""/>
    <s v=""/>
    <s v=""/>
  </r>
  <r>
    <s v="CA2011164259"/>
    <d v="2011-12-28T00:00:00"/>
    <d v="2011-12-30T00:00:00"/>
    <s v="First Class"/>
    <s v="SP-20860"/>
    <s v="OFF-AR-10003373"/>
    <n v="99.135999999999996"/>
    <n v="4"/>
    <n v="0.2"/>
    <n v="8.6744000000000003"/>
    <s v="Sung Pak"/>
    <x v="0"/>
    <s v="United States"/>
    <s v="Philadelphia"/>
    <s v="Pennsylvania"/>
    <n v="19143"/>
    <s v="East"/>
    <s v="Office Supplies"/>
    <s v="Art"/>
    <s v="Boston School Pro Electric Pencil Sharpener, 1670"/>
    <m/>
    <m/>
    <m/>
    <s v=""/>
    <s v=""/>
    <s v=""/>
  </r>
  <r>
    <s v="CA2011130960"/>
    <d v="2011-12-30T00:00:00"/>
    <d v="2012-01-04T00:00:00"/>
    <s v="Standard Class"/>
    <s v="KB-16600"/>
    <s v="OFF-AR-10003651"/>
    <n v="9.84"/>
    <n v="3"/>
    <n v="0"/>
    <n v="2.8536000000000001"/>
    <s v="Ken Brennan"/>
    <x v="0"/>
    <s v="United States"/>
    <s v="Taylor"/>
    <s v="Michigan"/>
    <n v="48180"/>
    <s v="Central"/>
    <s v="Office Supplies"/>
    <s v="Art"/>
    <s v="Newell 350"/>
    <m/>
    <m/>
    <m/>
    <s v=""/>
    <s v=""/>
    <s v=""/>
  </r>
  <r>
    <s v="CA2011130960"/>
    <d v="2011-12-30T00:00:00"/>
    <d v="2012-01-04T00:00:00"/>
    <s v="Standard Class"/>
    <s v="KB-16600"/>
    <s v="OFF-AR-10003651"/>
    <n v="9.84"/>
    <n v="3"/>
    <n v="0"/>
    <n v="2.8536000000000001"/>
    <s v="Ken Brennan"/>
    <x v="0"/>
    <s v="United States"/>
    <s v="Columbus"/>
    <s v="Indiana"/>
    <n v="47201"/>
    <s v="Central"/>
    <s v="Office Supplies"/>
    <s v="Art"/>
    <s v="Newell 350"/>
    <m/>
    <m/>
    <m/>
    <s v=""/>
    <s v=""/>
    <s v=""/>
  </r>
  <r>
    <s v="CA2011150245"/>
    <d v="2011-12-31T00:00:00"/>
    <d v="2012-01-04T00:00:00"/>
    <s v="Second Class"/>
    <s v="PC-18745"/>
    <s v="FUR-BO-10002613"/>
    <n v="1573.4880000000001"/>
    <n v="7"/>
    <n v="0.2"/>
    <n v="196.68600000000001"/>
    <s v="Pamela Coakley"/>
    <x v="0"/>
    <s v="United States"/>
    <s v="Watertown"/>
    <s v="New York"/>
    <n v="13601"/>
    <s v="East"/>
    <s v="Furniture"/>
    <s v="Bookcases"/>
    <s v="Atlantic Metals Mobile 4-Shelf Bookcases, Custom Colors"/>
    <m/>
    <m/>
    <m/>
    <s v=""/>
    <s v=""/>
    <s v=""/>
  </r>
  <r>
    <s v="US2012157154"/>
    <d v="2012-01-10T00:00:00"/>
    <d v="2012-01-15T00:00:00"/>
    <s v="Standard Class"/>
    <s v="MM-17920"/>
    <s v="FUR-TA-10001889"/>
    <n v="1018.104"/>
    <n v="4"/>
    <n v="0.4"/>
    <n v="-373.3048"/>
    <s v="Michael Moore"/>
    <x v="2"/>
    <s v="United States"/>
    <s v="San Francisco"/>
    <s v="California"/>
    <n v="94110"/>
    <s v="West"/>
    <s v="Furniture"/>
    <s v="Tables"/>
    <s v="Bush Advantage Collection Racetrack Conference Table"/>
    <m/>
    <m/>
    <m/>
    <s v=""/>
    <s v=""/>
    <s v=""/>
  </r>
  <r>
    <s v="US2012157154"/>
    <d v="2012-01-10T00:00:00"/>
    <d v="2012-01-15T00:00:00"/>
    <s v="Standard Class"/>
    <s v="MM-17920"/>
    <s v="FUR-TA-10001889"/>
    <n v="1018.104"/>
    <n v="4"/>
    <n v="0.4"/>
    <n v="-373.3048"/>
    <s v="Michael Moore"/>
    <x v="2"/>
    <s v="United States"/>
    <s v="New York City"/>
    <s v="New York"/>
    <n v="10011"/>
    <s v="East"/>
    <s v="Furniture"/>
    <s v="Tables"/>
    <s v="Bush Advantage Collection Racetrack Conference Table"/>
    <m/>
    <m/>
    <m/>
    <s v=""/>
    <s v=""/>
    <s v=""/>
  </r>
  <r>
    <s v="US2012101399"/>
    <d v="2012-01-17T00:00:00"/>
    <d v="2012-01-24T00:00:00"/>
    <s v="Standard Class"/>
    <s v="JS-15940"/>
    <s v="FUR-FU-10002918"/>
    <n v="254.744"/>
    <n v="7"/>
    <n v="0.6"/>
    <n v="-312.06139999999999"/>
    <s v="Joni Sundaresam"/>
    <x v="1"/>
    <s v="United States"/>
    <s v="Park Ridge"/>
    <s v="Illinois"/>
    <n v="60068"/>
    <s v="Central"/>
    <s v="Furniture"/>
    <s v="Furnishings"/>
    <s v="Eldon ClusterMat Chair Mat with Cordless Antistatic Protection"/>
    <m/>
    <m/>
    <m/>
    <s v=""/>
    <s v=""/>
    <s v=""/>
  </r>
  <r>
    <s v="US2012101399"/>
    <d v="2012-01-17T00:00:00"/>
    <d v="2012-01-24T00:00:00"/>
    <s v="Standard Class"/>
    <s v="JS-15940"/>
    <s v="FUR-FU-10002918"/>
    <n v="254.744"/>
    <n v="7"/>
    <n v="0.6"/>
    <n v="-312.06139999999999"/>
    <s v="Joni Sundaresam"/>
    <x v="1"/>
    <s v="United States"/>
    <s v="Appleton"/>
    <s v="Wisconsin"/>
    <n v="54915"/>
    <s v="Central"/>
    <s v="Furniture"/>
    <s v="Furnishings"/>
    <s v="Eldon ClusterMat Chair Mat with Cordless Antistatic Protection"/>
    <m/>
    <m/>
    <m/>
    <s v=""/>
    <s v=""/>
    <s v=""/>
  </r>
  <r>
    <s v="CA2012145401"/>
    <d v="2012-01-30T00:00:00"/>
    <d v="2012-02-04T00:00:00"/>
    <s v="Standard Class"/>
    <s v="JP-15520"/>
    <s v="OFF-PA-10004405"/>
    <n v="14.304"/>
    <n v="6"/>
    <n v="0.2"/>
    <n v="5.0064000000000002"/>
    <s v="Jeremy Pistek"/>
    <x v="2"/>
    <s v="United States"/>
    <s v="Houston"/>
    <s v="Texas"/>
    <n v="77070"/>
    <s v="Central"/>
    <s v="Office Supplies"/>
    <s v="Paper"/>
    <s v="Rediform Voice Mail Log Books"/>
    <m/>
    <m/>
    <m/>
    <s v=""/>
    <s v=""/>
    <s v=""/>
  </r>
  <r>
    <s v="CA2012145401"/>
    <d v="2012-01-30T00:00:00"/>
    <d v="2012-02-04T00:00:00"/>
    <s v="Standard Class"/>
    <s v="JP-15520"/>
    <s v="OFF-PA-10004405"/>
    <n v="14.304"/>
    <n v="6"/>
    <n v="0.2"/>
    <n v="5.0064000000000002"/>
    <s v="Jeremy Pistek"/>
    <x v="2"/>
    <s v="United States"/>
    <s v="Port Orange"/>
    <s v="Florida"/>
    <n v="32127"/>
    <s v="South"/>
    <s v="Office Supplies"/>
    <s v="Paper"/>
    <s v="Rediform Voice Mail Log Books"/>
    <m/>
    <m/>
    <m/>
    <s v=""/>
    <s v=""/>
    <s v=""/>
  </r>
  <r>
    <s v="CA2012157959"/>
    <d v="2012-02-03T00:00:00"/>
    <d v="2012-02-04T00:00:00"/>
    <s v="First Class"/>
    <s v="RW-19540"/>
    <s v="FUR-FU-10004093"/>
    <n v="136.91999999999999"/>
    <n v="4"/>
    <n v="0"/>
    <n v="41.076000000000001"/>
    <s v="Rick Wilson"/>
    <x v="0"/>
    <s v="United States"/>
    <s v="Los Angeles"/>
    <s v="California"/>
    <n v="90008"/>
    <s v="West"/>
    <s v="Furniture"/>
    <s v="Furnishings"/>
    <s v="Hand-Finished Solid Wood Document Frame"/>
    <m/>
    <m/>
    <m/>
    <s v=""/>
    <s v=""/>
    <s v=""/>
  </r>
  <r>
    <s v="CA2012111507"/>
    <d v="2012-02-06T00:00:00"/>
    <d v="2012-02-13T00:00:00"/>
    <s v="Standard Class"/>
    <s v="VW-21775"/>
    <s v="OFF-AR-10001315"/>
    <n v="5.28"/>
    <n v="3"/>
    <n v="0"/>
    <n v="1.5311999999999999"/>
    <s v="Victoria Wilson"/>
    <x v="0"/>
    <s v="United States"/>
    <s v="San Francisco"/>
    <s v="California"/>
    <n v="94110"/>
    <s v="West"/>
    <s v="Office Supplies"/>
    <s v="Art"/>
    <s v="Newell 310"/>
    <m/>
    <m/>
    <m/>
    <s v=""/>
    <s v=""/>
    <s v=""/>
  </r>
  <r>
    <s v="CA2012111507"/>
    <d v="2012-02-06T00:00:00"/>
    <d v="2012-02-13T00:00:00"/>
    <s v="Standard Class"/>
    <s v="VW-21775"/>
    <s v="OFF-AR-10001315"/>
    <n v="5.28"/>
    <n v="3"/>
    <n v="0"/>
    <n v="1.5311999999999999"/>
    <s v="Victoria Wilson"/>
    <x v="0"/>
    <s v="United States"/>
    <s v="Bellevue"/>
    <s v="Washington"/>
    <n v="98006"/>
    <s v="West"/>
    <s v="Office Supplies"/>
    <s v="Art"/>
    <s v="Newell 310"/>
    <m/>
    <m/>
    <m/>
    <s v=""/>
    <s v=""/>
    <s v=""/>
  </r>
  <r>
    <s v="CA2012114923"/>
    <d v="2012-02-08T00:00:00"/>
    <d v="2012-02-13T00:00:00"/>
    <s v="Standard Class"/>
    <s v="LH-17020"/>
    <s v="TEC-PH-10003931"/>
    <n v="107.982"/>
    <n v="3"/>
    <n v="0.4"/>
    <n v="-26.9955"/>
    <s v="Lisa Hazard"/>
    <x v="2"/>
    <s v="United States"/>
    <s v="Columbus"/>
    <s v="Ohio"/>
    <n v="43229"/>
    <s v="East"/>
    <s v="Technology"/>
    <s v="Phones"/>
    <s v="JBL Micro Wireless Portable Bluetooth Speaker"/>
    <m/>
    <m/>
    <m/>
    <s v=""/>
    <s v=""/>
    <s v=""/>
  </r>
  <r>
    <s v="CA2012114923"/>
    <d v="2012-02-08T00:00:00"/>
    <d v="2012-02-13T00:00:00"/>
    <s v="Standard Class"/>
    <s v="LH-17020"/>
    <s v="TEC-PH-10003931"/>
    <n v="107.982"/>
    <n v="3"/>
    <n v="0.4"/>
    <n v="-26.9955"/>
    <s v="Lisa Hazard"/>
    <x v="2"/>
    <s v="United States"/>
    <s v="Tyler"/>
    <s v="Texas"/>
    <n v="75701"/>
    <s v="Central"/>
    <s v="Technology"/>
    <s v="Phones"/>
    <s v="JBL Micro Wireless Portable Bluetooth Speaker"/>
    <m/>
    <m/>
    <m/>
    <s v=""/>
    <s v=""/>
    <s v=""/>
  </r>
  <r>
    <s v="CA2012146829"/>
    <d v="2012-03-10T00:00:00"/>
    <d v="2012-03-10T00:00:00"/>
    <s v="Same Day"/>
    <s v="TS-21340"/>
    <s v="OFF-BI-10004022"/>
    <n v="1.1120000000000001"/>
    <n v="2"/>
    <n v="0.8"/>
    <n v="-1.8904000000000001"/>
    <s v="Toby Swindell"/>
    <x v="2"/>
    <s v="United States"/>
    <s v="Houston"/>
    <s v="Texas"/>
    <n v="77041"/>
    <s v="Central"/>
    <s v="Office Supplies"/>
    <s v="Binders"/>
    <s v="Acco Suede Grain Vinyl Round Ring Binder"/>
    <m/>
    <m/>
    <m/>
    <s v=""/>
    <s v=""/>
    <s v=""/>
  </r>
  <r>
    <s v="CA2012114237"/>
    <d v="2012-03-13T00:00:00"/>
    <d v="2012-03-15T00:00:00"/>
    <s v="First Class"/>
    <s v="MC-17275"/>
    <s v="FUR-BO-10004409"/>
    <n v="141.96"/>
    <n v="2"/>
    <n v="0"/>
    <n v="39.748800000000003"/>
    <s v="Marc Crier"/>
    <x v="2"/>
    <s v="United States"/>
    <s v="Lafayette"/>
    <s v="Louisiana"/>
    <n v="70506"/>
    <s v="South"/>
    <s v="Furniture"/>
    <s v="Bookcases"/>
    <s v="Safco Value Mate Series Steel Bookcases, Baked Enamel Finish on Steel, Gray"/>
    <m/>
    <m/>
    <m/>
    <s v=""/>
    <s v=""/>
    <s v=""/>
  </r>
  <r>
    <s v="CA2012114237"/>
    <d v="2012-03-13T00:00:00"/>
    <d v="2012-03-15T00:00:00"/>
    <s v="First Class"/>
    <s v="MC-17275"/>
    <s v="FUR-BO-10004409"/>
    <n v="141.96"/>
    <n v="2"/>
    <n v="0"/>
    <n v="39.748800000000003"/>
    <s v="Marc Crier"/>
    <x v="2"/>
    <s v="United States"/>
    <s v="Seattle"/>
    <s v="Washington"/>
    <n v="98103"/>
    <s v="West"/>
    <s v="Furniture"/>
    <s v="Bookcases"/>
    <s v="Safco Value Mate Series Steel Bookcases, Baked Enamel Finish on Steel, Gray"/>
    <m/>
    <m/>
    <m/>
    <s v=""/>
    <s v=""/>
    <s v=""/>
  </r>
  <r>
    <s v="CA2012112116"/>
    <d v="2012-03-16T00:00:00"/>
    <d v="2012-03-18T00:00:00"/>
    <s v="Second Class"/>
    <s v="JE-15475"/>
    <s v="FUR-TA-10001039"/>
    <n v="171.96"/>
    <n v="2"/>
    <n v="0"/>
    <n v="44.709600000000002"/>
    <s v="Jeremy Ellison"/>
    <x v="2"/>
    <s v="United States"/>
    <s v="Troy"/>
    <s v="New York"/>
    <n v="12180"/>
    <s v="East"/>
    <s v="Furniture"/>
    <s v="Tables"/>
    <s v="KI Adjustable-Height Table"/>
    <m/>
    <m/>
    <m/>
    <s v=""/>
    <s v=""/>
    <s v=""/>
  </r>
  <r>
    <s v="CA2012112116"/>
    <d v="2012-03-16T00:00:00"/>
    <d v="2012-03-18T00:00:00"/>
    <s v="Second Class"/>
    <s v="JE-15475"/>
    <s v="FUR-TA-10001039"/>
    <n v="171.96"/>
    <n v="2"/>
    <n v="0"/>
    <n v="44.709600000000002"/>
    <s v="Jeremy Ellison"/>
    <x v="2"/>
    <s v="United States"/>
    <s v="Seattle"/>
    <s v="Washington"/>
    <n v="98103"/>
    <s v="West"/>
    <s v="Furniture"/>
    <s v="Tables"/>
    <s v="KI Adjustable-Height Table"/>
    <m/>
    <m/>
    <m/>
    <s v=""/>
    <s v=""/>
    <s v=""/>
  </r>
  <r>
    <s v="CA2012132101"/>
    <d v="2012-03-19T00:00:00"/>
    <d v="2012-03-25T00:00:00"/>
    <s v="Standard Class"/>
    <s v="JO-15550"/>
    <s v="TEC-PH-10004539"/>
    <n v="453.57600000000002"/>
    <n v="3"/>
    <n v="0.2"/>
    <n v="39.687899999999999"/>
    <s v="Jesus Ocampo"/>
    <x v="1"/>
    <s v="United States"/>
    <s v="Seattle"/>
    <s v="Washington"/>
    <n v="98105"/>
    <s v="West"/>
    <s v="Technology"/>
    <s v="Phones"/>
    <s v="Wireless Extenders zBoost YX545 SOHO Signal Booster"/>
    <m/>
    <m/>
    <m/>
    <s v=""/>
    <s v=""/>
    <s v=""/>
  </r>
  <r>
    <s v="CA2012106565"/>
    <d v="2012-03-20T00:00:00"/>
    <d v="2012-03-23T00:00:00"/>
    <s v="First Class"/>
    <s v="BW-11110"/>
    <s v="OFF-PA-10000061"/>
    <n v="51.84"/>
    <n v="8"/>
    <n v="0"/>
    <n v="24.883199999999999"/>
    <s v="Bart Watters"/>
    <x v="0"/>
    <s v="United States"/>
    <s v="Milwaukee"/>
    <s v="Wisconsin"/>
    <n v="53209"/>
    <s v="Central"/>
    <s v="Office Supplies"/>
    <s v="Paper"/>
    <s v="Xerox 205"/>
    <m/>
    <m/>
    <m/>
    <s v=""/>
    <s v=""/>
    <s v=""/>
  </r>
  <r>
    <s v="CA2012106565"/>
    <d v="2012-03-20T00:00:00"/>
    <d v="2012-03-23T00:00:00"/>
    <s v="First Class"/>
    <s v="BW-11110"/>
    <s v="OFF-PA-10000061"/>
    <n v="51.84"/>
    <n v="8"/>
    <n v="0"/>
    <n v="24.883199999999999"/>
    <s v="Bart Watters"/>
    <x v="0"/>
    <s v="United States"/>
    <s v="Detroit"/>
    <s v="Michigan"/>
    <n v="48205"/>
    <s v="Central"/>
    <s v="Office Supplies"/>
    <s v="Paper"/>
    <s v="Xerox 205"/>
    <m/>
    <m/>
    <m/>
    <s v=""/>
    <s v=""/>
    <s v=""/>
  </r>
  <r>
    <s v="US2012125374"/>
    <d v="2012-03-23T00:00:00"/>
    <d v="2012-03-29T00:00:00"/>
    <s v="Standard Class"/>
    <s v="JD-16060"/>
    <s v="FUR-CH-10003396"/>
    <n v="107.77200000000001"/>
    <n v="2"/>
    <n v="0.3"/>
    <n v="-29.252400000000002"/>
    <s v="Julia Dunbar"/>
    <x v="2"/>
    <s v="United States"/>
    <s v="San Francisco"/>
    <s v="California"/>
    <n v="94109"/>
    <s v="West"/>
    <s v="Furniture"/>
    <s v="Chairs"/>
    <s v="Global Deluxe Steno Chair"/>
    <m/>
    <m/>
    <m/>
    <s v=""/>
    <s v=""/>
    <s v=""/>
  </r>
  <r>
    <s v="US2012125374"/>
    <d v="2012-03-23T00:00:00"/>
    <d v="2012-03-29T00:00:00"/>
    <s v="Standard Class"/>
    <s v="JD-16060"/>
    <s v="FUR-CH-10003396"/>
    <n v="107.77200000000001"/>
    <n v="2"/>
    <n v="0.3"/>
    <n v="-29.252400000000002"/>
    <s v="Julia Dunbar"/>
    <x v="2"/>
    <s v="United States"/>
    <s v="Houston"/>
    <s v="Texas"/>
    <n v="77095"/>
    <s v="Central"/>
    <s v="Furniture"/>
    <s v="Chairs"/>
    <s v="Global Deluxe Steno Chair"/>
    <m/>
    <m/>
    <m/>
    <s v=""/>
    <s v=""/>
    <s v=""/>
  </r>
  <r>
    <s v="CA2012118423"/>
    <d v="2012-03-24T00:00:00"/>
    <d v="2012-03-27T00:00:00"/>
    <s v="First Class"/>
    <s v="DP-13390"/>
    <s v="FUR-BO-10000362"/>
    <n v="359.05799999999999"/>
    <n v="3"/>
    <n v="0.3"/>
    <n v="-35.905799999999999"/>
    <s v="Dennis Pardue"/>
    <x v="1"/>
    <s v="United States"/>
    <s v="Peoria"/>
    <s v="Illinois"/>
    <n v="61604"/>
    <s v="Central"/>
    <s v="Furniture"/>
    <s v="Bookcases"/>
    <s v="Sauder Inglewood Library Bookcases"/>
    <m/>
    <m/>
    <m/>
    <s v=""/>
    <s v=""/>
    <s v=""/>
  </r>
  <r>
    <s v="CA2012103793"/>
    <d v="2012-03-26T00:00:00"/>
    <d v="2012-03-31T00:00:00"/>
    <s v="Standard Class"/>
    <s v="BV-11245"/>
    <s v="OFF-PA-10001125"/>
    <n v="74.352000000000004"/>
    <n v="3"/>
    <n v="0.2"/>
    <n v="23.234999999999999"/>
    <s v="Benjamin Venier"/>
    <x v="0"/>
    <s v="United States"/>
    <s v="Miami"/>
    <s v="Florida"/>
    <n v="33142"/>
    <s v="South"/>
    <s v="Office Supplies"/>
    <s v="Paper"/>
    <s v="Xerox 1988"/>
    <m/>
    <m/>
    <m/>
    <s v=""/>
    <s v=""/>
    <s v=""/>
  </r>
  <r>
    <s v="CA2012153549"/>
    <d v="2012-03-29T00:00:00"/>
    <d v="2012-03-31T00:00:00"/>
    <s v="Second Class"/>
    <s v="SL-20155"/>
    <s v="FUR-CH-10004086"/>
    <n v="1166.92"/>
    <n v="5"/>
    <n v="0.2"/>
    <n v="131.27850000000001"/>
    <s v="Sara Luxemburg"/>
    <x v="1"/>
    <s v="United States"/>
    <s v="Jacksonville"/>
    <s v="Florida"/>
    <n v="32216"/>
    <s v="South"/>
    <s v="Furniture"/>
    <s v="Chairs"/>
    <s v="Hon 4070 Series Pagoda Armless Upholstered Stacking Chairs"/>
    <m/>
    <m/>
    <m/>
    <s v=""/>
    <s v=""/>
    <s v=""/>
  </r>
  <r>
    <s v="CA2012153549"/>
    <d v="2012-03-29T00:00:00"/>
    <d v="2012-03-31T00:00:00"/>
    <s v="Second Class"/>
    <s v="SL-20155"/>
    <s v="FUR-CH-10004086"/>
    <n v="1166.92"/>
    <n v="5"/>
    <n v="0.2"/>
    <n v="131.27850000000001"/>
    <s v="Sara Luxemburg"/>
    <x v="1"/>
    <s v="United States"/>
    <s v="Houston"/>
    <s v="Texas"/>
    <n v="77095"/>
    <s v="Central"/>
    <s v="Furniture"/>
    <s v="Chairs"/>
    <s v="Hon 4070 Series Pagoda Armless Upholstered Stacking Chairs"/>
    <m/>
    <m/>
    <m/>
    <s v=""/>
    <s v=""/>
    <s v=""/>
  </r>
  <r>
    <s v="CA2012142027"/>
    <d v="2012-04-09T00:00:00"/>
    <d v="2012-04-14T00:00:00"/>
    <s v="Standard Class"/>
    <s v="JK-15370"/>
    <s v="FUR-TA-10002774"/>
    <n v="369.91199999999998"/>
    <n v="3"/>
    <n v="0.2"/>
    <n v="-13.871700000000001"/>
    <s v="Jay Kimmel"/>
    <x v="2"/>
    <s v="United States"/>
    <s v="Long Beach"/>
    <s v="California"/>
    <n v="90805"/>
    <s v="West"/>
    <s v="Furniture"/>
    <s v="Tables"/>
    <s v="Laminate Occasional Tables"/>
    <m/>
    <m/>
    <m/>
    <s v=""/>
    <s v=""/>
    <s v=""/>
  </r>
  <r>
    <s v="CA2012149678"/>
    <d v="2012-04-13T00:00:00"/>
    <d v="2012-04-15T00:00:00"/>
    <s v="Second Class"/>
    <s v="AW-10840"/>
    <s v="OFF-SU-10004498"/>
    <n v="12.88"/>
    <n v="1"/>
    <n v="0"/>
    <n v="0.38640000000000002"/>
    <s v="Anthony Witt"/>
    <x v="2"/>
    <s v="United States"/>
    <s v="Farmington"/>
    <s v="New Mexico"/>
    <n v="87401"/>
    <s v="West"/>
    <s v="Office Supplies"/>
    <s v="Supplies"/>
    <s v="Martin-Yale Premier Letter Opener"/>
    <m/>
    <m/>
    <m/>
    <s v=""/>
    <s v=""/>
    <s v=""/>
  </r>
  <r>
    <s v="CA2012145821"/>
    <d v="2012-05-01T00:00:00"/>
    <d v="2012-05-07T00:00:00"/>
    <s v="Standard Class"/>
    <s v="JB-15400"/>
    <s v="TEC-PH-10004348"/>
    <n v="88.751999999999995"/>
    <n v="3"/>
    <n v="0.2"/>
    <n v="11.093999999999999"/>
    <s v="Jennifer Braxton"/>
    <x v="0"/>
    <s v="United States"/>
    <s v="Los Angeles"/>
    <s v="California"/>
    <n v="90008"/>
    <s v="West"/>
    <s v="Technology"/>
    <s v="Phones"/>
    <s v="OtterBox Defender Series Case - iPhone 5c"/>
    <m/>
    <m/>
    <m/>
    <s v=""/>
    <s v=""/>
    <s v=""/>
  </r>
  <r>
    <s v="CA2012145821"/>
    <d v="2012-05-01T00:00:00"/>
    <d v="2012-05-07T00:00:00"/>
    <s v="Standard Class"/>
    <s v="JB-15400"/>
    <s v="TEC-PH-10004348"/>
    <n v="88.751999999999995"/>
    <n v="3"/>
    <n v="0.2"/>
    <n v="11.093999999999999"/>
    <s v="Jennifer Braxton"/>
    <x v="0"/>
    <s v="United States"/>
    <s v="Sunnyvale"/>
    <s v="California"/>
    <n v="94086"/>
    <s v="West"/>
    <s v="Technology"/>
    <s v="Phones"/>
    <s v="OtterBox Defender Series Case - iPhone 5c"/>
    <m/>
    <m/>
    <m/>
    <s v=""/>
    <s v=""/>
    <s v=""/>
  </r>
  <r>
    <s v="CA2012144253"/>
    <d v="2012-05-04T00:00:00"/>
    <d v="2012-05-09T00:00:00"/>
    <s v="Second Class"/>
    <s v="AS-10225"/>
    <s v="FUR-FU-10002671"/>
    <n v="26.8"/>
    <n v="2"/>
    <n v="0"/>
    <n v="12.864000000000001"/>
    <s v="Alan Schoenberger"/>
    <x v="0"/>
    <s v="United States"/>
    <s v="New York City"/>
    <s v="New York"/>
    <n v="10024"/>
    <s v="East"/>
    <s v="Furniture"/>
    <s v="Furnishings"/>
    <s v="Electrix 20W Halogen Replacement Bulb for Zoom-In Desk Lamp"/>
    <m/>
    <m/>
    <m/>
    <s v=""/>
    <s v=""/>
    <s v=""/>
  </r>
  <r>
    <s v="CA2012113971"/>
    <d v="2012-05-08T00:00:00"/>
    <d v="2012-05-14T00:00:00"/>
    <s v="Standard Class"/>
    <s v="CB-12535"/>
    <s v="FUR-FU-10001852"/>
    <n v="8.3520000000000003"/>
    <n v="6"/>
    <n v="0.2"/>
    <n v="1.2527999999999999"/>
    <s v="Claudia Bergmann"/>
    <x v="0"/>
    <s v="United States"/>
    <s v="Chapel Hill"/>
    <s v="North Carolina"/>
    <n v="27514"/>
    <s v="South"/>
    <s v="Furniture"/>
    <s v="Furnishings"/>
    <s v="Eldon Regeneration Recycled Desk Accessories, Smoke"/>
    <m/>
    <m/>
    <m/>
    <s v=""/>
    <s v=""/>
    <s v=""/>
  </r>
  <r>
    <s v="CA2012113971"/>
    <d v="2012-05-08T00:00:00"/>
    <d v="2012-05-14T00:00:00"/>
    <s v="Standard Class"/>
    <s v="CB-12535"/>
    <s v="FUR-FU-10001852"/>
    <n v="8.3520000000000003"/>
    <n v="6"/>
    <n v="0.2"/>
    <n v="1.2527999999999999"/>
    <s v="Claudia Bergmann"/>
    <x v="0"/>
    <s v="United States"/>
    <s v="Cuyahoga Falls"/>
    <s v="Ohio"/>
    <n v="44221"/>
    <s v="East"/>
    <s v="Furniture"/>
    <s v="Furnishings"/>
    <s v="Eldon Regeneration Recycled Desk Accessories, Smoke"/>
    <m/>
    <m/>
    <m/>
    <s v=""/>
    <s v=""/>
    <s v=""/>
  </r>
  <r>
    <s v="CA2012113971"/>
    <d v="2012-05-08T00:00:00"/>
    <d v="2012-05-14T00:00:00"/>
    <s v="Standard Class"/>
    <s v="CB-12535"/>
    <s v="FUR-FU-10001852"/>
    <n v="8.3520000000000003"/>
    <n v="6"/>
    <n v="0.2"/>
    <n v="1.2527999999999999"/>
    <s v="Claudia Bergmann"/>
    <x v="0"/>
    <s v="United States"/>
    <s v="San Francisco"/>
    <s v="California"/>
    <n v="94110"/>
    <s v="West"/>
    <s v="Furniture"/>
    <s v="Furnishings"/>
    <s v="Eldon Regeneration Recycled Desk Accessories, Smoke"/>
    <m/>
    <m/>
    <m/>
    <s v=""/>
    <s v=""/>
    <s v=""/>
  </r>
  <r>
    <s v="CA2012109939"/>
    <d v="2012-05-08T00:00:00"/>
    <d v="2012-05-12T00:00:00"/>
    <s v="Standard Class"/>
    <s v="AA-10375"/>
    <s v="OFF-AR-10000127"/>
    <n v="5.2480000000000002"/>
    <n v="2"/>
    <n v="0.2"/>
    <n v="0.59040000000000004"/>
    <s v="Allen Armold"/>
    <x v="2"/>
    <s v="United States"/>
    <s v="Mesa"/>
    <s v="Arizona"/>
    <n v="85204"/>
    <s v="West"/>
    <s v="Office Supplies"/>
    <s v="Art"/>
    <s v="Newell 321"/>
    <m/>
    <m/>
    <m/>
    <s v=""/>
    <s v=""/>
    <s v=""/>
  </r>
  <r>
    <s v="CA2012109939"/>
    <d v="2012-05-08T00:00:00"/>
    <d v="2012-05-12T00:00:00"/>
    <s v="Standard Class"/>
    <s v="AA-10375"/>
    <s v="OFF-AR-10000127"/>
    <n v="5.2480000000000002"/>
    <n v="2"/>
    <n v="0.2"/>
    <n v="0.59040000000000004"/>
    <s v="Allen Armold"/>
    <x v="2"/>
    <s v="United States"/>
    <s v="Los Angeles"/>
    <s v="California"/>
    <n v="90008"/>
    <s v="West"/>
    <s v="Office Supplies"/>
    <s v="Art"/>
    <s v="Newell 321"/>
    <m/>
    <m/>
    <m/>
    <s v=""/>
    <s v=""/>
    <s v=""/>
  </r>
  <r>
    <s v="CA2012109939"/>
    <d v="2012-05-08T00:00:00"/>
    <d v="2012-05-12T00:00:00"/>
    <s v="Standard Class"/>
    <s v="AA-10375"/>
    <s v="OFF-AR-10000127"/>
    <n v="5.2480000000000002"/>
    <n v="2"/>
    <n v="0.2"/>
    <n v="0.59040000000000004"/>
    <s v="Allen Armold"/>
    <x v="2"/>
    <s v="United States"/>
    <s v="Salem"/>
    <s v="Oregon"/>
    <n v="97301"/>
    <s v="West"/>
    <s v="Office Supplies"/>
    <s v="Art"/>
    <s v="Newell 321"/>
    <m/>
    <m/>
    <m/>
    <s v=""/>
    <s v=""/>
    <s v=""/>
  </r>
  <r>
    <s v="CA2012100769"/>
    <d v="2012-05-16T00:00:00"/>
    <d v="2012-05-16T00:00:00"/>
    <s v="Same Day"/>
    <s v="TH-21550"/>
    <s v="TEC-AC-10002402"/>
    <n v="255.96799999999999"/>
    <n v="4"/>
    <n v="0.2"/>
    <n v="31.995999999999999"/>
    <s v="Tracy Hopkins"/>
    <x v="1"/>
    <s v="United States"/>
    <s v="New York City"/>
    <s v="New York"/>
    <n v="10035"/>
    <s v="East"/>
    <s v="Technology"/>
    <s v="Accessories"/>
    <s v="Razer Kraken PRO Over Ear PC and Music Headset"/>
    <m/>
    <m/>
    <m/>
    <s v=""/>
    <s v=""/>
    <s v=""/>
  </r>
  <r>
    <s v="CA2012100769"/>
    <d v="2012-05-16T00:00:00"/>
    <d v="2012-05-16T00:00:00"/>
    <s v="Same Day"/>
    <s v="TH-21550"/>
    <s v="TEC-AC-10002402"/>
    <n v="255.96799999999999"/>
    <n v="4"/>
    <n v="0.2"/>
    <n v="31.995999999999999"/>
    <s v="Tracy Hopkins"/>
    <x v="1"/>
    <s v="United States"/>
    <s v="Jacksonville"/>
    <s v="Florida"/>
    <n v="32216"/>
    <s v="South"/>
    <s v="Technology"/>
    <s v="Accessories"/>
    <s v="Razer Kraken PRO Over Ear PC and Music Headset"/>
    <m/>
    <m/>
    <m/>
    <s v=""/>
    <s v=""/>
    <s v=""/>
  </r>
  <r>
    <s v="CA2012154921"/>
    <d v="2012-05-23T00:00:00"/>
    <d v="2012-05-28T00:00:00"/>
    <s v="Standard Class"/>
    <s v="EA-14035"/>
    <s v="OFF-EN-10000056"/>
    <n v="186.69"/>
    <n v="3"/>
    <n v="0"/>
    <n v="87.744299999999996"/>
    <s v="Erin Ashbrook"/>
    <x v="0"/>
    <s v="United States"/>
    <s v="Charlotte"/>
    <s v="North Carolina"/>
    <n v="28205"/>
    <s v="South"/>
    <s v="Office Supplies"/>
    <s v="Envelopes"/>
    <s v="Cameo Buff Policy Envelopes"/>
    <m/>
    <m/>
    <m/>
    <s v=""/>
    <s v=""/>
    <s v=""/>
  </r>
  <r>
    <s v="CA2012154921"/>
    <d v="2012-05-23T00:00:00"/>
    <d v="2012-05-28T00:00:00"/>
    <s v="Standard Class"/>
    <s v="EA-14035"/>
    <s v="OFF-EN-10000056"/>
    <n v="186.69"/>
    <n v="3"/>
    <n v="0"/>
    <n v="87.744299999999996"/>
    <s v="Erin Ashbrook"/>
    <x v="0"/>
    <s v="United States"/>
    <s v="Columbia"/>
    <s v="South Carolina"/>
    <n v="29203"/>
    <s v="South"/>
    <s v="Office Supplies"/>
    <s v="Envelopes"/>
    <s v="Cameo Buff Policy Envelopes"/>
    <m/>
    <m/>
    <m/>
    <s v=""/>
    <s v=""/>
    <s v=""/>
  </r>
  <r>
    <s v="CA2012138898"/>
    <d v="2012-05-25T00:00:00"/>
    <d v="2012-05-29T00:00:00"/>
    <s v="Standard Class"/>
    <s v="JH-16180"/>
    <s v="OFF-AP-10004487"/>
    <n v="845.72799999999995"/>
    <n v="13"/>
    <n v="0.2"/>
    <n v="84.572800000000001"/>
    <s v="Justin Hirsh"/>
    <x v="2"/>
    <s v="United States"/>
    <s v="Pueblo"/>
    <s v="Colorado"/>
    <n v="81001"/>
    <s v="West"/>
    <s v="Office Supplies"/>
    <s v="Appliances"/>
    <s v="Kensington 4 Outlet MasterPiece Compact Power Control Center"/>
    <m/>
    <m/>
    <m/>
    <s v=""/>
    <s v=""/>
    <s v=""/>
  </r>
  <r>
    <s v="CA2012141768"/>
    <d v="2012-05-25T00:00:00"/>
    <d v="2012-05-27T00:00:00"/>
    <s v="Second Class"/>
    <s v="NP-18685"/>
    <s v="FUR-FU-10002268"/>
    <n v="14.73"/>
    <n v="3"/>
    <n v="0"/>
    <n v="4.8609"/>
    <s v="Nora Pelletier"/>
    <x v="1"/>
    <s v="United States"/>
    <s v="San Francisco"/>
    <s v="California"/>
    <n v="94109"/>
    <s v="West"/>
    <s v="Furniture"/>
    <s v="Furnishings"/>
    <s v="Ultra Door Push Plate"/>
    <m/>
    <m/>
    <m/>
    <s v=""/>
    <s v=""/>
    <s v=""/>
  </r>
  <r>
    <s v="CA2012133627"/>
    <d v="2012-05-31T00:00:00"/>
    <d v="2012-06-07T00:00:00"/>
    <s v="Standard Class"/>
    <s v="SC-20050"/>
    <s v="FUR-FU-10001935"/>
    <n v="22.2"/>
    <n v="6"/>
    <n v="0"/>
    <n v="9.1020000000000003"/>
    <s v="Sample Company A"/>
    <x v="1"/>
    <s v="United States"/>
    <s v="Norwich"/>
    <s v="Connecticut"/>
    <n v="6360"/>
    <s v="East"/>
    <s v="Furniture"/>
    <s v="Furnishings"/>
    <s v="3M Hangers With Command Adhesive"/>
    <m/>
    <m/>
    <m/>
    <s v=""/>
    <s v=""/>
    <s v=""/>
  </r>
  <r>
    <s v="CA2012133627"/>
    <d v="2012-05-31T00:00:00"/>
    <d v="2012-06-07T00:00:00"/>
    <s v="Standard Class"/>
    <s v="SC-20050"/>
    <s v="FUR-FU-10001935"/>
    <n v="22.2"/>
    <n v="6"/>
    <n v="0"/>
    <n v="9.1020000000000003"/>
    <s v="Sample Company A"/>
    <x v="1"/>
    <s v="United States"/>
    <s v="Lubbock"/>
    <s v="Texas"/>
    <n v="79424"/>
    <s v="Central"/>
    <s v="Furniture"/>
    <s v="Furnishings"/>
    <s v="3M Hangers With Command Adhesive"/>
    <m/>
    <m/>
    <m/>
    <s v=""/>
    <s v=""/>
    <s v=""/>
  </r>
  <r>
    <s v="CA2012127418"/>
    <d v="2012-06-13T00:00:00"/>
    <d v="2012-06-14T00:00:00"/>
    <s v="First Class"/>
    <s v="JJ-15445"/>
    <s v="OFF-BI-10003707"/>
    <n v="36.624000000000002"/>
    <n v="3"/>
    <n v="0.2"/>
    <n v="13.734"/>
    <s v="Jennifer Jackson"/>
    <x v="2"/>
    <s v="United States"/>
    <s v="Los Angeles"/>
    <s v="California"/>
    <n v="90004"/>
    <s v="West"/>
    <s v="Office Supplies"/>
    <s v="Binders"/>
    <s v="Aluminum Screw Posts"/>
    <m/>
    <m/>
    <m/>
    <s v=""/>
    <s v=""/>
    <s v=""/>
  </r>
  <r>
    <s v="CA2012120439"/>
    <d v="2012-06-14T00:00:00"/>
    <d v="2012-06-18T00:00:00"/>
    <s v="Standard Class"/>
    <s v="AD-10180"/>
    <s v="FUR-FU-10001867"/>
    <n v="51.072000000000003"/>
    <n v="6"/>
    <n v="0.2"/>
    <n v="5.1071999999999997"/>
    <s v="Alan Dominguez"/>
    <x v="1"/>
    <s v="United States"/>
    <s v="Houston"/>
    <s v="Texas"/>
    <n v="77041"/>
    <s v="Central"/>
    <s v="Furniture"/>
    <s v="Furnishings"/>
    <s v="Eldon Expressions Punched Metal &amp; Wood Desk Accessories, Pewter &amp; Cherry"/>
    <m/>
    <m/>
    <m/>
    <s v=""/>
    <s v=""/>
    <s v=""/>
  </r>
  <r>
    <s v="CA2012120439"/>
    <d v="2012-06-14T00:00:00"/>
    <d v="2012-06-18T00:00:00"/>
    <s v="Standard Class"/>
    <s v="AD-10180"/>
    <s v="FUR-FU-10001867"/>
    <n v="51.072000000000003"/>
    <n v="6"/>
    <n v="0.2"/>
    <n v="5.1071999999999997"/>
    <s v="Alan Dominguez"/>
    <x v="1"/>
    <s v="United States"/>
    <s v="New York City"/>
    <s v="New York"/>
    <n v="10035"/>
    <s v="East"/>
    <s v="Furniture"/>
    <s v="Furnishings"/>
    <s v="Eldon Expressions Punched Metal &amp; Wood Desk Accessories, Pewter &amp; Cherry"/>
    <m/>
    <m/>
    <m/>
    <s v=""/>
    <s v=""/>
    <s v=""/>
  </r>
  <r>
    <s v="CA2012120439"/>
    <d v="2012-06-14T00:00:00"/>
    <d v="2012-06-18T00:00:00"/>
    <s v="Standard Class"/>
    <s v="AD-10180"/>
    <s v="FUR-FU-10001867"/>
    <n v="51.072000000000003"/>
    <n v="6"/>
    <n v="0.2"/>
    <n v="5.1071999999999997"/>
    <s v="Alan Dominguez"/>
    <x v="1"/>
    <s v="United States"/>
    <s v="Philadelphia"/>
    <s v="Pennsylvania"/>
    <n v="19120"/>
    <s v="East"/>
    <s v="Furniture"/>
    <s v="Furnishings"/>
    <s v="Eldon Expressions Punched Metal &amp; Wood Desk Accessories, Pewter &amp; Cherry"/>
    <m/>
    <m/>
    <m/>
    <s v=""/>
    <s v=""/>
    <s v=""/>
  </r>
  <r>
    <s v="CA2012167269"/>
    <d v="2012-06-16T00:00:00"/>
    <d v="2012-06-20T00:00:00"/>
    <s v="Standard Class"/>
    <s v="PB-19150"/>
    <s v="OFF-EN-10003072"/>
    <n v="6.2080000000000002"/>
    <n v="2"/>
    <n v="0.2"/>
    <n v="2.1728000000000001"/>
    <s v="Philip Brown"/>
    <x v="2"/>
    <s v="United States"/>
    <s v="Los Angeles"/>
    <s v="California"/>
    <n v="90004"/>
    <s v="West"/>
    <s v="Office Supplies"/>
    <s v="Envelopes"/>
    <s v="Peel &amp; Seel Envelopes"/>
    <m/>
    <m/>
    <m/>
    <s v=""/>
    <s v=""/>
    <s v=""/>
  </r>
  <r>
    <s v="CA2012167269"/>
    <d v="2012-06-16T00:00:00"/>
    <d v="2012-06-20T00:00:00"/>
    <s v="Standard Class"/>
    <s v="PB-19150"/>
    <s v="OFF-EN-10003072"/>
    <n v="6.2080000000000002"/>
    <n v="2"/>
    <n v="0.2"/>
    <n v="2.1728000000000001"/>
    <s v="Philip Brown"/>
    <x v="2"/>
    <s v="United States"/>
    <s v="Philadelphia"/>
    <s v="Pennsylvania"/>
    <n v="19134"/>
    <s v="East"/>
    <s v="Office Supplies"/>
    <s v="Envelopes"/>
    <s v="Peel &amp; Seel Envelopes"/>
    <m/>
    <m/>
    <m/>
    <s v=""/>
    <s v=""/>
    <s v=""/>
  </r>
  <r>
    <s v="CA2012128167"/>
    <d v="2012-06-22T00:00:00"/>
    <d v="2012-06-26T00:00:00"/>
    <s v="Second Class"/>
    <s v="KL-16645"/>
    <s v="OFF-FA-10000490"/>
    <n v="4.96"/>
    <n v="4"/>
    <n v="0"/>
    <n v="2.3311999999999999"/>
    <s v="Ken Lonsdale"/>
    <x v="2"/>
    <s v="United States"/>
    <s v="Layton"/>
    <s v="Utah"/>
    <n v="84041"/>
    <s v="West"/>
    <s v="Office Supplies"/>
    <s v="Fasteners"/>
    <s v="OIC Binder Clips, Mini, 1/4 Capacity, Black"/>
    <m/>
    <m/>
    <m/>
    <s v=""/>
    <s v=""/>
    <s v=""/>
  </r>
  <r>
    <s v="CA2012128167"/>
    <d v="2012-06-22T00:00:00"/>
    <d v="2012-06-26T00:00:00"/>
    <s v="Second Class"/>
    <s v="KL-16645"/>
    <s v="OFF-FA-10000490"/>
    <n v="4.96"/>
    <n v="4"/>
    <n v="0"/>
    <n v="2.3311999999999999"/>
    <s v="Ken Lonsdale"/>
    <x v="2"/>
    <s v="United States"/>
    <s v="Chicago"/>
    <s v="Illinois"/>
    <n v="60623"/>
    <s v="Central"/>
    <s v="Office Supplies"/>
    <s v="Fasteners"/>
    <s v="OIC Binder Clips, Mini, 1/4 Capacity, Black"/>
    <m/>
    <m/>
    <m/>
    <s v=""/>
    <s v=""/>
    <s v=""/>
  </r>
  <r>
    <s v="CA2012122826"/>
    <d v="2012-06-23T00:00:00"/>
    <d v="2012-06-25T00:00:00"/>
    <s v="Second Class"/>
    <s v="RD-19480"/>
    <s v="TEC-PH-10004830"/>
    <n v="201.56800000000001"/>
    <n v="4"/>
    <n v="0.2"/>
    <n v="22.676400000000001"/>
    <s v="Rick Duston"/>
    <x v="2"/>
    <s v="United States"/>
    <s v="Olympia"/>
    <s v="Washington"/>
    <n v="98502"/>
    <s v="West"/>
    <s v="Technology"/>
    <s v="Phones"/>
    <s v="Pyle PRT45 Retro Home Telephone"/>
    <m/>
    <m/>
    <m/>
    <s v=""/>
    <s v=""/>
    <s v=""/>
  </r>
  <r>
    <s v="CA2012122826"/>
    <d v="2012-06-23T00:00:00"/>
    <d v="2012-06-25T00:00:00"/>
    <s v="Second Class"/>
    <s v="RD-19480"/>
    <s v="TEC-PH-10004830"/>
    <n v="201.56800000000001"/>
    <n v="4"/>
    <n v="0.2"/>
    <n v="22.676400000000001"/>
    <s v="Rick Duston"/>
    <x v="2"/>
    <s v="United States"/>
    <s v="Houston"/>
    <s v="Texas"/>
    <n v="77095"/>
    <s v="Central"/>
    <s v="Technology"/>
    <s v="Phones"/>
    <s v="Pyle PRT45 Retro Home Telephone"/>
    <m/>
    <m/>
    <m/>
    <s v=""/>
    <s v=""/>
    <s v=""/>
  </r>
  <r>
    <s v="CA2012122826"/>
    <d v="2012-06-23T00:00:00"/>
    <d v="2012-06-25T00:00:00"/>
    <s v="Second Class"/>
    <s v="RD-19480"/>
    <s v="TEC-PH-10004830"/>
    <n v="201.56800000000001"/>
    <n v="4"/>
    <n v="0.2"/>
    <n v="22.676400000000001"/>
    <s v="Rick Duston"/>
    <x v="2"/>
    <s v="United States"/>
    <s v="Richmond"/>
    <s v="Indiana"/>
    <n v="47374"/>
    <s v="Central"/>
    <s v="Technology"/>
    <s v="Phones"/>
    <s v="Pyle PRT45 Retro Home Telephone"/>
    <m/>
    <m/>
    <m/>
    <s v=""/>
    <s v=""/>
    <s v=""/>
  </r>
  <r>
    <s v="CA2012125395"/>
    <d v="2012-06-26T00:00:00"/>
    <d v="2012-06-29T00:00:00"/>
    <s v="Second Class"/>
    <s v="LA-16780"/>
    <s v="TEC-AC-10004708"/>
    <n v="41.9"/>
    <n v="2"/>
    <n v="0"/>
    <n v="8.7989999999999995"/>
    <s v="Laura Armstrong"/>
    <x v="0"/>
    <s v="United States"/>
    <s v="Taylor"/>
    <s v="Michigan"/>
    <n v="48180"/>
    <s v="Central"/>
    <s v="Technology"/>
    <s v="Accessories"/>
    <s v="Sony 32GB Class 10 Micro SDHC R40 Memory Card"/>
    <m/>
    <m/>
    <m/>
    <s v=""/>
    <s v=""/>
    <s v=""/>
  </r>
  <r>
    <s v="CA2012154956"/>
    <d v="2012-07-04T00:00:00"/>
    <d v="2012-07-09T00:00:00"/>
    <s v="Standard Class"/>
    <s v="IM-15070"/>
    <s v="TEC-PH-10004165"/>
    <n v="1099.96"/>
    <n v="4"/>
    <n v="0"/>
    <n v="285.9896"/>
    <s v="Irene Maddox"/>
    <x v="2"/>
    <s v="United States"/>
    <s v="Seattle"/>
    <s v="Washington"/>
    <n v="98103"/>
    <s v="West"/>
    <s v="Technology"/>
    <s v="Phones"/>
    <s v="Mitel MiVoice 5330e IP Phone"/>
    <m/>
    <m/>
    <m/>
    <s v=""/>
    <s v=""/>
    <s v=""/>
  </r>
  <r>
    <s v="CA2012154956"/>
    <d v="2012-07-04T00:00:00"/>
    <d v="2012-07-09T00:00:00"/>
    <s v="Standard Class"/>
    <s v="IM-15070"/>
    <s v="TEC-PH-10004165"/>
    <n v="1099.96"/>
    <n v="4"/>
    <n v="0"/>
    <n v="285.9896"/>
    <s v="Irene Maddox"/>
    <x v="2"/>
    <s v="United States"/>
    <s v="Milwaukee"/>
    <s v="Wisconsin"/>
    <n v="53209"/>
    <s v="Central"/>
    <s v="Technology"/>
    <s v="Phones"/>
    <s v="Mitel MiVoice 5330e IP Phone"/>
    <m/>
    <m/>
    <m/>
    <s v=""/>
    <s v=""/>
    <s v=""/>
  </r>
  <r>
    <s v="CA2012154956"/>
    <d v="2012-07-04T00:00:00"/>
    <d v="2012-07-09T00:00:00"/>
    <s v="Standard Class"/>
    <s v="IM-15070"/>
    <s v="TEC-PH-10004165"/>
    <n v="1099.96"/>
    <n v="4"/>
    <n v="0"/>
    <n v="285.9896"/>
    <s v="Irene Maddox"/>
    <x v="2"/>
    <s v="United States"/>
    <s v="Philadelphia"/>
    <s v="Pennsylvania"/>
    <n v="19120"/>
    <s v="East"/>
    <s v="Technology"/>
    <s v="Phones"/>
    <s v="Mitel MiVoice 5330e IP Phone"/>
    <m/>
    <m/>
    <m/>
    <s v=""/>
    <s v=""/>
    <s v=""/>
  </r>
  <r>
    <s v="CA2012124268"/>
    <d v="2012-07-04T00:00:00"/>
    <d v="2012-07-08T00:00:00"/>
    <s v="Standard Class"/>
    <s v="AD-10180"/>
    <s v="OFF-AR-10004817"/>
    <n v="15.48"/>
    <n v="3"/>
    <n v="0"/>
    <n v="4.4892000000000003"/>
    <s v="Alan Dominguez"/>
    <x v="1"/>
    <s v="United States"/>
    <s v="Houston"/>
    <s v="Texas"/>
    <n v="77041"/>
    <s v="Central"/>
    <s v="Office Supplies"/>
    <s v="Art"/>
    <s v="Colorific Watercolor Pencils"/>
    <m/>
    <m/>
    <m/>
    <s v=""/>
    <s v=""/>
    <s v=""/>
  </r>
  <r>
    <s v="CA2012124268"/>
    <d v="2012-07-04T00:00:00"/>
    <d v="2012-07-08T00:00:00"/>
    <s v="Standard Class"/>
    <s v="AD-10180"/>
    <s v="OFF-AR-10004817"/>
    <n v="15.48"/>
    <n v="3"/>
    <n v="0"/>
    <n v="4.4892000000000003"/>
    <s v="Alan Dominguez"/>
    <x v="1"/>
    <s v="United States"/>
    <s v="New York City"/>
    <s v="New York"/>
    <n v="10035"/>
    <s v="East"/>
    <s v="Office Supplies"/>
    <s v="Art"/>
    <s v="Colorific Watercolor Pencils"/>
    <m/>
    <m/>
    <m/>
    <s v=""/>
    <s v=""/>
    <s v=""/>
  </r>
  <r>
    <s v="CA2012124268"/>
    <d v="2012-07-04T00:00:00"/>
    <d v="2012-07-08T00:00:00"/>
    <s v="Standard Class"/>
    <s v="AD-10180"/>
    <s v="OFF-AR-10004817"/>
    <n v="15.48"/>
    <n v="3"/>
    <n v="0"/>
    <n v="4.4892000000000003"/>
    <s v="Alan Dominguez"/>
    <x v="1"/>
    <s v="United States"/>
    <s v="Philadelphia"/>
    <s v="Pennsylvania"/>
    <n v="19120"/>
    <s v="East"/>
    <s v="Office Supplies"/>
    <s v="Art"/>
    <s v="Colorific Watercolor Pencils"/>
    <m/>
    <m/>
    <m/>
    <s v=""/>
    <s v=""/>
    <s v=""/>
  </r>
  <r>
    <s v="US2012107349"/>
    <d v="2012-07-13T00:00:00"/>
    <d v="2012-07-15T00:00:00"/>
    <s v="First Class"/>
    <s v="SL-20155"/>
    <s v="OFF-BI-10001765"/>
    <n v="41.567999999999998"/>
    <n v="6"/>
    <n v="0.8"/>
    <n v="-66.508799999999994"/>
    <s v="Sara Luxemburg"/>
    <x v="1"/>
    <s v="United States"/>
    <s v="Jacksonville"/>
    <s v="Florida"/>
    <n v="32216"/>
    <s v="South"/>
    <s v="Office Supplies"/>
    <s v="Binders"/>
    <s v="Wilson Jones Heavy-Duty Casebound Ring Binders with Metal Hinges"/>
    <m/>
    <m/>
    <m/>
    <s v=""/>
    <s v=""/>
    <s v=""/>
  </r>
  <r>
    <s v="US2012107349"/>
    <d v="2012-07-13T00:00:00"/>
    <d v="2012-07-15T00:00:00"/>
    <s v="First Class"/>
    <s v="SL-20155"/>
    <s v="OFF-BI-10001765"/>
    <n v="41.567999999999998"/>
    <n v="6"/>
    <n v="0.8"/>
    <n v="-66.508799999999994"/>
    <s v="Sara Luxemburg"/>
    <x v="1"/>
    <s v="United States"/>
    <s v="Houston"/>
    <s v="Texas"/>
    <n v="77095"/>
    <s v="Central"/>
    <s v="Office Supplies"/>
    <s v="Binders"/>
    <s v="Wilson Jones Heavy-Duty Casebound Ring Binders with Metal Hinges"/>
    <m/>
    <m/>
    <m/>
    <s v=""/>
    <s v=""/>
    <s v=""/>
  </r>
  <r>
    <s v="US2012140851"/>
    <d v="2012-07-13T00:00:00"/>
    <d v="2012-07-15T00:00:00"/>
    <s v="Second Class"/>
    <s v="ND-18460"/>
    <s v="OFF-PA-10000019"/>
    <n v="38.880000000000003"/>
    <n v="6"/>
    <n v="0"/>
    <n v="18.662400000000002"/>
    <s v="Neil Ducich"/>
    <x v="0"/>
    <s v="United States"/>
    <s v="Macon"/>
    <s v="Georgia"/>
    <n v="31204"/>
    <s v="South"/>
    <s v="Office Supplies"/>
    <s v="Paper"/>
    <s v="Xerox 1931"/>
    <m/>
    <m/>
    <m/>
    <s v=""/>
    <s v=""/>
    <s v=""/>
  </r>
  <r>
    <s v="US2012160150"/>
    <d v="2012-07-19T00:00:00"/>
    <d v="2012-07-20T00:00:00"/>
    <s v="First Class"/>
    <s v="TS-21085"/>
    <s v="OFF-BI-10004352"/>
    <n v="2.0249999999999999"/>
    <n v="1"/>
    <n v="0.7"/>
    <n v="-1.35"/>
    <s v="Thais Sissman"/>
    <x v="2"/>
    <s v="United States"/>
    <s v="Phoenix"/>
    <s v="Arizona"/>
    <n v="85023"/>
    <s v="West"/>
    <s v="Office Supplies"/>
    <s v="Binders"/>
    <s v="Wilson Jones DublLock D-Ring Binders"/>
    <m/>
    <m/>
    <m/>
    <s v=""/>
    <s v=""/>
    <s v=""/>
  </r>
  <r>
    <s v="US2012160150"/>
    <d v="2012-07-19T00:00:00"/>
    <d v="2012-07-20T00:00:00"/>
    <s v="First Class"/>
    <s v="TS-21085"/>
    <s v="OFF-BI-10004352"/>
    <n v="2.0249999999999999"/>
    <n v="1"/>
    <n v="0.7"/>
    <n v="-1.35"/>
    <s v="Thais Sissman"/>
    <x v="2"/>
    <s v="United States"/>
    <s v="Ormond Beach"/>
    <s v="Florida"/>
    <n v="32174"/>
    <s v="South"/>
    <s v="Office Supplies"/>
    <s v="Binders"/>
    <s v="Wilson Jones DublLock D-Ring Binders"/>
    <m/>
    <m/>
    <m/>
    <s v=""/>
    <s v=""/>
    <s v=""/>
  </r>
  <r>
    <s v="US2012150161"/>
    <d v="2012-07-25T00:00:00"/>
    <d v="2012-07-29T00:00:00"/>
    <s v="Standard Class"/>
    <s v="RB-19795"/>
    <s v="OFF-BI-10001524"/>
    <n v="25.175999999999998"/>
    <n v="4"/>
    <n v="0.7"/>
    <n v="-18.462399999999999"/>
    <s v="Ross Baird"/>
    <x v="1"/>
    <s v="United States"/>
    <s v="Philadelphia"/>
    <s v="Pennsylvania"/>
    <n v="19143"/>
    <s v="East"/>
    <s v="Office Supplies"/>
    <s v="Binders"/>
    <s v="GBC Premium Transparent Covers with Diagonal Lined Pattern"/>
    <m/>
    <m/>
    <m/>
    <s v=""/>
    <s v=""/>
    <s v=""/>
  </r>
  <r>
    <s v="US2012140200"/>
    <d v="2012-07-26T00:00:00"/>
    <d v="2012-07-28T00:00:00"/>
    <s v="First Class"/>
    <s v="CA-12775"/>
    <s v="FUR-TA-10002356"/>
    <n v="393.16500000000002"/>
    <n v="3"/>
    <n v="0.5"/>
    <n v="-204.44579999999999"/>
    <s v="Cynthia Arntzen"/>
    <x v="2"/>
    <s v="United States"/>
    <s v="Mesa"/>
    <s v="Arizona"/>
    <n v="85204"/>
    <s v="West"/>
    <s v="Furniture"/>
    <s v="Tables"/>
    <s v="Bevis Boat-Shaped Conference Table"/>
    <m/>
    <m/>
    <m/>
    <s v=""/>
    <s v=""/>
    <s v=""/>
  </r>
  <r>
    <s v="US2012140200"/>
    <d v="2012-07-26T00:00:00"/>
    <d v="2012-07-28T00:00:00"/>
    <s v="First Class"/>
    <s v="CA-12775"/>
    <s v="FUR-TA-10002356"/>
    <n v="393.16500000000002"/>
    <n v="3"/>
    <n v="0.5"/>
    <n v="-204.44579999999999"/>
    <s v="Cynthia Arntzen"/>
    <x v="2"/>
    <s v="United States"/>
    <s v="Smyrna"/>
    <s v="Tennessee"/>
    <n v="37167"/>
    <s v="South"/>
    <s v="Furniture"/>
    <s v="Tables"/>
    <s v="Bevis Boat-Shaped Conference Table"/>
    <m/>
    <m/>
    <m/>
    <s v=""/>
    <s v=""/>
    <s v=""/>
  </r>
  <r>
    <s v="CA2012111297"/>
    <d v="2012-08-17T00:00:00"/>
    <d v="2012-08-21T00:00:00"/>
    <s v="Standard Class"/>
    <s v="SC-20440"/>
    <s v="OFF-BI-10002412"/>
    <n v="52.2"/>
    <n v="9"/>
    <n v="0"/>
    <n v="23.49"/>
    <s v="Shaun Chance"/>
    <x v="0"/>
    <s v="United States"/>
    <s v="Aurora"/>
    <s v="Colorado"/>
    <n v="80013"/>
    <s v="West"/>
    <s v="Office Supplies"/>
    <s v="Binders"/>
    <s v="Wilson Jones Snap Scratch Pad Binder Tool for Ring Binders"/>
    <m/>
    <m/>
    <m/>
    <s v=""/>
    <s v=""/>
    <s v=""/>
  </r>
  <r>
    <s v="CA2012111297"/>
    <d v="2012-08-17T00:00:00"/>
    <d v="2012-08-21T00:00:00"/>
    <s v="Standard Class"/>
    <s v="SC-20440"/>
    <s v="OFF-BI-10002412"/>
    <n v="52.2"/>
    <n v="9"/>
    <n v="0"/>
    <n v="23.49"/>
    <s v="Shaun Chance"/>
    <x v="0"/>
    <s v="United States"/>
    <s v="New Bedford"/>
    <s v="Massachusetts"/>
    <n v="2740"/>
    <s v="East"/>
    <s v="Office Supplies"/>
    <s v="Binders"/>
    <s v="Wilson Jones Snap Scratch Pad Binder Tool for Ring Binders"/>
    <m/>
    <m/>
    <m/>
    <s v=""/>
    <s v=""/>
    <s v=""/>
  </r>
  <r>
    <s v="CA2012132080"/>
    <d v="2012-08-22T00:00:00"/>
    <d v="2012-08-25T00:00:00"/>
    <s v="First Class"/>
    <s v="DP-13105"/>
    <s v="OFF-BI-10003694"/>
    <n v="50.112000000000002"/>
    <n v="6"/>
    <n v="0.2"/>
    <n v="16.2864"/>
    <s v="Dave Poirier"/>
    <x v="0"/>
    <s v="United States"/>
    <s v="New York City"/>
    <s v="New York"/>
    <n v="10035"/>
    <s v="East"/>
    <s v="Office Supplies"/>
    <s v="Binders"/>
    <s v="Avery 3 1/2 Diskette Storage Pages, 10/Pack"/>
    <m/>
    <m/>
    <m/>
    <s v=""/>
    <s v=""/>
    <s v=""/>
  </r>
  <r>
    <s v="CA2012126445"/>
    <d v="2012-08-27T00:00:00"/>
    <d v="2012-08-31T00:00:00"/>
    <s v="Standard Class"/>
    <s v="RA-19945"/>
    <s v="OFF-ST-10000046"/>
    <n v="484.65"/>
    <n v="3"/>
    <n v="0"/>
    <n v="92.083500000000001"/>
    <s v="Ryan Akin"/>
    <x v="2"/>
    <s v="United States"/>
    <s v="Murrieta"/>
    <s v="California"/>
    <n v="92563"/>
    <s v="West"/>
    <s v="Office Supplies"/>
    <s v="Storage"/>
    <s v="Fellowes Super Stor/Drawer Files"/>
    <m/>
    <m/>
    <m/>
    <s v=""/>
    <s v=""/>
    <s v=""/>
  </r>
  <r>
    <s v="CA2012112319"/>
    <d v="2012-08-31T00:00:00"/>
    <d v="2012-09-05T00:00:00"/>
    <s v="Standard Class"/>
    <s v="AR-10510"/>
    <s v="OFF-PA-10003441"/>
    <n v="58.32"/>
    <n v="9"/>
    <n v="0"/>
    <n v="27.993600000000001"/>
    <s v="Andrew Roberts"/>
    <x v="2"/>
    <s v="United States"/>
    <s v="Los Angeles"/>
    <s v="California"/>
    <n v="90004"/>
    <s v="West"/>
    <s v="Office Supplies"/>
    <s v="Paper"/>
    <s v="Xerox 226"/>
    <m/>
    <m/>
    <m/>
    <s v=""/>
    <s v=""/>
    <s v=""/>
  </r>
  <r>
    <s v="CA2012132906"/>
    <d v="2012-09-10T00:00:00"/>
    <d v="2012-09-14T00:00:00"/>
    <s v="Standard Class"/>
    <s v="CC-12145"/>
    <s v="OFF-SU-10004498"/>
    <n v="51.52"/>
    <n v="4"/>
    <n v="0"/>
    <n v="1.5456000000000001"/>
    <s v="Charles Crestani"/>
    <x v="2"/>
    <s v="United States"/>
    <s v="Los Angeles"/>
    <s v="California"/>
    <n v="90004"/>
    <s v="West"/>
    <s v="Office Supplies"/>
    <s v="Supplies"/>
    <s v="Martin-Yale Premier Letter Opener"/>
    <m/>
    <m/>
    <m/>
    <s v=""/>
    <s v=""/>
    <s v=""/>
  </r>
  <r>
    <s v="CA2012132906"/>
    <d v="2012-09-10T00:00:00"/>
    <d v="2012-09-14T00:00:00"/>
    <s v="Standard Class"/>
    <s v="CC-12145"/>
    <s v="OFF-SU-10004498"/>
    <n v="51.52"/>
    <n v="4"/>
    <n v="0"/>
    <n v="1.5456000000000001"/>
    <s v="Charles Crestani"/>
    <x v="2"/>
    <s v="United States"/>
    <s v="Seattle"/>
    <s v="Washington"/>
    <n v="98103"/>
    <s v="West"/>
    <s v="Office Supplies"/>
    <s v="Supplies"/>
    <s v="Martin-Yale Premier Letter Opener"/>
    <m/>
    <m/>
    <m/>
    <s v=""/>
    <s v=""/>
    <s v=""/>
  </r>
  <r>
    <s v="CA2012120362"/>
    <d v="2012-09-14T00:00:00"/>
    <d v="2012-09-19T00:00:00"/>
    <s v="Standard Class"/>
    <s v="CA-12265"/>
    <s v="FUR-TA-10003008"/>
    <n v="912.75"/>
    <n v="5"/>
    <n v="0"/>
    <n v="118.6575"/>
    <s v="Christina Anderson"/>
    <x v="2"/>
    <s v="United States"/>
    <s v="Chicago"/>
    <s v="Illinois"/>
    <n v="60610"/>
    <s v="Central"/>
    <s v="Furniture"/>
    <s v="Tables"/>
    <s v="Lesro Round Back Collection Coffee Table, End Table"/>
    <m/>
    <m/>
    <m/>
    <s v=""/>
    <s v=""/>
    <s v=""/>
  </r>
  <r>
    <s v="CA2012120362"/>
    <d v="2012-09-14T00:00:00"/>
    <d v="2012-09-19T00:00:00"/>
    <s v="Standard Class"/>
    <s v="CA-12265"/>
    <s v="FUR-TA-10003008"/>
    <n v="912.75"/>
    <n v="5"/>
    <n v="0"/>
    <n v="118.6575"/>
    <s v="Christina Anderson"/>
    <x v="2"/>
    <s v="United States"/>
    <s v="Provo"/>
    <s v="Utah"/>
    <n v="84604"/>
    <s v="West"/>
    <s v="Furniture"/>
    <s v="Tables"/>
    <s v="Lesro Round Back Collection Coffee Table, End Table"/>
    <m/>
    <m/>
    <m/>
    <s v=""/>
    <s v=""/>
    <s v=""/>
  </r>
  <r>
    <s v="CA2012131597"/>
    <d v="2012-09-14T00:00:00"/>
    <d v="2012-09-18T00:00:00"/>
    <s v="Standard Class"/>
    <s v="SP-20620"/>
    <s v="FUR-TA-10002607"/>
    <n v="170.136"/>
    <n v="3"/>
    <n v="0.2"/>
    <n v="-8.5068000000000001"/>
    <s v="Stefania Perrino"/>
    <x v="0"/>
    <s v="United States"/>
    <s v="Los Angeles"/>
    <s v="California"/>
    <n v="90045"/>
    <s v="West"/>
    <s v="Furniture"/>
    <s v="Tables"/>
    <s v="KI Conference Tables"/>
    <m/>
    <m/>
    <m/>
    <s v=""/>
    <s v=""/>
    <s v=""/>
  </r>
  <r>
    <s v="CA2012133025"/>
    <d v="2012-09-17T00:00:00"/>
    <d v="2012-09-19T00:00:00"/>
    <s v="Second Class"/>
    <s v="MO-17800"/>
    <s v="OFF-PA-10004100"/>
    <n v="32.4"/>
    <n v="5"/>
    <n v="0"/>
    <n v="15.552"/>
    <s v="Meg OConnel"/>
    <x v="1"/>
    <s v="United States"/>
    <s v="New York City"/>
    <s v="New York"/>
    <n v="10009"/>
    <s v="East"/>
    <s v="Office Supplies"/>
    <s v="Paper"/>
    <s v="Xerox 216"/>
    <m/>
    <m/>
    <m/>
    <s v=""/>
    <s v=""/>
    <s v=""/>
  </r>
  <r>
    <s v="CA2012133025"/>
    <d v="2012-09-17T00:00:00"/>
    <d v="2012-09-19T00:00:00"/>
    <s v="Second Class"/>
    <s v="MO-17800"/>
    <s v="OFF-PA-10004100"/>
    <n v="32.4"/>
    <n v="5"/>
    <n v="0"/>
    <n v="15.552"/>
    <s v="Meg OConnel"/>
    <x v="1"/>
    <s v="United States"/>
    <s v="Los Angeles"/>
    <s v="California"/>
    <n v="90036"/>
    <s v="West"/>
    <s v="Office Supplies"/>
    <s v="Paper"/>
    <s v="Xerox 216"/>
    <m/>
    <m/>
    <m/>
    <s v=""/>
    <s v=""/>
    <s v=""/>
  </r>
  <r>
    <s v="CA2012133025"/>
    <d v="2012-09-17T00:00:00"/>
    <d v="2012-09-19T00:00:00"/>
    <s v="Second Class"/>
    <s v="MO-17800"/>
    <s v="OFF-PA-10004100"/>
    <n v="32.4"/>
    <n v="5"/>
    <n v="0"/>
    <n v="15.552"/>
    <s v="Meg OConnel"/>
    <x v="1"/>
    <s v="United States"/>
    <s v="New York City"/>
    <s v="New York"/>
    <n v="10024"/>
    <s v="East"/>
    <s v="Office Supplies"/>
    <s v="Paper"/>
    <s v="Xerox 216"/>
    <m/>
    <m/>
    <m/>
    <s v=""/>
    <s v=""/>
    <s v=""/>
  </r>
  <r>
    <s v="CA2012133025"/>
    <d v="2012-09-17T00:00:00"/>
    <d v="2012-09-19T00:00:00"/>
    <s v="Second Class"/>
    <s v="MO-17800"/>
    <s v="OFF-PA-10004100"/>
    <n v="32.4"/>
    <n v="5"/>
    <n v="0"/>
    <n v="15.552"/>
    <s v="Meg OConnel"/>
    <x v="1"/>
    <s v="United States"/>
    <s v="San Antonio"/>
    <s v="Texas"/>
    <n v="78207"/>
    <s v="Central"/>
    <s v="Office Supplies"/>
    <s v="Paper"/>
    <s v="Xerox 216"/>
    <m/>
    <m/>
    <m/>
    <s v=""/>
    <s v=""/>
    <s v=""/>
  </r>
  <r>
    <s v="CA2012115847"/>
    <d v="2012-09-19T00:00:00"/>
    <d v="2012-09-24T00:00:00"/>
    <s v="Second Class"/>
    <s v="TC-21535"/>
    <s v="FUR-BO-10003433"/>
    <n v="61.96"/>
    <n v="2"/>
    <n v="0"/>
    <n v="4.3372000000000002"/>
    <s v="Tracy Collins"/>
    <x v="1"/>
    <s v="United States"/>
    <s v="Arlington"/>
    <s v="Virginia"/>
    <n v="22204"/>
    <s v="South"/>
    <s v="Furniture"/>
    <s v="Bookcases"/>
    <s v="Sauder Cornerstone Collection Library"/>
    <m/>
    <m/>
    <m/>
    <s v=""/>
    <s v=""/>
    <s v=""/>
  </r>
  <r>
    <s v="CA2012112571"/>
    <d v="2012-09-22T00:00:00"/>
    <d v="2012-09-22T00:00:00"/>
    <s v="Same Day"/>
    <s v="DL-12925"/>
    <s v="FUR-FU-10004188"/>
    <n v="204.6"/>
    <n v="2"/>
    <n v="0"/>
    <n v="53.195999999999998"/>
    <s v="Daniel Lacy"/>
    <x v="2"/>
    <s v="United States"/>
    <s v="Oceanside"/>
    <s v="California"/>
    <n v="92054"/>
    <s v="West"/>
    <s v="Furniture"/>
    <s v="Furnishings"/>
    <s v="Luxo Professional Combination Clamp-On Lamps"/>
    <m/>
    <m/>
    <m/>
    <s v=""/>
    <s v=""/>
    <s v=""/>
  </r>
  <r>
    <s v="US2012161466"/>
    <d v="2012-09-24T00:00:00"/>
    <d v="2012-09-27T00:00:00"/>
    <s v="Second Class"/>
    <s v="ON-18715"/>
    <s v="OFF-AR-10000634"/>
    <n v="6.8479999999999999"/>
    <n v="2"/>
    <n v="0.2"/>
    <n v="0.59919999999999995"/>
    <s v="Odella Nelson"/>
    <x v="0"/>
    <s v="United States"/>
    <s v="Philadelphia"/>
    <s v="Pennsylvania"/>
    <n v="19120"/>
    <s v="East"/>
    <s v="Office Supplies"/>
    <s v="Art"/>
    <s v="Newell 320"/>
    <m/>
    <m/>
    <m/>
    <s v=""/>
    <s v=""/>
    <s v=""/>
  </r>
  <r>
    <s v="CA2012143119"/>
    <d v="2012-09-24T00:00:00"/>
    <d v="2012-09-30T00:00:00"/>
    <s v="Standard Class"/>
    <s v="MC-17275"/>
    <s v="FUR-CH-10001270"/>
    <n v="517.5"/>
    <n v="6"/>
    <n v="0"/>
    <n v="155.25"/>
    <s v="Marc Crier"/>
    <x v="2"/>
    <s v="United States"/>
    <s v="Lafayette"/>
    <s v="Louisiana"/>
    <n v="70506"/>
    <s v="South"/>
    <s v="Furniture"/>
    <s v="Chairs"/>
    <s v="Harbour Creations Steel Folding Chair"/>
    <m/>
    <m/>
    <m/>
    <s v=""/>
    <s v=""/>
    <s v=""/>
  </r>
  <r>
    <s v="CA2012143119"/>
    <d v="2012-09-24T00:00:00"/>
    <d v="2012-09-30T00:00:00"/>
    <s v="Standard Class"/>
    <s v="MC-17275"/>
    <s v="FUR-CH-10001270"/>
    <n v="517.5"/>
    <n v="6"/>
    <n v="0"/>
    <n v="155.25"/>
    <s v="Marc Crier"/>
    <x v="2"/>
    <s v="United States"/>
    <s v="Seattle"/>
    <s v="Washington"/>
    <n v="98103"/>
    <s v="West"/>
    <s v="Furniture"/>
    <s v="Chairs"/>
    <s v="Harbour Creations Steel Folding Chair"/>
    <m/>
    <m/>
    <m/>
    <s v=""/>
    <s v=""/>
    <s v=""/>
  </r>
  <r>
    <s v="CA2012166135"/>
    <d v="2012-10-01T00:00:00"/>
    <d v="2012-10-06T00:00:00"/>
    <s v="Standard Class"/>
    <s v="SC-20440"/>
    <s v="OFF-ST-10002974"/>
    <n v="139.42400000000001"/>
    <n v="4"/>
    <n v="0.2"/>
    <n v="17.428000000000001"/>
    <s v="Shaun Chance"/>
    <x v="0"/>
    <s v="United States"/>
    <s v="Aurora"/>
    <s v="Colorado"/>
    <n v="80013"/>
    <s v="West"/>
    <s v="Office Supplies"/>
    <s v="Storage"/>
    <s v="Trav-L-File Heavy-Duty Shuttle II, Black"/>
    <m/>
    <m/>
    <m/>
    <s v=""/>
    <s v=""/>
    <s v=""/>
  </r>
  <r>
    <s v="CA2012166135"/>
    <d v="2012-10-01T00:00:00"/>
    <d v="2012-10-06T00:00:00"/>
    <s v="Standard Class"/>
    <s v="SC-20440"/>
    <s v="OFF-ST-10002974"/>
    <n v="139.42400000000001"/>
    <n v="4"/>
    <n v="0.2"/>
    <n v="17.428000000000001"/>
    <s v="Shaun Chance"/>
    <x v="0"/>
    <s v="United States"/>
    <s v="New Bedford"/>
    <s v="Massachusetts"/>
    <n v="2740"/>
    <s v="East"/>
    <s v="Office Supplies"/>
    <s v="Storage"/>
    <s v="Trav-L-File Heavy-Duty Shuttle II, Black"/>
    <m/>
    <m/>
    <m/>
    <s v=""/>
    <s v=""/>
    <s v=""/>
  </r>
  <r>
    <s v="CA2012104493"/>
    <d v="2012-10-02T00:00:00"/>
    <d v="2012-10-08T00:00:00"/>
    <s v="Standard Class"/>
    <s v="EB-13705"/>
    <s v="OFF-BI-10004817"/>
    <n v="57.503999999999998"/>
    <n v="6"/>
    <n v="0.2"/>
    <n v="20.1264"/>
    <s v="Ed Braxton"/>
    <x v="0"/>
    <s v="United States"/>
    <s v="New York City"/>
    <s v="New York"/>
    <n v="10024"/>
    <s v="East"/>
    <s v="Office Supplies"/>
    <s v="Binders"/>
    <s v="GBC Personal VeloBind Strips"/>
    <m/>
    <m/>
    <m/>
    <s v=""/>
    <s v=""/>
    <s v=""/>
  </r>
  <r>
    <s v="CA2012104493"/>
    <d v="2012-10-02T00:00:00"/>
    <d v="2012-10-08T00:00:00"/>
    <s v="Standard Class"/>
    <s v="EB-13705"/>
    <s v="OFF-BI-10004817"/>
    <n v="57.503999999999998"/>
    <n v="6"/>
    <n v="0.2"/>
    <n v="20.1264"/>
    <s v="Ed Braxton"/>
    <x v="0"/>
    <s v="United States"/>
    <s v="Fort Worth"/>
    <s v="Texas"/>
    <n v="76106"/>
    <s v="Central"/>
    <s v="Office Supplies"/>
    <s v="Binders"/>
    <s v="GBC Personal VeloBind Strips"/>
    <m/>
    <m/>
    <m/>
    <s v=""/>
    <s v=""/>
    <s v=""/>
  </r>
  <r>
    <s v="CA2012104493"/>
    <d v="2012-10-02T00:00:00"/>
    <d v="2012-10-08T00:00:00"/>
    <s v="Standard Class"/>
    <s v="EB-13705"/>
    <s v="OFF-BI-10004817"/>
    <n v="57.503999999999998"/>
    <n v="6"/>
    <n v="0.2"/>
    <n v="20.1264"/>
    <s v="Ed Braxton"/>
    <x v="0"/>
    <s v="United States"/>
    <s v="San Diego"/>
    <s v="California"/>
    <n v="92105"/>
    <s v="West"/>
    <s v="Office Supplies"/>
    <s v="Binders"/>
    <s v="GBC Personal VeloBind Strips"/>
    <m/>
    <m/>
    <m/>
    <s v=""/>
    <s v=""/>
    <s v=""/>
  </r>
  <r>
    <s v="CA2012125178"/>
    <d v="2012-10-03T00:00:00"/>
    <d v="2012-10-09T00:00:00"/>
    <s v="Standard Class"/>
    <s v="MZ-17515"/>
    <s v="OFF-ST-10002562"/>
    <n v="15.007999999999999"/>
    <n v="2"/>
    <n v="0.2"/>
    <n v="1.5007999999999999"/>
    <s v="Mary Zewe"/>
    <x v="0"/>
    <s v="United States"/>
    <s v="Redlands"/>
    <s v="California"/>
    <n v="92374"/>
    <s v="West"/>
    <s v="Office Supplies"/>
    <s v="Storage"/>
    <s v="Staples"/>
    <m/>
    <m/>
    <m/>
    <s v=""/>
    <s v=""/>
    <s v=""/>
  </r>
  <r>
    <s v="CA2012125178"/>
    <d v="2012-10-03T00:00:00"/>
    <d v="2012-10-09T00:00:00"/>
    <s v="Standard Class"/>
    <s v="MZ-17515"/>
    <s v="OFF-ST-10002562"/>
    <n v="15.007999999999999"/>
    <n v="2"/>
    <n v="0.2"/>
    <n v="1.5007999999999999"/>
    <s v="Mary Zewe"/>
    <x v="0"/>
    <s v="United States"/>
    <s v="Reading"/>
    <s v="Pennsylvania"/>
    <n v="19601"/>
    <s v="East"/>
    <s v="Office Supplies"/>
    <s v="Storage"/>
    <s v="Staples"/>
    <m/>
    <m/>
    <m/>
    <s v=""/>
    <s v=""/>
    <s v=""/>
  </r>
  <r>
    <s v="CA2012168004"/>
    <d v="2012-10-04T00:00:00"/>
    <d v="2012-10-09T00:00:00"/>
    <s v="Second Class"/>
    <s v="DJ-13420"/>
    <s v="FUR-CH-10001482"/>
    <n v="392.94"/>
    <n v="3"/>
    <n v="0"/>
    <n v="43.223399999999998"/>
    <s v="Denny Joy"/>
    <x v="0"/>
    <s v="United States"/>
    <s v="Warner Robins"/>
    <s v="Georgia"/>
    <n v="31088"/>
    <s v="South"/>
    <s v="Furniture"/>
    <s v="Chairs"/>
    <s v="Office Star - Mesh Screen back chair with Vinyl seat"/>
    <m/>
    <m/>
    <m/>
    <s v=""/>
    <s v=""/>
    <s v=""/>
  </r>
  <r>
    <s v="CA2012121391"/>
    <d v="2012-10-04T00:00:00"/>
    <d v="2012-10-07T00:00:00"/>
    <s v="First Class"/>
    <s v="AA-10315"/>
    <s v="OFF-ST-10001590"/>
    <n v="26.96"/>
    <n v="2"/>
    <n v="0"/>
    <n v="7.0095999999999998"/>
    <s v="Alex Avila"/>
    <x v="2"/>
    <s v="United States"/>
    <s v="San Francisco"/>
    <s v="California"/>
    <n v="94109"/>
    <s v="West"/>
    <s v="Office Supplies"/>
    <s v="Storage"/>
    <s v="Tenex Personal Project File with Scoop Front Design, Black"/>
    <m/>
    <m/>
    <m/>
    <s v=""/>
    <s v=""/>
    <s v=""/>
  </r>
  <r>
    <s v="CA2012129098"/>
    <d v="2012-10-09T00:00:00"/>
    <d v="2012-10-13T00:00:00"/>
    <s v="Standard Class"/>
    <s v="DK-13090"/>
    <s v="OFF-ST-10001321"/>
    <n v="30.84"/>
    <n v="2"/>
    <n v="0"/>
    <n v="8.3268000000000004"/>
    <s v="Dave Kipp"/>
    <x v="2"/>
    <s v="United States"/>
    <s v="Seattle"/>
    <s v="Washington"/>
    <n v="98103"/>
    <s v="West"/>
    <s v="Office Supplies"/>
    <s v="Storage"/>
    <s v="Decoflex Hanging Personal Folder File, Blue"/>
    <m/>
    <m/>
    <m/>
    <s v=""/>
    <s v=""/>
    <s v=""/>
  </r>
  <r>
    <s v="CA2012129098"/>
    <d v="2012-10-09T00:00:00"/>
    <d v="2012-10-13T00:00:00"/>
    <s v="Standard Class"/>
    <s v="DK-13090"/>
    <s v="OFF-ST-10001321"/>
    <n v="30.84"/>
    <n v="2"/>
    <n v="0"/>
    <n v="8.3268000000000004"/>
    <s v="Dave Kipp"/>
    <x v="2"/>
    <s v="United States"/>
    <s v="Springfield"/>
    <s v="Virginia"/>
    <n v="22153"/>
    <s v="South"/>
    <s v="Office Supplies"/>
    <s v="Storage"/>
    <s v="Decoflex Hanging Personal Folder File, Blue"/>
    <m/>
    <m/>
    <m/>
    <s v=""/>
    <s v=""/>
    <s v=""/>
  </r>
  <r>
    <s v="CA2012159786"/>
    <d v="2012-10-12T00:00:00"/>
    <d v="2012-10-17T00:00:00"/>
    <s v="Second Class"/>
    <s v="RK-19300"/>
    <s v="FUR-TA-10001307"/>
    <n v="209.67"/>
    <n v="1"/>
    <n v="0.4"/>
    <n v="-13.978"/>
    <s v="Ralph Kennedy"/>
    <x v="2"/>
    <s v="United States"/>
    <s v="Philadelphia"/>
    <s v="Pennsylvania"/>
    <n v="19140"/>
    <s v="East"/>
    <s v="Furniture"/>
    <s v="Tables"/>
    <s v="SAFCO PlanMaster Heigh-Adjustable Drafting Table Base, 43w x 30d x 30-37h, Black"/>
    <m/>
    <m/>
    <m/>
    <s v=""/>
    <s v=""/>
    <s v=""/>
  </r>
  <r>
    <s v="CA2012159786"/>
    <d v="2012-10-12T00:00:00"/>
    <d v="2012-10-17T00:00:00"/>
    <s v="Second Class"/>
    <s v="RK-19300"/>
    <s v="FUR-TA-10001307"/>
    <n v="209.67"/>
    <n v="1"/>
    <n v="0.4"/>
    <n v="-13.978"/>
    <s v="Ralph Kennedy"/>
    <x v="2"/>
    <s v="United States"/>
    <s v="Rochester"/>
    <s v="New York"/>
    <n v="14609"/>
    <s v="East"/>
    <s v="Furniture"/>
    <s v="Tables"/>
    <s v="SAFCO PlanMaster Heigh-Adjustable Drafting Table Base, 43w x 30d x 30-37h, Black"/>
    <m/>
    <m/>
    <m/>
    <s v=""/>
    <s v=""/>
    <s v=""/>
  </r>
  <r>
    <s v="CA2012131128"/>
    <d v="2012-10-19T00:00:00"/>
    <d v="2012-10-20T00:00:00"/>
    <s v="First Class"/>
    <s v="TB-21520"/>
    <s v="OFF-PA-10003591"/>
    <n v="34.44"/>
    <n v="3"/>
    <n v="0"/>
    <n v="17.22"/>
    <s v="Tracy Blumstein"/>
    <x v="2"/>
    <s v="United States"/>
    <s v="Jackson"/>
    <s v="Michigan"/>
    <n v="49201"/>
    <s v="Central"/>
    <s v="Office Supplies"/>
    <s v="Paper"/>
    <s v="Southworth 100 Cotton The Best Paper"/>
    <m/>
    <m/>
    <m/>
    <s v=""/>
    <s v=""/>
    <s v=""/>
  </r>
  <r>
    <s v="CA2012131128"/>
    <d v="2012-10-19T00:00:00"/>
    <d v="2012-10-20T00:00:00"/>
    <s v="First Class"/>
    <s v="TB-21520"/>
    <s v="OFF-PA-10003591"/>
    <n v="34.44"/>
    <n v="3"/>
    <n v="0"/>
    <n v="17.22"/>
    <s v="Tracy Blumstein"/>
    <x v="2"/>
    <s v="United States"/>
    <s v="Concord"/>
    <s v="New Hampshire"/>
    <n v="3301"/>
    <s v="East"/>
    <s v="Office Supplies"/>
    <s v="Paper"/>
    <s v="Southworth 100 Cotton The Best Paper"/>
    <m/>
    <m/>
    <m/>
    <s v=""/>
    <s v=""/>
    <s v=""/>
  </r>
  <r>
    <s v="US2012104430"/>
    <d v="2012-10-22T00:00:00"/>
    <d v="2012-10-26T00:00:00"/>
    <s v="Standard Class"/>
    <s v="LT-17110"/>
    <s v="OFF-BI-10000301"/>
    <n v="5.1760000000000002"/>
    <n v="4"/>
    <n v="0.8"/>
    <n v="-7.7640000000000002"/>
    <s v="Liz Thompson"/>
    <x v="2"/>
    <s v="United States"/>
    <s v="Lancaster"/>
    <s v="California"/>
    <n v="93534"/>
    <s v="West"/>
    <s v="Office Supplies"/>
    <s v="Binders"/>
    <s v="GBC Instant Report Kit"/>
    <m/>
    <m/>
    <m/>
    <s v=""/>
    <s v=""/>
    <s v=""/>
  </r>
  <r>
    <s v="US2012104430"/>
    <d v="2012-10-22T00:00:00"/>
    <d v="2012-10-26T00:00:00"/>
    <s v="Standard Class"/>
    <s v="LT-17110"/>
    <s v="OFF-BI-10000301"/>
    <n v="5.1760000000000002"/>
    <n v="4"/>
    <n v="0.8"/>
    <n v="-7.7640000000000002"/>
    <s v="Liz Thompson"/>
    <x v="2"/>
    <s v="United States"/>
    <s v="Bloomington"/>
    <s v="Illinois"/>
    <n v="61701"/>
    <s v="Central"/>
    <s v="Office Supplies"/>
    <s v="Binders"/>
    <s v="GBC Instant Report Kit"/>
    <m/>
    <m/>
    <m/>
    <s v=""/>
    <s v=""/>
    <s v=""/>
  </r>
  <r>
    <s v="US2012104430"/>
    <d v="2012-10-22T00:00:00"/>
    <d v="2012-10-26T00:00:00"/>
    <s v="Standard Class"/>
    <s v="LT-17110"/>
    <s v="OFF-BI-10000301"/>
    <n v="5.1760000000000002"/>
    <n v="4"/>
    <n v="0.8"/>
    <n v="-7.7640000000000002"/>
    <s v="Liz Thompson"/>
    <x v="2"/>
    <s v="United States"/>
    <s v="Columbus"/>
    <s v="Ohio"/>
    <n v="43229"/>
    <s v="East"/>
    <s v="Office Supplies"/>
    <s v="Binders"/>
    <s v="GBC Instant Report Kit"/>
    <m/>
    <m/>
    <m/>
    <s v=""/>
    <s v=""/>
    <s v=""/>
  </r>
  <r>
    <s v="CA2012139290"/>
    <d v="2012-10-26T00:00:00"/>
    <d v="2012-10-30T00:00:00"/>
    <s v="Standard Class"/>
    <s v="MY-17380"/>
    <s v="OFF-LA-10004008"/>
    <n v="5.76"/>
    <n v="2"/>
    <n v="0"/>
    <n v="2.6496"/>
    <s v="Maribeth Yedwab"/>
    <x v="0"/>
    <s v="United States"/>
    <s v="New York City"/>
    <s v="New York"/>
    <n v="10011"/>
    <s v="East"/>
    <s v="Office Supplies"/>
    <s v="Labels"/>
    <s v="Avery 507"/>
    <m/>
    <m/>
    <m/>
    <s v=""/>
    <s v=""/>
    <s v=""/>
  </r>
  <r>
    <s v="CA2012139290"/>
    <d v="2012-10-26T00:00:00"/>
    <d v="2012-10-30T00:00:00"/>
    <s v="Standard Class"/>
    <s v="MY-17380"/>
    <s v="OFF-LA-10004008"/>
    <n v="5.76"/>
    <n v="2"/>
    <n v="0"/>
    <n v="2.6496"/>
    <s v="Maribeth Yedwab"/>
    <x v="0"/>
    <s v="United States"/>
    <s v="Rancho Cucamonga"/>
    <s v="California"/>
    <n v="91730"/>
    <s v="West"/>
    <s v="Office Supplies"/>
    <s v="Labels"/>
    <s v="Avery 507"/>
    <m/>
    <m/>
    <m/>
    <s v=""/>
    <s v=""/>
    <s v=""/>
  </r>
  <r>
    <s v="CA2012123673"/>
    <d v="2012-10-30T00:00:00"/>
    <d v="2012-11-01T00:00:00"/>
    <s v="Second Class"/>
    <s v="CH-12070"/>
    <s v="TEC-PH-10001809"/>
    <n v="299.89999999999998"/>
    <n v="2"/>
    <n v="0"/>
    <n v="74.974999999999994"/>
    <s v="Cathy Hwang"/>
    <x v="1"/>
    <s v="United States"/>
    <s v="Raleigh"/>
    <s v="North Carolina"/>
    <n v="27604"/>
    <s v="South"/>
    <s v="Technology"/>
    <s v="Phones"/>
    <s v="Panasonic KX T7736-B Digital phone"/>
    <m/>
    <m/>
    <m/>
    <s v=""/>
    <s v=""/>
    <s v=""/>
  </r>
  <r>
    <s v="CA2012123673"/>
    <d v="2012-10-30T00:00:00"/>
    <d v="2012-11-01T00:00:00"/>
    <s v="Second Class"/>
    <s v="CH-12070"/>
    <s v="TEC-PH-10001809"/>
    <n v="299.89999999999998"/>
    <n v="2"/>
    <n v="0"/>
    <n v="74.974999999999994"/>
    <s v="Cathy Hwang"/>
    <x v="1"/>
    <s v="United States"/>
    <s v="Detroit"/>
    <s v="Michigan"/>
    <n v="48227"/>
    <s v="Central"/>
    <s v="Technology"/>
    <s v="Phones"/>
    <s v="Panasonic KX T7736-B Digital phone"/>
    <m/>
    <m/>
    <m/>
    <s v=""/>
    <s v=""/>
    <s v=""/>
  </r>
  <r>
    <s v="CA2012122259"/>
    <d v="2012-10-31T00:00:00"/>
    <d v="2012-11-04T00:00:00"/>
    <s v="Standard Class"/>
    <s v="HP-14815"/>
    <s v="OFF-SU-10002573"/>
    <n v="70.12"/>
    <n v="4"/>
    <n v="0"/>
    <n v="21.036000000000001"/>
    <s v="Harold Pawlan"/>
    <x v="1"/>
    <s v="United States"/>
    <s v="Jackson"/>
    <s v="Michigan"/>
    <n v="49201"/>
    <s v="Central"/>
    <s v="Office Supplies"/>
    <s v="Supplies"/>
    <s v="Acme 10 Easy Grip Assistive Scissors"/>
    <m/>
    <m/>
    <m/>
    <s v=""/>
    <s v=""/>
    <s v=""/>
  </r>
  <r>
    <s v="CA2012122259"/>
    <d v="2012-10-31T00:00:00"/>
    <d v="2012-11-04T00:00:00"/>
    <s v="Standard Class"/>
    <s v="HP-14815"/>
    <s v="OFF-SU-10002573"/>
    <n v="70.12"/>
    <n v="4"/>
    <n v="0"/>
    <n v="21.036000000000001"/>
    <s v="Harold Pawlan"/>
    <x v="1"/>
    <s v="United States"/>
    <s v="Los Angeles"/>
    <s v="California"/>
    <n v="90049"/>
    <s v="West"/>
    <s v="Office Supplies"/>
    <s v="Supplies"/>
    <s v="Acme 10 Easy Grip Assistive Scissors"/>
    <m/>
    <m/>
    <m/>
    <s v=""/>
    <s v=""/>
    <s v=""/>
  </r>
  <r>
    <s v="CA2012125416"/>
    <d v="2012-11-02T00:00:00"/>
    <d v="2012-11-02T00:00:00"/>
    <s v="Same Day"/>
    <s v="KC-16540"/>
    <s v="TEC-AC-10001552"/>
    <n v="447.93"/>
    <n v="9"/>
    <n v="0"/>
    <n v="49.272300000000001"/>
    <s v="Kelly Collister"/>
    <x v="2"/>
    <s v="United States"/>
    <s v="Newark"/>
    <s v="Ohio"/>
    <n v="43055"/>
    <s v="East"/>
    <s v="Technology"/>
    <s v="Accessories"/>
    <s v="Logitech K350 2.4Ghz Wireless Keyboard"/>
    <m/>
    <m/>
    <m/>
    <s v=""/>
    <s v=""/>
    <s v=""/>
  </r>
  <r>
    <s v="CA2012125416"/>
    <d v="2012-11-02T00:00:00"/>
    <d v="2012-11-02T00:00:00"/>
    <s v="Same Day"/>
    <s v="KC-16540"/>
    <s v="TEC-AC-10001552"/>
    <n v="447.93"/>
    <n v="9"/>
    <n v="0"/>
    <n v="49.272300000000001"/>
    <s v="Kelly Collister"/>
    <x v="2"/>
    <s v="United States"/>
    <s v="Seattle"/>
    <s v="Washington"/>
    <n v="98115"/>
    <s v="West"/>
    <s v="Technology"/>
    <s v="Accessories"/>
    <s v="Logitech K350 2.4Ghz Wireless Keyboard"/>
    <m/>
    <m/>
    <m/>
    <s v=""/>
    <s v=""/>
    <s v=""/>
  </r>
  <r>
    <s v="CA2012131422"/>
    <d v="2012-11-05T00:00:00"/>
    <d v="2012-11-09T00:00:00"/>
    <s v="Standard Class"/>
    <s v="GB-14530"/>
    <s v="FUR-CH-10001270"/>
    <n v="207"/>
    <n v="3"/>
    <n v="0.2"/>
    <n v="25.875"/>
    <s v="George Bell"/>
    <x v="0"/>
    <s v="United States"/>
    <s v="Auburn"/>
    <s v="New York"/>
    <n v="13021"/>
    <s v="East"/>
    <s v="Furniture"/>
    <s v="Chairs"/>
    <s v="Harbour Creations Steel Folding Chair"/>
    <m/>
    <m/>
    <m/>
    <s v=""/>
    <s v=""/>
    <s v=""/>
  </r>
  <r>
    <s v="CA2012131422"/>
    <d v="2012-11-05T00:00:00"/>
    <d v="2012-11-09T00:00:00"/>
    <s v="Standard Class"/>
    <s v="GB-14530"/>
    <s v="FUR-CH-10001270"/>
    <n v="207"/>
    <n v="3"/>
    <n v="0.2"/>
    <n v="25.875"/>
    <s v="George Bell"/>
    <x v="0"/>
    <s v="United States"/>
    <s v="Los Angeles"/>
    <s v="California"/>
    <n v="90004"/>
    <s v="West"/>
    <s v="Furniture"/>
    <s v="Chairs"/>
    <s v="Harbour Creations Steel Folding Chair"/>
    <m/>
    <m/>
    <m/>
    <s v=""/>
    <s v=""/>
    <s v=""/>
  </r>
  <r>
    <s v="CA2012131422"/>
    <d v="2012-11-05T00:00:00"/>
    <d v="2012-11-09T00:00:00"/>
    <s v="Standard Class"/>
    <s v="GB-14530"/>
    <s v="FUR-CH-10001270"/>
    <n v="207"/>
    <n v="3"/>
    <n v="0.2"/>
    <n v="25.875"/>
    <s v="George Bell"/>
    <x v="0"/>
    <s v="United States"/>
    <s v="Dover"/>
    <s v="Delaware"/>
    <n v="19901"/>
    <s v="East"/>
    <s v="Furniture"/>
    <s v="Chairs"/>
    <s v="Harbour Creations Steel Folding Chair"/>
    <m/>
    <m/>
    <m/>
    <s v=""/>
    <s v=""/>
    <s v=""/>
  </r>
  <r>
    <s v="CA2012131422"/>
    <d v="2012-11-05T00:00:00"/>
    <d v="2012-11-09T00:00:00"/>
    <s v="Standard Class"/>
    <s v="GB-14530"/>
    <s v="FUR-CH-10001270"/>
    <n v="207"/>
    <n v="3"/>
    <n v="0.2"/>
    <n v="25.875"/>
    <s v="George Bell"/>
    <x v="0"/>
    <s v="United States"/>
    <s v="Monroe"/>
    <s v="North Carolina"/>
    <n v="28110"/>
    <s v="South"/>
    <s v="Furniture"/>
    <s v="Chairs"/>
    <s v="Harbour Creations Steel Folding Chair"/>
    <m/>
    <m/>
    <m/>
    <s v=""/>
    <s v=""/>
    <s v=""/>
  </r>
  <r>
    <s v="CA2012102848"/>
    <d v="2012-11-07T00:00:00"/>
    <d v="2012-11-09T00:00:00"/>
    <s v="Second Class"/>
    <s v="KB-16240"/>
    <s v="FUR-CH-10000595"/>
    <n v="190.72"/>
    <n v="1"/>
    <n v="0.2"/>
    <n v="11.92"/>
    <s v="Karen Bern"/>
    <x v="0"/>
    <s v="United States"/>
    <s v="Los Angeles"/>
    <s v="California"/>
    <n v="90036"/>
    <s v="West"/>
    <s v="Furniture"/>
    <s v="Chairs"/>
    <s v="Safco Contoured Stacking Chairs"/>
    <m/>
    <m/>
    <m/>
    <s v=""/>
    <s v=""/>
    <s v=""/>
  </r>
  <r>
    <s v="CA2012105634"/>
    <d v="2012-11-08T00:00:00"/>
    <d v="2012-11-14T00:00:00"/>
    <s v="Standard Class"/>
    <s v="HA-14905"/>
    <s v="OFF-AR-10001573"/>
    <n v="11.65"/>
    <n v="5"/>
    <n v="0"/>
    <n v="3.3784999999999998"/>
    <s v="Helen Abelman"/>
    <x v="2"/>
    <s v="United States"/>
    <s v="New York City"/>
    <s v="New York"/>
    <n v="10024"/>
    <s v="East"/>
    <s v="Office Supplies"/>
    <s v="Art"/>
    <s v="American Pencil"/>
    <m/>
    <m/>
    <m/>
    <s v=""/>
    <s v=""/>
    <s v=""/>
  </r>
  <r>
    <s v="CA2012105634"/>
    <d v="2012-11-08T00:00:00"/>
    <d v="2012-11-14T00:00:00"/>
    <s v="Standard Class"/>
    <s v="HA-14905"/>
    <s v="OFF-AR-10001573"/>
    <n v="11.65"/>
    <n v="5"/>
    <n v="0"/>
    <n v="3.3784999999999998"/>
    <s v="Helen Abelman"/>
    <x v="2"/>
    <s v="United States"/>
    <s v="Franklin"/>
    <s v="Massachusetts"/>
    <n v="2038"/>
    <s v="East"/>
    <s v="Office Supplies"/>
    <s v="Art"/>
    <s v="American Pencil"/>
    <m/>
    <m/>
    <m/>
    <s v=""/>
    <s v=""/>
    <s v=""/>
  </r>
  <r>
    <s v="CA2012158554"/>
    <d v="2012-11-09T00:00:00"/>
    <d v="2012-11-09T00:00:00"/>
    <s v="Same Day"/>
    <s v="CM-12190"/>
    <s v="OFF-PA-10004000"/>
    <n v="11.352"/>
    <n v="3"/>
    <n v="0.2"/>
    <n v="4.1151"/>
    <s v="Charlotte Melton"/>
    <x v="2"/>
    <s v="United States"/>
    <s v="Philadelphia"/>
    <s v="Pennsylvania"/>
    <n v="19134"/>
    <s v="East"/>
    <s v="Office Supplies"/>
    <s v="Paper"/>
    <s v="While You Were Out Pads, 50 per Pad, 4 x 5 1/4, Green Cycle"/>
    <m/>
    <m/>
    <m/>
    <s v=""/>
    <s v=""/>
    <s v=""/>
  </r>
  <r>
    <s v="CA2012158554"/>
    <d v="2012-11-09T00:00:00"/>
    <d v="2012-11-09T00:00:00"/>
    <s v="Same Day"/>
    <s v="CM-12190"/>
    <s v="OFF-PA-10004000"/>
    <n v="11.352"/>
    <n v="3"/>
    <n v="0.2"/>
    <n v="4.1151"/>
    <s v="Charlotte Melton"/>
    <x v="2"/>
    <s v="United States"/>
    <s v="Chicago"/>
    <s v="Illinois"/>
    <n v="60623"/>
    <s v="Central"/>
    <s v="Office Supplies"/>
    <s v="Paper"/>
    <s v="While You Were Out Pads, 50 per Pad, 4 x 5 1/4, Green Cycle"/>
    <m/>
    <m/>
    <m/>
    <s v=""/>
    <s v=""/>
    <s v=""/>
  </r>
  <r>
    <s v="CA2012111199"/>
    <d v="2012-11-13T00:00:00"/>
    <d v="2012-11-17T00:00:00"/>
    <s v="Standard Class"/>
    <s v="JK-15730"/>
    <s v="OFF-PA-10001790"/>
    <n v="115.29600000000001"/>
    <n v="3"/>
    <n v="0.2"/>
    <n v="40.3536"/>
    <s v="Joe Kamberova"/>
    <x v="2"/>
    <s v="United States"/>
    <s v="Asheville"/>
    <s v="North Carolina"/>
    <n v="28806"/>
    <s v="South"/>
    <s v="Office Supplies"/>
    <s v="Paper"/>
    <s v="Xerox 1910"/>
    <m/>
    <m/>
    <m/>
    <s v=""/>
    <s v=""/>
    <s v=""/>
  </r>
  <r>
    <s v="CA2012111199"/>
    <d v="2012-11-13T00:00:00"/>
    <d v="2012-11-17T00:00:00"/>
    <s v="Standard Class"/>
    <s v="JK-15730"/>
    <s v="OFF-PA-10001790"/>
    <n v="115.29600000000001"/>
    <n v="3"/>
    <n v="0.2"/>
    <n v="40.3536"/>
    <s v="Joe Kamberova"/>
    <x v="2"/>
    <s v="United States"/>
    <s v="Jacksonville"/>
    <s v="North Carolina"/>
    <n v="28540"/>
    <s v="South"/>
    <s v="Office Supplies"/>
    <s v="Paper"/>
    <s v="Xerox 1910"/>
    <m/>
    <m/>
    <m/>
    <s v=""/>
    <s v=""/>
    <s v=""/>
  </r>
  <r>
    <s v="CA2012164539"/>
    <d v="2012-11-16T00:00:00"/>
    <d v="2012-11-22T00:00:00"/>
    <s v="Standard Class"/>
    <s v="PO-19180"/>
    <s v="OFF-AP-10002457"/>
    <n v="523.25"/>
    <n v="5"/>
    <n v="0"/>
    <n v="141.2775"/>
    <s v="Philisse Overcash"/>
    <x v="1"/>
    <s v="United States"/>
    <s v="New York City"/>
    <s v="New York"/>
    <n v="10011"/>
    <s v="East"/>
    <s v="Office Supplies"/>
    <s v="Appliances"/>
    <s v="Eureka The Boss Plus 12-Amp Hard Box Upright Vacuum, Red"/>
    <m/>
    <m/>
    <m/>
    <s v=""/>
    <s v=""/>
    <s v=""/>
  </r>
  <r>
    <s v="CA2012144652"/>
    <d v="2012-11-20T00:00:00"/>
    <d v="2012-11-26T00:00:00"/>
    <s v="Standard Class"/>
    <s v="SN-20560"/>
    <s v="OFF-AR-10003732"/>
    <n v="19.46"/>
    <n v="7"/>
    <n v="0"/>
    <n v="5.0595999999999997"/>
    <s v="Skye Norling"/>
    <x v="1"/>
    <s v="United States"/>
    <s v="Los Angeles"/>
    <s v="California"/>
    <n v="90008"/>
    <s v="West"/>
    <s v="Office Supplies"/>
    <s v="Art"/>
    <s v="Newell 333"/>
    <m/>
    <m/>
    <m/>
    <s v=""/>
    <s v=""/>
    <s v=""/>
  </r>
  <r>
    <s v="CA2012156524"/>
    <d v="2012-11-20T00:00:00"/>
    <d v="2012-11-26T00:00:00"/>
    <s v="Standard Class"/>
    <s v="DL-12865"/>
    <s v="OFF-PA-10003883"/>
    <n v="19.649999999999999"/>
    <n v="3"/>
    <n v="0"/>
    <n v="9.0389999999999997"/>
    <s v="Dan Lawera"/>
    <x v="2"/>
    <s v="United States"/>
    <s v="Cincinnati"/>
    <s v="Ohio"/>
    <n v="45231"/>
    <s v="East"/>
    <s v="Office Supplies"/>
    <s v="Paper"/>
    <s v="Message Book, Phone, Wirebound Standard Line Memo, 2 3/4 X 5"/>
    <m/>
    <m/>
    <m/>
    <s v=""/>
    <s v=""/>
    <s v=""/>
  </r>
  <r>
    <s v="CA2012156524"/>
    <d v="2012-11-20T00:00:00"/>
    <d v="2012-11-26T00:00:00"/>
    <s v="Standard Class"/>
    <s v="DL-12865"/>
    <s v="OFF-PA-10003883"/>
    <n v="19.649999999999999"/>
    <n v="3"/>
    <n v="0"/>
    <n v="9.0389999999999997"/>
    <s v="Dan Lawera"/>
    <x v="2"/>
    <s v="United States"/>
    <s v="New York City"/>
    <s v="New York"/>
    <n v="10011"/>
    <s v="East"/>
    <s v="Office Supplies"/>
    <s v="Paper"/>
    <s v="Message Book, Phone, Wirebound Standard Line Memo, 2 3/4 X 5"/>
    <m/>
    <m/>
    <m/>
    <s v=""/>
    <s v=""/>
    <s v=""/>
  </r>
  <r>
    <s v="CA2012156524"/>
    <d v="2012-11-20T00:00:00"/>
    <d v="2012-11-26T00:00:00"/>
    <s v="Standard Class"/>
    <s v="DL-12865"/>
    <s v="OFF-PA-10003883"/>
    <n v="19.649999999999999"/>
    <n v="3"/>
    <n v="0"/>
    <n v="9.0389999999999997"/>
    <s v="Dan Lawera"/>
    <x v="2"/>
    <s v="United States"/>
    <s v="Keller"/>
    <s v="Texas"/>
    <n v="76248"/>
    <s v="Central"/>
    <s v="Office Supplies"/>
    <s v="Paper"/>
    <s v="Message Book, Phone, Wirebound Standard Line Memo, 2 3/4 X 5"/>
    <m/>
    <m/>
    <m/>
    <s v=""/>
    <s v=""/>
    <s v=""/>
  </r>
  <r>
    <s v="CA2012156524"/>
    <d v="2012-11-20T00:00:00"/>
    <d v="2012-11-26T00:00:00"/>
    <s v="Standard Class"/>
    <s v="DL-12865"/>
    <s v="OFF-PA-10003883"/>
    <n v="19.649999999999999"/>
    <n v="3"/>
    <n v="0"/>
    <n v="9.0389999999999997"/>
    <s v="Dan Lawera"/>
    <x v="2"/>
    <s v="United States"/>
    <s v="New York City"/>
    <s v="New York"/>
    <n v="10011"/>
    <s v="East"/>
    <s v="Office Supplies"/>
    <s v="Paper"/>
    <s v="Message Book, Phone, Wirebound Standard Line Memo, 2 3/4 X 5"/>
    <m/>
    <m/>
    <m/>
    <s v=""/>
    <s v=""/>
    <s v=""/>
  </r>
  <r>
    <s v="CA2012100545"/>
    <d v="2012-11-22T00:00:00"/>
    <d v="2012-11-26T00:00:00"/>
    <s v="Standard Class"/>
    <s v="IM-15070"/>
    <s v="OFF-BI-10003638"/>
    <n v="11.61"/>
    <n v="2"/>
    <n v="0.7"/>
    <n v="-9.2880000000000003"/>
    <s v="Irene Maddox"/>
    <x v="2"/>
    <s v="United States"/>
    <s v="Seattle"/>
    <s v="Washington"/>
    <n v="98103"/>
    <s v="West"/>
    <s v="Office Supplies"/>
    <s v="Binders"/>
    <s v="GBC Durable Plastic Covers"/>
    <m/>
    <m/>
    <m/>
    <s v=""/>
    <s v=""/>
    <s v=""/>
  </r>
  <r>
    <s v="CA2012100545"/>
    <d v="2012-11-22T00:00:00"/>
    <d v="2012-11-26T00:00:00"/>
    <s v="Standard Class"/>
    <s v="IM-15070"/>
    <s v="OFF-BI-10003638"/>
    <n v="11.61"/>
    <n v="2"/>
    <n v="0.7"/>
    <n v="-9.2880000000000003"/>
    <s v="Irene Maddox"/>
    <x v="2"/>
    <s v="United States"/>
    <s v="Milwaukee"/>
    <s v="Wisconsin"/>
    <n v="53209"/>
    <s v="Central"/>
    <s v="Office Supplies"/>
    <s v="Binders"/>
    <s v="GBC Durable Plastic Covers"/>
    <m/>
    <m/>
    <m/>
    <s v=""/>
    <s v=""/>
    <s v=""/>
  </r>
  <r>
    <s v="CA2012100545"/>
    <d v="2012-11-22T00:00:00"/>
    <d v="2012-11-26T00:00:00"/>
    <s v="Standard Class"/>
    <s v="IM-15070"/>
    <s v="OFF-BI-10003638"/>
    <n v="11.61"/>
    <n v="2"/>
    <n v="0.7"/>
    <n v="-9.2880000000000003"/>
    <s v="Irene Maddox"/>
    <x v="2"/>
    <s v="United States"/>
    <s v="Philadelphia"/>
    <s v="Pennsylvania"/>
    <n v="19120"/>
    <s v="East"/>
    <s v="Office Supplies"/>
    <s v="Binders"/>
    <s v="GBC Durable Plastic Covers"/>
    <m/>
    <m/>
    <m/>
    <s v=""/>
    <s v=""/>
    <s v=""/>
  </r>
  <r>
    <s v="CA2012139094"/>
    <d v="2012-11-22T00:00:00"/>
    <d v="2012-11-27T00:00:00"/>
    <s v="Standard Class"/>
    <s v="MO-17800"/>
    <s v="FUR-TA-10004607"/>
    <n v="206.96199999999999"/>
    <n v="2"/>
    <n v="0.3"/>
    <n v="-32.522599999999997"/>
    <s v="Meg OConnel"/>
    <x v="1"/>
    <s v="United States"/>
    <s v="New York City"/>
    <s v="New York"/>
    <n v="10009"/>
    <s v="East"/>
    <s v="Furniture"/>
    <s v="Tables"/>
    <s v="Hon 2111 Invitation Series Straight Table"/>
    <m/>
    <m/>
    <m/>
    <s v=""/>
    <s v=""/>
    <s v=""/>
  </r>
  <r>
    <s v="CA2012139094"/>
    <d v="2012-11-22T00:00:00"/>
    <d v="2012-11-27T00:00:00"/>
    <s v="Standard Class"/>
    <s v="MO-17800"/>
    <s v="FUR-TA-10004607"/>
    <n v="206.96199999999999"/>
    <n v="2"/>
    <n v="0.3"/>
    <n v="-32.522599999999997"/>
    <s v="Meg OConnel"/>
    <x v="1"/>
    <s v="United States"/>
    <s v="Los Angeles"/>
    <s v="California"/>
    <n v="90036"/>
    <s v="West"/>
    <s v="Furniture"/>
    <s v="Tables"/>
    <s v="Hon 2111 Invitation Series Straight Table"/>
    <m/>
    <m/>
    <m/>
    <s v=""/>
    <s v=""/>
    <s v=""/>
  </r>
  <r>
    <s v="CA2012139094"/>
    <d v="2012-11-22T00:00:00"/>
    <d v="2012-11-27T00:00:00"/>
    <s v="Standard Class"/>
    <s v="MO-17800"/>
    <s v="FUR-TA-10004607"/>
    <n v="206.96199999999999"/>
    <n v="2"/>
    <n v="0.3"/>
    <n v="-32.522599999999997"/>
    <s v="Meg OConnel"/>
    <x v="1"/>
    <s v="United States"/>
    <s v="New York City"/>
    <s v="New York"/>
    <n v="10024"/>
    <s v="East"/>
    <s v="Furniture"/>
    <s v="Tables"/>
    <s v="Hon 2111 Invitation Series Straight Table"/>
    <m/>
    <m/>
    <m/>
    <s v=""/>
    <s v=""/>
    <s v=""/>
  </r>
  <r>
    <s v="CA2012139094"/>
    <d v="2012-11-22T00:00:00"/>
    <d v="2012-11-27T00:00:00"/>
    <s v="Standard Class"/>
    <s v="MO-17800"/>
    <s v="FUR-TA-10004607"/>
    <n v="206.96199999999999"/>
    <n v="2"/>
    <n v="0.3"/>
    <n v="-32.522599999999997"/>
    <s v="Meg OConnel"/>
    <x v="1"/>
    <s v="United States"/>
    <s v="San Antonio"/>
    <s v="Texas"/>
    <n v="78207"/>
    <s v="Central"/>
    <s v="Furniture"/>
    <s v="Tables"/>
    <s v="Hon 2111 Invitation Series Straight Table"/>
    <m/>
    <m/>
    <m/>
    <s v=""/>
    <s v=""/>
    <s v=""/>
  </r>
  <r>
    <s v="US2012164357"/>
    <d v="2012-11-25T00:00:00"/>
    <d v="2012-11-29T00:00:00"/>
    <s v="Standard Class"/>
    <s v="SF-20065"/>
    <s v="OFF-AR-10001177"/>
    <n v="13.12"/>
    <n v="5"/>
    <n v="0.2"/>
    <n v="1.476"/>
    <s v="Sandra Flanagan"/>
    <x v="2"/>
    <s v="United States"/>
    <s v="Philadelphia"/>
    <s v="Pennsylvania"/>
    <n v="19140"/>
    <s v="East"/>
    <s v="Office Supplies"/>
    <s v="Art"/>
    <s v="Newell 349"/>
    <m/>
    <m/>
    <m/>
    <s v=""/>
    <s v=""/>
    <s v=""/>
  </r>
  <r>
    <s v="US2012164357"/>
    <d v="2012-11-25T00:00:00"/>
    <d v="2012-11-29T00:00:00"/>
    <s v="Standard Class"/>
    <s v="SF-20065"/>
    <s v="OFF-AR-10001177"/>
    <n v="13.12"/>
    <n v="5"/>
    <n v="0.2"/>
    <n v="1.476"/>
    <s v="Sandra Flanagan"/>
    <x v="2"/>
    <s v="United States"/>
    <s v="Wilmington"/>
    <s v="North Carolina"/>
    <n v="28403"/>
    <s v="South"/>
    <s v="Office Supplies"/>
    <s v="Art"/>
    <s v="Newell 349"/>
    <m/>
    <m/>
    <m/>
    <s v=""/>
    <s v=""/>
    <s v=""/>
  </r>
  <r>
    <s v="CA2012101910"/>
    <d v="2012-11-27T00:00:00"/>
    <d v="2012-12-03T00:00:00"/>
    <s v="Standard Class"/>
    <s v="CD-11920"/>
    <s v="FUR-CH-10002647"/>
    <n v="283.92"/>
    <n v="5"/>
    <n v="0.2"/>
    <n v="17.745000000000001"/>
    <s v="Carlos Daly"/>
    <x v="2"/>
    <s v="United States"/>
    <s v="Lake Elsinore"/>
    <s v="California"/>
    <n v="92530"/>
    <s v="West"/>
    <s v="Furniture"/>
    <s v="Chairs"/>
    <s v="Situations Contoured Folding Chairs, 4/Set"/>
    <m/>
    <m/>
    <m/>
    <s v=""/>
    <s v=""/>
    <s v=""/>
  </r>
  <r>
    <s v="CA2012160059"/>
    <d v="2012-11-27T00:00:00"/>
    <d v="2012-12-01T00:00:00"/>
    <s v="Standard Class"/>
    <s v="TB-21190"/>
    <s v="OFF-BI-10000145"/>
    <n v="6.24"/>
    <n v="2"/>
    <n v="0"/>
    <n v="3.0575999999999999"/>
    <s v="Thomas Brumley"/>
    <x v="1"/>
    <s v="United States"/>
    <s v="Fayetteville"/>
    <s v="Arkansas"/>
    <n v="72701"/>
    <s v="South"/>
    <s v="Office Supplies"/>
    <s v="Binders"/>
    <s v="Zipper Ring Binder Pockets"/>
    <m/>
    <m/>
    <m/>
    <s v=""/>
    <s v=""/>
    <s v=""/>
  </r>
  <r>
    <s v="CA2012119907"/>
    <d v="2012-12-01T00:00:00"/>
    <d v="2012-12-08T00:00:00"/>
    <s v="Standard Class"/>
    <s v="LC-17140"/>
    <s v="OFF-BI-10001765"/>
    <n v="55.423999999999999"/>
    <n v="2"/>
    <n v="0.2"/>
    <n v="19.398399999999999"/>
    <s v="Logan Currie"/>
    <x v="2"/>
    <s v="United States"/>
    <s v="Dallas"/>
    <s v="Texas"/>
    <n v="75220"/>
    <s v="Central"/>
    <s v="Office Supplies"/>
    <s v="Binders"/>
    <s v="Wilson Jones Heavy-Duty Casebound Ring Binders with Metal Hinges"/>
    <m/>
    <m/>
    <m/>
    <s v=""/>
    <s v=""/>
    <s v=""/>
  </r>
  <r>
    <s v="CA2012119907"/>
    <d v="2012-12-01T00:00:00"/>
    <d v="2012-12-08T00:00:00"/>
    <s v="Standard Class"/>
    <s v="LC-17140"/>
    <s v="OFF-BI-10001765"/>
    <n v="55.423999999999999"/>
    <n v="2"/>
    <n v="0.2"/>
    <n v="19.398399999999999"/>
    <s v="Logan Currie"/>
    <x v="2"/>
    <s v="United States"/>
    <s v="Seattle"/>
    <s v="Washington"/>
    <n v="98103"/>
    <s v="West"/>
    <s v="Office Supplies"/>
    <s v="Binders"/>
    <s v="Wilson Jones Heavy-Duty Casebound Ring Binders with Metal Hinges"/>
    <m/>
    <m/>
    <m/>
    <s v=""/>
    <s v=""/>
    <s v=""/>
  </r>
  <r>
    <s v="US2012105676"/>
    <d v="2012-12-01T00:00:00"/>
    <d v="2012-12-02T00:00:00"/>
    <s v="Same Day"/>
    <s v="NM-18520"/>
    <s v="FUR-FU-10004270"/>
    <n v="6.6879999999999997"/>
    <n v="4"/>
    <n v="0.6"/>
    <n v="-4.0128000000000004"/>
    <s v="Neoma Murray"/>
    <x v="2"/>
    <s v="United States"/>
    <s v="Riverside"/>
    <s v="California"/>
    <n v="92503"/>
    <s v="West"/>
    <s v="Furniture"/>
    <s v="Furnishings"/>
    <s v="Eldon Image Series Desk Accessories, Burgundy"/>
    <m/>
    <m/>
    <m/>
    <s v=""/>
    <s v=""/>
    <s v=""/>
  </r>
  <r>
    <s v="US2012105676"/>
    <d v="2012-12-01T00:00:00"/>
    <d v="2012-12-02T00:00:00"/>
    <s v="Same Day"/>
    <s v="NM-18520"/>
    <s v="FUR-FU-10004270"/>
    <n v="6.6879999999999997"/>
    <n v="4"/>
    <n v="0.6"/>
    <n v="-4.0128000000000004"/>
    <s v="Neoma Murray"/>
    <x v="2"/>
    <s v="United States"/>
    <s v="Houston"/>
    <s v="Texas"/>
    <n v="77036"/>
    <s v="Central"/>
    <s v="Furniture"/>
    <s v="Furnishings"/>
    <s v="Eldon Image Series Desk Accessories, Burgundy"/>
    <m/>
    <m/>
    <m/>
    <s v=""/>
    <s v=""/>
    <s v=""/>
  </r>
  <r>
    <s v="CA2012147851"/>
    <d v="2012-12-03T00:00:00"/>
    <d v="2012-12-08T00:00:00"/>
    <s v="Standard Class"/>
    <s v="MP-17470"/>
    <s v="OFF-BI-10004528"/>
    <n v="10.752000000000001"/>
    <n v="4"/>
    <n v="0.2"/>
    <n v="3.36"/>
    <s v="Mark Packer"/>
    <x v="1"/>
    <s v="United States"/>
    <s v="New York City"/>
    <s v="New York"/>
    <n v="10009"/>
    <s v="East"/>
    <s v="Office Supplies"/>
    <s v="Binders"/>
    <s v="Cardinal Poly Pocket Divider Pockets for Ring Binders"/>
    <m/>
    <m/>
    <m/>
    <s v=""/>
    <s v=""/>
    <s v=""/>
  </r>
  <r>
    <s v="CA2012147851"/>
    <d v="2012-12-03T00:00:00"/>
    <d v="2012-12-08T00:00:00"/>
    <s v="Standard Class"/>
    <s v="MP-17470"/>
    <s v="OFF-BI-10004528"/>
    <n v="10.752000000000001"/>
    <n v="4"/>
    <n v="0.2"/>
    <n v="3.36"/>
    <s v="Mark Packer"/>
    <x v="1"/>
    <s v="United States"/>
    <s v="Columbus"/>
    <s v="Ohio"/>
    <n v="43229"/>
    <s v="East"/>
    <s v="Office Supplies"/>
    <s v="Binders"/>
    <s v="Cardinal Poly Pocket Divider Pockets for Ring Binders"/>
    <m/>
    <m/>
    <m/>
    <s v=""/>
    <s v=""/>
    <s v=""/>
  </r>
  <r>
    <s v="CA2012147851"/>
    <d v="2012-12-03T00:00:00"/>
    <d v="2012-12-08T00:00:00"/>
    <s v="Standard Class"/>
    <s v="MP-17470"/>
    <s v="OFF-BI-10004528"/>
    <n v="10.752000000000001"/>
    <n v="4"/>
    <n v="0.2"/>
    <n v="3.36"/>
    <s v="Mark Packer"/>
    <x v="1"/>
    <s v="United States"/>
    <s v="Moorhead"/>
    <s v="Minnesota"/>
    <n v="56560"/>
    <s v="Central"/>
    <s v="Office Supplies"/>
    <s v="Binders"/>
    <s v="Cardinal Poly Pocket Divider Pockets for Ring Binders"/>
    <m/>
    <m/>
    <m/>
    <s v=""/>
    <s v=""/>
    <s v=""/>
  </r>
  <r>
    <s v="US2012149692"/>
    <d v="2012-12-06T00:00:00"/>
    <d v="2012-12-12T00:00:00"/>
    <s v="Standard Class"/>
    <s v="KW-16435"/>
    <s v="OFF-BI-10002813"/>
    <n v="2.7719999999999998"/>
    <n v="7"/>
    <n v="0.8"/>
    <n v="-4.851"/>
    <s v="Katrina Willman"/>
    <x v="2"/>
    <s v="United States"/>
    <s v="Austin"/>
    <s v="Texas"/>
    <n v="78745"/>
    <s v="Central"/>
    <s v="Office Supplies"/>
    <s v="Binders"/>
    <s v="Avery Reinforcements for Hole-Punch Pages"/>
    <m/>
    <m/>
    <m/>
    <s v=""/>
    <s v=""/>
    <s v=""/>
  </r>
  <r>
    <s v="CA2012135272"/>
    <d v="2012-12-07T00:00:00"/>
    <d v="2012-12-12T00:00:00"/>
    <s v="Standard Class"/>
    <s v="MS-17830"/>
    <s v="FUR-FU-10002759"/>
    <n v="79.92"/>
    <n v="4"/>
    <n v="0"/>
    <n v="28.7712"/>
    <s v="Melanie Seite"/>
    <x v="2"/>
    <s v="United States"/>
    <s v="Los Angeles"/>
    <s v="California"/>
    <n v="90036"/>
    <s v="West"/>
    <s v="Furniture"/>
    <s v="Furnishings"/>
    <s v="12-1/2 Diameter Round Wall Clock"/>
    <m/>
    <m/>
    <m/>
    <s v=""/>
    <s v=""/>
    <s v=""/>
  </r>
  <r>
    <s v="CA2012157035"/>
    <d v="2012-12-09T00:00:00"/>
    <d v="2012-12-12T00:00:00"/>
    <s v="First Class"/>
    <s v="KB-16600"/>
    <s v="OFF-PA-10004156"/>
    <n v="34.020000000000003"/>
    <n v="3"/>
    <n v="0"/>
    <n v="16.669799999999999"/>
    <s v="Ken Brennan"/>
    <x v="0"/>
    <s v="United States"/>
    <s v="Taylor"/>
    <s v="Michigan"/>
    <n v="48180"/>
    <s v="Central"/>
    <s v="Office Supplies"/>
    <s v="Paper"/>
    <s v="Xerox 188"/>
    <m/>
    <m/>
    <m/>
    <s v=""/>
    <s v=""/>
    <s v=""/>
  </r>
  <r>
    <s v="CA2012157035"/>
    <d v="2012-12-09T00:00:00"/>
    <d v="2012-12-12T00:00:00"/>
    <s v="First Class"/>
    <s v="KB-16600"/>
    <s v="OFF-PA-10004156"/>
    <n v="34.020000000000003"/>
    <n v="3"/>
    <n v="0"/>
    <n v="16.669799999999999"/>
    <s v="Ken Brennan"/>
    <x v="0"/>
    <s v="United States"/>
    <s v="Columbus"/>
    <s v="Indiana"/>
    <n v="47201"/>
    <s v="Central"/>
    <s v="Office Supplies"/>
    <s v="Paper"/>
    <s v="Xerox 188"/>
    <m/>
    <m/>
    <m/>
    <s v=""/>
    <s v=""/>
    <s v=""/>
  </r>
  <r>
    <s v="CA2012150560"/>
    <d v="2012-12-11T00:00:00"/>
    <d v="2012-12-12T00:00:00"/>
    <s v="First Class"/>
    <s v="SW-20455"/>
    <s v="OFF-LA-10003930"/>
    <n v="196.62"/>
    <n v="2"/>
    <n v="0"/>
    <n v="96.343800000000002"/>
    <s v="Shaun Weien"/>
    <x v="2"/>
    <s v="United States"/>
    <s v="Suffolk"/>
    <s v="Virginia"/>
    <n v="23434"/>
    <s v="South"/>
    <s v="Office Supplies"/>
    <s v="Labels"/>
    <s v="Dot Matrix Printer Tape Reel Labels, White, 5000/Box"/>
    <m/>
    <m/>
    <m/>
    <s v=""/>
    <s v=""/>
    <s v=""/>
  </r>
  <r>
    <s v="CA2012154620"/>
    <d v="2012-12-12T00:00:00"/>
    <d v="2012-12-16T00:00:00"/>
    <s v="Standard Class"/>
    <s v="LT-17110"/>
    <s v="FUR-CH-10004675"/>
    <n v="348.928"/>
    <n v="2"/>
    <n v="0.2"/>
    <n v="34.892800000000001"/>
    <s v="Liz Thompson"/>
    <x v="2"/>
    <s v="United States"/>
    <s v="Lancaster"/>
    <s v="California"/>
    <n v="93534"/>
    <s v="West"/>
    <s v="Furniture"/>
    <s v="Chairs"/>
    <s v="Lifetime Advantage Folding Chairs, 4/Carton"/>
    <m/>
    <m/>
    <m/>
    <s v=""/>
    <s v=""/>
    <s v=""/>
  </r>
  <r>
    <s v="CA2012154620"/>
    <d v="2012-12-12T00:00:00"/>
    <d v="2012-12-16T00:00:00"/>
    <s v="Standard Class"/>
    <s v="LT-17110"/>
    <s v="FUR-CH-10004675"/>
    <n v="348.928"/>
    <n v="2"/>
    <n v="0.2"/>
    <n v="34.892800000000001"/>
    <s v="Liz Thompson"/>
    <x v="2"/>
    <s v="United States"/>
    <s v="Bloomington"/>
    <s v="Illinois"/>
    <n v="61701"/>
    <s v="Central"/>
    <s v="Furniture"/>
    <s v="Chairs"/>
    <s v="Lifetime Advantage Folding Chairs, 4/Carton"/>
    <m/>
    <m/>
    <m/>
    <s v=""/>
    <s v=""/>
    <s v=""/>
  </r>
  <r>
    <s v="CA2012154620"/>
    <d v="2012-12-12T00:00:00"/>
    <d v="2012-12-16T00:00:00"/>
    <s v="Standard Class"/>
    <s v="LT-17110"/>
    <s v="FUR-CH-10004675"/>
    <n v="348.928"/>
    <n v="2"/>
    <n v="0.2"/>
    <n v="34.892800000000001"/>
    <s v="Liz Thompson"/>
    <x v="2"/>
    <s v="United States"/>
    <s v="Columbus"/>
    <s v="Ohio"/>
    <n v="43229"/>
    <s v="East"/>
    <s v="Furniture"/>
    <s v="Chairs"/>
    <s v="Lifetime Advantage Folding Chairs, 4/Carton"/>
    <m/>
    <m/>
    <m/>
    <s v=""/>
    <s v=""/>
    <s v=""/>
  </r>
  <r>
    <s v="CA2012125423"/>
    <d v="2012-12-13T00:00:00"/>
    <d v="2012-12-15T00:00:00"/>
    <s v="Second Class"/>
    <s v="MC-17575"/>
    <s v="OFF-LA-10001771"/>
    <n v="9.9600000000000009"/>
    <n v="2"/>
    <n v="0"/>
    <n v="4.5815999999999999"/>
    <s v="Matt Collins"/>
    <x v="2"/>
    <s v="United States"/>
    <s v="Los Angeles"/>
    <s v="California"/>
    <n v="90036"/>
    <s v="West"/>
    <s v="Office Supplies"/>
    <s v="Labels"/>
    <s v="Avery 513"/>
    <m/>
    <m/>
    <m/>
    <s v=""/>
    <s v=""/>
    <s v=""/>
  </r>
  <r>
    <s v="CA2012119592"/>
    <d v="2012-12-14T00:00:00"/>
    <d v="2012-12-16T00:00:00"/>
    <s v="Second Class"/>
    <s v="MM-18280"/>
    <s v="OFF-BI-10004187"/>
    <n v="3.76"/>
    <n v="2"/>
    <n v="0"/>
    <n v="1.8048"/>
    <s v="Muhammed MacIntyre"/>
    <x v="0"/>
    <s v="United States"/>
    <s v="Quincy"/>
    <s v="Illinois"/>
    <n v="62301"/>
    <s v="Central"/>
    <s v="Office Supplies"/>
    <s v="Binders"/>
    <s v="Staples"/>
    <m/>
    <m/>
    <m/>
    <s v=""/>
    <s v=""/>
    <s v=""/>
  </r>
  <r>
    <s v="CA2012119592"/>
    <d v="2012-12-14T00:00:00"/>
    <d v="2012-12-16T00:00:00"/>
    <s v="Second Class"/>
    <s v="MM-18280"/>
    <s v="OFF-BI-10004187"/>
    <n v="3.76"/>
    <n v="2"/>
    <n v="0"/>
    <n v="1.8048"/>
    <s v="Muhammed MacIntyre"/>
    <x v="0"/>
    <s v="United States"/>
    <s v="Columbus"/>
    <s v="Georgia"/>
    <n v="31907"/>
    <s v="South"/>
    <s v="Office Supplies"/>
    <s v="Binders"/>
    <s v="Staples"/>
    <m/>
    <m/>
    <m/>
    <s v=""/>
    <s v=""/>
    <s v=""/>
  </r>
  <r>
    <s v="US2012120131"/>
    <d v="2012-12-18T00:00:00"/>
    <d v="2012-12-23T00:00:00"/>
    <s v="Standard Class"/>
    <s v="LM-17065"/>
    <s v="OFF-ST-10001809"/>
    <n v="646.77599999999995"/>
    <n v="9"/>
    <n v="0.2"/>
    <n v="-145.52459999999999"/>
    <s v="Liz MacKendrick"/>
    <x v="2"/>
    <s v="United States"/>
    <s v="Springfield"/>
    <s v="Ohio"/>
    <n v="45503"/>
    <s v="East"/>
    <s v="Office Supplies"/>
    <s v="Storage"/>
    <s v="Fellowes Officeware Wire Shelving"/>
    <m/>
    <m/>
    <m/>
    <s v=""/>
    <s v=""/>
    <s v=""/>
  </r>
  <r>
    <s v="US2012120712"/>
    <d v="2012-12-20T00:00:00"/>
    <d v="2012-12-24T00:00:00"/>
    <s v="Standard Class"/>
    <s v="CS-12130"/>
    <s v="OFF-ST-10000107"/>
    <n v="88.8"/>
    <n v="4"/>
    <n v="0.2"/>
    <n v="-2.2200000000000002"/>
    <s v="Chad Sievert"/>
    <x v="2"/>
    <s v="United States"/>
    <s v="Austin"/>
    <s v="Texas"/>
    <n v="78745"/>
    <s v="Central"/>
    <s v="Office Supplies"/>
    <s v="Storage"/>
    <s v="Fellowes Super Stor/Drawer"/>
    <m/>
    <m/>
    <m/>
    <s v=""/>
    <s v=""/>
    <s v=""/>
  </r>
  <r>
    <s v="CA2012154144"/>
    <d v="2012-12-20T00:00:00"/>
    <d v="2012-12-24T00:00:00"/>
    <s v="Standard Class"/>
    <s v="MH-17785"/>
    <s v="OFF-PA-10004071"/>
    <n v="55.48"/>
    <n v="1"/>
    <n v="0"/>
    <n v="26.630400000000002"/>
    <s v="Maya Herman"/>
    <x v="0"/>
    <s v="United States"/>
    <s v="Lindenhurst"/>
    <s v="New York"/>
    <n v="11757"/>
    <s v="East"/>
    <s v="Office Supplies"/>
    <s v="Paper"/>
    <s v="Eaton Premium Continuous-Feed Paper, 25 Cotton, Letter Size, White, 1000 Shts/Box"/>
    <m/>
    <m/>
    <m/>
    <s v=""/>
    <s v=""/>
    <s v=""/>
  </r>
  <r>
    <s v="CA2012158792"/>
    <d v="2012-12-26T00:00:00"/>
    <d v="2013-01-02T00:00:00"/>
    <s v="Standard Class"/>
    <s v="BD-11605"/>
    <s v="OFF-FA-10002815"/>
    <n v="22.2"/>
    <n v="5"/>
    <n v="0"/>
    <n v="10.433999999999999"/>
    <s v="Brian Dahlen"/>
    <x v="2"/>
    <s v="United States"/>
    <s v="Lawrence"/>
    <s v="Massachusetts"/>
    <n v="1841"/>
    <s v="East"/>
    <s v="Office Supplies"/>
    <s v="Fasteners"/>
    <s v="Staples"/>
    <m/>
    <m/>
    <m/>
    <s v=""/>
    <s v=""/>
    <s v=""/>
  </r>
  <r>
    <s v="CA2012134782"/>
    <d v="2012-12-27T00:00:00"/>
    <d v="2012-12-31T00:00:00"/>
    <s v="Standard Class"/>
    <s v="MD-17350"/>
    <s v="OFF-EN-10001434"/>
    <n v="105.42"/>
    <n v="2"/>
    <n v="0"/>
    <n v="51.655799999999999"/>
    <s v="Maribeth Dona"/>
    <x v="2"/>
    <s v="United States"/>
    <s v="Fayetteville"/>
    <s v="Arkansas"/>
    <n v="72701"/>
    <s v="South"/>
    <s v="Office Supplies"/>
    <s v="Envelopes"/>
    <s v="Strathmore 10 Envelopes, Ultimate White"/>
    <m/>
    <m/>
    <m/>
    <s v=""/>
    <s v=""/>
    <s v=""/>
  </r>
  <r>
    <s v="CA2012134782"/>
    <d v="2012-12-27T00:00:00"/>
    <d v="2012-12-31T00:00:00"/>
    <s v="Standard Class"/>
    <s v="MD-17350"/>
    <s v="OFF-EN-10001434"/>
    <n v="105.42"/>
    <n v="2"/>
    <n v="0"/>
    <n v="51.655799999999999"/>
    <s v="Maribeth Dona"/>
    <x v="2"/>
    <s v="United States"/>
    <s v="Columbus"/>
    <s v="Ohio"/>
    <n v="43229"/>
    <s v="East"/>
    <s v="Office Supplies"/>
    <s v="Envelopes"/>
    <s v="Strathmore 10 Envelopes, Ultimate White"/>
    <m/>
    <m/>
    <m/>
    <s v=""/>
    <s v=""/>
    <s v=""/>
  </r>
  <r>
    <s v="CA2012109197"/>
    <d v="2012-12-31T00:00:00"/>
    <d v="2013-01-04T00:00:00"/>
    <s v="Standard Class"/>
    <s v="JO-15280"/>
    <s v="OFF-BI-10004632"/>
    <n v="487.98399999999998"/>
    <n v="2"/>
    <n v="0.2"/>
    <n v="152.495"/>
    <s v="Jas OCarroll"/>
    <x v="2"/>
    <s v="United States"/>
    <s v="Los Angeles"/>
    <s v="California"/>
    <n v="90004"/>
    <s v="West"/>
    <s v="Office Supplies"/>
    <s v="Binders"/>
    <s v="Ibico Hi-Tech Manual Binding System"/>
    <m/>
    <m/>
    <m/>
    <s v=""/>
    <s v=""/>
    <s v=""/>
  </r>
  <r>
    <s v="CA2012109197"/>
    <d v="2012-12-31T00:00:00"/>
    <d v="2013-01-04T00:00:00"/>
    <s v="Standard Class"/>
    <s v="JO-15280"/>
    <s v="OFF-BI-10004632"/>
    <n v="487.98399999999998"/>
    <n v="2"/>
    <n v="0.2"/>
    <n v="152.495"/>
    <s v="Jas OCarroll"/>
    <x v="2"/>
    <s v="United States"/>
    <s v="Missoula"/>
    <s v="Montana"/>
    <n v="59801"/>
    <s v="West"/>
    <s v="Office Supplies"/>
    <s v="Binders"/>
    <s v="Ibico Hi-Tech Manual Binding System"/>
    <m/>
    <m/>
    <m/>
    <s v=""/>
    <s v=""/>
    <s v=""/>
  </r>
  <r>
    <s v="CA2013109344"/>
    <d v="2013-02-08T00:00:00"/>
    <d v="2013-02-11T00:00:00"/>
    <s v="Second Class"/>
    <s v="CH-12070"/>
    <s v="TEC-PH-10002624"/>
    <n v="1127.9760000000001"/>
    <n v="3"/>
    <n v="0.2"/>
    <n v="126.8973"/>
    <s v="Cathy Hwang"/>
    <x v="1"/>
    <s v="United States"/>
    <s v="Raleigh"/>
    <s v="North Carolina"/>
    <n v="27604"/>
    <s v="South"/>
    <s v="Technology"/>
    <s v="Phones"/>
    <s v="Samsung Galaxy S4 Mini"/>
    <m/>
    <m/>
    <m/>
    <s v=""/>
    <s v=""/>
    <s v=""/>
  </r>
  <r>
    <s v="CA2013109344"/>
    <d v="2013-02-08T00:00:00"/>
    <d v="2013-02-11T00:00:00"/>
    <s v="Second Class"/>
    <s v="CH-12070"/>
    <s v="TEC-PH-10002624"/>
    <n v="1127.9760000000001"/>
    <n v="3"/>
    <n v="0.2"/>
    <n v="126.8973"/>
    <s v="Cathy Hwang"/>
    <x v="1"/>
    <s v="United States"/>
    <s v="Detroit"/>
    <s v="Michigan"/>
    <n v="48227"/>
    <s v="Central"/>
    <s v="Technology"/>
    <s v="Phones"/>
    <s v="Samsung Galaxy S4 Mini"/>
    <m/>
    <m/>
    <m/>
    <s v=""/>
    <s v=""/>
    <s v=""/>
  </r>
  <r>
    <s v="CA2013164938"/>
    <d v="2013-02-11T00:00:00"/>
    <d v="2013-02-13T00:00:00"/>
    <s v="First Class"/>
    <s v="PB-19210"/>
    <s v="TEC-PH-10004897"/>
    <n v="69.930000000000007"/>
    <n v="7"/>
    <n v="0"/>
    <n v="0.69930000000000003"/>
    <s v="Phillip Breyer"/>
    <x v="0"/>
    <s v="United States"/>
    <s v="Tulsa"/>
    <s v="Oklahoma"/>
    <n v="74133"/>
    <s v="Central"/>
    <s v="Technology"/>
    <s v="Phones"/>
    <s v="Mediabridge Sport Armband iPhone 5s"/>
    <m/>
    <m/>
    <m/>
    <s v=""/>
    <s v=""/>
    <s v=""/>
  </r>
  <r>
    <s v="CA2013112942"/>
    <d v="2013-02-13T00:00:00"/>
    <d v="2013-02-18T00:00:00"/>
    <s v="Standard Class"/>
    <s v="RD-19810"/>
    <s v="OFF-PA-10004092"/>
    <n v="146.82"/>
    <n v="3"/>
    <n v="0"/>
    <n v="73.41"/>
    <s v="Ross DeVincentis"/>
    <x v="1"/>
    <s v="United States"/>
    <s v="Los Angeles"/>
    <s v="California"/>
    <n v="90045"/>
    <s v="West"/>
    <s v="Office Supplies"/>
    <s v="Paper"/>
    <s v="Tops Green Bar Computer Printout Paper"/>
    <m/>
    <m/>
    <m/>
    <s v=""/>
    <s v=""/>
    <s v=""/>
  </r>
  <r>
    <s v="CA2013102456"/>
    <d v="2013-02-27T00:00:00"/>
    <d v="2013-03-02T00:00:00"/>
    <s v="First Class"/>
    <s v="DL-12865"/>
    <s v="OFF-AP-10004336"/>
    <n v="170.88"/>
    <n v="3"/>
    <n v="0"/>
    <n v="49.555199999999999"/>
    <s v="Dan Lawera"/>
    <x v="2"/>
    <s v="United States"/>
    <s v="Cincinnati"/>
    <s v="Ohio"/>
    <n v="45231"/>
    <s v="East"/>
    <s v="Office Supplies"/>
    <s v="Appliances"/>
    <s v="Conquest 14 Commercial Heavy-Duty Upright Vacuum, Collection System, Accessory Kit"/>
    <m/>
    <m/>
    <m/>
    <s v=""/>
    <s v=""/>
    <s v=""/>
  </r>
  <r>
    <s v="CA2013102456"/>
    <d v="2013-02-27T00:00:00"/>
    <d v="2013-03-02T00:00:00"/>
    <s v="First Class"/>
    <s v="DL-12865"/>
    <s v="OFF-AP-10004336"/>
    <n v="170.88"/>
    <n v="3"/>
    <n v="0"/>
    <n v="49.555199999999999"/>
    <s v="Dan Lawera"/>
    <x v="2"/>
    <s v="United States"/>
    <s v="New York City"/>
    <s v="New York"/>
    <n v="10011"/>
    <s v="East"/>
    <s v="Office Supplies"/>
    <s v="Appliances"/>
    <s v="Conquest 14 Commercial Heavy-Duty Upright Vacuum, Collection System, Accessory Kit"/>
    <m/>
    <m/>
    <m/>
    <s v=""/>
    <s v=""/>
    <s v=""/>
  </r>
  <r>
    <s v="CA2013102456"/>
    <d v="2013-02-27T00:00:00"/>
    <d v="2013-03-02T00:00:00"/>
    <s v="First Class"/>
    <s v="DL-12865"/>
    <s v="OFF-AP-10004336"/>
    <n v="170.88"/>
    <n v="3"/>
    <n v="0"/>
    <n v="49.555199999999999"/>
    <s v="Dan Lawera"/>
    <x v="2"/>
    <s v="United States"/>
    <s v="Keller"/>
    <s v="Texas"/>
    <n v="76248"/>
    <s v="Central"/>
    <s v="Office Supplies"/>
    <s v="Appliances"/>
    <s v="Conquest 14 Commercial Heavy-Duty Upright Vacuum, Collection System, Accessory Kit"/>
    <m/>
    <m/>
    <m/>
    <s v=""/>
    <s v=""/>
    <s v=""/>
  </r>
  <r>
    <s v="CA2013102456"/>
    <d v="2013-02-27T00:00:00"/>
    <d v="2013-03-02T00:00:00"/>
    <s v="First Class"/>
    <s v="DL-12865"/>
    <s v="OFF-AP-10004336"/>
    <n v="170.88"/>
    <n v="3"/>
    <n v="0"/>
    <n v="49.555199999999999"/>
    <s v="Dan Lawera"/>
    <x v="2"/>
    <s v="United States"/>
    <s v="New York City"/>
    <s v="New York"/>
    <n v="10011"/>
    <s v="East"/>
    <s v="Office Supplies"/>
    <s v="Appliances"/>
    <s v="Conquest 14 Commercial Heavy-Duty Upright Vacuum, Collection System, Accessory Kit"/>
    <m/>
    <m/>
    <m/>
    <s v=""/>
    <s v=""/>
    <s v=""/>
  </r>
  <r>
    <s v="US2013137547"/>
    <d v="2013-03-08T00:00:00"/>
    <d v="2013-03-13T00:00:00"/>
    <s v="Standard Class"/>
    <s v="EB-13705"/>
    <s v="TEC-PH-10002365"/>
    <n v="21.071999999999999"/>
    <n v="3"/>
    <n v="0.2"/>
    <n v="1.5804"/>
    <s v="Ed Braxton"/>
    <x v="0"/>
    <s v="United States"/>
    <s v="New York City"/>
    <s v="New York"/>
    <n v="10024"/>
    <s v="East"/>
    <s v="Technology"/>
    <s v="Phones"/>
    <s v="Belkin Grip Candy Sheer Case / Cover for iPhone 5 and 5S"/>
    <m/>
    <m/>
    <m/>
    <s v=""/>
    <s v=""/>
    <s v=""/>
  </r>
  <r>
    <s v="US2013137547"/>
    <d v="2013-03-08T00:00:00"/>
    <d v="2013-03-13T00:00:00"/>
    <s v="Standard Class"/>
    <s v="EB-13705"/>
    <s v="TEC-PH-10002365"/>
    <n v="21.071999999999999"/>
    <n v="3"/>
    <n v="0.2"/>
    <n v="1.5804"/>
    <s v="Ed Braxton"/>
    <x v="0"/>
    <s v="United States"/>
    <s v="Fort Worth"/>
    <s v="Texas"/>
    <n v="76106"/>
    <s v="Central"/>
    <s v="Technology"/>
    <s v="Phones"/>
    <s v="Belkin Grip Candy Sheer Case / Cover for iPhone 5 and 5S"/>
    <m/>
    <m/>
    <m/>
    <s v=""/>
    <s v=""/>
    <s v=""/>
  </r>
  <r>
    <s v="US2013137547"/>
    <d v="2013-03-08T00:00:00"/>
    <d v="2013-03-13T00:00:00"/>
    <s v="Standard Class"/>
    <s v="EB-13705"/>
    <s v="TEC-PH-10002365"/>
    <n v="21.071999999999999"/>
    <n v="3"/>
    <n v="0.2"/>
    <n v="1.5804"/>
    <s v="Ed Braxton"/>
    <x v="0"/>
    <s v="United States"/>
    <s v="San Diego"/>
    <s v="California"/>
    <n v="92105"/>
    <s v="West"/>
    <s v="Technology"/>
    <s v="Phones"/>
    <s v="Belkin Grip Candy Sheer Case / Cover for iPhone 5 and 5S"/>
    <m/>
    <m/>
    <m/>
    <s v=""/>
    <s v=""/>
    <s v=""/>
  </r>
  <r>
    <s v="CA2013106306"/>
    <d v="2013-03-09T00:00:00"/>
    <d v="2013-03-09T00:00:00"/>
    <s v="Same Day"/>
    <s v="PG-18820"/>
    <s v="OFF-BI-10003676"/>
    <n v="9.702"/>
    <n v="3"/>
    <n v="0.7"/>
    <n v="-7.1147999999999998"/>
    <s v="Patrick Gardner"/>
    <x v="2"/>
    <s v="United States"/>
    <s v="Glendale"/>
    <s v="Arizona"/>
    <n v="85301"/>
    <s v="West"/>
    <s v="Office Supplies"/>
    <s v="Binders"/>
    <s v="GBC Standard Recycled Report Covers, Clear Plastic Sheets"/>
    <m/>
    <m/>
    <m/>
    <s v=""/>
    <s v=""/>
    <s v=""/>
  </r>
  <r>
    <s v="US2013112977"/>
    <d v="2013-03-11T00:00:00"/>
    <d v="2013-03-17T00:00:00"/>
    <s v="Standard Class"/>
    <s v="CJ-12010"/>
    <s v="FUR-BO-10003272"/>
    <n v="176.78399999999999"/>
    <n v="1"/>
    <n v="0.2"/>
    <n v="-22.097999999999999"/>
    <s v="Caroline Jumper"/>
    <x v="2"/>
    <s v="United States"/>
    <s v="Huntington Beach"/>
    <s v="California"/>
    <n v="92646"/>
    <s v="West"/>
    <s v="Furniture"/>
    <s v="Bookcases"/>
    <s v="OSullivan Living Dimensions 5-Shelf Bookcases"/>
    <m/>
    <m/>
    <m/>
    <s v=""/>
    <s v=""/>
    <s v=""/>
  </r>
  <r>
    <s v="US2013112977"/>
    <d v="2013-03-11T00:00:00"/>
    <d v="2013-03-17T00:00:00"/>
    <s v="Standard Class"/>
    <s v="CJ-12010"/>
    <s v="FUR-BO-10003272"/>
    <n v="176.78399999999999"/>
    <n v="1"/>
    <n v="0.2"/>
    <n v="-22.097999999999999"/>
    <s v="Caroline Jumper"/>
    <x v="2"/>
    <s v="United States"/>
    <s v="Long Beach"/>
    <s v="New York"/>
    <n v="11561"/>
    <s v="East"/>
    <s v="Furniture"/>
    <s v="Bookcases"/>
    <s v="OSullivan Living Dimensions 5-Shelf Bookcases"/>
    <m/>
    <m/>
    <m/>
    <s v=""/>
    <s v=""/>
    <s v=""/>
  </r>
  <r>
    <s v="US2013128902"/>
    <d v="2013-03-12T00:00:00"/>
    <d v="2013-03-16T00:00:00"/>
    <s v="Standard Class"/>
    <s v="MB-18085"/>
    <s v="FUR-TA-10001095"/>
    <n v="244.006"/>
    <n v="2"/>
    <n v="0.3"/>
    <n v="-31.372199999999999"/>
    <s v="Mick Brown"/>
    <x v="2"/>
    <s v="United States"/>
    <s v="Vineland"/>
    <s v="New Jersey"/>
    <n v="8360"/>
    <s v="East"/>
    <s v="Furniture"/>
    <s v="Tables"/>
    <s v="Chromcraft Round Conference Tables"/>
    <m/>
    <m/>
    <m/>
    <s v=""/>
    <s v=""/>
    <s v=""/>
  </r>
  <r>
    <s v="US2013128902"/>
    <d v="2013-03-12T00:00:00"/>
    <d v="2013-03-16T00:00:00"/>
    <s v="Standard Class"/>
    <s v="MB-18085"/>
    <s v="FUR-TA-10001095"/>
    <n v="244.006"/>
    <n v="2"/>
    <n v="0.3"/>
    <n v="-31.372199999999999"/>
    <s v="Mick Brown"/>
    <x v="2"/>
    <s v="United States"/>
    <s v="Philadelphia"/>
    <s v="Pennsylvania"/>
    <n v="19143"/>
    <s v="East"/>
    <s v="Furniture"/>
    <s v="Tables"/>
    <s v="Chromcraft Round Conference Tables"/>
    <m/>
    <m/>
    <m/>
    <s v=""/>
    <s v=""/>
    <s v=""/>
  </r>
  <r>
    <s v="CA2013115504"/>
    <d v="2013-03-13T00:00:00"/>
    <d v="2013-03-18T00:00:00"/>
    <s v="Standard Class"/>
    <s v="MC-18130"/>
    <s v="OFF-PA-10003953"/>
    <n v="12.96"/>
    <n v="2"/>
    <n v="0"/>
    <n v="6.2207999999999997"/>
    <s v="Mike Caudle"/>
    <x v="0"/>
    <s v="United States"/>
    <s v="Monroe"/>
    <s v="Louisiana"/>
    <n v="71203"/>
    <s v="South"/>
    <s v="Office Supplies"/>
    <s v="Paper"/>
    <s v="Xerox 218"/>
    <m/>
    <m/>
    <m/>
    <s v=""/>
    <s v=""/>
    <s v=""/>
  </r>
  <r>
    <s v="US2013154361"/>
    <d v="2013-03-15T00:00:00"/>
    <d v="2013-03-20T00:00:00"/>
    <s v="Standard Class"/>
    <s v="HZ-14950"/>
    <s v="FUR-FU-10004020"/>
    <n v="21.88"/>
    <n v="5"/>
    <n v="0.2"/>
    <n v="6.2904999999999998"/>
    <s v="Henia Zydlo"/>
    <x v="2"/>
    <s v="United States"/>
    <s v="Columbus"/>
    <s v="Ohio"/>
    <n v="43229"/>
    <s v="East"/>
    <s v="Furniture"/>
    <s v="Furnishings"/>
    <s v="Advantus Panel Wall Acrylic Frame"/>
    <m/>
    <m/>
    <m/>
    <s v=""/>
    <s v=""/>
    <s v=""/>
  </r>
  <r>
    <s v="US2013113509"/>
    <d v="2013-03-16T00:00:00"/>
    <d v="2013-03-20T00:00:00"/>
    <s v="Standard Class"/>
    <s v="PL-18925"/>
    <s v="TEC-AC-10004855"/>
    <n v="83.975999999999999"/>
    <n v="3"/>
    <n v="0.2"/>
    <n v="-13.646100000000001"/>
    <s v="Paul Lucas"/>
    <x v="1"/>
    <s v="United States"/>
    <s v="Chicago"/>
    <s v="Illinois"/>
    <n v="60610"/>
    <s v="Central"/>
    <s v="Technology"/>
    <s v="Accessories"/>
    <s v="V7 USB Numeric Keypad"/>
    <m/>
    <m/>
    <m/>
    <s v=""/>
    <s v=""/>
    <s v=""/>
  </r>
  <r>
    <s v="US2013113509"/>
    <d v="2013-03-16T00:00:00"/>
    <d v="2013-03-20T00:00:00"/>
    <s v="Standard Class"/>
    <s v="PL-18925"/>
    <s v="TEC-AC-10004855"/>
    <n v="83.975999999999999"/>
    <n v="3"/>
    <n v="0.2"/>
    <n v="-13.646100000000001"/>
    <s v="Paul Lucas"/>
    <x v="1"/>
    <s v="United States"/>
    <s v="Philadelphia"/>
    <s v="Pennsylvania"/>
    <n v="19143"/>
    <s v="East"/>
    <s v="Technology"/>
    <s v="Accessories"/>
    <s v="V7 USB Numeric Keypad"/>
    <m/>
    <m/>
    <m/>
    <s v=""/>
    <s v=""/>
    <s v=""/>
  </r>
  <r>
    <s v="US2013120929"/>
    <d v="2013-03-19T00:00:00"/>
    <d v="2013-03-22T00:00:00"/>
    <s v="Second Class"/>
    <s v="RO-19780"/>
    <s v="FUR-TA-10001857"/>
    <n v="189.88200000000001"/>
    <n v="3"/>
    <n v="0.4"/>
    <n v="-94.941000000000003"/>
    <s v="Rose OBrian"/>
    <x v="2"/>
    <s v="United States"/>
    <s v="Memphis"/>
    <s v="Tennessee"/>
    <n v="38109"/>
    <s v="South"/>
    <s v="Furniture"/>
    <s v="Tables"/>
    <s v="Balt Solid Wood Rectangular Table"/>
    <m/>
    <m/>
    <m/>
    <s v=""/>
    <s v=""/>
    <s v=""/>
  </r>
  <r>
    <s v="CA2013150889"/>
    <d v="2013-03-21T00:00:00"/>
    <d v="2013-03-23T00:00:00"/>
    <s v="Second Class"/>
    <s v="PB-19105"/>
    <s v="TEC-PH-10000004"/>
    <n v="11.992000000000001"/>
    <n v="1"/>
    <n v="0.2"/>
    <n v="0.89939999999999998"/>
    <s v="Peter Buhler"/>
    <x v="2"/>
    <s v="United States"/>
    <s v="Evanston"/>
    <s v="Illinois"/>
    <n v="60201"/>
    <s v="Central"/>
    <s v="Technology"/>
    <s v="Phones"/>
    <s v="Belkin iPhone and iPad Lightning Cable"/>
    <m/>
    <m/>
    <m/>
    <s v=""/>
    <s v=""/>
    <s v=""/>
  </r>
  <r>
    <s v="CA2013127670"/>
    <d v="2013-03-21T00:00:00"/>
    <d v="2013-03-25T00:00:00"/>
    <s v="Standard Class"/>
    <s v="RD-19660"/>
    <s v="FUR-TA-10001095"/>
    <n v="697.16"/>
    <n v="4"/>
    <n v="0"/>
    <n v="146.40360000000001"/>
    <s v="Robert Dilbeck"/>
    <x v="1"/>
    <s v="United States"/>
    <s v="Saint Peters"/>
    <s v="Missouri"/>
    <n v="63376"/>
    <s v="Central"/>
    <s v="Furniture"/>
    <s v="Tables"/>
    <s v="Chromcraft Round Conference Tables"/>
    <m/>
    <m/>
    <m/>
    <s v=""/>
    <s v=""/>
    <s v=""/>
  </r>
  <r>
    <s v="CA2013107615"/>
    <d v="2013-03-23T00:00:00"/>
    <d v="2013-03-26T00:00:00"/>
    <s v="First Class"/>
    <s v="RB-19645"/>
    <s v="TEC-AC-10001013"/>
    <n v="58.58"/>
    <n v="2"/>
    <n v="0"/>
    <n v="19.331399999999999"/>
    <s v="Robert Barroso"/>
    <x v="0"/>
    <s v="United States"/>
    <s v="North Las Vegas"/>
    <s v="Nevada"/>
    <n v="89031"/>
    <s v="West"/>
    <s v="Technology"/>
    <s v="Accessories"/>
    <s v="Logitech ClearChat Comfort/USB Headset H390"/>
    <m/>
    <m/>
    <m/>
    <s v=""/>
    <s v=""/>
    <s v=""/>
  </r>
  <r>
    <s v="CA2013123666"/>
    <d v="2013-03-27T00:00:00"/>
    <d v="2013-03-31T00:00:00"/>
    <s v="Standard Class"/>
    <s v="SP-20545"/>
    <s v="OFF-ST-10001522"/>
    <n v="459.95"/>
    <n v="5"/>
    <n v="0"/>
    <n v="18.398"/>
    <s v="Sibella Parks"/>
    <x v="0"/>
    <s v="United States"/>
    <s v="New York City"/>
    <s v="New York"/>
    <n v="10011"/>
    <s v="East"/>
    <s v="Office Supplies"/>
    <s v="Storage"/>
    <s v="Gould Plastics 18-Pocket Panel Bin, 34w x 5-1/4d x 20-1/2h"/>
    <m/>
    <m/>
    <m/>
    <s v=""/>
    <s v=""/>
    <s v=""/>
  </r>
  <r>
    <s v="CA2013162901"/>
    <d v="2013-03-29T00:00:00"/>
    <d v="2013-04-01T00:00:00"/>
    <s v="First Class"/>
    <s v="AS-10045"/>
    <s v="OFF-ST-10000649"/>
    <n v="31.4"/>
    <n v="2"/>
    <n v="0"/>
    <n v="7.85"/>
    <s v="Aaron Smayling"/>
    <x v="0"/>
    <s v="United States"/>
    <s v="Arlington"/>
    <s v="Virginia"/>
    <n v="22204"/>
    <s v="South"/>
    <s v="Office Supplies"/>
    <s v="Storage"/>
    <s v="Hanging Personal Folder File"/>
    <m/>
    <m/>
    <m/>
    <s v=""/>
    <s v=""/>
    <s v=""/>
  </r>
  <r>
    <s v="CA2013128258"/>
    <d v="2013-03-31T00:00:00"/>
    <d v="2013-04-02T00:00:00"/>
    <s v="First Class"/>
    <s v="CP-12085"/>
    <s v="OFF-PA-10004156"/>
    <n v="11.34"/>
    <n v="1"/>
    <n v="0"/>
    <n v="5.5566000000000004"/>
    <s v="Cathy Prescott"/>
    <x v="0"/>
    <s v="United States"/>
    <s v="Norwich"/>
    <s v="Connecticut"/>
    <n v="6360"/>
    <s v="East"/>
    <s v="Office Supplies"/>
    <s v="Paper"/>
    <s v="Xerox 188"/>
    <m/>
    <m/>
    <m/>
    <s v=""/>
    <s v=""/>
    <s v=""/>
  </r>
  <r>
    <s v="CA2013110499"/>
    <d v="2013-04-08T00:00:00"/>
    <d v="2013-04-10T00:00:00"/>
    <s v="First Class"/>
    <s v="YC-21895"/>
    <s v="TEC-CO-10002095"/>
    <n v="1199.9760000000001"/>
    <n v="3"/>
    <n v="0.2"/>
    <n v="374.99250000000001"/>
    <s v="Yoseph Carroll"/>
    <x v="0"/>
    <s v="United States"/>
    <s v="San Francisco"/>
    <s v="California"/>
    <n v="94110"/>
    <s v="West"/>
    <s v="Technology"/>
    <s v="Copiers"/>
    <s v="Hewlett Packard 610 Color Digital Copier / Printer"/>
    <m/>
    <m/>
    <m/>
    <s v=""/>
    <s v=""/>
    <s v=""/>
  </r>
  <r>
    <s v="CA2013126809"/>
    <d v="2013-04-10T00:00:00"/>
    <d v="2013-04-14T00:00:00"/>
    <s v="Standard Class"/>
    <s v="EB-13750"/>
    <s v="OFF-BI-10003712"/>
    <n v="35.351999999999997"/>
    <n v="9"/>
    <n v="0.2"/>
    <n v="12.815099999999999"/>
    <s v="Edward Becker"/>
    <x v="0"/>
    <s v="United States"/>
    <s v="Seattle"/>
    <s v="Washington"/>
    <n v="98103"/>
    <s v="West"/>
    <s v="Office Supplies"/>
    <s v="Binders"/>
    <s v="Acco Pressboard Covers with Storage Hooks, 14 7/8 x 11, Light Blue"/>
    <m/>
    <m/>
    <m/>
    <s v=""/>
    <s v=""/>
    <s v=""/>
  </r>
  <r>
    <s v="US2013114622"/>
    <d v="2013-04-11T00:00:00"/>
    <d v="2013-04-13T00:00:00"/>
    <s v="First Class"/>
    <s v="JR-16210"/>
    <s v="OFF-BI-10004716"/>
    <n v="8.9039999999999999"/>
    <n v="2"/>
    <n v="0.7"/>
    <n v="-6.5296000000000003"/>
    <s v="Justin Ritter"/>
    <x v="0"/>
    <s v="United States"/>
    <s v="Springfield"/>
    <s v="Ohio"/>
    <n v="45503"/>
    <s v="East"/>
    <s v="Office Supplies"/>
    <s v="Binders"/>
    <s v="Wilson Jones Hanging Recycled Pressboard Data Binders"/>
    <m/>
    <m/>
    <m/>
    <s v=""/>
    <s v=""/>
    <s v=""/>
  </r>
  <r>
    <s v="CA2013148796"/>
    <d v="2013-04-15T00:00:00"/>
    <d v="2013-04-19T00:00:00"/>
    <s v="Standard Class"/>
    <s v="PB-19150"/>
    <s v="FUR-CH-10004886"/>
    <n v="383.8"/>
    <n v="5"/>
    <n v="0.2"/>
    <n v="38.380000000000003"/>
    <s v="Philip Brown"/>
    <x v="2"/>
    <s v="United States"/>
    <s v="Los Angeles"/>
    <s v="California"/>
    <n v="90004"/>
    <s v="West"/>
    <s v="Furniture"/>
    <s v="Chairs"/>
    <s v="Bevis Steel Folding Chairs"/>
    <m/>
    <m/>
    <m/>
    <s v=""/>
    <s v=""/>
    <s v=""/>
  </r>
  <r>
    <s v="CA2013148796"/>
    <d v="2013-04-15T00:00:00"/>
    <d v="2013-04-19T00:00:00"/>
    <s v="Standard Class"/>
    <s v="PB-19150"/>
    <s v="FUR-CH-10004886"/>
    <n v="383.8"/>
    <n v="5"/>
    <n v="0.2"/>
    <n v="38.380000000000003"/>
    <s v="Philip Brown"/>
    <x v="2"/>
    <s v="United States"/>
    <s v="Philadelphia"/>
    <s v="Pennsylvania"/>
    <n v="19134"/>
    <s v="East"/>
    <s v="Furniture"/>
    <s v="Chairs"/>
    <s v="Bevis Steel Folding Chairs"/>
    <m/>
    <m/>
    <m/>
    <s v=""/>
    <s v=""/>
    <s v=""/>
  </r>
  <r>
    <s v="CA2013136406"/>
    <d v="2013-04-16T00:00:00"/>
    <d v="2013-04-18T00:00:00"/>
    <s v="Second Class"/>
    <s v="BD-11320"/>
    <s v="FUR-CH-10002024"/>
    <n v="1121.568"/>
    <n v="2"/>
    <n v="0.2"/>
    <n v="0"/>
    <s v="Bill Donatelli"/>
    <x v="2"/>
    <s v="United States"/>
    <s v="San Francisco"/>
    <s v="California"/>
    <n v="94110"/>
    <s v="West"/>
    <s v="Furniture"/>
    <s v="Chairs"/>
    <s v="HON 5400 Series Task Chairs for Big and Tall"/>
    <m/>
    <m/>
    <m/>
    <s v=""/>
    <s v=""/>
    <s v=""/>
  </r>
  <r>
    <s v="CA2013136406"/>
    <d v="2013-04-16T00:00:00"/>
    <d v="2013-04-18T00:00:00"/>
    <s v="Second Class"/>
    <s v="BD-11320"/>
    <s v="FUR-CH-10002024"/>
    <n v="1121.568"/>
    <n v="2"/>
    <n v="0.2"/>
    <n v="0"/>
    <s v="Bill Donatelli"/>
    <x v="2"/>
    <s v="United States"/>
    <s v="Tulsa"/>
    <s v="Oklahoma"/>
    <n v="74133"/>
    <s v="Central"/>
    <s v="Furniture"/>
    <s v="Chairs"/>
    <s v="HON 5400 Series Task Chairs for Big and Tall"/>
    <m/>
    <m/>
    <m/>
    <s v=""/>
    <s v=""/>
    <s v=""/>
  </r>
  <r>
    <s v="CA2013113061"/>
    <d v="2013-04-23T00:00:00"/>
    <d v="2013-04-27T00:00:00"/>
    <s v="Standard Class"/>
    <s v="EL-13735"/>
    <s v="FUR-FU-10003975"/>
    <n v="86.62"/>
    <n v="2"/>
    <n v="0"/>
    <n v="8.6620000000000008"/>
    <s v="Ed Ludwig"/>
    <x v="1"/>
    <s v="United States"/>
    <s v="Columbia"/>
    <s v="Maryland"/>
    <n v="21044"/>
    <s v="East"/>
    <s v="Furniture"/>
    <s v="Furnishings"/>
    <s v="Eldon Advantage Chair Mats for Low to Medium Pile Carpets"/>
    <m/>
    <m/>
    <m/>
    <s v=""/>
    <s v=""/>
    <s v=""/>
  </r>
  <r>
    <s v="CA2013113061"/>
    <d v="2013-04-23T00:00:00"/>
    <d v="2013-04-27T00:00:00"/>
    <s v="Standard Class"/>
    <s v="EL-13735"/>
    <s v="FUR-FU-10003975"/>
    <n v="86.62"/>
    <n v="2"/>
    <n v="0"/>
    <n v="8.6620000000000008"/>
    <s v="Ed Ludwig"/>
    <x v="1"/>
    <s v="United States"/>
    <s v="Jefferson City"/>
    <s v="Missouri"/>
    <n v="65109"/>
    <s v="Central"/>
    <s v="Furniture"/>
    <s v="Furnishings"/>
    <s v="Eldon Advantage Chair Mats for Low to Medium Pile Carpets"/>
    <m/>
    <m/>
    <m/>
    <s v=""/>
    <s v=""/>
    <s v=""/>
  </r>
  <r>
    <s v="CA2013109057"/>
    <d v="2013-04-23T00:00:00"/>
    <d v="2013-04-28T00:00:00"/>
    <s v="Standard Class"/>
    <s v="TT-21460"/>
    <s v="OFF-ST-10002406"/>
    <n v="23.952000000000002"/>
    <n v="2"/>
    <n v="0.2"/>
    <n v="2.3952"/>
    <s v="Tonja Turnell"/>
    <x v="1"/>
    <s v="United States"/>
    <s v="Aurora"/>
    <s v="Illinois"/>
    <n v="60505"/>
    <s v="Central"/>
    <s v="Office Supplies"/>
    <s v="Storage"/>
    <s v="Pizazz Global Quick File"/>
    <m/>
    <m/>
    <m/>
    <s v=""/>
    <s v=""/>
    <s v=""/>
  </r>
  <r>
    <s v="CA2013147578"/>
    <d v="2013-04-23T00:00:00"/>
    <d v="2013-04-27T00:00:00"/>
    <s v="Second Class"/>
    <s v="PG-18895"/>
    <s v="FUR-FU-10001889"/>
    <n v="31.56"/>
    <n v="3"/>
    <n v="0"/>
    <n v="10.4148"/>
    <s v="Paul Gonzalez"/>
    <x v="2"/>
    <s v="United States"/>
    <s v="Morristown"/>
    <s v="New Jersey"/>
    <n v="7960"/>
    <s v="East"/>
    <s v="Furniture"/>
    <s v="Furnishings"/>
    <s v="Ultra Door Pull Handle"/>
    <m/>
    <m/>
    <m/>
    <s v=""/>
    <s v=""/>
    <s v=""/>
  </r>
  <r>
    <s v="CA2013147578"/>
    <d v="2013-04-23T00:00:00"/>
    <d v="2013-04-27T00:00:00"/>
    <s v="Second Class"/>
    <s v="PG-18895"/>
    <s v="FUR-FU-10001889"/>
    <n v="31.56"/>
    <n v="3"/>
    <n v="0"/>
    <n v="10.4148"/>
    <s v="Paul Gonzalez"/>
    <x v="2"/>
    <s v="United States"/>
    <s v="San Francisco"/>
    <s v="California"/>
    <n v="94122"/>
    <s v="West"/>
    <s v="Furniture"/>
    <s v="Furnishings"/>
    <s v="Ultra Door Pull Handle"/>
    <m/>
    <m/>
    <m/>
    <s v=""/>
    <s v=""/>
    <s v=""/>
  </r>
  <r>
    <s v="CA2013130001"/>
    <d v="2013-04-24T00:00:00"/>
    <d v="2013-04-29T00:00:00"/>
    <s v="Standard Class"/>
    <s v="HK-14890"/>
    <s v="OFF-PA-10002666"/>
    <n v="36.24"/>
    <n v="5"/>
    <n v="0.2"/>
    <n v="11.324999999999999"/>
    <s v="Heather Kirkland"/>
    <x v="0"/>
    <s v="United States"/>
    <s v="Franklin"/>
    <s v="Tennessee"/>
    <n v="37064"/>
    <s v="South"/>
    <s v="Office Supplies"/>
    <s v="Paper"/>
    <s v="Southworth 25 Cotton Linen-Finish Paper &amp; Envelopes"/>
    <m/>
    <m/>
    <m/>
    <s v=""/>
    <s v=""/>
    <s v=""/>
  </r>
  <r>
    <s v="CA2013130001"/>
    <d v="2013-04-24T00:00:00"/>
    <d v="2013-04-29T00:00:00"/>
    <s v="Standard Class"/>
    <s v="HK-14890"/>
    <s v="OFF-PA-10002666"/>
    <n v="36.24"/>
    <n v="5"/>
    <n v="0.2"/>
    <n v="11.324999999999999"/>
    <s v="Heather Kirkland"/>
    <x v="0"/>
    <s v="United States"/>
    <s v="Charlotte"/>
    <s v="North Carolina"/>
    <n v="28205"/>
    <s v="South"/>
    <s v="Office Supplies"/>
    <s v="Paper"/>
    <s v="Southworth 25 Cotton Linen-Finish Paper &amp; Envelopes"/>
    <m/>
    <m/>
    <m/>
    <s v=""/>
    <s v=""/>
    <s v=""/>
  </r>
  <r>
    <s v="CA2013168081"/>
    <d v="2013-04-25T00:00:00"/>
    <d v="2013-04-28T00:00:00"/>
    <s v="Second Class"/>
    <s v="CA-12055"/>
    <s v="TEC-AC-10003174"/>
    <n v="258.69600000000003"/>
    <n v="3"/>
    <n v="0.2"/>
    <n v="64.674000000000007"/>
    <s v="Cathy Armstrong"/>
    <x v="1"/>
    <s v="United States"/>
    <s v="Houston"/>
    <s v="Texas"/>
    <n v="77070"/>
    <s v="Central"/>
    <s v="Technology"/>
    <s v="Accessories"/>
    <s v="Plantronics S12 Corded Telephone Headset System"/>
    <m/>
    <m/>
    <m/>
    <s v=""/>
    <s v=""/>
    <s v=""/>
  </r>
  <r>
    <s v="CA2013152814"/>
    <d v="2013-04-29T00:00:00"/>
    <d v="2013-05-03T00:00:00"/>
    <s v="Standard Class"/>
    <s v="EH-14005"/>
    <s v="OFF-PA-10001970"/>
    <n v="29.472000000000001"/>
    <n v="3"/>
    <n v="0.2"/>
    <n v="9.9467999999999996"/>
    <s v="Erica Hernandez"/>
    <x v="1"/>
    <s v="United States"/>
    <s v="Denver"/>
    <s v="Colorado"/>
    <n v="80219"/>
    <s v="West"/>
    <s v="Office Supplies"/>
    <s v="Paper"/>
    <s v="Xerox 1881"/>
    <m/>
    <m/>
    <m/>
    <s v=""/>
    <s v=""/>
    <s v=""/>
  </r>
  <r>
    <s v="CA2013154788"/>
    <d v="2013-05-01T00:00:00"/>
    <d v="2013-05-05T00:00:00"/>
    <s v="Standard Class"/>
    <s v="JL-15835"/>
    <s v="OFF-BI-10003314"/>
    <n v="7.7119999999999997"/>
    <n v="2"/>
    <n v="0.2"/>
    <n v="2.7955999999999999"/>
    <s v="John Lee"/>
    <x v="2"/>
    <s v="United States"/>
    <s v="New York City"/>
    <s v="New York"/>
    <n v="10011"/>
    <s v="East"/>
    <s v="Office Supplies"/>
    <s v="Binders"/>
    <s v="Tuff Stuff Recycled Round Ring Binders"/>
    <m/>
    <m/>
    <m/>
    <s v=""/>
    <s v=""/>
    <s v=""/>
  </r>
  <r>
    <s v="CA2013148698"/>
    <d v="2013-05-03T00:00:00"/>
    <d v="2013-05-08T00:00:00"/>
    <s v="Standard Class"/>
    <s v="BD-11770"/>
    <s v="OFF-AR-10004022"/>
    <n v="86.352000000000004"/>
    <n v="3"/>
    <n v="0.2"/>
    <n v="5.3970000000000002"/>
    <s v="Bryan Davis"/>
    <x v="2"/>
    <s v="United States"/>
    <s v="Houston"/>
    <s v="Texas"/>
    <n v="77070"/>
    <s v="Central"/>
    <s v="Office Supplies"/>
    <s v="Art"/>
    <s v="Panasonic KP-380BK Classic Electric Pencil Sharpener"/>
    <m/>
    <m/>
    <m/>
    <s v=""/>
    <s v=""/>
    <s v=""/>
  </r>
  <r>
    <s v="CA2013145247"/>
    <d v="2013-05-06T00:00:00"/>
    <d v="2013-05-08T00:00:00"/>
    <s v="First Class"/>
    <s v="ND-18370"/>
    <s v="OFF-PA-10003641"/>
    <n v="79.14"/>
    <n v="3"/>
    <n v="0"/>
    <n v="36.404400000000003"/>
    <s v="Natalie DeCherney"/>
    <x v="2"/>
    <s v="United States"/>
    <s v="Louisville"/>
    <s v="Kentucky"/>
    <n v="40214"/>
    <s v="South"/>
    <s v="Office Supplies"/>
    <s v="Paper"/>
    <s v="Xerox 1909"/>
    <m/>
    <m/>
    <m/>
    <s v=""/>
    <s v=""/>
    <s v=""/>
  </r>
  <r>
    <s v="CA2013164672"/>
    <d v="2013-05-09T00:00:00"/>
    <d v="2013-05-14T00:00:00"/>
    <s v="Second Class"/>
    <s v="GB-14530"/>
    <s v="FUR-FU-10001488"/>
    <n v="211.96"/>
    <n v="2"/>
    <n v="0"/>
    <n v="42.392000000000003"/>
    <s v="George Bell"/>
    <x v="0"/>
    <s v="United States"/>
    <s v="Auburn"/>
    <s v="New York"/>
    <n v="13021"/>
    <s v="East"/>
    <s v="Furniture"/>
    <s v="Furnishings"/>
    <s v="Tenex 46 x 60 Computer Anti-Static Chairmat, Rectangular Shaped"/>
    <m/>
    <m/>
    <m/>
    <s v=""/>
    <s v=""/>
    <s v=""/>
  </r>
  <r>
    <s v="CA2013164672"/>
    <d v="2013-05-09T00:00:00"/>
    <d v="2013-05-14T00:00:00"/>
    <s v="Second Class"/>
    <s v="GB-14530"/>
    <s v="FUR-FU-10001488"/>
    <n v="211.96"/>
    <n v="2"/>
    <n v="0"/>
    <n v="42.392000000000003"/>
    <s v="George Bell"/>
    <x v="0"/>
    <s v="United States"/>
    <s v="Los Angeles"/>
    <s v="California"/>
    <n v="90004"/>
    <s v="West"/>
    <s v="Furniture"/>
    <s v="Furnishings"/>
    <s v="Tenex 46 x 60 Computer Anti-Static Chairmat, Rectangular Shaped"/>
    <m/>
    <m/>
    <m/>
    <s v=""/>
    <s v=""/>
    <s v=""/>
  </r>
  <r>
    <s v="CA2013164672"/>
    <d v="2013-05-09T00:00:00"/>
    <d v="2013-05-14T00:00:00"/>
    <s v="Second Class"/>
    <s v="GB-14530"/>
    <s v="FUR-FU-10001488"/>
    <n v="211.96"/>
    <n v="2"/>
    <n v="0"/>
    <n v="42.392000000000003"/>
    <s v="George Bell"/>
    <x v="0"/>
    <s v="United States"/>
    <s v="Dover"/>
    <s v="Delaware"/>
    <n v="19901"/>
    <s v="East"/>
    <s v="Furniture"/>
    <s v="Furnishings"/>
    <s v="Tenex 46 x 60 Computer Anti-Static Chairmat, Rectangular Shaped"/>
    <m/>
    <m/>
    <m/>
    <s v=""/>
    <s v=""/>
    <s v=""/>
  </r>
  <r>
    <s v="CA2013164672"/>
    <d v="2013-05-09T00:00:00"/>
    <d v="2013-05-14T00:00:00"/>
    <s v="Second Class"/>
    <s v="GB-14530"/>
    <s v="FUR-FU-10001488"/>
    <n v="211.96"/>
    <n v="2"/>
    <n v="0"/>
    <n v="42.392000000000003"/>
    <s v="George Bell"/>
    <x v="0"/>
    <s v="United States"/>
    <s v="Monroe"/>
    <s v="North Carolina"/>
    <n v="28110"/>
    <s v="South"/>
    <s v="Furniture"/>
    <s v="Furnishings"/>
    <s v="Tenex 46 x 60 Computer Anti-Static Chairmat, Rectangular Shaped"/>
    <m/>
    <m/>
    <m/>
    <s v=""/>
    <s v=""/>
    <s v=""/>
  </r>
  <r>
    <s v="CA2013169166"/>
    <d v="2013-05-10T00:00:00"/>
    <d v="2013-05-15T00:00:00"/>
    <s v="Standard Class"/>
    <s v="SS-20590"/>
    <s v="TEC-AC-10000991"/>
    <n v="93.98"/>
    <n v="2"/>
    <n v="0"/>
    <n v="13.1572"/>
    <s v="Sonia Sunley"/>
    <x v="2"/>
    <s v="United States"/>
    <s v="Seattle"/>
    <s v="Washington"/>
    <n v="98115"/>
    <s v="West"/>
    <s v="Technology"/>
    <s v="Accessories"/>
    <s v="Sony Micro Vault Click 8 GB USB 2.0 Flash Drive"/>
    <m/>
    <m/>
    <m/>
    <s v=""/>
    <s v=""/>
    <s v=""/>
  </r>
  <r>
    <s v="CA2013109911"/>
    <d v="2013-05-13T00:00:00"/>
    <d v="2013-05-17T00:00:00"/>
    <s v="Standard Class"/>
    <s v="VG-21805"/>
    <s v="OFF-AR-10001662"/>
    <n v="10.96"/>
    <n v="4"/>
    <n v="0"/>
    <n v="2.9592000000000001"/>
    <s v="Vivek Grady"/>
    <x v="0"/>
    <s v="United States"/>
    <s v="Virginia Beach"/>
    <s v="Virginia"/>
    <n v="23464"/>
    <s v="South"/>
    <s v="Office Supplies"/>
    <s v="Art"/>
    <s v="Rogers Handheld Barrel Pencil Sharpener"/>
    <m/>
    <m/>
    <m/>
    <s v=""/>
    <s v=""/>
    <s v=""/>
  </r>
  <r>
    <s v="CA2013122133"/>
    <d v="2013-05-17T00:00:00"/>
    <d v="2013-05-24T00:00:00"/>
    <s v="Standard Class"/>
    <s v="JR-15670"/>
    <s v="OFF-ST-10002574"/>
    <n v="552.55999999999995"/>
    <n v="4"/>
    <n v="0"/>
    <n v="0"/>
    <s v="Jim Radford"/>
    <x v="2"/>
    <s v="United States"/>
    <s v="Middletown"/>
    <s v="Connecticut"/>
    <n v="6457"/>
    <s v="East"/>
    <s v="Office Supplies"/>
    <s v="Storage"/>
    <s v="SAFCO Commercial Wire Shelving, Black"/>
    <m/>
    <m/>
    <m/>
    <s v=""/>
    <s v=""/>
    <s v=""/>
  </r>
  <r>
    <s v="CA2013157245"/>
    <d v="2013-05-20T00:00:00"/>
    <d v="2013-05-25T00:00:00"/>
    <s v="Standard Class"/>
    <s v="LE-16810"/>
    <s v="FUR-CH-10003746"/>
    <n v="641.96"/>
    <n v="2"/>
    <n v="0"/>
    <n v="179.74879999999999"/>
    <s v="Laurel Elliston"/>
    <x v="2"/>
    <s v="United States"/>
    <s v="Whittier"/>
    <s v="California"/>
    <n v="90604"/>
    <s v="West"/>
    <s v="Furniture"/>
    <s v="Chairs"/>
    <s v="Hon 4070 Series Pagoda Round Back Stacking Chairs"/>
    <m/>
    <m/>
    <m/>
    <s v=""/>
    <s v=""/>
    <s v=""/>
  </r>
  <r>
    <s v="CA2013157245"/>
    <d v="2013-05-20T00:00:00"/>
    <d v="2013-05-25T00:00:00"/>
    <s v="Standard Class"/>
    <s v="LE-16810"/>
    <s v="FUR-CH-10003746"/>
    <n v="641.96"/>
    <n v="2"/>
    <n v="0"/>
    <n v="179.74879999999999"/>
    <s v="Laurel Elliston"/>
    <x v="2"/>
    <s v="United States"/>
    <s v="Arlington"/>
    <s v="Virginia"/>
    <n v="22204"/>
    <s v="South"/>
    <s v="Furniture"/>
    <s v="Chairs"/>
    <s v="Hon 4070 Series Pagoda Round Back Stacking Chairs"/>
    <m/>
    <m/>
    <m/>
    <s v=""/>
    <s v=""/>
    <s v=""/>
  </r>
  <r>
    <s v="CA2013157245"/>
    <d v="2013-05-20T00:00:00"/>
    <d v="2013-05-25T00:00:00"/>
    <s v="Standard Class"/>
    <s v="LE-16810"/>
    <s v="FUR-CH-10003746"/>
    <n v="641.96"/>
    <n v="2"/>
    <n v="0"/>
    <n v="179.74879999999999"/>
    <s v="Laurel Elliston"/>
    <x v="2"/>
    <s v="United States"/>
    <s v="Chicago"/>
    <s v="Illinois"/>
    <n v="60653"/>
    <s v="Central"/>
    <s v="Furniture"/>
    <s v="Chairs"/>
    <s v="Hon 4070 Series Pagoda Round Back Stacking Chairs"/>
    <m/>
    <m/>
    <m/>
    <s v=""/>
    <s v=""/>
    <s v=""/>
  </r>
  <r>
    <s v="CA2013105256"/>
    <d v="2013-05-21T00:00:00"/>
    <d v="2013-05-21T00:00:00"/>
    <s v="Same Day"/>
    <s v="JK-15730"/>
    <s v="TEC-PH-10001530"/>
    <n v="1363.96"/>
    <n v="5"/>
    <n v="0.2"/>
    <n v="85.247500000000002"/>
    <s v="Joe Kamberova"/>
    <x v="2"/>
    <s v="United States"/>
    <s v="Asheville"/>
    <s v="North Carolina"/>
    <n v="28806"/>
    <s v="South"/>
    <s v="Technology"/>
    <s v="Phones"/>
    <s v="Cisco Unified IP Phone 7945G VoIP phone"/>
    <m/>
    <m/>
    <m/>
    <s v=""/>
    <s v=""/>
    <s v=""/>
  </r>
  <r>
    <s v="CA2013105256"/>
    <d v="2013-05-21T00:00:00"/>
    <d v="2013-05-21T00:00:00"/>
    <s v="Same Day"/>
    <s v="JK-15730"/>
    <s v="TEC-PH-10001530"/>
    <n v="1363.96"/>
    <n v="5"/>
    <n v="0.2"/>
    <n v="85.247500000000002"/>
    <s v="Joe Kamberova"/>
    <x v="2"/>
    <s v="United States"/>
    <s v="Jacksonville"/>
    <s v="North Carolina"/>
    <n v="28540"/>
    <s v="South"/>
    <s v="Technology"/>
    <s v="Phones"/>
    <s v="Cisco Unified IP Phone 7945G VoIP phone"/>
    <m/>
    <m/>
    <m/>
    <s v=""/>
    <s v=""/>
    <s v=""/>
  </r>
  <r>
    <s v="CA2013142762"/>
    <d v="2013-05-24T00:00:00"/>
    <d v="2013-05-28T00:00:00"/>
    <s v="Standard Class"/>
    <s v="LD-17005"/>
    <s v="FUR-FU-10003691"/>
    <n v="37.049999999999997"/>
    <n v="3"/>
    <n v="0"/>
    <n v="16.302"/>
    <s v="Lisa DeCherney"/>
    <x v="2"/>
    <s v="United States"/>
    <s v="San Francisco"/>
    <s v="California"/>
    <n v="94109"/>
    <s v="West"/>
    <s v="Furniture"/>
    <s v="Furnishings"/>
    <s v="Eldon Image Series Desk Accessories, Ebony"/>
    <m/>
    <m/>
    <m/>
    <s v=""/>
    <s v=""/>
    <s v=""/>
  </r>
  <r>
    <s v="CA2013133725"/>
    <d v="2013-05-24T00:00:00"/>
    <d v="2013-05-29T00:00:00"/>
    <s v="Standard Class"/>
    <s v="KL-16645"/>
    <s v="TEC-PH-10004165"/>
    <n v="1979.9280000000001"/>
    <n v="9"/>
    <n v="0.2"/>
    <n v="148.49459999999999"/>
    <s v="Ken Lonsdale"/>
    <x v="2"/>
    <s v="United States"/>
    <s v="Layton"/>
    <s v="Utah"/>
    <n v="84041"/>
    <s v="West"/>
    <s v="Technology"/>
    <s v="Phones"/>
    <s v="Mitel MiVoice 5330e IP Phone"/>
    <m/>
    <m/>
    <m/>
    <s v=""/>
    <s v=""/>
    <s v=""/>
  </r>
  <r>
    <s v="CA2013133725"/>
    <d v="2013-05-24T00:00:00"/>
    <d v="2013-05-29T00:00:00"/>
    <s v="Standard Class"/>
    <s v="KL-16645"/>
    <s v="TEC-PH-10004165"/>
    <n v="1979.9280000000001"/>
    <n v="9"/>
    <n v="0.2"/>
    <n v="148.49459999999999"/>
    <s v="Ken Lonsdale"/>
    <x v="2"/>
    <s v="United States"/>
    <s v="Chicago"/>
    <s v="Illinois"/>
    <n v="60623"/>
    <s v="Central"/>
    <s v="Technology"/>
    <s v="Phones"/>
    <s v="Mitel MiVoice 5330e IP Phone"/>
    <m/>
    <m/>
    <m/>
    <s v=""/>
    <s v=""/>
    <s v=""/>
  </r>
  <r>
    <s v="CA2013154403"/>
    <d v="2013-05-24T00:00:00"/>
    <d v="2013-05-28T00:00:00"/>
    <s v="Standard Class"/>
    <s v="AP-10720"/>
    <s v="OFF-PA-10001526"/>
    <n v="4.9800000000000004"/>
    <n v="1"/>
    <n v="0"/>
    <n v="2.4401999999999999"/>
    <s v="Anne Pryor"/>
    <x v="1"/>
    <s v="United States"/>
    <s v="Florence"/>
    <s v="Alabama"/>
    <n v="35630"/>
    <s v="South"/>
    <s v="Office Supplies"/>
    <s v="Paper"/>
    <s v="Xerox 1949"/>
    <m/>
    <m/>
    <m/>
    <s v=""/>
    <s v=""/>
    <s v=""/>
  </r>
  <r>
    <s v="CA2013113747"/>
    <d v="2013-05-29T00:00:00"/>
    <d v="2013-06-05T00:00:00"/>
    <s v="Standard Class"/>
    <s v="VD-21670"/>
    <s v="OFF-AR-10003373"/>
    <n v="185.88"/>
    <n v="6"/>
    <n v="0"/>
    <n v="50.187600000000003"/>
    <s v="Valerie Dominguez"/>
    <x v="2"/>
    <s v="United States"/>
    <s v="Jackson"/>
    <s v="Mississippi"/>
    <n v="39212"/>
    <s v="South"/>
    <s v="Office Supplies"/>
    <s v="Art"/>
    <s v="Boston School Pro Electric Pencil Sharpener, 1670"/>
    <m/>
    <m/>
    <m/>
    <s v=""/>
    <s v=""/>
    <s v=""/>
  </r>
  <r>
    <s v="CA2013145499"/>
    <d v="2013-05-31T00:00:00"/>
    <d v="2013-06-01T00:00:00"/>
    <s v="First Class"/>
    <s v="RW-19690"/>
    <s v="OFF-BI-10000848"/>
    <n v="3.282"/>
    <n v="2"/>
    <n v="0.7"/>
    <n v="-2.6255999999999999"/>
    <s v="Robert Waldorf"/>
    <x v="2"/>
    <s v="United States"/>
    <s v="Wilmington"/>
    <s v="North Carolina"/>
    <n v="28403"/>
    <s v="South"/>
    <s v="Office Supplies"/>
    <s v="Binders"/>
    <s v="Angle-D Ring Binders"/>
    <m/>
    <m/>
    <m/>
    <s v=""/>
    <s v=""/>
    <s v=""/>
  </r>
  <r>
    <s v="CA2013153682"/>
    <d v="2013-05-31T00:00:00"/>
    <d v="2013-06-02T00:00:00"/>
    <s v="First Class"/>
    <s v="BG-11695"/>
    <s v="TEC-CO-10001046"/>
    <n v="839.98800000000006"/>
    <n v="2"/>
    <n v="0.4"/>
    <n v="69.998999999999995"/>
    <s v="Brooke Gillingham"/>
    <x v="0"/>
    <s v="United States"/>
    <s v="Cincinnati"/>
    <s v="Ohio"/>
    <n v="45231"/>
    <s v="East"/>
    <s v="Technology"/>
    <s v="Copiers"/>
    <s v="Canon Imageclass D680 Copier / Fax"/>
    <m/>
    <m/>
    <m/>
    <s v=""/>
    <s v=""/>
    <s v=""/>
  </r>
  <r>
    <s v="CA2013153682"/>
    <d v="2013-05-31T00:00:00"/>
    <d v="2013-06-02T00:00:00"/>
    <s v="First Class"/>
    <s v="BG-11695"/>
    <s v="TEC-CO-10001046"/>
    <n v="839.98800000000006"/>
    <n v="2"/>
    <n v="0.4"/>
    <n v="69.998999999999995"/>
    <s v="Brooke Gillingham"/>
    <x v="0"/>
    <s v="United States"/>
    <s v="Louisville"/>
    <s v="Colorado"/>
    <n v="80027"/>
    <s v="West"/>
    <s v="Technology"/>
    <s v="Copiers"/>
    <s v="Canon Imageclass D680 Copier / Fax"/>
    <m/>
    <m/>
    <m/>
    <s v=""/>
    <s v=""/>
    <s v=""/>
  </r>
  <r>
    <s v="CA2013127369"/>
    <d v="2013-06-07T00:00:00"/>
    <d v="2013-06-08T00:00:00"/>
    <s v="First Class"/>
    <s v="DB-13060"/>
    <s v="OFF-ST-10003306"/>
    <n v="714.3"/>
    <n v="5"/>
    <n v="0"/>
    <n v="207.14699999999999"/>
    <s v="Dave Brooks"/>
    <x v="2"/>
    <s v="United States"/>
    <s v="Seattle"/>
    <s v="Washington"/>
    <n v="98115"/>
    <s v="West"/>
    <s v="Office Supplies"/>
    <s v="Storage"/>
    <s v="Letter Size Cart"/>
    <m/>
    <m/>
    <m/>
    <s v=""/>
    <s v=""/>
    <s v=""/>
  </r>
  <r>
    <s v="CA2013127369"/>
    <d v="2013-06-07T00:00:00"/>
    <d v="2013-06-08T00:00:00"/>
    <s v="First Class"/>
    <s v="DB-13060"/>
    <s v="OFF-ST-10003306"/>
    <n v="714.3"/>
    <n v="5"/>
    <n v="0"/>
    <n v="207.14699999999999"/>
    <s v="Dave Brooks"/>
    <x v="2"/>
    <s v="United States"/>
    <s v="Lowell"/>
    <s v="Massachusetts"/>
    <n v="1852"/>
    <s v="East"/>
    <s v="Office Supplies"/>
    <s v="Storage"/>
    <s v="Letter Size Cart"/>
    <m/>
    <m/>
    <m/>
    <s v=""/>
    <s v=""/>
    <s v=""/>
  </r>
  <r>
    <s v="CA2013127369"/>
    <d v="2013-06-07T00:00:00"/>
    <d v="2013-06-08T00:00:00"/>
    <s v="First Class"/>
    <s v="DB-13060"/>
    <s v="OFF-ST-10003306"/>
    <n v="714.3"/>
    <n v="5"/>
    <n v="0"/>
    <n v="207.14699999999999"/>
    <s v="Dave Brooks"/>
    <x v="2"/>
    <s v="United States"/>
    <s v="Chicago"/>
    <s v="Illinois"/>
    <n v="60653"/>
    <s v="Central"/>
    <s v="Office Supplies"/>
    <s v="Storage"/>
    <s v="Letter Size Cart"/>
    <m/>
    <m/>
    <m/>
    <s v=""/>
    <s v=""/>
    <s v=""/>
  </r>
  <r>
    <s v="US2013139710"/>
    <d v="2013-06-10T00:00:00"/>
    <d v="2013-06-16T00:00:00"/>
    <s v="Standard Class"/>
    <s v="GM-14680"/>
    <s v="TEC-PH-10001198"/>
    <n v="177.48"/>
    <n v="3"/>
    <n v="0.2"/>
    <n v="19.9665"/>
    <s v="Greg Matthias"/>
    <x v="2"/>
    <s v="United States"/>
    <s v="Los Angeles"/>
    <s v="California"/>
    <n v="90045"/>
    <s v="West"/>
    <s v="Technology"/>
    <s v="Phones"/>
    <s v="Avaya 4621SW VoIP phone"/>
    <m/>
    <m/>
    <m/>
    <s v=""/>
    <s v=""/>
    <s v=""/>
  </r>
  <r>
    <s v="CA2013159345"/>
    <d v="2013-06-18T00:00:00"/>
    <d v="2013-06-23T00:00:00"/>
    <s v="Standard Class"/>
    <s v="IG-15085"/>
    <s v="OFF-PA-10000806"/>
    <n v="111.96"/>
    <n v="2"/>
    <n v="0"/>
    <n v="54.860399999999998"/>
    <s v="Ivan Gibson"/>
    <x v="2"/>
    <s v="United States"/>
    <s v="San Diego"/>
    <s v="California"/>
    <n v="92024"/>
    <s v="West"/>
    <s v="Office Supplies"/>
    <s v="Paper"/>
    <s v="Xerox 1934"/>
    <m/>
    <m/>
    <m/>
    <s v=""/>
    <s v=""/>
    <s v=""/>
  </r>
  <r>
    <s v="CA2013105760"/>
    <d v="2013-06-20T00:00:00"/>
    <d v="2013-06-21T00:00:00"/>
    <s v="First Class"/>
    <s v="KC-16255"/>
    <s v="OFF-PA-10000350"/>
    <n v="17.12"/>
    <n v="2"/>
    <n v="0"/>
    <n v="8.0464000000000002"/>
    <s v="Karen Carlisle"/>
    <x v="0"/>
    <s v="United States"/>
    <s v="San Francisco"/>
    <s v="California"/>
    <n v="94110"/>
    <s v="West"/>
    <s v="Office Supplies"/>
    <s v="Paper"/>
    <s v="Message Book, Standard Line While You Were Out, 5 1/2 X 4, 200 Sets/Book"/>
    <m/>
    <m/>
    <m/>
    <s v=""/>
    <s v=""/>
    <s v=""/>
  </r>
  <r>
    <s v="CA2013119445"/>
    <d v="2013-06-27T00:00:00"/>
    <d v="2013-07-04T00:00:00"/>
    <s v="Standard Class"/>
    <s v="GM-14500"/>
    <s v="OFF-ST-10000617"/>
    <n v="14.9"/>
    <n v="5"/>
    <n v="0"/>
    <n v="1.0429999999999999"/>
    <s v="Gene McClure"/>
    <x v="2"/>
    <s v="United States"/>
    <s v="Providence"/>
    <s v="Rhode Island"/>
    <n v="2908"/>
    <s v="East"/>
    <s v="Office Supplies"/>
    <s v="Storage"/>
    <s v="Woodgrain Magazine Files by Perma"/>
    <m/>
    <m/>
    <m/>
    <s v=""/>
    <s v=""/>
    <s v=""/>
  </r>
  <r>
    <s v="CA2013119445"/>
    <d v="2013-06-27T00:00:00"/>
    <d v="2013-07-04T00:00:00"/>
    <s v="Standard Class"/>
    <s v="GM-14500"/>
    <s v="OFF-ST-10000617"/>
    <n v="14.9"/>
    <n v="5"/>
    <n v="0"/>
    <n v="1.0429999999999999"/>
    <s v="Gene McClure"/>
    <x v="2"/>
    <s v="United States"/>
    <s v="Fresno"/>
    <s v="California"/>
    <n v="93727"/>
    <s v="West"/>
    <s v="Office Supplies"/>
    <s v="Storage"/>
    <s v="Woodgrain Magazine Files by Perma"/>
    <m/>
    <m/>
    <m/>
    <s v=""/>
    <s v=""/>
    <s v=""/>
  </r>
  <r>
    <s v="US2013158708"/>
    <d v="2013-06-27T00:00:00"/>
    <d v="2013-06-30T00:00:00"/>
    <s v="Second Class"/>
    <s v="AB-10255"/>
    <s v="TEC-AC-10003133"/>
    <n v="13.616"/>
    <n v="2"/>
    <n v="0.2"/>
    <n v="3.5741999999999998"/>
    <s v="Alejandro Ballentine"/>
    <x v="1"/>
    <s v="United States"/>
    <s v="Plano"/>
    <s v="Texas"/>
    <n v="75023"/>
    <s v="Central"/>
    <s v="Technology"/>
    <s v="Accessories"/>
    <s v="Memorex Mini Travel Drive 4 GB USB 2.0 Flash Drive"/>
    <m/>
    <m/>
    <m/>
    <s v=""/>
    <s v=""/>
    <s v=""/>
  </r>
  <r>
    <s v="CA2013140543"/>
    <d v="2013-06-30T00:00:00"/>
    <d v="2013-07-04T00:00:00"/>
    <s v="Second Class"/>
    <s v="Co-12640"/>
    <s v="OFF-ST-10000563"/>
    <n v="191.88"/>
    <n v="6"/>
    <n v="0"/>
    <n v="19.187999999999999"/>
    <s v="Corey-Lock"/>
    <x v="2"/>
    <s v="United States"/>
    <s v="Philadelphia"/>
    <s v="Pennsylvania"/>
    <n v="19143"/>
    <s v="East"/>
    <s v="Office Supplies"/>
    <s v="Storage"/>
    <s v="Fellowes Bankers Box Stor/Drawer Steel Plus"/>
    <m/>
    <m/>
    <m/>
    <s v=""/>
    <s v=""/>
    <s v=""/>
  </r>
  <r>
    <s v="CA2013140543"/>
    <d v="2013-06-30T00:00:00"/>
    <d v="2013-07-04T00:00:00"/>
    <s v="Second Class"/>
    <s v="Co-12640"/>
    <s v="OFF-ST-10000563"/>
    <n v="191.88"/>
    <n v="6"/>
    <n v="0"/>
    <n v="19.187999999999999"/>
    <s v="Corey-Lock"/>
    <x v="2"/>
    <s v="United States"/>
    <s v="Florence"/>
    <s v="South Carolina"/>
    <n v="29501"/>
    <s v="South"/>
    <s v="Office Supplies"/>
    <s v="Storage"/>
    <s v="Fellowes Bankers Box Stor/Drawer Steel Plus"/>
    <m/>
    <m/>
    <m/>
    <s v=""/>
    <s v=""/>
    <s v=""/>
  </r>
  <r>
    <s v="CA2013149314"/>
    <d v="2013-07-03T00:00:00"/>
    <d v="2013-07-08T00:00:00"/>
    <s v="Second Class"/>
    <s v="GB-14530"/>
    <s v="FUR-CH-10002126"/>
    <n v="195.184"/>
    <n v="1"/>
    <n v="0.2"/>
    <n v="19.5184"/>
    <s v="George Bell"/>
    <x v="0"/>
    <s v="United States"/>
    <s v="Auburn"/>
    <s v="New York"/>
    <n v="13021"/>
    <s v="East"/>
    <s v="Furniture"/>
    <s v="Chairs"/>
    <s v="Hon Deluxe Fabric Upholstered Stacking Chairs"/>
    <m/>
    <m/>
    <m/>
    <s v=""/>
    <s v=""/>
    <s v=""/>
  </r>
  <r>
    <s v="CA2013149314"/>
    <d v="2013-07-03T00:00:00"/>
    <d v="2013-07-08T00:00:00"/>
    <s v="Second Class"/>
    <s v="GB-14530"/>
    <s v="FUR-CH-10002126"/>
    <n v="195.184"/>
    <n v="1"/>
    <n v="0.2"/>
    <n v="19.5184"/>
    <s v="George Bell"/>
    <x v="0"/>
    <s v="United States"/>
    <s v="Los Angeles"/>
    <s v="California"/>
    <n v="90004"/>
    <s v="West"/>
    <s v="Furniture"/>
    <s v="Chairs"/>
    <s v="Hon Deluxe Fabric Upholstered Stacking Chairs"/>
    <m/>
    <m/>
    <m/>
    <s v=""/>
    <s v=""/>
    <s v=""/>
  </r>
  <r>
    <s v="CA2013149314"/>
    <d v="2013-07-03T00:00:00"/>
    <d v="2013-07-08T00:00:00"/>
    <s v="Second Class"/>
    <s v="GB-14530"/>
    <s v="FUR-CH-10002126"/>
    <n v="195.184"/>
    <n v="1"/>
    <n v="0.2"/>
    <n v="19.5184"/>
    <s v="George Bell"/>
    <x v="0"/>
    <s v="United States"/>
    <s v="Dover"/>
    <s v="Delaware"/>
    <n v="19901"/>
    <s v="East"/>
    <s v="Furniture"/>
    <s v="Chairs"/>
    <s v="Hon Deluxe Fabric Upholstered Stacking Chairs"/>
    <m/>
    <m/>
    <m/>
    <s v=""/>
    <s v=""/>
    <s v=""/>
  </r>
  <r>
    <s v="CA2013149314"/>
    <d v="2013-07-03T00:00:00"/>
    <d v="2013-07-08T00:00:00"/>
    <s v="Second Class"/>
    <s v="GB-14530"/>
    <s v="FUR-CH-10002126"/>
    <n v="195.184"/>
    <n v="1"/>
    <n v="0.2"/>
    <n v="19.5184"/>
    <s v="George Bell"/>
    <x v="0"/>
    <s v="United States"/>
    <s v="Monroe"/>
    <s v="North Carolina"/>
    <n v="28110"/>
    <s v="South"/>
    <s v="Furniture"/>
    <s v="Chairs"/>
    <s v="Hon Deluxe Fabric Upholstered Stacking Chairs"/>
    <m/>
    <m/>
    <m/>
    <s v=""/>
    <s v=""/>
    <s v=""/>
  </r>
  <r>
    <s v="CA2013114713"/>
    <d v="2013-07-08T00:00:00"/>
    <d v="2013-07-13T00:00:00"/>
    <s v="Standard Class"/>
    <s v="SC-20695"/>
    <s v="OFF-SU-10004664"/>
    <n v="45.584000000000003"/>
    <n v="7"/>
    <n v="0.2"/>
    <n v="5.1281999999999996"/>
    <s v="Steve Chapman"/>
    <x v="0"/>
    <s v="United States"/>
    <s v="Hialeah"/>
    <s v="Florida"/>
    <n v="33012"/>
    <s v="South"/>
    <s v="Office Supplies"/>
    <s v="Supplies"/>
    <s v="Acme Softgrip Scissors"/>
    <m/>
    <m/>
    <m/>
    <s v=""/>
    <s v=""/>
    <s v=""/>
  </r>
  <r>
    <s v="CA2013100965"/>
    <d v="2013-07-08T00:00:00"/>
    <d v="2013-07-12T00:00:00"/>
    <s v="Standard Class"/>
    <s v="RM-19375"/>
    <s v="FUR-FU-10003039"/>
    <n v="215.65"/>
    <n v="5"/>
    <n v="0"/>
    <n v="73.320999999999998"/>
    <s v="Raymond Messe"/>
    <x v="2"/>
    <s v="United States"/>
    <s v="Houston"/>
    <s v="Texas"/>
    <n v="77095"/>
    <s v="Central"/>
    <s v="Furniture"/>
    <s v="Furnishings"/>
    <s v="Howard Miller 11-1/2 Diameter Grantwood Wall Clock"/>
    <m/>
    <m/>
    <m/>
    <s v=""/>
    <s v=""/>
    <s v=""/>
  </r>
  <r>
    <s v="CA2013100965"/>
    <d v="2013-07-08T00:00:00"/>
    <d v="2013-07-12T00:00:00"/>
    <s v="Standard Class"/>
    <s v="RM-19375"/>
    <s v="FUR-FU-10003039"/>
    <n v="215.65"/>
    <n v="5"/>
    <n v="0"/>
    <n v="73.320999999999998"/>
    <s v="Raymond Messe"/>
    <x v="2"/>
    <s v="United States"/>
    <s v="San Jose"/>
    <s v="California"/>
    <n v="95123"/>
    <s v="West"/>
    <s v="Furniture"/>
    <s v="Furnishings"/>
    <s v="Howard Miller 11-1/2 Diameter Grantwood Wall Clock"/>
    <m/>
    <m/>
    <m/>
    <s v=""/>
    <s v=""/>
    <s v=""/>
  </r>
  <r>
    <s v="CA2013100965"/>
    <d v="2013-07-08T00:00:00"/>
    <d v="2013-07-12T00:00:00"/>
    <s v="Standard Class"/>
    <s v="RM-19375"/>
    <s v="FUR-FU-10003039"/>
    <n v="215.65"/>
    <n v="5"/>
    <n v="0"/>
    <n v="73.320999999999998"/>
    <s v="Raymond Messe"/>
    <x v="2"/>
    <s v="United States"/>
    <s v="Meriden"/>
    <s v="Connecticut"/>
    <n v="6450"/>
    <s v="East"/>
    <s v="Furniture"/>
    <s v="Furnishings"/>
    <s v="Howard Miller 11-1/2 Diameter Grantwood Wall Clock"/>
    <m/>
    <m/>
    <m/>
    <s v=""/>
    <s v=""/>
    <s v=""/>
  </r>
  <r>
    <s v="CA2013126613"/>
    <d v="2013-07-11T00:00:00"/>
    <d v="2013-07-17T00:00:00"/>
    <s v="Standard Class"/>
    <s v="AA-10375"/>
    <s v="OFF-ST-10001325"/>
    <n v="16.768000000000001"/>
    <n v="2"/>
    <n v="0.2"/>
    <n v="1.4672000000000001"/>
    <s v="Allen Armold"/>
    <x v="2"/>
    <s v="United States"/>
    <s v="Mesa"/>
    <s v="Arizona"/>
    <n v="85204"/>
    <s v="West"/>
    <s v="Office Supplies"/>
    <s v="Storage"/>
    <s v="Sterilite Officeware Hinged File Box"/>
    <m/>
    <m/>
    <m/>
    <s v=""/>
    <s v=""/>
    <s v=""/>
  </r>
  <r>
    <s v="CA2013126613"/>
    <d v="2013-07-11T00:00:00"/>
    <d v="2013-07-17T00:00:00"/>
    <s v="Standard Class"/>
    <s v="AA-10375"/>
    <s v="OFF-ST-10001325"/>
    <n v="16.768000000000001"/>
    <n v="2"/>
    <n v="0.2"/>
    <n v="1.4672000000000001"/>
    <s v="Allen Armold"/>
    <x v="2"/>
    <s v="United States"/>
    <s v="Los Angeles"/>
    <s v="California"/>
    <n v="90008"/>
    <s v="West"/>
    <s v="Office Supplies"/>
    <s v="Storage"/>
    <s v="Sterilite Officeware Hinged File Box"/>
    <m/>
    <m/>
    <m/>
    <s v=""/>
    <s v=""/>
    <s v=""/>
  </r>
  <r>
    <s v="CA2013126613"/>
    <d v="2013-07-11T00:00:00"/>
    <d v="2013-07-17T00:00:00"/>
    <s v="Standard Class"/>
    <s v="AA-10375"/>
    <s v="OFF-ST-10001325"/>
    <n v="16.768000000000001"/>
    <n v="2"/>
    <n v="0.2"/>
    <n v="1.4672000000000001"/>
    <s v="Allen Armold"/>
    <x v="2"/>
    <s v="United States"/>
    <s v="Salem"/>
    <s v="Oregon"/>
    <n v="97301"/>
    <s v="West"/>
    <s v="Office Supplies"/>
    <s v="Storage"/>
    <s v="Sterilite Officeware Hinged File Box"/>
    <m/>
    <m/>
    <m/>
    <s v=""/>
    <s v=""/>
    <s v=""/>
  </r>
  <r>
    <s v="CA2013103891"/>
    <d v="2013-07-13T00:00:00"/>
    <d v="2013-07-20T00:00:00"/>
    <s v="Standard Class"/>
    <s v="KH-16690"/>
    <s v="TEC-PH-10000149"/>
    <n v="95.76"/>
    <n v="6"/>
    <n v="0.2"/>
    <n v="7.1820000000000004"/>
    <s v="Kristen Hastings"/>
    <x v="0"/>
    <s v="United States"/>
    <s v="San Francisco"/>
    <s v="California"/>
    <n v="94110"/>
    <s v="West"/>
    <s v="Technology"/>
    <s v="Phones"/>
    <s v="Cisco SPA525G2 IP Phone - Wireless"/>
    <m/>
    <m/>
    <m/>
    <s v=""/>
    <s v=""/>
    <s v=""/>
  </r>
  <r>
    <s v="CA2013103891"/>
    <d v="2013-07-13T00:00:00"/>
    <d v="2013-07-20T00:00:00"/>
    <s v="Standard Class"/>
    <s v="KH-16690"/>
    <s v="TEC-PH-10000149"/>
    <n v="95.76"/>
    <n v="6"/>
    <n v="0.2"/>
    <n v="7.1820000000000004"/>
    <s v="Kristen Hastings"/>
    <x v="0"/>
    <s v="United States"/>
    <s v="Los Angeles"/>
    <s v="California"/>
    <n v="90008"/>
    <s v="West"/>
    <s v="Technology"/>
    <s v="Phones"/>
    <s v="Cisco SPA525G2 IP Phone - Wireless"/>
    <m/>
    <m/>
    <m/>
    <s v=""/>
    <s v=""/>
    <s v=""/>
  </r>
  <r>
    <s v="CA2013136924"/>
    <d v="2013-07-15T00:00:00"/>
    <d v="2013-07-18T00:00:00"/>
    <s v="First Class"/>
    <s v="ES-14080"/>
    <s v="TEC-PH-10002262"/>
    <n v="380.86399999999998"/>
    <n v="8"/>
    <n v="0.2"/>
    <n v="38.086399999999998"/>
    <s v="Erin Smith"/>
    <x v="0"/>
    <s v="United States"/>
    <s v="Melbourne"/>
    <s v="Florida"/>
    <n v="32935"/>
    <s v="South"/>
    <s v="Technology"/>
    <s v="Phones"/>
    <s v="LG Electronics Tone HBS-730 Bluetooth Headset"/>
    <m/>
    <m/>
    <m/>
    <s v=""/>
    <s v=""/>
    <s v=""/>
  </r>
  <r>
    <s v="CA2013136924"/>
    <d v="2013-07-15T00:00:00"/>
    <d v="2013-07-18T00:00:00"/>
    <s v="First Class"/>
    <s v="ES-14080"/>
    <s v="TEC-PH-10002262"/>
    <n v="380.86399999999998"/>
    <n v="8"/>
    <n v="0.2"/>
    <n v="38.086399999999998"/>
    <s v="Erin Smith"/>
    <x v="0"/>
    <s v="United States"/>
    <s v="Tucson"/>
    <s v="Arizona"/>
    <n v="85705"/>
    <s v="West"/>
    <s v="Technology"/>
    <s v="Phones"/>
    <s v="LG Electronics Tone HBS-730 Bluetooth Headset"/>
    <m/>
    <m/>
    <m/>
    <s v=""/>
    <s v=""/>
    <s v=""/>
  </r>
  <r>
    <s v="CA2013120180"/>
    <d v="2013-07-15T00:00:00"/>
    <d v="2013-07-17T00:00:00"/>
    <s v="First Class"/>
    <s v="TP-21130"/>
    <s v="OFF-SU-10004115"/>
    <n v="11.632"/>
    <n v="2"/>
    <n v="0.2"/>
    <n v="1.0178"/>
    <s v="Theone Pippenger"/>
    <x v="2"/>
    <s v="United States"/>
    <s v="Philadelphia"/>
    <s v="Pennsylvania"/>
    <n v="19134"/>
    <s v="East"/>
    <s v="Office Supplies"/>
    <s v="Supplies"/>
    <s v="Acme Stainless Steel Office Snips"/>
    <m/>
    <m/>
    <m/>
    <s v=""/>
    <s v=""/>
    <s v=""/>
  </r>
  <r>
    <s v="CA2013101966"/>
    <d v="2013-07-15T00:00:00"/>
    <d v="2013-07-17T00:00:00"/>
    <s v="Second Class"/>
    <s v="BM-11785"/>
    <s v="TEC-PH-10003437"/>
    <n v="419.94400000000002"/>
    <n v="7"/>
    <n v="0.2"/>
    <n v="52.493000000000002"/>
    <s v="Bryan Mills"/>
    <x v="2"/>
    <s v="United States"/>
    <s v="Houston"/>
    <s v="Texas"/>
    <n v="77036"/>
    <s v="Central"/>
    <s v="Technology"/>
    <s v="Phones"/>
    <s v="Blue Parrot B250XT Professional Grade Wireless Bluetooth Headset with"/>
    <m/>
    <m/>
    <m/>
    <s v=""/>
    <s v=""/>
    <s v=""/>
  </r>
  <r>
    <s v="CA2013101966"/>
    <d v="2013-07-15T00:00:00"/>
    <d v="2013-07-17T00:00:00"/>
    <s v="Second Class"/>
    <s v="BM-11785"/>
    <s v="TEC-PH-10003437"/>
    <n v="419.94400000000002"/>
    <n v="7"/>
    <n v="0.2"/>
    <n v="52.493000000000002"/>
    <s v="Bryan Mills"/>
    <x v="2"/>
    <s v="United States"/>
    <s v="Rochester"/>
    <s v="New York"/>
    <n v="14609"/>
    <s v="East"/>
    <s v="Technology"/>
    <s v="Phones"/>
    <s v="Blue Parrot B250XT Professional Grade Wireless Bluetooth Headset with"/>
    <m/>
    <m/>
    <m/>
    <s v=""/>
    <s v=""/>
    <s v=""/>
  </r>
  <r>
    <s v="CA2013157763"/>
    <d v="2013-07-19T00:00:00"/>
    <d v="2013-07-24T00:00:00"/>
    <s v="Standard Class"/>
    <s v="KH-16330"/>
    <s v="FUR-CH-10000988"/>
    <n v="140.81"/>
    <n v="1"/>
    <n v="0"/>
    <n v="39.4268"/>
    <s v="Katharine Harms"/>
    <x v="0"/>
    <s v="United States"/>
    <s v="Bowling Green"/>
    <s v="Kentucky"/>
    <n v="42104"/>
    <s v="South"/>
    <s v="Furniture"/>
    <s v="Chairs"/>
    <s v="Hon Olson Stacker Stools"/>
    <m/>
    <m/>
    <m/>
    <s v=""/>
    <s v=""/>
    <s v=""/>
  </r>
  <r>
    <s v="CA2013146521"/>
    <d v="2013-07-22T00:00:00"/>
    <d v="2013-07-24T00:00:00"/>
    <s v="Second Class"/>
    <s v="CC-12610"/>
    <s v="OFF-BI-10000301"/>
    <n v="1.9410000000000001"/>
    <n v="1"/>
    <n v="0.7"/>
    <n v="-1.294"/>
    <s v="Corey Catlett"/>
    <x v="0"/>
    <s v="United States"/>
    <s v="Philadelphia"/>
    <s v="Pennsylvania"/>
    <n v="19134"/>
    <s v="East"/>
    <s v="Office Supplies"/>
    <s v="Binders"/>
    <s v="GBC Instant Report Kit"/>
    <m/>
    <m/>
    <m/>
    <s v=""/>
    <s v=""/>
    <s v=""/>
  </r>
  <r>
    <s v="CA2013144855"/>
    <d v="2013-07-23T00:00:00"/>
    <d v="2013-07-25T00:00:00"/>
    <s v="Second Class"/>
    <s v="DL-13495"/>
    <s v="OFF-LA-10003766"/>
    <n v="6.3"/>
    <n v="2"/>
    <n v="0"/>
    <n v="3.024"/>
    <s v="Dionis Lloyd"/>
    <x v="0"/>
    <s v="United States"/>
    <s v="San Francisco"/>
    <s v="California"/>
    <n v="94110"/>
    <s v="West"/>
    <s v="Office Supplies"/>
    <s v="Labels"/>
    <s v="Self-Adhesive Removable Labels"/>
    <m/>
    <m/>
    <m/>
    <s v=""/>
    <s v=""/>
    <s v=""/>
  </r>
  <r>
    <s v="CA2013144855"/>
    <d v="2013-07-23T00:00:00"/>
    <d v="2013-07-25T00:00:00"/>
    <s v="Second Class"/>
    <s v="DL-13495"/>
    <s v="OFF-LA-10003766"/>
    <n v="6.3"/>
    <n v="2"/>
    <n v="0"/>
    <n v="3.024"/>
    <s v="Dionis Lloyd"/>
    <x v="0"/>
    <s v="United States"/>
    <s v="New York City"/>
    <s v="New York"/>
    <n v="10024"/>
    <s v="East"/>
    <s v="Office Supplies"/>
    <s v="Labels"/>
    <s v="Self-Adhesive Removable Labels"/>
    <m/>
    <m/>
    <m/>
    <s v=""/>
    <s v=""/>
    <s v=""/>
  </r>
  <r>
    <s v="CA2013147417"/>
    <d v="2013-07-26T00:00:00"/>
    <d v="2013-07-28T00:00:00"/>
    <s v="First Class"/>
    <s v="CB-12415"/>
    <s v="TEC-CO-10001449"/>
    <n v="1439.9760000000001"/>
    <n v="4"/>
    <n v="0.4"/>
    <n v="191.99680000000001"/>
    <s v="Christy Brittain"/>
    <x v="2"/>
    <s v="United States"/>
    <s v="Columbus"/>
    <s v="Ohio"/>
    <n v="43229"/>
    <s v="East"/>
    <s v="Technology"/>
    <s v="Copiers"/>
    <s v="Hewlett Packard LaserJet 3310 Copier"/>
    <m/>
    <m/>
    <m/>
    <s v=""/>
    <s v=""/>
    <s v=""/>
  </r>
  <r>
    <s v="CA2013147417"/>
    <d v="2013-07-26T00:00:00"/>
    <d v="2013-07-28T00:00:00"/>
    <s v="First Class"/>
    <s v="CB-12415"/>
    <s v="TEC-CO-10001449"/>
    <n v="1439.9760000000001"/>
    <n v="4"/>
    <n v="0.4"/>
    <n v="191.99680000000001"/>
    <s v="Christy Brittain"/>
    <x v="2"/>
    <s v="United States"/>
    <s v="Philadelphia"/>
    <s v="Pennsylvania"/>
    <n v="19134"/>
    <s v="East"/>
    <s v="Technology"/>
    <s v="Copiers"/>
    <s v="Hewlett Packard LaserJet 3310 Copier"/>
    <m/>
    <m/>
    <m/>
    <s v=""/>
    <s v=""/>
    <s v=""/>
  </r>
  <r>
    <s v="CA2013167584"/>
    <d v="2013-08-13T00:00:00"/>
    <d v="2013-08-13T00:00:00"/>
    <s v="Same Day"/>
    <s v="LC-16870"/>
    <s v="OFF-PA-10000029"/>
    <n v="6.48"/>
    <n v="1"/>
    <n v="0"/>
    <n v="3.1103999999999998"/>
    <s v="Lena Cacioppo"/>
    <x v="2"/>
    <s v="United States"/>
    <s v="Des Moines"/>
    <s v="Iowa"/>
    <n v="50315"/>
    <s v="Central"/>
    <s v="Office Supplies"/>
    <s v="Paper"/>
    <s v="Xerox 224"/>
    <m/>
    <m/>
    <m/>
    <s v=""/>
    <s v=""/>
    <s v=""/>
  </r>
  <r>
    <s v="CA2013136133"/>
    <d v="2013-08-19T00:00:00"/>
    <d v="2013-08-24T00:00:00"/>
    <s v="Second Class"/>
    <s v="HW-14935"/>
    <s v="OFF-AP-10000576"/>
    <n v="355.32"/>
    <n v="9"/>
    <n v="0"/>
    <n v="99.489599999999996"/>
    <s v="Helen Wasserman"/>
    <x v="0"/>
    <s v="United States"/>
    <s v="New York City"/>
    <s v="New York"/>
    <n v="10024"/>
    <s v="East"/>
    <s v="Office Supplies"/>
    <s v="Appliances"/>
    <s v="Belkin 7 Outlet SurgeMaster II"/>
    <m/>
    <m/>
    <m/>
    <s v=""/>
    <s v=""/>
    <s v=""/>
  </r>
  <r>
    <s v="CA2013151141"/>
    <d v="2013-08-21T00:00:00"/>
    <d v="2013-08-24T00:00:00"/>
    <s v="First Class"/>
    <s v="DW-13480"/>
    <s v="TEC-PH-10004924"/>
    <n v="14.78"/>
    <n v="2"/>
    <n v="0"/>
    <n v="3.9906000000000001"/>
    <s v="Dianna Wilson"/>
    <x v="1"/>
    <s v="United States"/>
    <s v="Detroit"/>
    <s v="Michigan"/>
    <n v="48205"/>
    <s v="Central"/>
    <s v="Technology"/>
    <s v="Phones"/>
    <s v="SKILCRAFT Telephone Shoulder Rest, 2 x 6.5 x 2.5, Black"/>
    <m/>
    <m/>
    <m/>
    <s v=""/>
    <s v=""/>
    <s v=""/>
  </r>
  <r>
    <s v="CA2013148201"/>
    <d v="2013-08-27T00:00:00"/>
    <d v="2013-08-30T00:00:00"/>
    <s v="Second Class"/>
    <s v="CC-12145"/>
    <s v="OFF-PA-10000019"/>
    <n v="6.48"/>
    <n v="1"/>
    <n v="0"/>
    <n v="3.1103999999999998"/>
    <s v="Charles Crestani"/>
    <x v="2"/>
    <s v="United States"/>
    <s v="Los Angeles"/>
    <s v="California"/>
    <n v="90004"/>
    <s v="West"/>
    <s v="Office Supplies"/>
    <s v="Paper"/>
    <s v="Xerox 1931"/>
    <m/>
    <m/>
    <m/>
    <s v=""/>
    <s v=""/>
    <s v=""/>
  </r>
  <r>
    <s v="CA2013148201"/>
    <d v="2013-08-27T00:00:00"/>
    <d v="2013-08-30T00:00:00"/>
    <s v="Second Class"/>
    <s v="CC-12145"/>
    <s v="OFF-PA-10000019"/>
    <n v="6.48"/>
    <n v="1"/>
    <n v="0"/>
    <n v="3.1103999999999998"/>
    <s v="Charles Crestani"/>
    <x v="2"/>
    <s v="United States"/>
    <s v="Seattle"/>
    <s v="Washington"/>
    <n v="98103"/>
    <s v="West"/>
    <s v="Office Supplies"/>
    <s v="Paper"/>
    <s v="Xerox 1931"/>
    <m/>
    <m/>
    <m/>
    <s v=""/>
    <s v=""/>
    <s v=""/>
  </r>
  <r>
    <s v="CA2013161207"/>
    <d v="2013-08-30T00:00:00"/>
    <d v="2013-09-04T00:00:00"/>
    <s v="Standard Class"/>
    <s v="AB-10060"/>
    <s v="OFF-SU-10000381"/>
    <n v="27.93"/>
    <n v="3"/>
    <n v="0"/>
    <n v="8.0997000000000003"/>
    <s v="Adam Bellavance"/>
    <x v="1"/>
    <s v="United States"/>
    <s v="Concord"/>
    <s v="New Hampshire"/>
    <n v="3301"/>
    <s v="East"/>
    <s v="Office Supplies"/>
    <s v="Supplies"/>
    <s v="Acme Forged Steel Scissors with Black Enamel Handles"/>
    <m/>
    <m/>
    <m/>
    <s v=""/>
    <s v=""/>
    <s v=""/>
  </r>
  <r>
    <s v="CA2013128727"/>
    <d v="2013-08-30T00:00:00"/>
    <d v="2013-09-05T00:00:00"/>
    <s v="Standard Class"/>
    <s v="MO-17800"/>
    <s v="TEC-PH-10003442"/>
    <n v="22"/>
    <n v="4"/>
    <n v="0"/>
    <n v="5.5"/>
    <s v="Meg OConnel"/>
    <x v="1"/>
    <s v="United States"/>
    <s v="New York City"/>
    <s v="New York"/>
    <n v="10009"/>
    <s v="East"/>
    <s v="Technology"/>
    <s v="Phones"/>
    <s v="Samsung Replacement EH64AVFWE Premium Headset"/>
    <m/>
    <m/>
    <m/>
    <s v=""/>
    <s v=""/>
    <s v=""/>
  </r>
  <r>
    <s v="CA2013128727"/>
    <d v="2013-08-30T00:00:00"/>
    <d v="2013-09-05T00:00:00"/>
    <s v="Standard Class"/>
    <s v="MO-17800"/>
    <s v="TEC-PH-10003442"/>
    <n v="22"/>
    <n v="4"/>
    <n v="0"/>
    <n v="5.5"/>
    <s v="Meg OConnel"/>
    <x v="1"/>
    <s v="United States"/>
    <s v="Los Angeles"/>
    <s v="California"/>
    <n v="90036"/>
    <s v="West"/>
    <s v="Technology"/>
    <s v="Phones"/>
    <s v="Samsung Replacement EH64AVFWE Premium Headset"/>
    <m/>
    <m/>
    <m/>
    <s v=""/>
    <s v=""/>
    <s v=""/>
  </r>
  <r>
    <s v="CA2013128727"/>
    <d v="2013-08-30T00:00:00"/>
    <d v="2013-09-05T00:00:00"/>
    <s v="Standard Class"/>
    <s v="MO-17800"/>
    <s v="TEC-PH-10003442"/>
    <n v="22"/>
    <n v="4"/>
    <n v="0"/>
    <n v="5.5"/>
    <s v="Meg OConnel"/>
    <x v="1"/>
    <s v="United States"/>
    <s v="New York City"/>
    <s v="New York"/>
    <n v="10024"/>
    <s v="East"/>
    <s v="Technology"/>
    <s v="Phones"/>
    <s v="Samsung Replacement EH64AVFWE Premium Headset"/>
    <m/>
    <m/>
    <m/>
    <s v=""/>
    <s v=""/>
    <s v=""/>
  </r>
  <r>
    <s v="CA2013128727"/>
    <d v="2013-08-30T00:00:00"/>
    <d v="2013-09-05T00:00:00"/>
    <s v="Standard Class"/>
    <s v="MO-17800"/>
    <s v="TEC-PH-10003442"/>
    <n v="22"/>
    <n v="4"/>
    <n v="0"/>
    <n v="5.5"/>
    <s v="Meg OConnel"/>
    <x v="1"/>
    <s v="United States"/>
    <s v="San Antonio"/>
    <s v="Texas"/>
    <n v="78207"/>
    <s v="Central"/>
    <s v="Technology"/>
    <s v="Phones"/>
    <s v="Samsung Replacement EH64AVFWE Premium Headset"/>
    <m/>
    <m/>
    <m/>
    <s v=""/>
    <s v=""/>
    <s v=""/>
  </r>
  <r>
    <s v="CA2013120859"/>
    <d v="2013-09-02T00:00:00"/>
    <d v="2013-09-05T00:00:00"/>
    <s v="First Class"/>
    <s v="CV-12805"/>
    <s v="OFF-EN-10001335"/>
    <n v="21.88"/>
    <n v="2"/>
    <n v="0"/>
    <n v="10.94"/>
    <s v="Cynthia Voltz"/>
    <x v="0"/>
    <s v="United States"/>
    <s v="New York City"/>
    <s v="New York"/>
    <n v="10035"/>
    <s v="East"/>
    <s v="Office Supplies"/>
    <s v="Envelopes"/>
    <s v="White Business Envelopes with Contemporary Seam, Recycled White Business Envelopes"/>
    <m/>
    <m/>
    <m/>
    <s v=""/>
    <s v=""/>
    <s v=""/>
  </r>
  <r>
    <s v="CA2013120859"/>
    <d v="2013-09-02T00:00:00"/>
    <d v="2013-09-05T00:00:00"/>
    <s v="First Class"/>
    <s v="CV-12805"/>
    <s v="OFF-EN-10001335"/>
    <n v="21.88"/>
    <n v="2"/>
    <n v="0"/>
    <n v="10.94"/>
    <s v="Cynthia Voltz"/>
    <x v="0"/>
    <s v="United States"/>
    <s v="New York City"/>
    <s v="New York"/>
    <n v="10024"/>
    <s v="East"/>
    <s v="Office Supplies"/>
    <s v="Envelopes"/>
    <s v="White Business Envelopes with Contemporary Seam, Recycled White Business Envelopes"/>
    <m/>
    <m/>
    <m/>
    <s v=""/>
    <s v=""/>
    <s v=""/>
  </r>
  <r>
    <s v="CA2013120859"/>
    <d v="2013-09-02T00:00:00"/>
    <d v="2013-09-05T00:00:00"/>
    <s v="First Class"/>
    <s v="CV-12805"/>
    <s v="OFF-EN-10001335"/>
    <n v="21.88"/>
    <n v="2"/>
    <n v="0"/>
    <n v="10.94"/>
    <s v="Cynthia Voltz"/>
    <x v="0"/>
    <s v="United States"/>
    <s v="San Francisco"/>
    <s v="California"/>
    <n v="94110"/>
    <s v="West"/>
    <s v="Office Supplies"/>
    <s v="Envelopes"/>
    <s v="White Business Envelopes with Contemporary Seam, Recycled White Business Envelopes"/>
    <m/>
    <m/>
    <m/>
    <s v=""/>
    <s v=""/>
    <s v=""/>
  </r>
  <r>
    <s v="US2013100566"/>
    <d v="2013-09-04T00:00:00"/>
    <d v="2013-09-10T00:00:00"/>
    <s v="Standard Class"/>
    <s v="JK-16120"/>
    <s v="FUR-FU-10003394"/>
    <n v="83.951999999999998"/>
    <n v="3"/>
    <n v="0.6"/>
    <n v="-90.248400000000004"/>
    <s v="Julie Kriz"/>
    <x v="1"/>
    <s v="United States"/>
    <s v="Aurora"/>
    <s v="Illinois"/>
    <n v="60505"/>
    <s v="Central"/>
    <s v="Furniture"/>
    <s v="Furnishings"/>
    <s v="Tenex The Solids Textured Chair Mats"/>
    <m/>
    <m/>
    <m/>
    <s v=""/>
    <s v=""/>
    <s v=""/>
  </r>
  <r>
    <s v="CA2013160815"/>
    <d v="2013-09-06T00:00:00"/>
    <d v="2013-09-07T00:00:00"/>
    <s v="First Class"/>
    <s v="TR-21325"/>
    <s v="TEC-PH-10003505"/>
    <n v="278.39999999999998"/>
    <n v="3"/>
    <n v="0"/>
    <n v="80.736000000000004"/>
    <s v="Toby Ritter"/>
    <x v="2"/>
    <s v="United States"/>
    <s v="Cedar Rapids"/>
    <s v="Iowa"/>
    <n v="52402"/>
    <s v="Central"/>
    <s v="Technology"/>
    <s v="Phones"/>
    <s v="Geemarc AmpliPOWER60"/>
    <m/>
    <m/>
    <m/>
    <s v=""/>
    <s v=""/>
    <s v=""/>
  </r>
  <r>
    <s v="CA2013160815"/>
    <d v="2013-09-06T00:00:00"/>
    <d v="2013-09-07T00:00:00"/>
    <s v="First Class"/>
    <s v="TR-21325"/>
    <s v="TEC-PH-10003505"/>
    <n v="278.39999999999998"/>
    <n v="3"/>
    <n v="0"/>
    <n v="80.736000000000004"/>
    <s v="Toby Ritter"/>
    <x v="2"/>
    <s v="United States"/>
    <s v="San Francisco"/>
    <s v="California"/>
    <n v="94122"/>
    <s v="West"/>
    <s v="Technology"/>
    <s v="Phones"/>
    <s v="Geemarc AmpliPOWER60"/>
    <m/>
    <m/>
    <m/>
    <s v=""/>
    <s v=""/>
    <s v=""/>
  </r>
  <r>
    <s v="CA2013140774"/>
    <d v="2013-09-06T00:00:00"/>
    <d v="2013-09-11T00:00:00"/>
    <s v="Standard Class"/>
    <s v="BE-11455"/>
    <s v="OFF-AR-10004022"/>
    <n v="107.94"/>
    <n v="3"/>
    <n v="0"/>
    <n v="26.984999999999999"/>
    <s v="Brad Eason"/>
    <x v="1"/>
    <s v="United States"/>
    <s v="Olathe"/>
    <s v="Kansas"/>
    <n v="66062"/>
    <s v="Central"/>
    <s v="Office Supplies"/>
    <s v="Art"/>
    <s v="Panasonic KP-380BK Classic Electric Pencil Sharpener"/>
    <m/>
    <m/>
    <m/>
    <s v=""/>
    <s v=""/>
    <s v=""/>
  </r>
  <r>
    <s v="CA2013110023"/>
    <d v="2013-09-10T00:00:00"/>
    <d v="2013-09-12T00:00:00"/>
    <s v="First Class"/>
    <s v="TS-21610"/>
    <s v="OFF-BI-10001036"/>
    <n v="14.624000000000001"/>
    <n v="2"/>
    <n v="0.2"/>
    <n v="5.484"/>
    <s v="Troy Staebel"/>
    <x v="2"/>
    <s v="United States"/>
    <s v="New York City"/>
    <s v="New York"/>
    <n v="10024"/>
    <s v="East"/>
    <s v="Office Supplies"/>
    <s v="Binders"/>
    <s v="Cardinal EasyOpen D-Ring Binders"/>
    <m/>
    <m/>
    <m/>
    <s v=""/>
    <s v=""/>
    <s v=""/>
  </r>
  <r>
    <s v="CA2013110023"/>
    <d v="2013-09-10T00:00:00"/>
    <d v="2013-09-12T00:00:00"/>
    <s v="First Class"/>
    <s v="TS-21610"/>
    <s v="OFF-BI-10001036"/>
    <n v="14.624000000000001"/>
    <n v="2"/>
    <n v="0.2"/>
    <n v="5.484"/>
    <s v="Troy Staebel"/>
    <x v="2"/>
    <s v="United States"/>
    <s v="Philadelphia"/>
    <s v="Pennsylvania"/>
    <n v="19143"/>
    <s v="East"/>
    <s v="Office Supplies"/>
    <s v="Binders"/>
    <s v="Cardinal EasyOpen D-Ring Binders"/>
    <m/>
    <m/>
    <m/>
    <s v=""/>
    <s v=""/>
    <s v=""/>
  </r>
  <r>
    <s v="CA2013149370"/>
    <d v="2013-09-16T00:00:00"/>
    <d v="2013-09-20T00:00:00"/>
    <s v="Standard Class"/>
    <s v="DB-13210"/>
    <s v="OFF-PA-10003651"/>
    <n v="5.3440000000000003"/>
    <n v="1"/>
    <n v="0.2"/>
    <n v="1.8704000000000001"/>
    <s v="Dean Braden"/>
    <x v="2"/>
    <s v="United States"/>
    <s v="Philadelphia"/>
    <s v="Pennsylvania"/>
    <n v="19140"/>
    <s v="East"/>
    <s v="Office Supplies"/>
    <s v="Paper"/>
    <s v="Xerox 1968"/>
    <m/>
    <m/>
    <m/>
    <s v=""/>
    <s v=""/>
    <s v=""/>
  </r>
  <r>
    <s v="CA2013149797"/>
    <d v="2013-09-16T00:00:00"/>
    <d v="2013-09-21T00:00:00"/>
    <s v="Standard Class"/>
    <s v="AH-10075"/>
    <s v="OFF-BI-10003650"/>
    <n v="841.56799999999998"/>
    <n v="2"/>
    <n v="0.2"/>
    <n v="294.54880000000003"/>
    <s v="Adam Hart"/>
    <x v="0"/>
    <s v="United States"/>
    <s v="New York City"/>
    <s v="New York"/>
    <n v="10011"/>
    <s v="East"/>
    <s v="Office Supplies"/>
    <s v="Binders"/>
    <s v="GBC DocuBind 300 Electric Binding Machine"/>
    <m/>
    <m/>
    <m/>
    <s v=""/>
    <s v=""/>
    <s v=""/>
  </r>
  <r>
    <s v="CA2013149797"/>
    <d v="2013-09-16T00:00:00"/>
    <d v="2013-09-21T00:00:00"/>
    <s v="Standard Class"/>
    <s v="AH-10075"/>
    <s v="OFF-BI-10003650"/>
    <n v="841.56799999999998"/>
    <n v="2"/>
    <n v="0.2"/>
    <n v="294.54880000000003"/>
    <s v="Adam Hart"/>
    <x v="0"/>
    <s v="United States"/>
    <s v="Atlanta"/>
    <s v="Georgia"/>
    <n v="30318"/>
    <s v="South"/>
    <s v="Office Supplies"/>
    <s v="Binders"/>
    <s v="GBC DocuBind 300 Electric Binding Machine"/>
    <m/>
    <m/>
    <m/>
    <s v=""/>
    <s v=""/>
    <s v=""/>
  </r>
  <r>
    <s v="CA2013149797"/>
    <d v="2013-09-16T00:00:00"/>
    <d v="2013-09-21T00:00:00"/>
    <s v="Standard Class"/>
    <s v="AH-10075"/>
    <s v="OFF-BI-10003650"/>
    <n v="841.56799999999998"/>
    <n v="2"/>
    <n v="0.2"/>
    <n v="294.54880000000003"/>
    <s v="Adam Hart"/>
    <x v="0"/>
    <s v="United States"/>
    <s v="Henderson"/>
    <s v="Nevada"/>
    <n v="89015"/>
    <s v="West"/>
    <s v="Office Supplies"/>
    <s v="Binders"/>
    <s v="GBC DocuBind 300 Electric Binding Machine"/>
    <m/>
    <m/>
    <m/>
    <s v=""/>
    <s v=""/>
    <s v=""/>
  </r>
  <r>
    <s v="CA2013134208"/>
    <d v="2013-09-18T00:00:00"/>
    <d v="2013-09-24T00:00:00"/>
    <s v="Standard Class"/>
    <s v="CS-12505"/>
    <s v="TEC-MA-10004458"/>
    <n v="396"/>
    <n v="4"/>
    <n v="0"/>
    <n v="190.08"/>
    <s v="Cindy Stewart"/>
    <x v="2"/>
    <s v="United States"/>
    <s v="Thomasville"/>
    <s v="North Carolina"/>
    <n v="27360"/>
    <s v="South"/>
    <s v="Technology"/>
    <s v="Machines"/>
    <s v="Lexmark X 9575 Professional All-in-One Color Printer"/>
    <m/>
    <m/>
    <m/>
    <s v=""/>
    <s v=""/>
    <s v=""/>
  </r>
  <r>
    <s v="CA2013134208"/>
    <d v="2013-09-18T00:00:00"/>
    <d v="2013-09-24T00:00:00"/>
    <s v="Standard Class"/>
    <s v="CS-12505"/>
    <s v="TEC-MA-10004458"/>
    <n v="396"/>
    <n v="4"/>
    <n v="0"/>
    <n v="190.08"/>
    <s v="Cindy Stewart"/>
    <x v="2"/>
    <s v="United States"/>
    <s v="Columbus"/>
    <s v="Georgia"/>
    <n v="31907"/>
    <s v="South"/>
    <s v="Technology"/>
    <s v="Machines"/>
    <s v="Lexmark X 9575 Professional All-in-One Color Printer"/>
    <m/>
    <m/>
    <m/>
    <s v=""/>
    <s v=""/>
    <s v=""/>
  </r>
  <r>
    <s v="CA2013140928"/>
    <d v="2013-09-19T00:00:00"/>
    <d v="2013-09-23T00:00:00"/>
    <s v="Standard Class"/>
    <s v="NB-18655"/>
    <s v="FUR-TA-10001095"/>
    <n v="383.43799999999999"/>
    <n v="4"/>
    <n v="0.45"/>
    <n v="-167.3184"/>
    <s v="Nona Balk"/>
    <x v="0"/>
    <s v="United States"/>
    <s v="Jacksonville"/>
    <s v="Florida"/>
    <n v="32216"/>
    <s v="South"/>
    <s v="Furniture"/>
    <s v="Tables"/>
    <s v="Chromcraft Round Conference Tables"/>
    <m/>
    <m/>
    <m/>
    <s v=""/>
    <s v=""/>
    <s v=""/>
  </r>
  <r>
    <s v="CA2013130267"/>
    <d v="2013-09-20T00:00:00"/>
    <d v="2013-09-24T00:00:00"/>
    <s v="Standard Class"/>
    <s v="SW-20245"/>
    <s v="OFF-PA-10002222"/>
    <n v="159.88"/>
    <n v="7"/>
    <n v="0"/>
    <n v="73.544799999999995"/>
    <s v="Scot Wooten"/>
    <x v="2"/>
    <s v="United States"/>
    <s v="Stockton"/>
    <s v="California"/>
    <n v="95207"/>
    <s v="West"/>
    <s v="Office Supplies"/>
    <s v="Paper"/>
    <s v="Xerox Color Copier Paper, 11 x 17, Ream"/>
    <m/>
    <m/>
    <m/>
    <s v=""/>
    <s v=""/>
    <s v=""/>
  </r>
  <r>
    <s v="US2013134488"/>
    <d v="2013-09-25T00:00:00"/>
    <d v="2013-10-02T00:00:00"/>
    <s v="Standard Class"/>
    <s v="PK-19075"/>
    <s v="FUR-CH-10003199"/>
    <n v="155.37200000000001"/>
    <n v="2"/>
    <n v="0.3"/>
    <n v="-13.317600000000001"/>
    <s v="Pete Kriz"/>
    <x v="2"/>
    <s v="United States"/>
    <s v="Madison"/>
    <s v="Wisconsin"/>
    <n v="53711"/>
    <s v="Central"/>
    <s v="Furniture"/>
    <s v="Chairs"/>
    <s v="Office Star - Contemporary Task Swivel Chair"/>
    <m/>
    <m/>
    <m/>
    <s v=""/>
    <s v=""/>
    <s v=""/>
  </r>
  <r>
    <s v="US2013134488"/>
    <d v="2013-09-25T00:00:00"/>
    <d v="2013-10-02T00:00:00"/>
    <s v="Standard Class"/>
    <s v="PK-19075"/>
    <s v="FUR-CH-10003199"/>
    <n v="155.37200000000001"/>
    <n v="2"/>
    <n v="0.3"/>
    <n v="-13.317600000000001"/>
    <s v="Pete Kriz"/>
    <x v="2"/>
    <s v="United States"/>
    <s v="Columbus"/>
    <s v="Ohio"/>
    <n v="43229"/>
    <s v="East"/>
    <s v="Furniture"/>
    <s v="Chairs"/>
    <s v="Office Star - Contemporary Task Swivel Chair"/>
    <m/>
    <m/>
    <m/>
    <s v=""/>
    <s v=""/>
    <s v=""/>
  </r>
  <r>
    <s v="US2013122245"/>
    <d v="2013-09-26T00:00:00"/>
    <d v="2013-10-01T00:00:00"/>
    <s v="Standard Class"/>
    <s v="AB-10105"/>
    <s v="FUR-TA-10002356"/>
    <n v="393.16500000000002"/>
    <n v="3"/>
    <n v="0.5"/>
    <n v="-204.44579999999999"/>
    <s v="Adrian Barton"/>
    <x v="2"/>
    <s v="United States"/>
    <s v="Phoenix"/>
    <s v="Arizona"/>
    <n v="85023"/>
    <s v="West"/>
    <s v="Furniture"/>
    <s v="Tables"/>
    <s v="Bevis Boat-Shaped Conference Table"/>
    <m/>
    <m/>
    <m/>
    <s v=""/>
    <s v=""/>
    <s v=""/>
  </r>
  <r>
    <s v="CA2013123722"/>
    <d v="2013-09-26T00:00:00"/>
    <d v="2013-10-02T00:00:00"/>
    <s v="Standard Class"/>
    <s v="NH-18610"/>
    <s v="OFF-LA-10001569"/>
    <n v="15.936"/>
    <n v="4"/>
    <n v="0.2"/>
    <n v="5.1791999999999998"/>
    <s v="Nicole Hansen"/>
    <x v="0"/>
    <s v="United States"/>
    <s v="Irving"/>
    <s v="Texas"/>
    <n v="75061"/>
    <s v="Central"/>
    <s v="Office Supplies"/>
    <s v="Labels"/>
    <s v="Avery 499"/>
    <m/>
    <m/>
    <m/>
    <s v=""/>
    <s v=""/>
    <s v=""/>
  </r>
  <r>
    <s v="CA2013123722"/>
    <d v="2013-09-26T00:00:00"/>
    <d v="2013-10-02T00:00:00"/>
    <s v="Standard Class"/>
    <s v="NH-18610"/>
    <s v="OFF-LA-10001569"/>
    <n v="15.936"/>
    <n v="4"/>
    <n v="0.2"/>
    <n v="5.1791999999999998"/>
    <s v="Nicole Hansen"/>
    <x v="0"/>
    <s v="United States"/>
    <s v="Roswell"/>
    <s v="Georgia"/>
    <n v="30076"/>
    <s v="South"/>
    <s v="Office Supplies"/>
    <s v="Labels"/>
    <s v="Avery 499"/>
    <m/>
    <m/>
    <m/>
    <s v=""/>
    <s v=""/>
    <s v=""/>
  </r>
  <r>
    <s v="US2013134656"/>
    <d v="2013-09-29T00:00:00"/>
    <d v="2013-10-02T00:00:00"/>
    <s v="First Class"/>
    <s v="MM-18280"/>
    <s v="OFF-PA-10003039"/>
    <n v="99.135999999999996"/>
    <n v="4"/>
    <n v="0.2"/>
    <n v="30.98"/>
    <s v="Muhammed MacIntyre"/>
    <x v="0"/>
    <s v="United States"/>
    <s v="Quincy"/>
    <s v="Illinois"/>
    <n v="62301"/>
    <s v="Central"/>
    <s v="Office Supplies"/>
    <s v="Paper"/>
    <s v="Xerox 1960"/>
    <m/>
    <m/>
    <m/>
    <s v=""/>
    <s v=""/>
    <s v=""/>
  </r>
  <r>
    <s v="US2013134656"/>
    <d v="2013-09-29T00:00:00"/>
    <d v="2013-10-02T00:00:00"/>
    <s v="First Class"/>
    <s v="MM-18280"/>
    <s v="OFF-PA-10003039"/>
    <n v="99.135999999999996"/>
    <n v="4"/>
    <n v="0.2"/>
    <n v="30.98"/>
    <s v="Muhammed MacIntyre"/>
    <x v="0"/>
    <s v="United States"/>
    <s v="Columbus"/>
    <s v="Georgia"/>
    <n v="31907"/>
    <s v="South"/>
    <s v="Office Supplies"/>
    <s v="Paper"/>
    <s v="Xerox 1960"/>
    <m/>
    <m/>
    <m/>
    <s v=""/>
    <s v=""/>
    <s v=""/>
  </r>
  <r>
    <s v="CA2013134362"/>
    <d v="2013-09-30T00:00:00"/>
    <d v="2013-10-03T00:00:00"/>
    <s v="First Class"/>
    <s v="LS-16945"/>
    <s v="OFF-LA-10004853"/>
    <n v="15.936"/>
    <n v="4"/>
    <n v="0.2"/>
    <n v="5.1791999999999998"/>
    <s v="Linda Southworth"/>
    <x v="0"/>
    <s v="United States"/>
    <s v="Philadelphia"/>
    <s v="Pennsylvania"/>
    <n v="19140"/>
    <s v="East"/>
    <s v="Office Supplies"/>
    <s v="Labels"/>
    <s v="Avery 483"/>
    <m/>
    <m/>
    <m/>
    <s v=""/>
    <s v=""/>
    <s v=""/>
  </r>
  <r>
    <s v="CA2013161781"/>
    <d v="2013-09-30T00:00:00"/>
    <d v="2013-10-01T00:00:00"/>
    <s v="First Class"/>
    <s v="CC-12100"/>
    <s v="OFF-AR-10000255"/>
    <n v="40.880000000000003"/>
    <n v="7"/>
    <n v="0"/>
    <n v="10.6288"/>
    <s v="Chad Cunningham"/>
    <x v="1"/>
    <s v="United States"/>
    <s v="Columbus"/>
    <s v="Indiana"/>
    <n v="47201"/>
    <s v="Central"/>
    <s v="Office Supplies"/>
    <s v="Art"/>
    <s v="Newell 328"/>
    <m/>
    <m/>
    <m/>
    <s v=""/>
    <s v=""/>
    <s v=""/>
  </r>
  <r>
    <s v="US2013101497"/>
    <d v="2013-09-30T00:00:00"/>
    <d v="2013-10-02T00:00:00"/>
    <s v="Second Class"/>
    <s v="PS-18760"/>
    <s v="OFF-PA-10000176"/>
    <n v="18.97"/>
    <n v="1"/>
    <n v="0"/>
    <n v="9.1056000000000008"/>
    <s v="Pamela Stobb"/>
    <x v="2"/>
    <s v="United States"/>
    <s v="Los Angeles"/>
    <s v="California"/>
    <n v="90008"/>
    <s v="West"/>
    <s v="Office Supplies"/>
    <s v="Paper"/>
    <s v="Xerox 1887"/>
    <m/>
    <m/>
    <m/>
    <s v=""/>
    <s v=""/>
    <s v=""/>
  </r>
  <r>
    <s v="CA2013157686"/>
    <d v="2013-10-02T00:00:00"/>
    <d v="2013-10-03T00:00:00"/>
    <s v="First Class"/>
    <s v="BD-11620"/>
    <s v="FUR-CH-10001146"/>
    <n v="194.84800000000001"/>
    <n v="4"/>
    <n v="0.2"/>
    <n v="12.178000000000001"/>
    <s v="Brian DeCherney"/>
    <x v="2"/>
    <s v="United States"/>
    <s v="San Francisco"/>
    <s v="California"/>
    <n v="94122"/>
    <s v="West"/>
    <s v="Furniture"/>
    <s v="Chairs"/>
    <s v="Global Value Mid-Back Managers Chair, Gray"/>
    <m/>
    <m/>
    <m/>
    <s v=""/>
    <s v=""/>
    <s v=""/>
  </r>
  <r>
    <s v="CA2013140634"/>
    <d v="2013-10-04T00:00:00"/>
    <d v="2013-10-07T00:00:00"/>
    <s v="Second Class"/>
    <s v="HL-15040"/>
    <s v="OFF-EN-10001099"/>
    <n v="15.648"/>
    <n v="2"/>
    <n v="0.2"/>
    <n v="5.0856000000000003"/>
    <s v="Hunter Lopez"/>
    <x v="2"/>
    <s v="United States"/>
    <s v="Houston"/>
    <s v="Texas"/>
    <n v="77095"/>
    <s v="Central"/>
    <s v="Office Supplies"/>
    <s v="Envelopes"/>
    <s v="Staples"/>
    <m/>
    <m/>
    <m/>
    <s v=""/>
    <s v=""/>
    <s v=""/>
  </r>
  <r>
    <s v="CA2013140634"/>
    <d v="2013-10-04T00:00:00"/>
    <d v="2013-10-07T00:00:00"/>
    <s v="Second Class"/>
    <s v="HL-15040"/>
    <s v="OFF-EN-10001099"/>
    <n v="15.648"/>
    <n v="2"/>
    <n v="0.2"/>
    <n v="5.0856000000000003"/>
    <s v="Hunter Lopez"/>
    <x v="2"/>
    <s v="United States"/>
    <s v="Milwaukee"/>
    <s v="Wisconsin"/>
    <n v="53209"/>
    <s v="Central"/>
    <s v="Office Supplies"/>
    <s v="Envelopes"/>
    <s v="Staples"/>
    <m/>
    <m/>
    <m/>
    <s v=""/>
    <s v=""/>
    <s v=""/>
  </r>
  <r>
    <s v="CA2013144939"/>
    <d v="2013-10-04T00:00:00"/>
    <d v="2013-10-09T00:00:00"/>
    <s v="Standard Class"/>
    <s v="EB-13870"/>
    <s v="FUR-CH-10003199"/>
    <n v="599.29200000000003"/>
    <n v="6"/>
    <n v="0.1"/>
    <n v="93.223200000000006"/>
    <s v="Emily Burns"/>
    <x v="2"/>
    <s v="United States"/>
    <s v="Orem"/>
    <s v="Utah"/>
    <n v="84057"/>
    <s v="West"/>
    <s v="Furniture"/>
    <s v="Chairs"/>
    <s v="Office Star - Contemporary Task Swivel Chair"/>
    <m/>
    <m/>
    <m/>
    <s v=""/>
    <s v=""/>
    <s v=""/>
  </r>
  <r>
    <s v="CA2013144939"/>
    <d v="2013-10-04T00:00:00"/>
    <d v="2013-10-09T00:00:00"/>
    <s v="Standard Class"/>
    <s v="EB-13870"/>
    <s v="FUR-CH-10003199"/>
    <n v="599.29200000000003"/>
    <n v="6"/>
    <n v="0.1"/>
    <n v="93.223200000000006"/>
    <s v="Emily Burns"/>
    <x v="2"/>
    <s v="United States"/>
    <s v="New York City"/>
    <s v="New York"/>
    <n v="10035"/>
    <s v="East"/>
    <s v="Furniture"/>
    <s v="Chairs"/>
    <s v="Office Star - Contemporary Task Swivel Chair"/>
    <m/>
    <m/>
    <m/>
    <s v=""/>
    <s v=""/>
    <s v=""/>
  </r>
  <r>
    <s v="US2013108098"/>
    <d v="2013-10-15T00:00:00"/>
    <d v="2013-10-19T00:00:00"/>
    <s v="Standard Class"/>
    <s v="CP-12340"/>
    <s v="TEC-AC-10000865"/>
    <n v="177"/>
    <n v="3"/>
    <n v="0"/>
    <n v="30.09"/>
    <s v="Christine Phan"/>
    <x v="0"/>
    <s v="United States"/>
    <s v="New York City"/>
    <s v="New York"/>
    <n v="10009"/>
    <s v="East"/>
    <s v="Technology"/>
    <s v="Accessories"/>
    <s v="WD My Passport Ultra 500GB Portable External Hard Drive"/>
    <m/>
    <m/>
    <m/>
    <s v=""/>
    <s v=""/>
    <s v=""/>
  </r>
  <r>
    <s v="US2013108098"/>
    <d v="2013-10-15T00:00:00"/>
    <d v="2013-10-19T00:00:00"/>
    <s v="Standard Class"/>
    <s v="CP-12340"/>
    <s v="TEC-AC-10000865"/>
    <n v="177"/>
    <n v="3"/>
    <n v="0"/>
    <n v="30.09"/>
    <s v="Christine Phan"/>
    <x v="0"/>
    <s v="United States"/>
    <s v="Seattle"/>
    <s v="Washington"/>
    <n v="98115"/>
    <s v="West"/>
    <s v="Technology"/>
    <s v="Accessories"/>
    <s v="WD My Passport Ultra 500GB Portable External Hard Drive"/>
    <m/>
    <m/>
    <m/>
    <s v=""/>
    <s v=""/>
    <s v=""/>
  </r>
  <r>
    <s v="CA2013141586"/>
    <d v="2013-10-18T00:00:00"/>
    <d v="2013-10-21T00:00:00"/>
    <s v="First Class"/>
    <s v="NK-18490"/>
    <s v="OFF-BI-10003981"/>
    <n v="18.16"/>
    <n v="5"/>
    <n v="0.2"/>
    <n v="6.5830000000000002"/>
    <s v="Neil Knudson"/>
    <x v="1"/>
    <s v="United States"/>
    <s v="Seattle"/>
    <s v="Washington"/>
    <n v="98105"/>
    <s v="West"/>
    <s v="Office Supplies"/>
    <s v="Binders"/>
    <s v="Avery Durable Plastic 1 Binders"/>
    <m/>
    <m/>
    <m/>
    <s v=""/>
    <s v=""/>
    <s v=""/>
  </r>
  <r>
    <s v="CA2013141586"/>
    <d v="2013-10-18T00:00:00"/>
    <d v="2013-10-21T00:00:00"/>
    <s v="First Class"/>
    <s v="NK-18490"/>
    <s v="OFF-BI-10003981"/>
    <n v="18.16"/>
    <n v="5"/>
    <n v="0.2"/>
    <n v="6.5830000000000002"/>
    <s v="Neil Knudson"/>
    <x v="1"/>
    <s v="United States"/>
    <s v="San Francisco"/>
    <s v="California"/>
    <n v="94122"/>
    <s v="West"/>
    <s v="Office Supplies"/>
    <s v="Binders"/>
    <s v="Avery Durable Plastic 1 Binders"/>
    <m/>
    <m/>
    <m/>
    <s v=""/>
    <s v=""/>
    <s v=""/>
  </r>
  <r>
    <s v="CA2013106341"/>
    <d v="2013-10-21T00:00:00"/>
    <d v="2013-10-24T00:00:00"/>
    <s v="First Class"/>
    <s v="LF-17185"/>
    <s v="OFF-AR-10002053"/>
    <n v="7.1520000000000001"/>
    <n v="3"/>
    <n v="0.2"/>
    <n v="0.71519999999999995"/>
    <s v="Luke Foster"/>
    <x v="2"/>
    <s v="United States"/>
    <s v="Miami"/>
    <s v="Florida"/>
    <n v="33180"/>
    <s v="South"/>
    <s v="Office Supplies"/>
    <s v="Art"/>
    <s v="Premium Writing Pencils, Soft, 2 by Central Association for the Blind"/>
    <m/>
    <m/>
    <m/>
    <s v=""/>
    <s v=""/>
    <s v=""/>
  </r>
  <r>
    <s v="CA2013106341"/>
    <d v="2013-10-21T00:00:00"/>
    <d v="2013-10-24T00:00:00"/>
    <s v="First Class"/>
    <s v="LF-17185"/>
    <s v="OFF-AR-10002053"/>
    <n v="7.1520000000000001"/>
    <n v="3"/>
    <n v="0.2"/>
    <n v="0.71519999999999995"/>
    <s v="Luke Foster"/>
    <x v="2"/>
    <s v="United States"/>
    <s v="Newark"/>
    <s v="Ohio"/>
    <n v="43055"/>
    <s v="East"/>
    <s v="Office Supplies"/>
    <s v="Art"/>
    <s v="Premium Writing Pencils, Soft, 2 by Central Association for the Blind"/>
    <m/>
    <m/>
    <m/>
    <s v=""/>
    <s v=""/>
    <s v=""/>
  </r>
  <r>
    <s v="CA2013112340"/>
    <d v="2013-10-22T00:00:00"/>
    <d v="2013-10-28T00:00:00"/>
    <s v="Standard Class"/>
    <s v="NM-18520"/>
    <s v="OFF-PA-10001892"/>
    <n v="22.92"/>
    <n v="3"/>
    <n v="0"/>
    <n v="11.2308"/>
    <s v="Neoma Murray"/>
    <x v="2"/>
    <s v="United States"/>
    <s v="Riverside"/>
    <s v="California"/>
    <n v="92503"/>
    <s v="West"/>
    <s v="Office Supplies"/>
    <s v="Paper"/>
    <s v="Rediform Wirebound Phone Memo Message Book, 11 x 5-3/4"/>
    <m/>
    <m/>
    <m/>
    <s v=""/>
    <s v=""/>
    <s v=""/>
  </r>
  <r>
    <s v="CA2013112340"/>
    <d v="2013-10-22T00:00:00"/>
    <d v="2013-10-28T00:00:00"/>
    <s v="Standard Class"/>
    <s v="NM-18520"/>
    <s v="OFF-PA-10001892"/>
    <n v="22.92"/>
    <n v="3"/>
    <n v="0"/>
    <n v="11.2308"/>
    <s v="Neoma Murray"/>
    <x v="2"/>
    <s v="United States"/>
    <s v="Houston"/>
    <s v="Texas"/>
    <n v="77036"/>
    <s v="Central"/>
    <s v="Office Supplies"/>
    <s v="Paper"/>
    <s v="Rediform Wirebound Phone Memo Message Book, 11 x 5-3/4"/>
    <m/>
    <m/>
    <m/>
    <s v=""/>
    <s v=""/>
    <s v=""/>
  </r>
  <r>
    <s v="CA2013165148"/>
    <d v="2013-10-23T00:00:00"/>
    <d v="2013-10-25T00:00:00"/>
    <s v="First Class"/>
    <s v="PM-19135"/>
    <s v="FUR-FU-10000732"/>
    <n v="31.4"/>
    <n v="5"/>
    <n v="0"/>
    <n v="10.048"/>
    <s v="Peter McVee"/>
    <x v="1"/>
    <s v="United States"/>
    <s v="Detroit"/>
    <s v="Michigan"/>
    <n v="48227"/>
    <s v="Central"/>
    <s v="Furniture"/>
    <s v="Furnishings"/>
    <s v="Eldon 200 Class Desk Accessories"/>
    <m/>
    <m/>
    <m/>
    <s v=""/>
    <s v=""/>
    <s v=""/>
  </r>
  <r>
    <s v="CA2013132661"/>
    <d v="2013-10-24T00:00:00"/>
    <d v="2013-10-30T00:00:00"/>
    <s v="Standard Class"/>
    <s v="SR-20740"/>
    <s v="OFF-PA-10000482"/>
    <n v="379.4"/>
    <n v="10"/>
    <n v="0"/>
    <n v="178.31800000000001"/>
    <s v="Steven Roelle"/>
    <x v="1"/>
    <s v="United States"/>
    <s v="New York City"/>
    <s v="New York"/>
    <n v="10024"/>
    <s v="East"/>
    <s v="Office Supplies"/>
    <s v="Paper"/>
    <s v="Snap-A-Way Black Print Carbonless Ruled Speed Letter, Triplicate"/>
    <m/>
    <m/>
    <m/>
    <s v=""/>
    <s v=""/>
    <s v=""/>
  </r>
  <r>
    <s v="CA2013152632"/>
    <d v="2013-10-28T00:00:00"/>
    <d v="2013-11-03T00:00:00"/>
    <s v="Standard Class"/>
    <s v="JE-15475"/>
    <s v="FUR-FU-10002671"/>
    <n v="40.200000000000003"/>
    <n v="3"/>
    <n v="0"/>
    <n v="19.295999999999999"/>
    <s v="Jeremy Ellison"/>
    <x v="2"/>
    <s v="United States"/>
    <s v="Troy"/>
    <s v="New York"/>
    <n v="12180"/>
    <s v="East"/>
    <s v="Furniture"/>
    <s v="Furnishings"/>
    <s v="Electrix 20W Halogen Replacement Bulb for Zoom-In Desk Lamp"/>
    <m/>
    <m/>
    <m/>
    <s v=""/>
    <s v=""/>
    <s v=""/>
  </r>
  <r>
    <s v="CA2013152632"/>
    <d v="2013-10-28T00:00:00"/>
    <d v="2013-11-03T00:00:00"/>
    <s v="Standard Class"/>
    <s v="JE-15475"/>
    <s v="FUR-FU-10002671"/>
    <n v="40.200000000000003"/>
    <n v="3"/>
    <n v="0"/>
    <n v="19.295999999999999"/>
    <s v="Jeremy Ellison"/>
    <x v="2"/>
    <s v="United States"/>
    <s v="Seattle"/>
    <s v="Washington"/>
    <n v="98103"/>
    <s v="West"/>
    <s v="Furniture"/>
    <s v="Furnishings"/>
    <s v="Electrix 20W Halogen Replacement Bulb for Zoom-In Desk Lamp"/>
    <m/>
    <m/>
    <m/>
    <s v=""/>
    <s v=""/>
    <s v=""/>
  </r>
  <r>
    <s v="US2013144393"/>
    <d v="2013-10-29T00:00:00"/>
    <d v="2013-11-05T00:00:00"/>
    <s v="Standard Class"/>
    <s v="SM-20950"/>
    <s v="OFF-BI-10004236"/>
    <n v="17.616"/>
    <n v="4"/>
    <n v="0.7"/>
    <n v="-14.0928"/>
    <s v="Suzanne McNair"/>
    <x v="0"/>
    <s v="United States"/>
    <s v="Greenville"/>
    <s v="North Carolina"/>
    <n v="27834"/>
    <s v="South"/>
    <s v="Office Supplies"/>
    <s v="Binders"/>
    <s v="XtraLife ClearVue Slant-D Ring Binder, White, 3"/>
    <m/>
    <m/>
    <m/>
    <s v=""/>
    <s v=""/>
    <s v=""/>
  </r>
  <r>
    <s v="CA2013127250"/>
    <d v="2013-11-04T00:00:00"/>
    <d v="2013-11-08T00:00:00"/>
    <s v="Standard Class"/>
    <s v="SF-20200"/>
    <s v="OFF-AR-10003394"/>
    <n v="8.82"/>
    <n v="3"/>
    <n v="0"/>
    <n v="2.3814000000000002"/>
    <s v="Sarah Foster"/>
    <x v="2"/>
    <s v="United States"/>
    <s v="Marysville"/>
    <s v="Washington"/>
    <n v="98270"/>
    <s v="West"/>
    <s v="Office Supplies"/>
    <s v="Art"/>
    <s v="Newell 332"/>
    <m/>
    <m/>
    <m/>
    <s v=""/>
    <s v=""/>
    <s v=""/>
  </r>
  <r>
    <s v="CA2013143308"/>
    <d v="2013-11-05T00:00:00"/>
    <d v="2013-11-05T00:00:00"/>
    <s v="Same Day"/>
    <s v="RC-19825"/>
    <s v="OFF-FA-10000621"/>
    <n v="10.74"/>
    <n v="3"/>
    <n v="0"/>
    <n v="5.2625999999999999"/>
    <s v="Roy Collins"/>
    <x v="2"/>
    <s v="United States"/>
    <s v="Chicago"/>
    <s v="Illinois"/>
    <n v="60610"/>
    <s v="Central"/>
    <s v="Office Supplies"/>
    <s v="Fasteners"/>
    <s v="OIC Colored Binder Clips, Assorted Sizes"/>
    <m/>
    <m/>
    <m/>
    <s v=""/>
    <s v=""/>
    <s v=""/>
  </r>
  <r>
    <s v="CA2013143308"/>
    <d v="2013-11-05T00:00:00"/>
    <d v="2013-11-05T00:00:00"/>
    <s v="Same Day"/>
    <s v="RC-19825"/>
    <s v="OFF-FA-10000621"/>
    <n v="10.74"/>
    <n v="3"/>
    <n v="0"/>
    <n v="5.2625999999999999"/>
    <s v="Roy Collins"/>
    <x v="2"/>
    <s v="United States"/>
    <s v="Louisville"/>
    <s v="Kentucky"/>
    <n v="40214"/>
    <s v="South"/>
    <s v="Office Supplies"/>
    <s v="Fasteners"/>
    <s v="OIC Colored Binder Clips, Assorted Sizes"/>
    <m/>
    <m/>
    <m/>
    <s v=""/>
    <s v=""/>
    <s v=""/>
  </r>
  <r>
    <s v="CA2013143308"/>
    <d v="2013-11-05T00:00:00"/>
    <d v="2013-11-05T00:00:00"/>
    <s v="Same Day"/>
    <s v="RC-19825"/>
    <s v="OFF-FA-10000621"/>
    <n v="10.74"/>
    <n v="3"/>
    <n v="0"/>
    <n v="5.2625999999999999"/>
    <s v="Roy Collins"/>
    <x v="2"/>
    <s v="United States"/>
    <s v="Alexandria"/>
    <s v="Virginia"/>
    <n v="22304"/>
    <s v="South"/>
    <s v="Office Supplies"/>
    <s v="Fasteners"/>
    <s v="OIC Colored Binder Clips, Assorted Sizes"/>
    <m/>
    <m/>
    <m/>
    <s v=""/>
    <s v=""/>
    <s v=""/>
  </r>
  <r>
    <s v="CA2013163755"/>
    <d v="2013-11-05T00:00:00"/>
    <d v="2013-11-09T00:00:00"/>
    <s v="Second Class"/>
    <s v="AS-10285"/>
    <s v="FUR-FU-10003394"/>
    <n v="209.88"/>
    <n v="3"/>
    <n v="0"/>
    <n v="35.679600000000001"/>
    <s v="Alejandro Savely"/>
    <x v="0"/>
    <s v="United States"/>
    <s v="Seattle"/>
    <s v="Washington"/>
    <n v="98103"/>
    <s v="West"/>
    <s v="Furniture"/>
    <s v="Furnishings"/>
    <s v="Tenex The Solids Textured Chair Mats"/>
    <m/>
    <m/>
    <m/>
    <s v=""/>
    <s v=""/>
    <s v=""/>
  </r>
  <r>
    <s v="CA2013147585"/>
    <d v="2013-11-08T00:00:00"/>
    <d v="2013-11-13T00:00:00"/>
    <s v="Standard Class"/>
    <s v="CB-12535"/>
    <s v="FUR-FU-10002597"/>
    <n v="14.82"/>
    <n v="3"/>
    <n v="0"/>
    <n v="6.2244000000000002"/>
    <s v="Claudia Bergmann"/>
    <x v="0"/>
    <s v="United States"/>
    <s v="Chapel Hill"/>
    <s v="North Carolina"/>
    <n v="27514"/>
    <s v="South"/>
    <s v="Furniture"/>
    <s v="Furnishings"/>
    <s v="C-Line Magnetic Cubicle Keepers, Clear Polypropylene"/>
    <m/>
    <m/>
    <m/>
    <s v=""/>
    <s v=""/>
    <s v=""/>
  </r>
  <r>
    <s v="CA2013147585"/>
    <d v="2013-11-08T00:00:00"/>
    <d v="2013-11-13T00:00:00"/>
    <s v="Standard Class"/>
    <s v="CB-12535"/>
    <s v="FUR-FU-10002597"/>
    <n v="14.82"/>
    <n v="3"/>
    <n v="0"/>
    <n v="6.2244000000000002"/>
    <s v="Claudia Bergmann"/>
    <x v="0"/>
    <s v="United States"/>
    <s v="Cuyahoga Falls"/>
    <s v="Ohio"/>
    <n v="44221"/>
    <s v="East"/>
    <s v="Furniture"/>
    <s v="Furnishings"/>
    <s v="C-Line Magnetic Cubicle Keepers, Clear Polypropylene"/>
    <m/>
    <m/>
    <m/>
    <s v=""/>
    <s v=""/>
    <s v=""/>
  </r>
  <r>
    <s v="CA2013147585"/>
    <d v="2013-11-08T00:00:00"/>
    <d v="2013-11-13T00:00:00"/>
    <s v="Standard Class"/>
    <s v="CB-12535"/>
    <s v="FUR-FU-10002597"/>
    <n v="14.82"/>
    <n v="3"/>
    <n v="0"/>
    <n v="6.2244000000000002"/>
    <s v="Claudia Bergmann"/>
    <x v="0"/>
    <s v="United States"/>
    <s v="San Francisco"/>
    <s v="California"/>
    <n v="94110"/>
    <s v="West"/>
    <s v="Furniture"/>
    <s v="Furnishings"/>
    <s v="C-Line Magnetic Cubicle Keepers, Clear Polypropylene"/>
    <m/>
    <m/>
    <m/>
    <s v=""/>
    <s v=""/>
    <s v=""/>
  </r>
  <r>
    <s v="CA2013155488"/>
    <d v="2013-11-14T00:00:00"/>
    <d v="2013-11-18T00:00:00"/>
    <s v="Standard Class"/>
    <s v="FM-14290"/>
    <s v="OFF-AR-10002956"/>
    <n v="44.02"/>
    <n v="2"/>
    <n v="0"/>
    <n v="11.4452"/>
    <s v="Frank Merwin"/>
    <x v="1"/>
    <s v="United States"/>
    <s v="Los Angeles"/>
    <s v="California"/>
    <n v="90032"/>
    <s v="West"/>
    <s v="Office Supplies"/>
    <s v="Art"/>
    <s v="Boston 16801 Nautilus Battery Pencil Sharpener"/>
    <m/>
    <m/>
    <m/>
    <s v=""/>
    <s v=""/>
    <s v=""/>
  </r>
  <r>
    <s v="CA2013155488"/>
    <d v="2013-11-14T00:00:00"/>
    <d v="2013-11-18T00:00:00"/>
    <s v="Standard Class"/>
    <s v="FM-14290"/>
    <s v="OFF-AR-10002956"/>
    <n v="44.02"/>
    <n v="2"/>
    <n v="0"/>
    <n v="11.4452"/>
    <s v="Frank Merwin"/>
    <x v="1"/>
    <s v="United States"/>
    <s v="Vancouver"/>
    <s v="Washington"/>
    <n v="98661"/>
    <s v="West"/>
    <s v="Office Supplies"/>
    <s v="Art"/>
    <s v="Boston 16801 Nautilus Battery Pencil Sharpener"/>
    <m/>
    <m/>
    <m/>
    <s v=""/>
    <s v=""/>
    <s v=""/>
  </r>
  <r>
    <s v="CA2013121958"/>
    <d v="2013-11-14T00:00:00"/>
    <d v="2013-11-18T00:00:00"/>
    <s v="Standard Class"/>
    <s v="CS-12505"/>
    <s v="OFF-SU-10000381"/>
    <n v="52.136000000000003"/>
    <n v="7"/>
    <n v="0.2"/>
    <n v="5.8653000000000004"/>
    <s v="Cindy Stewart"/>
    <x v="2"/>
    <s v="United States"/>
    <s v="Thomasville"/>
    <s v="North Carolina"/>
    <n v="27360"/>
    <s v="South"/>
    <s v="Office Supplies"/>
    <s v="Supplies"/>
    <s v="Acme Forged Steel Scissors with Black Enamel Handles"/>
    <m/>
    <m/>
    <m/>
    <s v=""/>
    <s v=""/>
    <s v=""/>
  </r>
  <r>
    <s v="CA2013121958"/>
    <d v="2013-11-14T00:00:00"/>
    <d v="2013-11-18T00:00:00"/>
    <s v="Standard Class"/>
    <s v="CS-12505"/>
    <s v="OFF-SU-10000381"/>
    <n v="52.136000000000003"/>
    <n v="7"/>
    <n v="0.2"/>
    <n v="5.8653000000000004"/>
    <s v="Cindy Stewart"/>
    <x v="2"/>
    <s v="United States"/>
    <s v="Columbus"/>
    <s v="Georgia"/>
    <n v="31907"/>
    <s v="South"/>
    <s v="Office Supplies"/>
    <s v="Supplies"/>
    <s v="Acme Forged Steel Scissors with Black Enamel Handles"/>
    <m/>
    <m/>
    <m/>
    <s v=""/>
    <s v=""/>
    <s v=""/>
  </r>
  <r>
    <s v="CA2013149461"/>
    <d v="2013-11-14T00:00:00"/>
    <d v="2013-11-20T00:00:00"/>
    <s v="Standard Class"/>
    <s v="AS-10135"/>
    <s v="FUR-FU-10004270"/>
    <n v="4.18"/>
    <n v="1"/>
    <n v="0"/>
    <n v="1.5047999999999999"/>
    <s v="Adrian Shami"/>
    <x v="1"/>
    <s v="United States"/>
    <s v="Auburn"/>
    <s v="Washington"/>
    <n v="98002"/>
    <s v="West"/>
    <s v="Furniture"/>
    <s v="Furnishings"/>
    <s v="Eldon Image Series Desk Accessories, Burgundy"/>
    <m/>
    <m/>
    <m/>
    <s v=""/>
    <s v=""/>
    <s v=""/>
  </r>
  <r>
    <s v="CA2013118570"/>
    <d v="2013-11-14T00:00:00"/>
    <d v="2013-11-18T00:00:00"/>
    <s v="Standard Class"/>
    <s v="CC-12430"/>
    <s v="OFF-PA-10001289"/>
    <n v="217.05600000000001"/>
    <n v="7"/>
    <n v="0.2"/>
    <n v="78.6828"/>
    <s v="Chuck Clark"/>
    <x v="1"/>
    <s v="United States"/>
    <s v="Columbus"/>
    <s v="Indiana"/>
    <n v="47201"/>
    <s v="Central"/>
    <s v="Office Supplies"/>
    <s v="Paper"/>
    <s v="White Computer Printout Paper by Universal"/>
    <m/>
    <m/>
    <m/>
    <s v=""/>
    <s v=""/>
    <s v=""/>
  </r>
  <r>
    <s v="CA2013118570"/>
    <d v="2013-11-14T00:00:00"/>
    <d v="2013-11-18T00:00:00"/>
    <s v="Standard Class"/>
    <s v="CC-12430"/>
    <s v="OFF-PA-10001289"/>
    <n v="217.05600000000001"/>
    <n v="7"/>
    <n v="0.2"/>
    <n v="78.6828"/>
    <s v="Chuck Clark"/>
    <x v="1"/>
    <s v="United States"/>
    <s v="Philadelphia"/>
    <s v="Pennsylvania"/>
    <n v="19143"/>
    <s v="East"/>
    <s v="Office Supplies"/>
    <s v="Paper"/>
    <s v="White Computer Printout Paper by Universal"/>
    <m/>
    <m/>
    <m/>
    <s v=""/>
    <s v=""/>
    <s v=""/>
  </r>
  <r>
    <s v="CA2013105963"/>
    <d v="2013-11-16T00:00:00"/>
    <d v="2013-11-23T00:00:00"/>
    <s v="Standard Class"/>
    <s v="SC-20770"/>
    <s v="TEC-AC-10003832"/>
    <n v="99.39"/>
    <n v="3"/>
    <n v="0"/>
    <n v="40.749899999999997"/>
    <s v="Stewart Carmichael"/>
    <x v="0"/>
    <s v="United States"/>
    <s v="Los Angeles"/>
    <s v="California"/>
    <n v="90008"/>
    <s v="West"/>
    <s v="Technology"/>
    <s v="Accessories"/>
    <s v="Imation 16GB Mini TravelDrive USB 2.0 Flash Drive"/>
    <m/>
    <m/>
    <m/>
    <s v=""/>
    <s v=""/>
    <s v=""/>
  </r>
  <r>
    <s v="CA2013105284"/>
    <d v="2013-11-25T00:00:00"/>
    <d v="2013-12-02T00:00:00"/>
    <s v="Standard Class"/>
    <s v="MG-17650"/>
    <s v="OFF-FA-10001754"/>
    <n v="4.4160000000000004"/>
    <n v="3"/>
    <n v="0.2"/>
    <n v="1.6008"/>
    <s v="Matthew Grinstein"/>
    <x v="1"/>
    <s v="United States"/>
    <s v="Philadelphia"/>
    <s v="Pennsylvania"/>
    <n v="19143"/>
    <s v="East"/>
    <s v="Office Supplies"/>
    <s v="Fasteners"/>
    <s v="Stockwell Gold Paper Clips"/>
    <m/>
    <m/>
    <m/>
    <s v=""/>
    <s v=""/>
    <s v=""/>
  </r>
  <r>
    <s v="CA2013100083"/>
    <d v="2013-11-25T00:00:00"/>
    <d v="2013-11-30T00:00:00"/>
    <s v="Standard Class"/>
    <s v="CD-11980"/>
    <s v="OFF-PA-10000241"/>
    <n v="24.783999999999999"/>
    <n v="1"/>
    <n v="0.2"/>
    <n v="7.7450000000000001"/>
    <s v="Carol Darley"/>
    <x v="2"/>
    <s v="United States"/>
    <s v="Medford"/>
    <s v="Oregon"/>
    <n v="97504"/>
    <s v="West"/>
    <s v="Office Supplies"/>
    <s v="Paper"/>
    <s v="IBM Multi-Purpose Copy Paper, 8 1/2 x 11, Case"/>
    <m/>
    <m/>
    <m/>
    <s v=""/>
    <s v=""/>
    <s v=""/>
  </r>
  <r>
    <s v="CA2013129693"/>
    <d v="2013-11-27T00:00:00"/>
    <d v="2013-12-03T00:00:00"/>
    <s v="Standard Class"/>
    <s v="TC-20980"/>
    <s v="OFF-BI-10002954"/>
    <n v="7.3120000000000003"/>
    <n v="2"/>
    <n v="0.2"/>
    <n v="2.5592000000000001"/>
    <s v="Tamara Chand"/>
    <x v="0"/>
    <s v="United States"/>
    <s v="Seattle"/>
    <s v="Washington"/>
    <n v="98105"/>
    <s v="West"/>
    <s v="Office Supplies"/>
    <s v="Binders"/>
    <s v="Newell 3-Hole Punched Plastic Slotted Magazine Holders for Binders"/>
    <m/>
    <m/>
    <m/>
    <s v=""/>
    <s v=""/>
    <s v=""/>
  </r>
  <r>
    <s v="CA2013152121"/>
    <d v="2013-11-28T00:00:00"/>
    <d v="2013-11-30T00:00:00"/>
    <s v="Second Class"/>
    <s v="CC-12670"/>
    <s v="TEC-PH-10002483"/>
    <n v="271.99200000000002"/>
    <n v="1"/>
    <n v="0.2"/>
    <n v="23.799299999999999"/>
    <s v="Craig Carreira"/>
    <x v="2"/>
    <s v="United States"/>
    <s v="Chicago"/>
    <s v="Illinois"/>
    <n v="60610"/>
    <s v="Central"/>
    <s v="Technology"/>
    <s v="Phones"/>
    <s v="Motorola Moto X"/>
    <m/>
    <m/>
    <m/>
    <s v=""/>
    <s v=""/>
    <s v=""/>
  </r>
  <r>
    <s v="CA2013152121"/>
    <d v="2013-11-28T00:00:00"/>
    <d v="2013-11-30T00:00:00"/>
    <s v="Second Class"/>
    <s v="CC-12670"/>
    <s v="TEC-PH-10002483"/>
    <n v="271.99200000000002"/>
    <n v="1"/>
    <n v="0.2"/>
    <n v="23.799299999999999"/>
    <s v="Craig Carreira"/>
    <x v="2"/>
    <s v="United States"/>
    <s v="Scottsdale"/>
    <s v="Arizona"/>
    <n v="85254"/>
    <s v="West"/>
    <s v="Technology"/>
    <s v="Phones"/>
    <s v="Motorola Moto X"/>
    <m/>
    <m/>
    <m/>
    <s v=""/>
    <s v=""/>
    <s v=""/>
  </r>
  <r>
    <s v="CA2013136434"/>
    <d v="2013-12-02T00:00:00"/>
    <d v="2013-12-08T00:00:00"/>
    <s v="Standard Class"/>
    <s v="RD-19480"/>
    <s v="FUR-FU-10001196"/>
    <n v="17.309999999999999"/>
    <n v="3"/>
    <n v="0"/>
    <n v="5.1929999999999996"/>
    <s v="Rick Duston"/>
    <x v="2"/>
    <s v="United States"/>
    <s v="Olympia"/>
    <s v="Washington"/>
    <n v="98502"/>
    <s v="West"/>
    <s v="Furniture"/>
    <s v="Furnishings"/>
    <s v="DAX Cubicle Frames - 8x10"/>
    <m/>
    <m/>
    <m/>
    <s v=""/>
    <s v=""/>
    <s v=""/>
  </r>
  <r>
    <s v="CA2013136434"/>
    <d v="2013-12-02T00:00:00"/>
    <d v="2013-12-08T00:00:00"/>
    <s v="Standard Class"/>
    <s v="RD-19480"/>
    <s v="FUR-FU-10001196"/>
    <n v="17.309999999999999"/>
    <n v="3"/>
    <n v="0"/>
    <n v="5.1929999999999996"/>
    <s v="Rick Duston"/>
    <x v="2"/>
    <s v="United States"/>
    <s v="Houston"/>
    <s v="Texas"/>
    <n v="77095"/>
    <s v="Central"/>
    <s v="Furniture"/>
    <s v="Furnishings"/>
    <s v="DAX Cubicle Frames - 8x10"/>
    <m/>
    <m/>
    <m/>
    <s v=""/>
    <s v=""/>
    <s v=""/>
  </r>
  <r>
    <s v="CA2013136434"/>
    <d v="2013-12-02T00:00:00"/>
    <d v="2013-12-08T00:00:00"/>
    <s v="Standard Class"/>
    <s v="RD-19480"/>
    <s v="FUR-FU-10001196"/>
    <n v="17.309999999999999"/>
    <n v="3"/>
    <n v="0"/>
    <n v="5.1929999999999996"/>
    <s v="Rick Duston"/>
    <x v="2"/>
    <s v="United States"/>
    <s v="Richmond"/>
    <s v="Indiana"/>
    <n v="47374"/>
    <s v="Central"/>
    <s v="Furniture"/>
    <s v="Furnishings"/>
    <s v="DAX Cubicle Frames - 8x10"/>
    <m/>
    <m/>
    <m/>
    <s v=""/>
    <s v=""/>
    <s v=""/>
  </r>
  <r>
    <s v="CA2013139885"/>
    <d v="2013-12-05T00:00:00"/>
    <d v="2013-12-09T00:00:00"/>
    <s v="Standard Class"/>
    <s v="EB-13840"/>
    <s v="OFF-ST-10003324"/>
    <n v="212.88"/>
    <n v="6"/>
    <n v="0"/>
    <n v="0"/>
    <s v="Ellis Ballard"/>
    <x v="0"/>
    <s v="United States"/>
    <s v="New York City"/>
    <s v="New York"/>
    <n v="10035"/>
    <s v="East"/>
    <s v="Office Supplies"/>
    <s v="Storage"/>
    <s v="Belkin OmniView SE Rackmount Kit"/>
    <m/>
    <m/>
    <m/>
    <s v=""/>
    <s v=""/>
    <s v=""/>
  </r>
  <r>
    <s v="US2013114776"/>
    <d v="2013-12-07T00:00:00"/>
    <d v="2013-12-08T00:00:00"/>
    <s v="First Class"/>
    <s v="GG-14650"/>
    <s v="OFF-PA-10004100"/>
    <n v="19.440000000000001"/>
    <n v="3"/>
    <n v="0"/>
    <n v="9.3312000000000008"/>
    <s v="Greg Guthrie"/>
    <x v="0"/>
    <s v="United States"/>
    <s v="Bristol"/>
    <s v="Tennessee"/>
    <n v="37620"/>
    <s v="South"/>
    <s v="Office Supplies"/>
    <s v="Paper"/>
    <s v="Xerox 216"/>
    <m/>
    <m/>
    <m/>
    <s v=""/>
    <s v=""/>
    <s v=""/>
  </r>
  <r>
    <s v="US2013114776"/>
    <d v="2013-12-07T00:00:00"/>
    <d v="2013-12-08T00:00:00"/>
    <s v="First Class"/>
    <s v="GG-14650"/>
    <s v="OFF-PA-10004100"/>
    <n v="19.440000000000001"/>
    <n v="3"/>
    <n v="0"/>
    <n v="9.3312000000000008"/>
    <s v="Greg Guthrie"/>
    <x v="0"/>
    <s v="United States"/>
    <s v="Antioch"/>
    <s v="California"/>
    <n v="94509"/>
    <s v="West"/>
    <s v="Office Supplies"/>
    <s v="Paper"/>
    <s v="Xerox 216"/>
    <m/>
    <m/>
    <m/>
    <s v=""/>
    <s v=""/>
    <s v=""/>
  </r>
  <r>
    <s v="CA2013134425"/>
    <d v="2013-12-09T00:00:00"/>
    <d v="2013-12-13T00:00:00"/>
    <s v="Second Class"/>
    <s v="QJ-19255"/>
    <s v="TEC-PH-10003555"/>
    <n v="114.95"/>
    <n v="5"/>
    <n v="0"/>
    <n v="2.2989999999999999"/>
    <s v="Quincy Jones"/>
    <x v="0"/>
    <s v="United States"/>
    <s v="Saint Paul"/>
    <s v="Minnesota"/>
    <n v="55106"/>
    <s v="Central"/>
    <s v="Technology"/>
    <s v="Phones"/>
    <s v="Motorola HK250 Universal Bluetooth Headset"/>
    <m/>
    <m/>
    <m/>
    <s v=""/>
    <s v=""/>
    <s v=""/>
  </r>
  <r>
    <s v="US2013148803"/>
    <d v="2013-12-12T00:00:00"/>
    <d v="2013-12-12T00:00:00"/>
    <s v="Same Day"/>
    <s v="LR-16915"/>
    <s v="OFF-ST-10001476"/>
    <n v="85.224000000000004"/>
    <n v="3"/>
    <n v="0.2"/>
    <n v="7.4570999999999996"/>
    <s v="Lena Radford"/>
    <x v="2"/>
    <s v="United States"/>
    <s v="Homestead"/>
    <s v="Florida"/>
    <n v="33030"/>
    <s v="South"/>
    <s v="Office Supplies"/>
    <s v="Storage"/>
    <s v="Steel Personal Filing/Posting Tote"/>
    <m/>
    <m/>
    <m/>
    <s v=""/>
    <s v=""/>
    <s v=""/>
  </r>
  <r>
    <s v="US2013132857"/>
    <d v="2013-12-12T00:00:00"/>
    <d v="2013-12-18T00:00:00"/>
    <s v="Standard Class"/>
    <s v="CA-12775"/>
    <s v="OFF-AR-10003251"/>
    <n v="6.6719999999999997"/>
    <n v="3"/>
    <n v="0.2"/>
    <n v="1.6679999999999999"/>
    <s v="Cynthia Arntzen"/>
    <x v="2"/>
    <s v="United States"/>
    <s v="Mesa"/>
    <s v="Arizona"/>
    <n v="85204"/>
    <s v="West"/>
    <s v="Office Supplies"/>
    <s v="Art"/>
    <s v="Prang Drawing Pencil Set"/>
    <m/>
    <m/>
    <m/>
    <s v=""/>
    <s v=""/>
    <s v=""/>
  </r>
  <r>
    <s v="US2013132857"/>
    <d v="2013-12-12T00:00:00"/>
    <d v="2013-12-18T00:00:00"/>
    <s v="Standard Class"/>
    <s v="CA-12775"/>
    <s v="OFF-AR-10003251"/>
    <n v="6.6719999999999997"/>
    <n v="3"/>
    <n v="0.2"/>
    <n v="1.6679999999999999"/>
    <s v="Cynthia Arntzen"/>
    <x v="2"/>
    <s v="United States"/>
    <s v="Smyrna"/>
    <s v="Tennessee"/>
    <n v="37167"/>
    <s v="South"/>
    <s v="Office Supplies"/>
    <s v="Art"/>
    <s v="Prang Drawing Pencil Set"/>
    <m/>
    <m/>
    <m/>
    <s v=""/>
    <s v=""/>
    <s v=""/>
  </r>
  <r>
    <s v="CA2013100153"/>
    <d v="2013-12-14T00:00:00"/>
    <d v="2013-12-18T00:00:00"/>
    <s v="Standard Class"/>
    <s v="KH-16630"/>
    <s v="TEC-AC-10001772"/>
    <n v="63.88"/>
    <n v="4"/>
    <n v="0"/>
    <n v="24.9132"/>
    <s v="Ken Heidel"/>
    <x v="0"/>
    <s v="United States"/>
    <s v="San Antonio"/>
    <s v="Texas"/>
    <n v="78207"/>
    <s v="Central"/>
    <s v="Technology"/>
    <s v="Accessories"/>
    <s v="Memorex Mini Travel Drive 16 GB USB 2.0 Flash Drive"/>
    <m/>
    <m/>
    <m/>
    <s v=""/>
    <s v=""/>
    <s v=""/>
  </r>
  <r>
    <s v="CA2013100153"/>
    <d v="2013-12-14T00:00:00"/>
    <d v="2013-12-18T00:00:00"/>
    <s v="Standard Class"/>
    <s v="KH-16630"/>
    <s v="TEC-AC-10001772"/>
    <n v="63.88"/>
    <n v="4"/>
    <n v="0"/>
    <n v="24.9132"/>
    <s v="Ken Heidel"/>
    <x v="0"/>
    <s v="United States"/>
    <s v="Norman"/>
    <s v="Oklahoma"/>
    <n v="73071"/>
    <s v="Central"/>
    <s v="Technology"/>
    <s v="Accessories"/>
    <s v="Memorex Mini Travel Drive 16 GB USB 2.0 Flash Drive"/>
    <m/>
    <m/>
    <m/>
    <s v=""/>
    <s v=""/>
    <s v=""/>
  </r>
  <r>
    <s v="US2013100419"/>
    <d v="2013-12-17T00:00:00"/>
    <d v="2013-12-21T00:00:00"/>
    <s v="Second Class"/>
    <s v="CC-12670"/>
    <s v="OFF-BI-10002194"/>
    <n v="4.7880000000000003"/>
    <n v="3"/>
    <n v="0.8"/>
    <n v="-7.9001999999999999"/>
    <s v="Craig Carreira"/>
    <x v="2"/>
    <s v="United States"/>
    <s v="Chicago"/>
    <s v="Illinois"/>
    <n v="60610"/>
    <s v="Central"/>
    <s v="Office Supplies"/>
    <s v="Binders"/>
    <s v="Cardinal Hold-It CD Pocket"/>
    <m/>
    <m/>
    <m/>
    <s v=""/>
    <s v=""/>
    <s v=""/>
  </r>
  <r>
    <s v="US2013100419"/>
    <d v="2013-12-17T00:00:00"/>
    <d v="2013-12-21T00:00:00"/>
    <s v="Second Class"/>
    <s v="CC-12670"/>
    <s v="OFF-BI-10002194"/>
    <n v="4.7880000000000003"/>
    <n v="3"/>
    <n v="0.8"/>
    <n v="-7.9001999999999999"/>
    <s v="Craig Carreira"/>
    <x v="2"/>
    <s v="United States"/>
    <s v="Scottsdale"/>
    <s v="Arizona"/>
    <n v="85254"/>
    <s v="West"/>
    <s v="Office Supplies"/>
    <s v="Binders"/>
    <s v="Cardinal Hold-It CD Pocket"/>
    <m/>
    <m/>
    <m/>
    <s v=""/>
    <s v=""/>
    <s v=""/>
  </r>
  <r>
    <s v="US2013104794"/>
    <d v="2013-12-17T00:00:00"/>
    <d v="2013-12-20T00:00:00"/>
    <s v="First Class"/>
    <s v="KD-16495"/>
    <s v="OFF-FA-10001754"/>
    <n v="3.68"/>
    <n v="2"/>
    <n v="0"/>
    <n v="1.8031999999999999"/>
    <s v="Keith Dawkins"/>
    <x v="0"/>
    <s v="United States"/>
    <s v="New York City"/>
    <s v="New York"/>
    <n v="10009"/>
    <s v="East"/>
    <s v="Office Supplies"/>
    <s v="Fasteners"/>
    <s v="Stockwell Gold Paper Clips"/>
    <m/>
    <m/>
    <m/>
    <s v=""/>
    <s v=""/>
    <s v=""/>
  </r>
  <r>
    <s v="CA2013147067"/>
    <d v="2013-12-19T00:00:00"/>
    <d v="2013-12-23T00:00:00"/>
    <s v="Standard Class"/>
    <s v="JD-16150"/>
    <s v="FUR-FU-10000732"/>
    <n v="18.84"/>
    <n v="3"/>
    <n v="0"/>
    <n v="6.0288000000000004"/>
    <s v="Justin Deggeller"/>
    <x v="0"/>
    <s v="United States"/>
    <s v="Minneapolis"/>
    <s v="Minnesota"/>
    <n v="55407"/>
    <s v="Central"/>
    <s v="Furniture"/>
    <s v="Furnishings"/>
    <s v="Eldon 200 Class Desk Accessories"/>
    <m/>
    <m/>
    <m/>
    <s v=""/>
    <s v=""/>
    <s v=""/>
  </r>
  <r>
    <s v="US2013153129"/>
    <d v="2013-12-27T00:00:00"/>
    <d v="2013-12-31T00:00:00"/>
    <s v="Standard Class"/>
    <s v="FP-14320"/>
    <s v="OFF-PA-10003673"/>
    <n v="33.9"/>
    <n v="5"/>
    <n v="0"/>
    <n v="15.593999999999999"/>
    <s v="Frank Preis"/>
    <x v="2"/>
    <s v="United States"/>
    <s v="Los Angeles"/>
    <s v="California"/>
    <n v="90008"/>
    <s v="West"/>
    <s v="Office Supplies"/>
    <s v="Paper"/>
    <s v="Strathmore Photo Mount Cards"/>
    <m/>
    <m/>
    <m/>
    <s v=""/>
    <s v=""/>
    <s v=""/>
  </r>
  <r>
    <s v="US2013153129"/>
    <d v="2013-12-27T00:00:00"/>
    <d v="2013-12-31T00:00:00"/>
    <s v="Standard Class"/>
    <s v="FP-14320"/>
    <s v="OFF-PA-10003673"/>
    <n v="33.9"/>
    <n v="5"/>
    <n v="0"/>
    <n v="15.593999999999999"/>
    <s v="Frank Preis"/>
    <x v="2"/>
    <s v="United States"/>
    <s v="Seattle"/>
    <s v="Washington"/>
    <n v="98105"/>
    <s v="West"/>
    <s v="Office Supplies"/>
    <s v="Paper"/>
    <s v="Strathmore Photo Mount Cards"/>
    <m/>
    <m/>
    <m/>
    <s v=""/>
    <s v=""/>
    <s v=""/>
  </r>
  <r>
    <s v="CA2014107503"/>
    <d v="2014-01-02T00:00:00"/>
    <d v="2014-01-07T00:00:00"/>
    <s v="Standard Class"/>
    <s v="GA-14725"/>
    <s v="FUR-FU-10003878"/>
    <n v="48.896000000000001"/>
    <n v="4"/>
    <n v="0.2"/>
    <n v="8.5568000000000008"/>
    <s v="Guy Armstrong"/>
    <x v="2"/>
    <s v="United States"/>
    <s v="Lorain"/>
    <s v="Ohio"/>
    <n v="44052"/>
    <s v="East"/>
    <s v="Furniture"/>
    <s v="Furnishings"/>
    <s v="Linden 10 Round Wall Clock, Black"/>
    <m/>
    <m/>
    <m/>
    <s v=""/>
    <s v=""/>
    <s v=""/>
  </r>
  <r>
    <s v="CA2014107503"/>
    <d v="2014-01-02T00:00:00"/>
    <d v="2014-01-07T00:00:00"/>
    <s v="Standard Class"/>
    <s v="GA-14725"/>
    <s v="FUR-FU-10003878"/>
    <n v="48.896000000000001"/>
    <n v="4"/>
    <n v="0.2"/>
    <n v="8.5568000000000008"/>
    <s v="Guy Armstrong"/>
    <x v="2"/>
    <s v="United States"/>
    <s v="Charlotte"/>
    <s v="North Carolina"/>
    <n v="28205"/>
    <s v="South"/>
    <s v="Furniture"/>
    <s v="Furnishings"/>
    <s v="Linden 10 Round Wall Clock, Black"/>
    <m/>
    <m/>
    <m/>
    <s v=""/>
    <s v=""/>
    <s v=""/>
  </r>
  <r>
    <s v="CA2014159366"/>
    <d v="2014-01-08T00:00:00"/>
    <d v="2014-01-11T00:00:00"/>
    <s v="First Class"/>
    <s v="BW-11110"/>
    <s v="TEC-MA-10000822"/>
    <n v="3059.982"/>
    <n v="2"/>
    <n v="0.1"/>
    <n v="679.99599999999998"/>
    <s v="Bart Watters"/>
    <x v="0"/>
    <s v="United States"/>
    <s v="Milwaukee"/>
    <s v="Wisconsin"/>
    <n v="53209"/>
    <s v="Central"/>
    <s v="Technology"/>
    <s v="Machines"/>
    <s v="Lexmark MX611dhe Monochrome Laser Printer"/>
    <m/>
    <m/>
    <m/>
    <s v=""/>
    <s v=""/>
    <s v=""/>
  </r>
  <r>
    <s v="CA2014159366"/>
    <d v="2014-01-08T00:00:00"/>
    <d v="2014-01-11T00:00:00"/>
    <s v="First Class"/>
    <s v="BW-11110"/>
    <s v="TEC-MA-10000822"/>
    <n v="3059.982"/>
    <n v="2"/>
    <n v="0.1"/>
    <n v="679.99599999999998"/>
    <s v="Bart Watters"/>
    <x v="0"/>
    <s v="United States"/>
    <s v="Detroit"/>
    <s v="Michigan"/>
    <n v="48205"/>
    <s v="Central"/>
    <s v="Technology"/>
    <s v="Machines"/>
    <s v="Lexmark MX611dhe Monochrome Laser Printer"/>
    <m/>
    <m/>
    <m/>
    <s v=""/>
    <s v=""/>
    <s v=""/>
  </r>
  <r>
    <s v="US2014168690"/>
    <d v="2014-01-08T00:00:00"/>
    <d v="2014-01-14T00:00:00"/>
    <s v="Standard Class"/>
    <s v="TS-21085"/>
    <s v="OFF-BI-10000145"/>
    <n v="2.8079999999999998"/>
    <n v="3"/>
    <n v="0.7"/>
    <n v="-1.9656"/>
    <s v="Thais Sissman"/>
    <x v="2"/>
    <s v="United States"/>
    <s v="Phoenix"/>
    <s v="Arizona"/>
    <n v="85023"/>
    <s v="West"/>
    <s v="Office Supplies"/>
    <s v="Binders"/>
    <s v="Zipper Ring Binder Pockets"/>
    <m/>
    <m/>
    <m/>
    <s v=""/>
    <s v=""/>
    <s v=""/>
  </r>
  <r>
    <s v="US2014168690"/>
    <d v="2014-01-08T00:00:00"/>
    <d v="2014-01-14T00:00:00"/>
    <s v="Standard Class"/>
    <s v="TS-21085"/>
    <s v="OFF-BI-10000145"/>
    <n v="2.8079999999999998"/>
    <n v="3"/>
    <n v="0.7"/>
    <n v="-1.9656"/>
    <s v="Thais Sissman"/>
    <x v="2"/>
    <s v="United States"/>
    <s v="Ormond Beach"/>
    <s v="Florida"/>
    <n v="32174"/>
    <s v="South"/>
    <s v="Office Supplies"/>
    <s v="Binders"/>
    <s v="Zipper Ring Binder Pockets"/>
    <m/>
    <m/>
    <m/>
    <s v=""/>
    <s v=""/>
    <s v=""/>
  </r>
  <r>
    <s v="CA2014154718"/>
    <d v="2014-01-20T00:00:00"/>
    <d v="2014-01-24T00:00:00"/>
    <s v="Second Class"/>
    <s v="DL-12865"/>
    <s v="OFF-LA-10003714"/>
    <n v="6"/>
    <n v="2"/>
    <n v="0.2"/>
    <n v="2.1"/>
    <s v="Dan Lawera"/>
    <x v="2"/>
    <s v="United States"/>
    <s v="Cincinnati"/>
    <s v="Ohio"/>
    <n v="45231"/>
    <s v="East"/>
    <s v="Office Supplies"/>
    <s v="Labels"/>
    <s v="Avery 510"/>
    <m/>
    <m/>
    <m/>
    <s v=""/>
    <s v=""/>
    <s v=""/>
  </r>
  <r>
    <s v="CA2014154718"/>
    <d v="2014-01-20T00:00:00"/>
    <d v="2014-01-24T00:00:00"/>
    <s v="Second Class"/>
    <s v="DL-12865"/>
    <s v="OFF-LA-10003714"/>
    <n v="6"/>
    <n v="2"/>
    <n v="0.2"/>
    <n v="2.1"/>
    <s v="Dan Lawera"/>
    <x v="2"/>
    <s v="United States"/>
    <s v="New York City"/>
    <s v="New York"/>
    <n v="10011"/>
    <s v="East"/>
    <s v="Office Supplies"/>
    <s v="Labels"/>
    <s v="Avery 510"/>
    <m/>
    <m/>
    <m/>
    <s v=""/>
    <s v=""/>
    <s v=""/>
  </r>
  <r>
    <s v="CA2014154718"/>
    <d v="2014-01-20T00:00:00"/>
    <d v="2014-01-24T00:00:00"/>
    <s v="Second Class"/>
    <s v="DL-12865"/>
    <s v="OFF-LA-10003714"/>
    <n v="6"/>
    <n v="2"/>
    <n v="0.2"/>
    <n v="2.1"/>
    <s v="Dan Lawera"/>
    <x v="2"/>
    <s v="United States"/>
    <s v="Keller"/>
    <s v="Texas"/>
    <n v="76248"/>
    <s v="Central"/>
    <s v="Office Supplies"/>
    <s v="Labels"/>
    <s v="Avery 510"/>
    <m/>
    <m/>
    <m/>
    <s v=""/>
    <s v=""/>
    <s v=""/>
  </r>
  <r>
    <s v="CA2014154718"/>
    <d v="2014-01-20T00:00:00"/>
    <d v="2014-01-24T00:00:00"/>
    <s v="Second Class"/>
    <s v="DL-12865"/>
    <s v="OFF-LA-10003714"/>
    <n v="6"/>
    <n v="2"/>
    <n v="0.2"/>
    <n v="2.1"/>
    <s v="Dan Lawera"/>
    <x v="2"/>
    <s v="United States"/>
    <s v="New York City"/>
    <s v="New York"/>
    <n v="10011"/>
    <s v="East"/>
    <s v="Office Supplies"/>
    <s v="Labels"/>
    <s v="Avery 510"/>
    <m/>
    <m/>
    <m/>
    <s v=""/>
    <s v=""/>
    <s v=""/>
  </r>
  <r>
    <s v="CA2014157252"/>
    <d v="2014-01-21T00:00:00"/>
    <d v="2014-01-24T00:00:00"/>
    <s v="Second Class"/>
    <s v="CV-12805"/>
    <s v="FUR-CH-10003396"/>
    <n v="207.846"/>
    <n v="3"/>
    <n v="0.1"/>
    <n v="2.3094000000000001"/>
    <s v="Cynthia Voltz"/>
    <x v="0"/>
    <s v="United States"/>
    <s v="New York City"/>
    <s v="New York"/>
    <n v="10035"/>
    <s v="East"/>
    <s v="Furniture"/>
    <s v="Chairs"/>
    <s v="Global Deluxe Steno Chair"/>
    <m/>
    <m/>
    <m/>
    <s v=""/>
    <s v=""/>
    <s v=""/>
  </r>
  <r>
    <s v="CA2014157252"/>
    <d v="2014-01-21T00:00:00"/>
    <d v="2014-01-24T00:00:00"/>
    <s v="Second Class"/>
    <s v="CV-12805"/>
    <s v="FUR-CH-10003396"/>
    <n v="207.846"/>
    <n v="3"/>
    <n v="0.1"/>
    <n v="2.3094000000000001"/>
    <s v="Cynthia Voltz"/>
    <x v="0"/>
    <s v="United States"/>
    <s v="New York City"/>
    <s v="New York"/>
    <n v="10024"/>
    <s v="East"/>
    <s v="Furniture"/>
    <s v="Chairs"/>
    <s v="Global Deluxe Steno Chair"/>
    <m/>
    <m/>
    <m/>
    <s v=""/>
    <s v=""/>
    <s v=""/>
  </r>
  <r>
    <s v="CA2014157252"/>
    <d v="2014-01-21T00:00:00"/>
    <d v="2014-01-24T00:00:00"/>
    <s v="Second Class"/>
    <s v="CV-12805"/>
    <s v="FUR-CH-10003396"/>
    <n v="207.846"/>
    <n v="3"/>
    <n v="0.1"/>
    <n v="2.3094000000000001"/>
    <s v="Cynthia Voltz"/>
    <x v="0"/>
    <s v="United States"/>
    <s v="San Francisco"/>
    <s v="California"/>
    <n v="94110"/>
    <s v="West"/>
    <s v="Furniture"/>
    <s v="Chairs"/>
    <s v="Global Deluxe Steno Chair"/>
    <m/>
    <m/>
    <m/>
    <s v=""/>
    <s v=""/>
    <s v=""/>
  </r>
  <r>
    <s v="CA2014161809"/>
    <d v="2014-01-21T00:00:00"/>
    <d v="2014-01-27T00:00:00"/>
    <s v="Standard Class"/>
    <s v="TH-21100"/>
    <s v="TEC-PH-10004922"/>
    <n v="160.77600000000001"/>
    <n v="3"/>
    <n v="0.2"/>
    <n v="10.048500000000001"/>
    <s v="Thea Hendricks"/>
    <x v="2"/>
    <s v="United States"/>
    <s v="Los Angeles"/>
    <s v="California"/>
    <n v="90045"/>
    <s v="West"/>
    <s v="Technology"/>
    <s v="Phones"/>
    <s v="RCA Visys Integrated PBX 8-Line Router"/>
    <m/>
    <m/>
    <m/>
    <s v=""/>
    <s v=""/>
    <s v=""/>
  </r>
  <r>
    <s v="CA2014145142"/>
    <d v="2014-01-24T00:00:00"/>
    <d v="2014-01-26T00:00:00"/>
    <s v="First Class"/>
    <s v="MC-17605"/>
    <s v="FUR-TA-10001857"/>
    <n v="210.98"/>
    <n v="2"/>
    <n v="0"/>
    <n v="21.097999999999999"/>
    <s v="Matt Connell"/>
    <x v="0"/>
    <s v="United States"/>
    <s v="Detroit"/>
    <s v="Michigan"/>
    <n v="48234"/>
    <s v="Central"/>
    <s v="Furniture"/>
    <s v="Tables"/>
    <s v="Balt Solid Wood Rectangular Table"/>
    <m/>
    <m/>
    <m/>
    <s v=""/>
    <s v=""/>
    <s v=""/>
  </r>
  <r>
    <s v="CA2014124086"/>
    <d v="2014-02-11T00:00:00"/>
    <d v="2014-02-15T00:00:00"/>
    <s v="Standard Class"/>
    <s v="MP-18175"/>
    <s v="FUR-BO-10004015"/>
    <n v="203.983"/>
    <n v="2"/>
    <n v="0.15"/>
    <n v="16.7986"/>
    <s v="Mike Pelletier"/>
    <x v="1"/>
    <s v="United States"/>
    <s v="Laguna Niguel"/>
    <s v="California"/>
    <n v="92677"/>
    <s v="West"/>
    <s v="Furniture"/>
    <s v="Bookcases"/>
    <s v="Bush Andora Bookcase, Maple/Graphite Gray Finish"/>
    <m/>
    <m/>
    <m/>
    <s v=""/>
    <s v=""/>
    <s v=""/>
  </r>
  <r>
    <s v="CA2014116204"/>
    <d v="2014-02-12T00:00:00"/>
    <d v="2014-02-15T00:00:00"/>
    <s v="Second Class"/>
    <s v="VW-21775"/>
    <s v="OFF-BI-10001759"/>
    <n v="21.335999999999999"/>
    <n v="7"/>
    <n v="0.2"/>
    <n v="7.7343000000000002"/>
    <s v="Victoria Wilson"/>
    <x v="0"/>
    <s v="United States"/>
    <s v="San Francisco"/>
    <s v="California"/>
    <n v="94110"/>
    <s v="West"/>
    <s v="Office Supplies"/>
    <s v="Binders"/>
    <s v="Acco Pressboard Covers with Storage Hooks, 14 7/8 x 11, Dark Blue"/>
    <m/>
    <m/>
    <m/>
    <s v=""/>
    <s v=""/>
    <s v=""/>
  </r>
  <r>
    <s v="CA2014116204"/>
    <d v="2014-02-12T00:00:00"/>
    <d v="2014-02-15T00:00:00"/>
    <s v="Second Class"/>
    <s v="VW-21775"/>
    <s v="OFF-BI-10001759"/>
    <n v="21.335999999999999"/>
    <n v="7"/>
    <n v="0.2"/>
    <n v="7.7343000000000002"/>
    <s v="Victoria Wilson"/>
    <x v="0"/>
    <s v="United States"/>
    <s v="Bellevue"/>
    <s v="Washington"/>
    <n v="98006"/>
    <s v="West"/>
    <s v="Office Supplies"/>
    <s v="Binders"/>
    <s v="Acco Pressboard Covers with Storage Hooks, 14 7/8 x 11, Dark Blue"/>
    <m/>
    <m/>
    <m/>
    <s v=""/>
    <s v=""/>
    <s v=""/>
  </r>
  <r>
    <s v="CA2014122693"/>
    <d v="2014-02-20T00:00:00"/>
    <d v="2014-02-22T00:00:00"/>
    <s v="Second Class"/>
    <s v="NH-18610"/>
    <s v="OFF-AP-10002518"/>
    <n v="1245.8599999999999"/>
    <n v="7"/>
    <n v="0"/>
    <n v="361.29939999999999"/>
    <s v="Nicole Hansen"/>
    <x v="0"/>
    <s v="United States"/>
    <s v="Irving"/>
    <s v="Texas"/>
    <n v="75061"/>
    <s v="Central"/>
    <s v="Office Supplies"/>
    <s v="Appliances"/>
    <s v="Kensington 7 Outlet MasterPiece Power Center"/>
    <m/>
    <m/>
    <m/>
    <s v=""/>
    <s v=""/>
    <s v=""/>
  </r>
  <r>
    <s v="CA2014122693"/>
    <d v="2014-02-20T00:00:00"/>
    <d v="2014-02-22T00:00:00"/>
    <s v="Second Class"/>
    <s v="NH-18610"/>
    <s v="OFF-AP-10002518"/>
    <n v="1245.8599999999999"/>
    <n v="7"/>
    <n v="0"/>
    <n v="361.29939999999999"/>
    <s v="Nicole Hansen"/>
    <x v="0"/>
    <s v="United States"/>
    <s v="Roswell"/>
    <s v="Georgia"/>
    <n v="30076"/>
    <s v="South"/>
    <s v="Office Supplies"/>
    <s v="Appliances"/>
    <s v="Kensington 7 Outlet MasterPiece Power Center"/>
    <m/>
    <m/>
    <m/>
    <s v=""/>
    <s v=""/>
    <s v=""/>
  </r>
  <r>
    <s v="CA2014104647"/>
    <d v="2014-02-24T00:00:00"/>
    <d v="2014-03-02T00:00:00"/>
    <s v="Standard Class"/>
    <s v="CK-12595"/>
    <s v="OFF-PA-10002870"/>
    <n v="37.44"/>
    <n v="6"/>
    <n v="0"/>
    <n v="16.847999999999999"/>
    <s v="Clytie Kelty"/>
    <x v="2"/>
    <s v="United States"/>
    <s v="Los Angeles"/>
    <s v="California"/>
    <n v="90008"/>
    <s v="West"/>
    <s v="Office Supplies"/>
    <s v="Paper"/>
    <s v="Ampad Phone Message Book, Recycled, 400 Message Capacity, 5 x 11"/>
    <m/>
    <m/>
    <m/>
    <s v=""/>
    <s v=""/>
    <s v=""/>
  </r>
  <r>
    <s v="CA2014111374"/>
    <d v="2014-02-25T00:00:00"/>
    <d v="2014-03-01T00:00:00"/>
    <s v="Standard Class"/>
    <s v="CB-12415"/>
    <s v="OFF-BI-10004970"/>
    <n v="4.9560000000000004"/>
    <n v="4"/>
    <n v="0.7"/>
    <n v="-3.7995999999999999"/>
    <s v="Christy Brittain"/>
    <x v="2"/>
    <s v="United States"/>
    <s v="Columbus"/>
    <s v="Ohio"/>
    <n v="43229"/>
    <s v="East"/>
    <s v="Office Supplies"/>
    <s v="Binders"/>
    <s v="ACCOHIDE 3-Ring Binder, Blue, 1"/>
    <m/>
    <m/>
    <m/>
    <s v=""/>
    <s v=""/>
    <s v=""/>
  </r>
  <r>
    <s v="CA2014111374"/>
    <d v="2014-02-25T00:00:00"/>
    <d v="2014-03-01T00:00:00"/>
    <s v="Standard Class"/>
    <s v="CB-12415"/>
    <s v="OFF-BI-10004970"/>
    <n v="4.9560000000000004"/>
    <n v="4"/>
    <n v="0.7"/>
    <n v="-3.7995999999999999"/>
    <s v="Christy Brittain"/>
    <x v="2"/>
    <s v="United States"/>
    <s v="Philadelphia"/>
    <s v="Pennsylvania"/>
    <n v="19134"/>
    <s v="East"/>
    <s v="Office Supplies"/>
    <s v="Binders"/>
    <s v="ACCOHIDE 3-Ring Binder, Blue, 1"/>
    <m/>
    <m/>
    <m/>
    <s v=""/>
    <s v=""/>
    <s v=""/>
  </r>
  <r>
    <s v="CA2014121804"/>
    <d v="2014-03-04T00:00:00"/>
    <d v="2014-03-09T00:00:00"/>
    <s v="Standard Class"/>
    <s v="LP-17095"/>
    <s v="OFF-AP-10004859"/>
    <n v="72.8"/>
    <n v="5"/>
    <n v="0"/>
    <n v="19.655999999999999"/>
    <s v="Liz Preis"/>
    <x v="2"/>
    <s v="United States"/>
    <s v="Murray"/>
    <s v="Kentucky"/>
    <n v="42071"/>
    <s v="South"/>
    <s v="Office Supplies"/>
    <s v="Appliances"/>
    <s v="Acco 6 Outlet Guardian Premium Surge Suppressor"/>
    <m/>
    <m/>
    <m/>
    <s v=""/>
    <s v=""/>
    <s v=""/>
  </r>
  <r>
    <s v="CA2014136672"/>
    <d v="2014-03-08T00:00:00"/>
    <d v="2014-03-13T00:00:00"/>
    <s v="Standard Class"/>
    <s v="MG-17890"/>
    <s v="TEC-AC-10004510"/>
    <n v="49.08"/>
    <n v="3"/>
    <n v="0"/>
    <n v="4.9080000000000004"/>
    <s v="Michael Granlund"/>
    <x v="1"/>
    <s v="United States"/>
    <s v="Clinton"/>
    <s v="Maryland"/>
    <n v="20735"/>
    <s v="East"/>
    <s v="Technology"/>
    <s v="Accessories"/>
    <s v="Logitech Desktop MK120 Mouse and keyboard Combo"/>
    <m/>
    <m/>
    <m/>
    <s v=""/>
    <s v=""/>
    <s v=""/>
  </r>
  <r>
    <s v="CA2014102834"/>
    <d v="2014-03-10T00:00:00"/>
    <d v="2014-03-14T00:00:00"/>
    <s v="Standard Class"/>
    <s v="LW-16990"/>
    <s v="TEC-AC-10001908"/>
    <n v="199.98"/>
    <n v="2"/>
    <n v="0"/>
    <n v="69.992999999999995"/>
    <s v="Lindsay Williams"/>
    <x v="0"/>
    <s v="United States"/>
    <s v="San Francisco"/>
    <s v="California"/>
    <n v="94110"/>
    <s v="West"/>
    <s v="Technology"/>
    <s v="Accessories"/>
    <s v="Logitech Wireless Headset h800"/>
    <m/>
    <m/>
    <m/>
    <s v=""/>
    <s v=""/>
    <s v=""/>
  </r>
  <r>
    <s v="CA2014102834"/>
    <d v="2014-03-10T00:00:00"/>
    <d v="2014-03-14T00:00:00"/>
    <s v="Standard Class"/>
    <s v="LW-16990"/>
    <s v="TEC-AC-10001908"/>
    <n v="199.98"/>
    <n v="2"/>
    <n v="0"/>
    <n v="69.992999999999995"/>
    <s v="Lindsay Williams"/>
    <x v="0"/>
    <s v="United States"/>
    <s v="San Francisco"/>
    <s v="California"/>
    <n v="94110"/>
    <s v="West"/>
    <s v="Technology"/>
    <s v="Accessories"/>
    <s v="Logitech Wireless Headset h800"/>
    <m/>
    <m/>
    <m/>
    <s v=""/>
    <s v=""/>
    <s v=""/>
  </r>
  <r>
    <s v="CA2014129567"/>
    <d v="2014-03-18T00:00:00"/>
    <d v="2014-03-22T00:00:00"/>
    <s v="Second Class"/>
    <s v="CL-12565"/>
    <s v="OFF-BI-10000014"/>
    <n v="17.456"/>
    <n v="2"/>
    <n v="0.2"/>
    <n v="5.8914"/>
    <s v="Clay Ludtke"/>
    <x v="2"/>
    <s v="United States"/>
    <s v="Lancaster"/>
    <s v="California"/>
    <n v="93534"/>
    <s v="West"/>
    <s v="Office Supplies"/>
    <s v="Binders"/>
    <s v="Heavy-Duty E-Z-D Binders"/>
    <m/>
    <m/>
    <m/>
    <s v=""/>
    <s v=""/>
    <s v=""/>
  </r>
  <r>
    <s v="CA2014129567"/>
    <d v="2014-03-18T00:00:00"/>
    <d v="2014-03-22T00:00:00"/>
    <s v="Second Class"/>
    <s v="CL-12565"/>
    <s v="OFF-BI-10000014"/>
    <n v="17.456"/>
    <n v="2"/>
    <n v="0.2"/>
    <n v="5.8914"/>
    <s v="Clay Ludtke"/>
    <x v="2"/>
    <s v="United States"/>
    <s v="Columbia"/>
    <s v="South Carolina"/>
    <n v="29203"/>
    <s v="South"/>
    <s v="Office Supplies"/>
    <s v="Binders"/>
    <s v="Heavy-Duty E-Z-D Binders"/>
    <m/>
    <m/>
    <m/>
    <s v=""/>
    <s v=""/>
    <s v=""/>
  </r>
  <r>
    <s v="US2014104955"/>
    <d v="2014-03-20T00:00:00"/>
    <d v="2014-03-25T00:00:00"/>
    <s v="Standard Class"/>
    <s v="CG-12040"/>
    <s v="OFF-LA-10003121"/>
    <n v="28.91"/>
    <n v="7"/>
    <n v="0"/>
    <n v="13.2986"/>
    <s v="Catherine Glotzbach"/>
    <x v="1"/>
    <s v="United States"/>
    <s v="New York City"/>
    <s v="New York"/>
    <n v="10024"/>
    <s v="East"/>
    <s v="Office Supplies"/>
    <s v="Labels"/>
    <s v="Avery 506"/>
    <m/>
    <m/>
    <m/>
    <s v=""/>
    <s v=""/>
    <s v=""/>
  </r>
  <r>
    <s v="CA2014154214"/>
    <d v="2014-03-21T00:00:00"/>
    <d v="2014-03-26T00:00:00"/>
    <s v="Second Class"/>
    <s v="TB-21595"/>
    <s v="FUR-FU-10000206"/>
    <n v="2.91"/>
    <n v="1"/>
    <n v="0"/>
    <n v="1.3676999999999999"/>
    <s v="Troy Blackwell"/>
    <x v="2"/>
    <s v="United States"/>
    <s v="Columbus"/>
    <s v="Indiana"/>
    <n v="47201"/>
    <s v="Central"/>
    <s v="Furniture"/>
    <s v="Furnishings"/>
    <s v="GE General Purpose, Extra Long Life, Showcase &amp; Floodlight Incandescent Bulbs"/>
    <m/>
    <m/>
    <m/>
    <s v=""/>
    <s v=""/>
    <s v=""/>
  </r>
  <r>
    <s v="CA2014112039"/>
    <d v="2014-03-26T00:00:00"/>
    <d v="2014-03-30T00:00:00"/>
    <s v="Standard Class"/>
    <s v="JC-15775"/>
    <s v="TEC-PH-10000984"/>
    <n v="470.37599999999998"/>
    <n v="3"/>
    <n v="0.2"/>
    <n v="47.037599999999998"/>
    <s v="John Castell"/>
    <x v="2"/>
    <s v="United States"/>
    <s v="San Antonio"/>
    <s v="Texas"/>
    <n v="78207"/>
    <s v="Central"/>
    <s v="Technology"/>
    <s v="Phones"/>
    <s v="Panasonic KX-TG9471B"/>
    <m/>
    <m/>
    <m/>
    <s v=""/>
    <s v=""/>
    <s v=""/>
  </r>
  <r>
    <s v="US2014166611"/>
    <d v="2014-03-29T00:00:00"/>
    <d v="2014-04-03T00:00:00"/>
    <s v="Standard Class"/>
    <s v="CK-12760"/>
    <s v="OFF-BI-10001191"/>
    <n v="68.742000000000004"/>
    <n v="9"/>
    <n v="0.7"/>
    <n v="-48.119399999999999"/>
    <s v="Cyma Kinney"/>
    <x v="0"/>
    <s v="United States"/>
    <s v="Linden"/>
    <s v="New Jersey"/>
    <n v="7036"/>
    <s v="East"/>
    <s v="Office Supplies"/>
    <s v="Binders"/>
    <s v="Canvas Sectional Post Binders"/>
    <m/>
    <m/>
    <m/>
    <s v=""/>
    <s v=""/>
    <s v=""/>
  </r>
  <r>
    <s v="US2014166611"/>
    <d v="2014-03-29T00:00:00"/>
    <d v="2014-04-03T00:00:00"/>
    <s v="Standard Class"/>
    <s v="CK-12760"/>
    <s v="OFF-BI-10001191"/>
    <n v="68.742000000000004"/>
    <n v="9"/>
    <n v="0.7"/>
    <n v="-48.119399999999999"/>
    <s v="Cyma Kinney"/>
    <x v="0"/>
    <s v="United States"/>
    <s v="San Francisco"/>
    <s v="California"/>
    <n v="94122"/>
    <s v="West"/>
    <s v="Office Supplies"/>
    <s v="Binders"/>
    <s v="Canvas Sectional Post Binders"/>
    <m/>
    <m/>
    <m/>
    <s v=""/>
    <s v=""/>
    <s v=""/>
  </r>
  <r>
    <s v="US2014166611"/>
    <d v="2014-03-29T00:00:00"/>
    <d v="2014-04-03T00:00:00"/>
    <s v="Standard Class"/>
    <s v="CK-12760"/>
    <s v="OFF-BI-10001191"/>
    <n v="68.742000000000004"/>
    <n v="9"/>
    <n v="0.7"/>
    <n v="-48.119399999999999"/>
    <s v="Cyma Kinney"/>
    <x v="0"/>
    <s v="United States"/>
    <s v="Jacksonville"/>
    <s v="Florida"/>
    <n v="32216"/>
    <s v="South"/>
    <s v="Office Supplies"/>
    <s v="Binders"/>
    <s v="Canvas Sectional Post Binders"/>
    <m/>
    <m/>
    <m/>
    <s v=""/>
    <s v=""/>
    <s v=""/>
  </r>
  <r>
    <s v="CA2014154907"/>
    <d v="2014-04-01T00:00:00"/>
    <d v="2014-04-05T00:00:00"/>
    <s v="Standard Class"/>
    <s v="DS-13180"/>
    <s v="FUR-BO-10002824"/>
    <n v="205.33279999999999"/>
    <n v="2"/>
    <n v="0.32"/>
    <n v="-36.235199999999999"/>
    <s v="David Smith"/>
    <x v="0"/>
    <s v="United States"/>
    <s v="Amarillo"/>
    <s v="Texas"/>
    <n v="79109"/>
    <s v="Central"/>
    <s v="Furniture"/>
    <s v="Bookcases"/>
    <s v="Bush Mission Pointe Library"/>
    <m/>
    <m/>
    <m/>
    <s v=""/>
    <s v=""/>
    <s v=""/>
  </r>
  <r>
    <s v="US2014123281"/>
    <d v="2014-04-03T00:00:00"/>
    <d v="2014-04-08T00:00:00"/>
    <s v="Standard Class"/>
    <s v="JF-15190"/>
    <s v="FUR-FU-10003724"/>
    <n v="25.11"/>
    <n v="3"/>
    <n v="0"/>
    <n v="6.5286"/>
    <s v="Jamie Frazer"/>
    <x v="2"/>
    <s v="United States"/>
    <s v="Los Angeles"/>
    <s v="California"/>
    <n v="90008"/>
    <s v="West"/>
    <s v="Furniture"/>
    <s v="Furnishings"/>
    <s v="Westinghouse Clip-On Gooseneck Lamps"/>
    <m/>
    <m/>
    <m/>
    <s v=""/>
    <s v=""/>
    <s v=""/>
  </r>
  <r>
    <s v="CA2014131156"/>
    <d v="2014-04-04T00:00:00"/>
    <d v="2014-04-08T00:00:00"/>
    <s v="Standard Class"/>
    <s v="KH-16360"/>
    <s v="FUR-FU-10001940"/>
    <n v="25.472000000000001"/>
    <n v="4"/>
    <n v="0.2"/>
    <n v="7.6416000000000004"/>
    <s v="Katherine Hughes"/>
    <x v="2"/>
    <s v="United States"/>
    <s v="Philadelphia"/>
    <s v="Pennsylvania"/>
    <n v="19143"/>
    <s v="East"/>
    <s v="Furniture"/>
    <s v="Furnishings"/>
    <s v="Staples"/>
    <m/>
    <m/>
    <m/>
    <s v=""/>
    <s v=""/>
    <s v=""/>
  </r>
  <r>
    <s v="US2014143028"/>
    <d v="2014-04-12T00:00:00"/>
    <d v="2014-04-19T00:00:00"/>
    <s v="Standard Class"/>
    <s v="SC-20050"/>
    <s v="OFF-BI-10004738"/>
    <n v="11.364000000000001"/>
    <n v="3"/>
    <n v="0.8"/>
    <n v="-17.045999999999999"/>
    <s v="Sample Company A"/>
    <x v="1"/>
    <s v="United States"/>
    <s v="Norwich"/>
    <s v="Connecticut"/>
    <n v="6360"/>
    <s v="East"/>
    <s v="Office Supplies"/>
    <s v="Binders"/>
    <s v="Flexible Leather- Look Classic Collection Ring Binder"/>
    <m/>
    <m/>
    <m/>
    <s v=""/>
    <s v=""/>
    <s v=""/>
  </r>
  <r>
    <s v="US2014143028"/>
    <d v="2014-04-12T00:00:00"/>
    <d v="2014-04-19T00:00:00"/>
    <s v="Standard Class"/>
    <s v="SC-20050"/>
    <s v="OFF-BI-10004738"/>
    <n v="11.364000000000001"/>
    <n v="3"/>
    <n v="0.8"/>
    <n v="-17.045999999999999"/>
    <s v="Sample Company A"/>
    <x v="1"/>
    <s v="United States"/>
    <s v="Lubbock"/>
    <s v="Texas"/>
    <n v="79424"/>
    <s v="Central"/>
    <s v="Office Supplies"/>
    <s v="Binders"/>
    <s v="Flexible Leather- Look Classic Collection Ring Binder"/>
    <m/>
    <m/>
    <m/>
    <s v=""/>
    <s v=""/>
    <s v=""/>
  </r>
  <r>
    <s v="CA2014126774"/>
    <d v="2014-04-16T00:00:00"/>
    <d v="2014-04-18T00:00:00"/>
    <s v="First Class"/>
    <s v="SH-20395"/>
    <s v="OFF-AR-10002804"/>
    <n v="4.8899999999999997"/>
    <n v="1"/>
    <n v="0"/>
    <n v="2.0049000000000001"/>
    <s v="Shahid Hopkins"/>
    <x v="2"/>
    <s v="United States"/>
    <s v="Arlington"/>
    <s v="Virginia"/>
    <n v="22204"/>
    <s v="South"/>
    <s v="Office Supplies"/>
    <s v="Art"/>
    <s v="Faber Castell Col-Erase Pencils"/>
    <m/>
    <m/>
    <m/>
    <s v=""/>
    <s v=""/>
    <s v=""/>
  </r>
  <r>
    <s v="CA2014118857"/>
    <d v="2014-04-16T00:00:00"/>
    <d v="2014-04-19T00:00:00"/>
    <s v="First Class"/>
    <s v="AH-10075"/>
    <s v="FUR-FU-10004460"/>
    <n v="196.45"/>
    <n v="5"/>
    <n v="0"/>
    <n v="70.721999999999994"/>
    <s v="Adam Hart"/>
    <x v="0"/>
    <s v="United States"/>
    <s v="New York City"/>
    <s v="New York"/>
    <n v="10011"/>
    <s v="East"/>
    <s v="Furniture"/>
    <s v="Furnishings"/>
    <s v="Howard Miller 12 Round Wall Clock"/>
    <m/>
    <m/>
    <m/>
    <s v=""/>
    <s v=""/>
    <s v=""/>
  </r>
  <r>
    <s v="CA2014118857"/>
    <d v="2014-04-16T00:00:00"/>
    <d v="2014-04-19T00:00:00"/>
    <s v="First Class"/>
    <s v="AH-10075"/>
    <s v="FUR-FU-10004460"/>
    <n v="196.45"/>
    <n v="5"/>
    <n v="0"/>
    <n v="70.721999999999994"/>
    <s v="Adam Hart"/>
    <x v="0"/>
    <s v="United States"/>
    <s v="Atlanta"/>
    <s v="Georgia"/>
    <n v="30318"/>
    <s v="South"/>
    <s v="Furniture"/>
    <s v="Furnishings"/>
    <s v="Howard Miller 12 Round Wall Clock"/>
    <m/>
    <m/>
    <m/>
    <s v=""/>
    <s v=""/>
    <s v=""/>
  </r>
  <r>
    <s v="CA2014118857"/>
    <d v="2014-04-16T00:00:00"/>
    <d v="2014-04-19T00:00:00"/>
    <s v="First Class"/>
    <s v="AH-10075"/>
    <s v="FUR-FU-10004460"/>
    <n v="196.45"/>
    <n v="5"/>
    <n v="0"/>
    <n v="70.721999999999994"/>
    <s v="Adam Hart"/>
    <x v="0"/>
    <s v="United States"/>
    <s v="Henderson"/>
    <s v="Nevada"/>
    <n v="89015"/>
    <s v="West"/>
    <s v="Furniture"/>
    <s v="Furnishings"/>
    <s v="Howard Miller 12 Round Wall Clock"/>
    <m/>
    <m/>
    <m/>
    <s v=""/>
    <s v=""/>
    <s v=""/>
  </r>
  <r>
    <s v="CA2014109946"/>
    <d v="2014-04-17T00:00:00"/>
    <d v="2014-04-22T00:00:00"/>
    <s v="Standard Class"/>
    <s v="PL-18925"/>
    <s v="OFF-AR-10001419"/>
    <n v="16.52"/>
    <n v="5"/>
    <n v="0.2"/>
    <n v="2.0649999999999999"/>
    <s v="Paul Lucas"/>
    <x v="1"/>
    <s v="United States"/>
    <s v="Chicago"/>
    <s v="Illinois"/>
    <n v="60610"/>
    <s v="Central"/>
    <s v="Office Supplies"/>
    <s v="Art"/>
    <s v="Newell 325"/>
    <m/>
    <m/>
    <m/>
    <s v=""/>
    <s v=""/>
    <s v=""/>
  </r>
  <r>
    <s v="CA2014109946"/>
    <d v="2014-04-17T00:00:00"/>
    <d v="2014-04-22T00:00:00"/>
    <s v="Standard Class"/>
    <s v="PL-18925"/>
    <s v="OFF-AR-10001419"/>
    <n v="16.52"/>
    <n v="5"/>
    <n v="0.2"/>
    <n v="2.0649999999999999"/>
    <s v="Paul Lucas"/>
    <x v="1"/>
    <s v="United States"/>
    <s v="Philadelphia"/>
    <s v="Pennsylvania"/>
    <n v="19143"/>
    <s v="East"/>
    <s v="Office Supplies"/>
    <s v="Art"/>
    <s v="Newell 325"/>
    <m/>
    <m/>
    <m/>
    <s v=""/>
    <s v=""/>
    <s v=""/>
  </r>
  <r>
    <s v="CA2014135783"/>
    <d v="2014-04-23T00:00:00"/>
    <d v="2014-04-25T00:00:00"/>
    <s v="First Class"/>
    <s v="GM-14440"/>
    <s v="FUR-FU-10000794"/>
    <n v="18.28"/>
    <n v="2"/>
    <n v="0"/>
    <n v="6.2152000000000003"/>
    <s v="Gary McGarr"/>
    <x v="2"/>
    <s v="United States"/>
    <s v="San Francisco"/>
    <s v="California"/>
    <n v="94122"/>
    <s v="West"/>
    <s v="Furniture"/>
    <s v="Furnishings"/>
    <s v="Eldon Stackable Tray, Side-Load, Legal, Smoke"/>
    <m/>
    <m/>
    <m/>
    <s v=""/>
    <s v=""/>
    <s v=""/>
  </r>
  <r>
    <s v="CA2014160045"/>
    <d v="2014-04-27T00:00:00"/>
    <d v="2014-04-28T00:00:00"/>
    <s v="First Class"/>
    <s v="LB-16735"/>
    <s v="FUR-FU-10000010"/>
    <n v="1.988"/>
    <n v="1"/>
    <n v="0.6"/>
    <n v="-1.4413"/>
    <s v="Larry Blacks"/>
    <x v="2"/>
    <s v="United States"/>
    <s v="Fort Worth"/>
    <s v="Texas"/>
    <n v="76106"/>
    <s v="Central"/>
    <s v="Furniture"/>
    <s v="Furnishings"/>
    <s v="DAX Value U-Channel Document Frames, Easel Back"/>
    <m/>
    <m/>
    <m/>
    <s v=""/>
    <s v=""/>
    <s v=""/>
  </r>
  <r>
    <s v="US2014164056"/>
    <d v="2014-04-30T00:00:00"/>
    <d v="2014-05-05T00:00:00"/>
    <s v="Second Class"/>
    <s v="FM-14215"/>
    <s v="FUR-TA-10001307"/>
    <n v="1048.3499999999999"/>
    <n v="5"/>
    <n v="0.4"/>
    <n v="-69.89"/>
    <s v="Filia McAdams"/>
    <x v="0"/>
    <s v="United States"/>
    <s v="Dublin"/>
    <s v="Ohio"/>
    <n v="43017"/>
    <s v="East"/>
    <s v="Furniture"/>
    <s v="Tables"/>
    <s v="SAFCO PlanMaster Heigh-Adjustable Drafting Table Base, 43w x 30d x 30-37h, Black"/>
    <m/>
    <m/>
    <m/>
    <s v=""/>
    <s v=""/>
    <s v=""/>
  </r>
  <r>
    <s v="US2014164056"/>
    <d v="2014-04-30T00:00:00"/>
    <d v="2014-05-05T00:00:00"/>
    <s v="Second Class"/>
    <s v="FM-14215"/>
    <s v="FUR-TA-10001307"/>
    <n v="1048.3499999999999"/>
    <n v="5"/>
    <n v="0.4"/>
    <n v="-69.89"/>
    <s v="Filia McAdams"/>
    <x v="0"/>
    <s v="United States"/>
    <s v="Los Angeles"/>
    <s v="California"/>
    <n v="90032"/>
    <s v="West"/>
    <s v="Furniture"/>
    <s v="Tables"/>
    <s v="SAFCO PlanMaster Heigh-Adjustable Drafting Table Base, 43w x 30d x 30-37h, Black"/>
    <m/>
    <m/>
    <m/>
    <s v=""/>
    <s v=""/>
    <s v=""/>
  </r>
  <r>
    <s v="CA2014151911"/>
    <d v="2014-05-01T00:00:00"/>
    <d v="2014-05-06T00:00:00"/>
    <s v="Second Class"/>
    <s v="DL-13495"/>
    <s v="OFF-EN-10002986"/>
    <n v="62.96"/>
    <n v="4"/>
    <n v="0"/>
    <n v="28.332000000000001"/>
    <s v="Dionis Lloyd"/>
    <x v="0"/>
    <s v="United States"/>
    <s v="San Francisco"/>
    <s v="California"/>
    <n v="94110"/>
    <s v="West"/>
    <s v="Office Supplies"/>
    <s v="Envelopes"/>
    <s v="10-4 1/8 x 9 1/2 Premium Diagonal Seam Envelopes"/>
    <m/>
    <m/>
    <m/>
    <s v=""/>
    <s v=""/>
    <s v=""/>
  </r>
  <r>
    <s v="CA2014151911"/>
    <d v="2014-05-01T00:00:00"/>
    <d v="2014-05-06T00:00:00"/>
    <s v="Second Class"/>
    <s v="DL-13495"/>
    <s v="OFF-EN-10002986"/>
    <n v="62.96"/>
    <n v="4"/>
    <n v="0"/>
    <n v="28.332000000000001"/>
    <s v="Dionis Lloyd"/>
    <x v="0"/>
    <s v="United States"/>
    <s v="New York City"/>
    <s v="New York"/>
    <n v="10024"/>
    <s v="East"/>
    <s v="Office Supplies"/>
    <s v="Envelopes"/>
    <s v="10-4 1/8 x 9 1/2 Premium Diagonal Seam Envelopes"/>
    <m/>
    <m/>
    <m/>
    <s v=""/>
    <s v=""/>
    <s v=""/>
  </r>
  <r>
    <s v="CA2014149181"/>
    <d v="2014-05-09T00:00:00"/>
    <d v="2014-05-13T00:00:00"/>
    <s v="Standard Class"/>
    <s v="MD-17350"/>
    <s v="FUR-CH-10004540"/>
    <n v="47.991999999999997"/>
    <n v="2"/>
    <n v="0.3"/>
    <n v="-2.0568"/>
    <s v="Maribeth Dona"/>
    <x v="2"/>
    <s v="United States"/>
    <s v="Fayetteville"/>
    <s v="Arkansas"/>
    <n v="72701"/>
    <s v="South"/>
    <s v="Furniture"/>
    <s v="Chairs"/>
    <s v="Global Chrome Stack Chair"/>
    <m/>
    <m/>
    <m/>
    <s v=""/>
    <s v=""/>
    <s v=""/>
  </r>
  <r>
    <s v="CA2014149181"/>
    <d v="2014-05-09T00:00:00"/>
    <d v="2014-05-13T00:00:00"/>
    <s v="Standard Class"/>
    <s v="MD-17350"/>
    <s v="FUR-CH-10004540"/>
    <n v="47.991999999999997"/>
    <n v="2"/>
    <n v="0.3"/>
    <n v="-2.0568"/>
    <s v="Maribeth Dona"/>
    <x v="2"/>
    <s v="United States"/>
    <s v="Columbus"/>
    <s v="Ohio"/>
    <n v="43229"/>
    <s v="East"/>
    <s v="Furniture"/>
    <s v="Chairs"/>
    <s v="Global Chrome Stack Chair"/>
    <m/>
    <m/>
    <m/>
    <s v=""/>
    <s v=""/>
    <s v=""/>
  </r>
  <r>
    <s v="CA2014133641"/>
    <d v="2014-05-15T00:00:00"/>
    <d v="2014-05-22T00:00:00"/>
    <s v="Standard Class"/>
    <s v="EJ-14155"/>
    <s v="OFF-EN-10004955"/>
    <n v="48.69"/>
    <n v="9"/>
    <n v="0"/>
    <n v="23.8581"/>
    <s v="Eva Jacobs"/>
    <x v="2"/>
    <s v="United States"/>
    <s v="Gulfport"/>
    <s v="Mississippi"/>
    <n v="39503"/>
    <s v="South"/>
    <s v="Office Supplies"/>
    <s v="Envelopes"/>
    <s v="Fashion Color Clasp Envelopes"/>
    <m/>
    <m/>
    <m/>
    <s v=""/>
    <s v=""/>
    <s v=""/>
  </r>
  <r>
    <s v="CA2014153787"/>
    <d v="2014-05-20T00:00:00"/>
    <d v="2014-05-24T00:00:00"/>
    <s v="Standard Class"/>
    <s v="AT-10735"/>
    <s v="OFF-AP-10001563"/>
    <n v="97.16"/>
    <n v="2"/>
    <n v="0"/>
    <n v="28.176400000000001"/>
    <s v="Annie Thurman"/>
    <x v="2"/>
    <s v="United States"/>
    <s v="Seattle"/>
    <s v="Washington"/>
    <n v="98115"/>
    <s v="West"/>
    <s v="Office Supplies"/>
    <s v="Appliances"/>
    <s v="Belkin Premiere Surge Master II 8-outlet surge protector"/>
    <m/>
    <m/>
    <m/>
    <s v=""/>
    <s v=""/>
    <s v=""/>
  </r>
  <r>
    <s v="CA2014153787"/>
    <d v="2014-05-20T00:00:00"/>
    <d v="2014-05-24T00:00:00"/>
    <s v="Standard Class"/>
    <s v="AT-10735"/>
    <s v="OFF-AP-10001563"/>
    <n v="97.16"/>
    <n v="2"/>
    <n v="0"/>
    <n v="28.176400000000001"/>
    <s v="Annie Thurman"/>
    <x v="2"/>
    <s v="United States"/>
    <s v="Chicago"/>
    <s v="Illinois"/>
    <n v="60653"/>
    <s v="Central"/>
    <s v="Office Supplies"/>
    <s v="Appliances"/>
    <s v="Belkin Premiere Surge Master II 8-outlet surge protector"/>
    <m/>
    <m/>
    <m/>
    <s v=""/>
    <s v=""/>
    <s v=""/>
  </r>
  <r>
    <s v="CA2014100426"/>
    <d v="2014-06-05T00:00:00"/>
    <d v="2014-06-09T00:00:00"/>
    <s v="Standard Class"/>
    <s v="DC-12850"/>
    <s v="OFF-PA-10002870"/>
    <n v="12.48"/>
    <n v="2"/>
    <n v="0"/>
    <n v="5.6159999999999997"/>
    <s v="Dan Campbell"/>
    <x v="2"/>
    <s v="United States"/>
    <s v="Florence"/>
    <s v="Alabama"/>
    <n v="35630"/>
    <s v="South"/>
    <s v="Office Supplies"/>
    <s v="Paper"/>
    <s v="Ampad Phone Message Book, Recycled, 400 Message Capacity, 5 x 11"/>
    <m/>
    <m/>
    <m/>
    <s v=""/>
    <s v=""/>
    <s v=""/>
  </r>
  <r>
    <s v="CA2014106103"/>
    <d v="2014-06-11T00:00:00"/>
    <d v="2014-06-16T00:00:00"/>
    <s v="Standard Class"/>
    <s v="SC-20305"/>
    <s v="TEC-AC-10003832"/>
    <n v="132.52000000000001"/>
    <n v="4"/>
    <n v="0"/>
    <n v="54.333199999999998"/>
    <s v="Sean Christensen"/>
    <x v="2"/>
    <s v="United States"/>
    <s v="Rochester Hills"/>
    <s v="Michigan"/>
    <n v="48307"/>
    <s v="Central"/>
    <s v="Technology"/>
    <s v="Accessories"/>
    <s v="Imation 16GB Mini TravelDrive USB 2.0 Flash Drive"/>
    <m/>
    <m/>
    <m/>
    <s v=""/>
    <s v=""/>
    <s v=""/>
  </r>
  <r>
    <s v="US2014152002"/>
    <d v="2014-06-12T00:00:00"/>
    <d v="2014-06-12T00:00:00"/>
    <s v="Same Day"/>
    <s v="DV-13465"/>
    <s v="OFF-PA-10000357"/>
    <n v="122.97"/>
    <n v="3"/>
    <n v="0"/>
    <n v="60.255299999999998"/>
    <s v="Dianna Vittorini"/>
    <x v="2"/>
    <s v="United States"/>
    <s v="Los Angeles"/>
    <s v="California"/>
    <n v="90004"/>
    <s v="West"/>
    <s v="Office Supplies"/>
    <s v="Paper"/>
    <s v="White Dual Perf Computer Printout Paper, 2700 Sheets, 1 Part, Heavyweight, 20 lbs., 14 7/8 x 11"/>
    <m/>
    <m/>
    <m/>
    <s v=""/>
    <s v=""/>
    <s v=""/>
  </r>
  <r>
    <s v="CA2014169901"/>
    <d v="2014-06-16T00:00:00"/>
    <d v="2014-06-20T00:00:00"/>
    <s v="Standard Class"/>
    <s v="CC-12550"/>
    <s v="TEC-PH-10002293"/>
    <n v="47.975999999999999"/>
    <n v="3"/>
    <n v="0.2"/>
    <n v="4.7976000000000001"/>
    <s v="Clay Cheatham"/>
    <x v="2"/>
    <s v="United States"/>
    <s v="San Francisco"/>
    <s v="California"/>
    <n v="94122"/>
    <s v="West"/>
    <s v="Technology"/>
    <s v="Phones"/>
    <s v="Anker 36W 4-Port USB Wall Charger Travel Power Adapter for iPhone 5s 5c 5"/>
    <m/>
    <m/>
    <m/>
    <s v=""/>
    <s v=""/>
    <s v=""/>
  </r>
  <r>
    <s v="CA2014111178"/>
    <d v="2014-06-16T00:00:00"/>
    <d v="2014-06-23T00:00:00"/>
    <s v="Standard Class"/>
    <s v="TD-20995"/>
    <s v="OFF-AR-10001954"/>
    <n v="19.559999999999999"/>
    <n v="5"/>
    <n v="0.2"/>
    <n v="1.7115"/>
    <s v="Tamara Dahlen"/>
    <x v="2"/>
    <s v="United States"/>
    <s v="Quincy"/>
    <s v="Illinois"/>
    <n v="62301"/>
    <s v="Central"/>
    <s v="Office Supplies"/>
    <s v="Art"/>
    <s v="Newell 331"/>
    <m/>
    <m/>
    <m/>
    <s v=""/>
    <s v=""/>
    <s v=""/>
  </r>
  <r>
    <s v="CA2014111178"/>
    <d v="2014-06-16T00:00:00"/>
    <d v="2014-06-23T00:00:00"/>
    <s v="Standard Class"/>
    <s v="TD-20995"/>
    <s v="OFF-AR-10001954"/>
    <n v="19.559999999999999"/>
    <n v="5"/>
    <n v="0.2"/>
    <n v="1.7115"/>
    <s v="Tamara Dahlen"/>
    <x v="2"/>
    <s v="United States"/>
    <s v="Portland"/>
    <s v="Oregon"/>
    <n v="97206"/>
    <s v="West"/>
    <s v="Office Supplies"/>
    <s v="Art"/>
    <s v="Newell 331"/>
    <m/>
    <m/>
    <m/>
    <s v=""/>
    <s v=""/>
    <s v=""/>
  </r>
  <r>
    <s v="CA2014122105"/>
    <d v="2014-06-25T00:00:00"/>
    <d v="2014-06-29T00:00:00"/>
    <s v="Standard Class"/>
    <s v="CJ-12010"/>
    <s v="OFF-AR-10004344"/>
    <n v="95.92"/>
    <n v="8"/>
    <n v="0"/>
    <n v="25.898399999999999"/>
    <s v="Caroline Jumper"/>
    <x v="2"/>
    <s v="United States"/>
    <s v="Huntington Beach"/>
    <s v="California"/>
    <n v="92646"/>
    <s v="West"/>
    <s v="Office Supplies"/>
    <s v="Art"/>
    <s v="Bulldog Vacuum Base Pencil Sharpener"/>
    <m/>
    <m/>
    <m/>
    <s v=""/>
    <s v=""/>
    <s v=""/>
  </r>
  <r>
    <s v="CA2014122105"/>
    <d v="2014-06-25T00:00:00"/>
    <d v="2014-06-29T00:00:00"/>
    <s v="Standard Class"/>
    <s v="CJ-12010"/>
    <s v="OFF-AR-10004344"/>
    <n v="95.92"/>
    <n v="8"/>
    <n v="0"/>
    <n v="25.898399999999999"/>
    <s v="Caroline Jumper"/>
    <x v="2"/>
    <s v="United States"/>
    <s v="Long Beach"/>
    <s v="New York"/>
    <n v="11561"/>
    <s v="East"/>
    <s v="Office Supplies"/>
    <s v="Art"/>
    <s v="Bulldog Vacuum Base Pencil Sharpener"/>
    <m/>
    <m/>
    <m/>
    <s v=""/>
    <s v=""/>
    <s v=""/>
  </r>
  <r>
    <s v="CA2014115364"/>
    <d v="2014-06-27T00:00:00"/>
    <d v="2014-07-03T00:00:00"/>
    <s v="Standard Class"/>
    <s v="OT-18730"/>
    <s v="OFF-ST-10002486"/>
    <n v="83.76"/>
    <n v="12"/>
    <n v="0"/>
    <n v="1.6752"/>
    <s v="Olvera Toch"/>
    <x v="2"/>
    <s v="United States"/>
    <s v="San Diego"/>
    <s v="California"/>
    <n v="92105"/>
    <s v="West"/>
    <s v="Office Supplies"/>
    <s v="Storage"/>
    <s v="Eldon Shelf Savers Cubes and Bins"/>
    <m/>
    <m/>
    <m/>
    <s v=""/>
    <s v=""/>
    <s v=""/>
  </r>
  <r>
    <s v="CA2014100650"/>
    <d v="2014-06-30T00:00:00"/>
    <d v="2014-07-04T00:00:00"/>
    <s v="Second Class"/>
    <s v="DK-13225"/>
    <s v="OFF-ST-10001780"/>
    <n v="1295.78"/>
    <n v="2"/>
    <n v="0"/>
    <n v="310.98719999999997"/>
    <s v="Dean Katz"/>
    <x v="0"/>
    <s v="United States"/>
    <s v="Anaheim"/>
    <s v="California"/>
    <n v="92804"/>
    <s v="West"/>
    <s v="Office Supplies"/>
    <s v="Storage"/>
    <s v="Tennsco 16-Compartment Lockers with Coat Rack"/>
    <m/>
    <m/>
    <m/>
    <s v=""/>
    <s v=""/>
    <s v=""/>
  </r>
  <r>
    <s v="CA2014102946"/>
    <d v="2014-07-01T00:00:00"/>
    <d v="2014-07-06T00:00:00"/>
    <s v="Standard Class"/>
    <s v="VP-21730"/>
    <s v="OFF-BI-10004492"/>
    <n v="75.792000000000002"/>
    <n v="3"/>
    <n v="0.2"/>
    <n v="25.579799999999999"/>
    <s v="Victor Preis"/>
    <x v="1"/>
    <s v="United States"/>
    <s v="Las Vegas"/>
    <s v="Nevada"/>
    <n v="89115"/>
    <s v="West"/>
    <s v="Office Supplies"/>
    <s v="Binders"/>
    <s v="Tuf-Vin Binders"/>
    <m/>
    <m/>
    <m/>
    <s v=""/>
    <s v=""/>
    <s v=""/>
  </r>
  <r>
    <s v="US2014102890"/>
    <d v="2014-07-01T00:00:00"/>
    <d v="2014-07-01T00:00:00"/>
    <s v="Same Day"/>
    <s v="SG-20470"/>
    <s v="FUR-TA-10000577"/>
    <n v="1044.6300000000001"/>
    <n v="5"/>
    <n v="0.4"/>
    <n v="-295.9785"/>
    <s v="Sheri Gordon"/>
    <x v="2"/>
    <s v="United States"/>
    <s v="New York City"/>
    <s v="New York"/>
    <n v="10011"/>
    <s v="East"/>
    <s v="Furniture"/>
    <s v="Tables"/>
    <s v="Bretford CR4500 Series Slim Rectangular Table"/>
    <m/>
    <m/>
    <m/>
    <s v=""/>
    <s v=""/>
    <s v=""/>
  </r>
  <r>
    <s v="CA2014124828"/>
    <d v="2014-07-04T00:00:00"/>
    <d v="2014-07-05T00:00:00"/>
    <s v="First Class"/>
    <s v="YS-21880"/>
    <s v="OFF-AR-10003514"/>
    <n v="9.5519999999999996"/>
    <n v="3"/>
    <n v="0.2"/>
    <n v="1.5522"/>
    <s v="Yana Sorensen"/>
    <x v="0"/>
    <s v="United States"/>
    <s v="Burlington"/>
    <s v="North Carolina"/>
    <n v="27217"/>
    <s v="South"/>
    <s v="Office Supplies"/>
    <s v="Art"/>
    <s v="4009 Highlighters by Sanford"/>
    <m/>
    <m/>
    <m/>
    <s v=""/>
    <s v=""/>
    <s v=""/>
  </r>
  <r>
    <s v="CA2014124828"/>
    <d v="2014-07-04T00:00:00"/>
    <d v="2014-07-05T00:00:00"/>
    <s v="First Class"/>
    <s v="YS-21880"/>
    <s v="OFF-AR-10003514"/>
    <n v="9.5519999999999996"/>
    <n v="3"/>
    <n v="0.2"/>
    <n v="1.5522"/>
    <s v="Yana Sorensen"/>
    <x v="0"/>
    <s v="United States"/>
    <s v="Oakland"/>
    <s v="California"/>
    <n v="94601"/>
    <s v="West"/>
    <s v="Office Supplies"/>
    <s v="Art"/>
    <s v="4009 Highlighters by Sanford"/>
    <m/>
    <m/>
    <m/>
    <s v=""/>
    <s v=""/>
    <s v=""/>
  </r>
  <r>
    <s v="CA2014111647"/>
    <d v="2014-07-04T00:00:00"/>
    <d v="2014-07-08T00:00:00"/>
    <s v="Standard Class"/>
    <s v="RD-19585"/>
    <s v="TEC-PH-10002726"/>
    <n v="167.96799999999999"/>
    <n v="4"/>
    <n v="0.2"/>
    <n v="62.988"/>
    <s v="Rob Dowd"/>
    <x v="2"/>
    <s v="United States"/>
    <s v="Plano"/>
    <s v="Texas"/>
    <n v="75023"/>
    <s v="Central"/>
    <s v="Technology"/>
    <s v="Phones"/>
    <s v="netTALK DUO VoIP Telephone Service"/>
    <m/>
    <m/>
    <m/>
    <s v=""/>
    <s v=""/>
    <s v=""/>
  </r>
  <r>
    <s v="CA2014105053"/>
    <d v="2014-07-08T00:00:00"/>
    <d v="2014-07-10T00:00:00"/>
    <s v="Second Class"/>
    <s v="CS-12355"/>
    <s v="OFF-BI-10001634"/>
    <n v="17.472000000000001"/>
    <n v="3"/>
    <n v="0.2"/>
    <n v="6.3335999999999997"/>
    <s v="Christine Sundaresam"/>
    <x v="2"/>
    <s v="United States"/>
    <s v="Long Beach"/>
    <s v="New York"/>
    <n v="11561"/>
    <s v="East"/>
    <s v="Office Supplies"/>
    <s v="Binders"/>
    <s v="Wilson Jones Active Use Binders"/>
    <m/>
    <m/>
    <m/>
    <s v=""/>
    <s v=""/>
    <s v=""/>
  </r>
  <r>
    <s v="CA2014133249"/>
    <d v="2014-07-09T00:00:00"/>
    <d v="2014-07-12T00:00:00"/>
    <s v="First Class"/>
    <s v="SZ-20035"/>
    <s v="FUR-FU-10001588"/>
    <n v="145.9"/>
    <n v="5"/>
    <n v="0"/>
    <n v="62.737000000000002"/>
    <s v="Sam Zeldin"/>
    <x v="1"/>
    <s v="United States"/>
    <s v="Pico Rivera"/>
    <s v="California"/>
    <n v="90660"/>
    <s v="West"/>
    <s v="Furniture"/>
    <s v="Furnishings"/>
    <s v="Deflect-o SuperTray Unbreakable Stackable Tray, Letter, Black"/>
    <m/>
    <m/>
    <m/>
    <s v=""/>
    <s v=""/>
    <s v=""/>
  </r>
  <r>
    <s v="CA2014133249"/>
    <d v="2014-07-09T00:00:00"/>
    <d v="2014-07-12T00:00:00"/>
    <s v="First Class"/>
    <s v="SZ-20035"/>
    <s v="FUR-FU-10001588"/>
    <n v="145.9"/>
    <n v="5"/>
    <n v="0"/>
    <n v="62.737000000000002"/>
    <s v="Sam Zeldin"/>
    <x v="1"/>
    <s v="United States"/>
    <s v="Grand Prairie"/>
    <s v="Texas"/>
    <n v="75051"/>
    <s v="Central"/>
    <s v="Furniture"/>
    <s v="Furnishings"/>
    <s v="Deflect-o SuperTray Unbreakable Stackable Tray, Letter, Black"/>
    <m/>
    <m/>
    <m/>
    <s v=""/>
    <s v=""/>
    <s v=""/>
  </r>
  <r>
    <s v="US2014100209"/>
    <d v="2014-07-10T00:00:00"/>
    <d v="2014-07-16T00:00:00"/>
    <s v="Standard Class"/>
    <s v="TD-20995"/>
    <s v="OFF-BI-10002012"/>
    <n v="1.08"/>
    <n v="2"/>
    <n v="0.7"/>
    <n v="-0.79200000000000004"/>
    <s v="Tamara Dahlen"/>
    <x v="2"/>
    <s v="United States"/>
    <s v="Quincy"/>
    <s v="Illinois"/>
    <n v="62301"/>
    <s v="Central"/>
    <s v="Office Supplies"/>
    <s v="Binders"/>
    <s v="Wilson Jones Easy Flow II Sheet Lifters"/>
    <m/>
    <m/>
    <m/>
    <s v=""/>
    <s v=""/>
    <s v=""/>
  </r>
  <r>
    <s v="US2014100209"/>
    <d v="2014-07-10T00:00:00"/>
    <d v="2014-07-16T00:00:00"/>
    <s v="Standard Class"/>
    <s v="TD-20995"/>
    <s v="OFF-BI-10002012"/>
    <n v="1.08"/>
    <n v="2"/>
    <n v="0.7"/>
    <n v="-0.79200000000000004"/>
    <s v="Tamara Dahlen"/>
    <x v="2"/>
    <s v="United States"/>
    <s v="Portland"/>
    <s v="Oregon"/>
    <n v="97206"/>
    <s v="West"/>
    <s v="Office Supplies"/>
    <s v="Binders"/>
    <s v="Wilson Jones Easy Flow II Sheet Lifters"/>
    <m/>
    <m/>
    <m/>
    <s v=""/>
    <s v=""/>
    <s v=""/>
  </r>
  <r>
    <s v="CA2014164959"/>
    <d v="2014-07-12T00:00:00"/>
    <d v="2014-07-16T00:00:00"/>
    <s v="Standard Class"/>
    <s v="KN-16390"/>
    <s v="OFF-LA-10004272"/>
    <n v="8.67"/>
    <n v="3"/>
    <n v="0"/>
    <n v="4.0749000000000004"/>
    <s v="Katherine Nockton"/>
    <x v="0"/>
    <s v="United States"/>
    <s v="Los Angeles"/>
    <s v="California"/>
    <n v="90004"/>
    <s v="West"/>
    <s v="Office Supplies"/>
    <s v="Labels"/>
    <s v="Avery 482"/>
    <m/>
    <m/>
    <m/>
    <s v=""/>
    <s v=""/>
    <s v=""/>
  </r>
  <r>
    <s v="US2014127719"/>
    <d v="2014-07-22T00:00:00"/>
    <d v="2014-07-26T00:00:00"/>
    <s v="Standard Class"/>
    <s v="TW-21025"/>
    <s v="OFF-PA-10001934"/>
    <n v="6.48"/>
    <n v="1"/>
    <n v="0"/>
    <n v="3.1751999999999998"/>
    <s v="Tamara Willingham"/>
    <x v="1"/>
    <s v="United States"/>
    <s v="Plainfield"/>
    <s v="New Jersey"/>
    <n v="7060"/>
    <s v="East"/>
    <s v="Office Supplies"/>
    <s v="Paper"/>
    <s v="Xerox 1993"/>
    <m/>
    <m/>
    <m/>
    <s v=""/>
    <s v=""/>
    <s v=""/>
  </r>
  <r>
    <s v="CA2014117240"/>
    <d v="2014-07-24T00:00:00"/>
    <d v="2014-07-29T00:00:00"/>
    <s v="Standard Class"/>
    <s v="CP-12340"/>
    <s v="OFF-BI-10000848"/>
    <n v="13.128"/>
    <n v="3"/>
    <n v="0.2"/>
    <n v="4.2666000000000004"/>
    <s v="Christine Phan"/>
    <x v="0"/>
    <s v="United States"/>
    <s v="New York City"/>
    <s v="New York"/>
    <n v="10009"/>
    <s v="East"/>
    <s v="Office Supplies"/>
    <s v="Binders"/>
    <s v="Angle-D Ring Binders"/>
    <m/>
    <m/>
    <m/>
    <s v=""/>
    <s v=""/>
    <s v=""/>
  </r>
  <r>
    <s v="CA2014117240"/>
    <d v="2014-07-24T00:00:00"/>
    <d v="2014-07-29T00:00:00"/>
    <s v="Standard Class"/>
    <s v="CP-12340"/>
    <s v="OFF-BI-10000848"/>
    <n v="13.128"/>
    <n v="3"/>
    <n v="0.2"/>
    <n v="4.2666000000000004"/>
    <s v="Christine Phan"/>
    <x v="0"/>
    <s v="United States"/>
    <s v="Seattle"/>
    <s v="Washington"/>
    <n v="98115"/>
    <s v="West"/>
    <s v="Office Supplies"/>
    <s v="Binders"/>
    <s v="Angle-D Ring Binders"/>
    <m/>
    <m/>
    <m/>
    <s v=""/>
    <s v=""/>
    <s v=""/>
  </r>
  <r>
    <s v="US2014113852"/>
    <d v="2014-07-30T00:00:00"/>
    <d v="2014-08-03T00:00:00"/>
    <s v="Standard Class"/>
    <s v="GW-14605"/>
    <s v="TEC-AC-10003027"/>
    <n v="90.57"/>
    <n v="3"/>
    <n v="0"/>
    <n v="11.774100000000001"/>
    <s v="Giulietta Weimer"/>
    <x v="2"/>
    <s v="United States"/>
    <s v="Seattle"/>
    <s v="Washington"/>
    <n v="98115"/>
    <s v="West"/>
    <s v="Technology"/>
    <s v="Accessories"/>
    <s v="Imation 8GB Mini TravelDrive USB 2.0 Flash Drive"/>
    <m/>
    <m/>
    <m/>
    <s v=""/>
    <s v=""/>
    <s v=""/>
  </r>
  <r>
    <s v="CA2014135034"/>
    <d v="2014-08-02T00:00:00"/>
    <d v="2014-08-04T00:00:00"/>
    <s v="First Class"/>
    <s v="AT-10735"/>
    <s v="TEC-PH-10003931"/>
    <n v="95.983999999999995"/>
    <n v="2"/>
    <n v="0.2"/>
    <n v="5.9989999999999997"/>
    <s v="Annie Thurman"/>
    <x v="2"/>
    <s v="United States"/>
    <s v="Seattle"/>
    <s v="Washington"/>
    <n v="98115"/>
    <s v="West"/>
    <s v="Technology"/>
    <s v="Phones"/>
    <s v="JBL Micro Wireless Portable Bluetooth Speaker"/>
    <m/>
    <m/>
    <m/>
    <s v=""/>
    <s v=""/>
    <s v=""/>
  </r>
  <r>
    <s v="CA2014135034"/>
    <d v="2014-08-02T00:00:00"/>
    <d v="2014-08-04T00:00:00"/>
    <s v="First Class"/>
    <s v="AT-10735"/>
    <s v="TEC-PH-10003931"/>
    <n v="95.983999999999995"/>
    <n v="2"/>
    <n v="0.2"/>
    <n v="5.9989999999999997"/>
    <s v="Annie Thurman"/>
    <x v="2"/>
    <s v="United States"/>
    <s v="Chicago"/>
    <s v="Illinois"/>
    <n v="60653"/>
    <s v="Central"/>
    <s v="Technology"/>
    <s v="Phones"/>
    <s v="JBL Micro Wireless Portable Bluetooth Speaker"/>
    <m/>
    <m/>
    <m/>
    <s v=""/>
    <s v=""/>
    <s v=""/>
  </r>
  <r>
    <s v="CA2014133235"/>
    <d v="2014-08-02T00:00:00"/>
    <d v="2014-08-05T00:00:00"/>
    <s v="First Class"/>
    <s v="LH-16750"/>
    <s v="TEC-PH-10002660"/>
    <n v="271.95999999999998"/>
    <n v="5"/>
    <n v="0.2"/>
    <n v="16.997499999999999"/>
    <s v="Larry Hughes"/>
    <x v="2"/>
    <s v="United States"/>
    <s v="Charlotte"/>
    <s v="North Carolina"/>
    <n v="28205"/>
    <s v="South"/>
    <s v="Technology"/>
    <s v="Phones"/>
    <s v="Nortel Networks T7316 E Nt8 B27"/>
    <m/>
    <m/>
    <m/>
    <s v=""/>
    <s v=""/>
    <s v=""/>
  </r>
  <r>
    <s v="CA2014165386"/>
    <d v="2014-08-04T00:00:00"/>
    <d v="2014-08-05T00:00:00"/>
    <s v="First Class"/>
    <s v="CM-12190"/>
    <s v="FUR-BO-10003034"/>
    <n v="183.37200000000001"/>
    <n v="2"/>
    <n v="0.3"/>
    <n v="-36.674399999999999"/>
    <s v="Charlotte Melton"/>
    <x v="2"/>
    <s v="United States"/>
    <s v="Philadelphia"/>
    <s v="Pennsylvania"/>
    <n v="19134"/>
    <s v="East"/>
    <s v="Furniture"/>
    <s v="Bookcases"/>
    <s v="OSullivan Elevations Bookcase, Cherry Finish"/>
    <m/>
    <m/>
    <m/>
    <s v=""/>
    <s v=""/>
    <s v=""/>
  </r>
  <r>
    <s v="CA2014165386"/>
    <d v="2014-08-04T00:00:00"/>
    <d v="2014-08-05T00:00:00"/>
    <s v="First Class"/>
    <s v="CM-12190"/>
    <s v="FUR-BO-10003034"/>
    <n v="183.37200000000001"/>
    <n v="2"/>
    <n v="0.3"/>
    <n v="-36.674399999999999"/>
    <s v="Charlotte Melton"/>
    <x v="2"/>
    <s v="United States"/>
    <s v="Chicago"/>
    <s v="Illinois"/>
    <n v="60623"/>
    <s v="Central"/>
    <s v="Furniture"/>
    <s v="Bookcases"/>
    <s v="OSullivan Elevations Bookcase, Cherry Finish"/>
    <m/>
    <m/>
    <m/>
    <s v=""/>
    <s v=""/>
    <s v=""/>
  </r>
  <r>
    <s v="CA2014117695"/>
    <d v="2014-08-06T00:00:00"/>
    <d v="2014-08-09T00:00:00"/>
    <s v="First Class"/>
    <s v="PW-19030"/>
    <s v="OFF-PA-10002713"/>
    <n v="13.76"/>
    <n v="2"/>
    <n v="0"/>
    <n v="6.3296000000000001"/>
    <s v="Pauline Webber"/>
    <x v="0"/>
    <s v="United States"/>
    <s v="Richmond"/>
    <s v="Kentucky"/>
    <n v="40475"/>
    <s v="South"/>
    <s v="Office Supplies"/>
    <s v="Paper"/>
    <s v="Adams Phone Message Book, 200 Message Capacity, 8 1/16 x 11"/>
    <m/>
    <m/>
    <m/>
    <s v=""/>
    <s v=""/>
    <s v=""/>
  </r>
  <r>
    <s v="US2014111241"/>
    <d v="2014-08-21T00:00:00"/>
    <d v="2014-08-23T00:00:00"/>
    <s v="Second Class"/>
    <s v="GM-14500"/>
    <s v="OFF-BI-10002867"/>
    <n v="239.12"/>
    <n v="5"/>
    <n v="0.2"/>
    <n v="77.713999999999999"/>
    <s v="Gene McClure"/>
    <x v="2"/>
    <s v="United States"/>
    <s v="Providence"/>
    <s v="Rhode Island"/>
    <n v="2908"/>
    <s v="East"/>
    <s v="Office Supplies"/>
    <s v="Binders"/>
    <s v="GBC Recycled Regency Composition Covers"/>
    <m/>
    <m/>
    <m/>
    <s v=""/>
    <s v=""/>
    <s v=""/>
  </r>
  <r>
    <s v="US2014111241"/>
    <d v="2014-08-21T00:00:00"/>
    <d v="2014-08-23T00:00:00"/>
    <s v="Second Class"/>
    <s v="GM-14500"/>
    <s v="OFF-BI-10002867"/>
    <n v="239.12"/>
    <n v="5"/>
    <n v="0.2"/>
    <n v="77.713999999999999"/>
    <s v="Gene McClure"/>
    <x v="2"/>
    <s v="United States"/>
    <s v="Fresno"/>
    <s v="California"/>
    <n v="93727"/>
    <s v="West"/>
    <s v="Office Supplies"/>
    <s v="Binders"/>
    <s v="GBC Recycled Regency Composition Covers"/>
    <m/>
    <m/>
    <m/>
    <s v=""/>
    <s v=""/>
    <s v=""/>
  </r>
  <r>
    <s v="CA2014155705"/>
    <d v="2014-08-22T00:00:00"/>
    <d v="2014-08-24T00:00:00"/>
    <s v="Second Class"/>
    <s v="NF-18385"/>
    <s v="FUR-CH-10000015"/>
    <n v="866.4"/>
    <n v="4"/>
    <n v="0"/>
    <n v="225.26400000000001"/>
    <s v="Natalie Fritzler"/>
    <x v="2"/>
    <s v="United States"/>
    <s v="Jackson"/>
    <s v="Mississippi"/>
    <n v="39212"/>
    <s v="South"/>
    <s v="Furniture"/>
    <s v="Chairs"/>
    <s v="Hon Multipurpose Stacking Arm Chairs"/>
    <m/>
    <m/>
    <m/>
    <s v=""/>
    <s v=""/>
    <s v=""/>
  </r>
  <r>
    <s v="CA2014114636"/>
    <d v="2014-08-26T00:00:00"/>
    <d v="2014-08-30T00:00:00"/>
    <s v="Standard Class"/>
    <s v="GA-14725"/>
    <s v="OFF-PA-10001790"/>
    <n v="192.16"/>
    <n v="5"/>
    <n v="0.2"/>
    <n v="67.256"/>
    <s v="Guy Armstrong"/>
    <x v="2"/>
    <s v="United States"/>
    <s v="Lorain"/>
    <s v="Ohio"/>
    <n v="44052"/>
    <s v="East"/>
    <s v="Office Supplies"/>
    <s v="Paper"/>
    <s v="Xerox 1910"/>
    <m/>
    <m/>
    <m/>
    <s v=""/>
    <s v=""/>
    <s v=""/>
  </r>
  <r>
    <s v="CA2014114636"/>
    <d v="2014-08-26T00:00:00"/>
    <d v="2014-08-30T00:00:00"/>
    <s v="Standard Class"/>
    <s v="GA-14725"/>
    <s v="OFF-PA-10001790"/>
    <n v="192.16"/>
    <n v="5"/>
    <n v="0.2"/>
    <n v="67.256"/>
    <s v="Guy Armstrong"/>
    <x v="2"/>
    <s v="United States"/>
    <s v="Charlotte"/>
    <s v="North Carolina"/>
    <n v="28205"/>
    <s v="South"/>
    <s v="Office Supplies"/>
    <s v="Paper"/>
    <s v="Xerox 1910"/>
    <m/>
    <m/>
    <m/>
    <s v=""/>
    <s v=""/>
    <s v=""/>
  </r>
  <r>
    <s v="US2014134481"/>
    <d v="2014-08-28T00:00:00"/>
    <d v="2014-09-02T00:00:00"/>
    <s v="Standard Class"/>
    <s v="AR-10405"/>
    <s v="FUR-TA-10004915"/>
    <n v="1488.424"/>
    <n v="7"/>
    <n v="0.3"/>
    <n v="-297.6848"/>
    <s v="Allen Rosenblatt"/>
    <x v="0"/>
    <s v="United States"/>
    <s v="Franklin"/>
    <s v="Massachusetts"/>
    <n v="2038"/>
    <s v="East"/>
    <s v="Furniture"/>
    <s v="Tables"/>
    <s v="Office Impressions End Table, 20-1/2H x 24W x 20D"/>
    <m/>
    <m/>
    <m/>
    <s v=""/>
    <s v=""/>
    <s v=""/>
  </r>
  <r>
    <s v="CA2014114552"/>
    <d v="2014-09-03T00:00:00"/>
    <d v="2014-09-09T00:00:00"/>
    <s v="Standard Class"/>
    <s v="Dl-13600"/>
    <s v="FUR-FU-10002960"/>
    <n v="15.071999999999999"/>
    <n v="3"/>
    <n v="0.2"/>
    <n v="4.1448"/>
    <s v="Dorris Liebe"/>
    <x v="0"/>
    <s v="United States"/>
    <s v="Pasadena"/>
    <s v="Texas"/>
    <n v="77506"/>
    <s v="Central"/>
    <s v="Furniture"/>
    <s v="Furnishings"/>
    <s v="Eldon 200 Class Desk Accessories, Burgundy"/>
    <m/>
    <m/>
    <m/>
    <s v=""/>
    <s v=""/>
    <s v=""/>
  </r>
  <r>
    <s v="CA2014114552"/>
    <d v="2014-09-03T00:00:00"/>
    <d v="2014-09-09T00:00:00"/>
    <s v="Standard Class"/>
    <s v="Dl-13600"/>
    <s v="FUR-FU-10002960"/>
    <n v="15.071999999999999"/>
    <n v="3"/>
    <n v="0.2"/>
    <n v="4.1448"/>
    <s v="Dorris Liebe"/>
    <x v="0"/>
    <s v="United States"/>
    <s v="Cleveland"/>
    <s v="Ohio"/>
    <n v="44105"/>
    <s v="East"/>
    <s v="Furniture"/>
    <s v="Furnishings"/>
    <s v="Eldon 200 Class Desk Accessories, Burgundy"/>
    <m/>
    <m/>
    <m/>
    <s v=""/>
    <s v=""/>
    <s v=""/>
  </r>
  <r>
    <s v="CA2014114552"/>
    <d v="2014-09-03T00:00:00"/>
    <d v="2014-09-09T00:00:00"/>
    <s v="Standard Class"/>
    <s v="Dl-13600"/>
    <s v="FUR-FU-10002960"/>
    <n v="15.071999999999999"/>
    <n v="3"/>
    <n v="0.2"/>
    <n v="4.1448"/>
    <s v="Dorris Liebe"/>
    <x v="0"/>
    <s v="United States"/>
    <s v="Seattle"/>
    <s v="Washington"/>
    <n v="98105"/>
    <s v="West"/>
    <s v="Furniture"/>
    <s v="Furnishings"/>
    <s v="Eldon 200 Class Desk Accessories, Burgundy"/>
    <m/>
    <m/>
    <m/>
    <s v=""/>
    <s v=""/>
    <s v=""/>
  </r>
  <r>
    <s v="CA2014114216"/>
    <d v="2014-09-03T00:00:00"/>
    <d v="2014-09-07T00:00:00"/>
    <s v="Standard Class"/>
    <s v="RK-19300"/>
    <s v="OFF-PA-10002195"/>
    <n v="12.192"/>
    <n v="3"/>
    <n v="0.2"/>
    <n v="4.1147999999999998"/>
    <s v="Ralph Kennedy"/>
    <x v="2"/>
    <s v="United States"/>
    <s v="Philadelphia"/>
    <s v="Pennsylvania"/>
    <n v="19140"/>
    <s v="East"/>
    <s v="Office Supplies"/>
    <s v="Paper"/>
    <s v="RSVP Cards &amp; Envelopes, Blank White, 8-1/2 X 11, 24 Cards/25 Envelopes/Set"/>
    <m/>
    <m/>
    <m/>
    <s v=""/>
    <s v=""/>
    <s v=""/>
  </r>
  <r>
    <s v="CA2014114216"/>
    <d v="2014-09-03T00:00:00"/>
    <d v="2014-09-07T00:00:00"/>
    <s v="Standard Class"/>
    <s v="RK-19300"/>
    <s v="OFF-PA-10002195"/>
    <n v="12.192"/>
    <n v="3"/>
    <n v="0.2"/>
    <n v="4.1147999999999998"/>
    <s v="Ralph Kennedy"/>
    <x v="2"/>
    <s v="United States"/>
    <s v="Rochester"/>
    <s v="New York"/>
    <n v="14609"/>
    <s v="East"/>
    <s v="Office Supplies"/>
    <s v="Paper"/>
    <s v="RSVP Cards &amp; Envelopes, Blank White, 8-1/2 X 11, 24 Cards/25 Envelopes/Set"/>
    <m/>
    <m/>
    <m/>
    <s v=""/>
    <s v=""/>
    <s v=""/>
  </r>
  <r>
    <s v="CA2014110380"/>
    <d v="2014-09-03T00:00:00"/>
    <d v="2014-09-08T00:00:00"/>
    <s v="Standard Class"/>
    <s v="PF-19225"/>
    <s v="OFF-AR-10000422"/>
    <n v="6.57"/>
    <n v="3"/>
    <n v="0"/>
    <n v="1.7739"/>
    <s v="Phillip Flathmann"/>
    <x v="2"/>
    <s v="United States"/>
    <s v="San Francisco"/>
    <s v="California"/>
    <n v="94122"/>
    <s v="West"/>
    <s v="Office Supplies"/>
    <s v="Art"/>
    <s v="Pencil and Crayon Sharpener"/>
    <m/>
    <m/>
    <m/>
    <s v=""/>
    <s v=""/>
    <s v=""/>
  </r>
  <r>
    <s v="US2014122637"/>
    <d v="2014-09-04T00:00:00"/>
    <d v="2014-09-09T00:00:00"/>
    <s v="Second Class"/>
    <s v="EP-13915"/>
    <s v="OFF-BI-10002429"/>
    <n v="42.616"/>
    <n v="7"/>
    <n v="0.8"/>
    <n v="-68.185599999999994"/>
    <s v="Emily Phan"/>
    <x v="2"/>
    <s v="United States"/>
    <s v="Chicago"/>
    <s v="Illinois"/>
    <n v="60653"/>
    <s v="Central"/>
    <s v="Office Supplies"/>
    <s v="Binders"/>
    <s v="Premier Elliptical Ring Binder, Black"/>
    <m/>
    <m/>
    <m/>
    <s v=""/>
    <s v=""/>
    <s v=""/>
  </r>
  <r>
    <s v="US2014122637"/>
    <d v="2014-09-04T00:00:00"/>
    <d v="2014-09-09T00:00:00"/>
    <s v="Second Class"/>
    <s v="EP-13915"/>
    <s v="OFF-BI-10002429"/>
    <n v="42.616"/>
    <n v="7"/>
    <n v="0.8"/>
    <n v="-68.185599999999994"/>
    <s v="Emily Phan"/>
    <x v="2"/>
    <s v="United States"/>
    <s v="New York City"/>
    <s v="New York"/>
    <n v="10011"/>
    <s v="East"/>
    <s v="Office Supplies"/>
    <s v="Binders"/>
    <s v="Premier Elliptical Ring Binder, Black"/>
    <m/>
    <m/>
    <m/>
    <s v=""/>
    <s v=""/>
    <s v=""/>
  </r>
  <r>
    <s v="CA2014146136"/>
    <d v="2014-09-04T00:00:00"/>
    <d v="2014-09-08T00:00:00"/>
    <s v="Standard Class"/>
    <s v="AP-10915"/>
    <s v="OFF-EN-10001219"/>
    <n v="24.448"/>
    <n v="4"/>
    <n v="0.2"/>
    <n v="8.8623999999999992"/>
    <s v="Arthur Prichep"/>
    <x v="2"/>
    <s v="United States"/>
    <s v="Palm Coast"/>
    <s v="Florida"/>
    <n v="32137"/>
    <s v="South"/>
    <s v="Office Supplies"/>
    <s v="Envelopes"/>
    <s v="10- 4 1/8 x 9 1/2 Security-Tint Envelopes"/>
    <m/>
    <m/>
    <m/>
    <s v=""/>
    <s v=""/>
    <s v=""/>
  </r>
  <r>
    <s v="CA2014120761"/>
    <d v="2014-09-05T00:00:00"/>
    <d v="2014-09-09T00:00:00"/>
    <s v="Standard Class"/>
    <s v="AB-10150"/>
    <s v="TEC-AC-10000171"/>
    <n v="91.96"/>
    <n v="4"/>
    <n v="0"/>
    <n v="39.5428"/>
    <s v="Aimee Bixby"/>
    <x v="2"/>
    <s v="United States"/>
    <s v="Long Beach"/>
    <s v="New York"/>
    <n v="11561"/>
    <s v="East"/>
    <s v="Technology"/>
    <s v="Accessories"/>
    <s v="Verbatim 25 GB 6x Blu-ray Single Layer Recordable Disc, 25/Pack"/>
    <m/>
    <m/>
    <m/>
    <s v=""/>
    <s v=""/>
    <s v=""/>
  </r>
  <r>
    <s v="CA2014107293"/>
    <d v="2014-09-06T00:00:00"/>
    <d v="2014-09-07T00:00:00"/>
    <s v="First Class"/>
    <s v="CS-12400"/>
    <s v="OFF-AR-10003732"/>
    <n v="2.78"/>
    <n v="1"/>
    <n v="0"/>
    <n v="0.7228"/>
    <s v="Christopher Schild"/>
    <x v="1"/>
    <s v="United States"/>
    <s v="Chicago"/>
    <s v="Illinois"/>
    <n v="60623"/>
    <s v="Central"/>
    <s v="Office Supplies"/>
    <s v="Art"/>
    <s v="Newell 333"/>
    <m/>
    <m/>
    <m/>
    <s v=""/>
    <s v=""/>
    <s v=""/>
  </r>
  <r>
    <s v="CA2014107293"/>
    <d v="2014-09-06T00:00:00"/>
    <d v="2014-09-07T00:00:00"/>
    <s v="First Class"/>
    <s v="CS-12400"/>
    <s v="OFF-AR-10003732"/>
    <n v="2.78"/>
    <n v="1"/>
    <n v="0"/>
    <n v="0.7228"/>
    <s v="Christopher Schild"/>
    <x v="1"/>
    <s v="United States"/>
    <s v="Seattle"/>
    <s v="Washington"/>
    <n v="98115"/>
    <s v="West"/>
    <s v="Office Supplies"/>
    <s v="Art"/>
    <s v="Newell 333"/>
    <m/>
    <m/>
    <m/>
    <s v=""/>
    <s v=""/>
    <s v=""/>
  </r>
  <r>
    <s v="US2014129441"/>
    <d v="2014-09-08T00:00:00"/>
    <d v="2014-09-12T00:00:00"/>
    <s v="Standard Class"/>
    <s v="JC-15340"/>
    <s v="FUR-FU-10000448"/>
    <n v="47.94"/>
    <n v="3"/>
    <n v="0"/>
    <n v="2.3969999999999998"/>
    <s v="Jasper Cacioppo"/>
    <x v="2"/>
    <s v="United States"/>
    <s v="Los Angeles"/>
    <s v="California"/>
    <n v="90032"/>
    <s v="West"/>
    <s v="Furniture"/>
    <s v="Furnishings"/>
    <s v="Tenex Chairmats For Use With Carpeted Floors"/>
    <m/>
    <m/>
    <m/>
    <s v=""/>
    <s v=""/>
    <s v=""/>
  </r>
  <r>
    <s v="US2014124968"/>
    <d v="2014-09-09T00:00:00"/>
    <d v="2014-09-14T00:00:00"/>
    <s v="Second Class"/>
    <s v="MM-18055"/>
    <s v="FUR-TA-10004289"/>
    <n v="765.625"/>
    <n v="7"/>
    <n v="0.5"/>
    <n v="-566.5625"/>
    <s v="Michelle Moray"/>
    <x v="2"/>
    <s v="United States"/>
    <s v="Chicago"/>
    <s v="Illinois"/>
    <n v="60610"/>
    <s v="Central"/>
    <s v="Furniture"/>
    <s v="Tables"/>
    <s v="BoxOffice By Design Rectangular and Half-Moon Meeting Room Tables"/>
    <m/>
    <m/>
    <m/>
    <s v=""/>
    <s v=""/>
    <s v=""/>
  </r>
  <r>
    <s v="CA2014112774"/>
    <d v="2014-09-12T00:00:00"/>
    <d v="2014-09-13T00:00:00"/>
    <s v="First Class"/>
    <s v="RC-19960"/>
    <s v="FUR-FU-10003039"/>
    <n v="34.503999999999998"/>
    <n v="1"/>
    <n v="0.2"/>
    <n v="6.0381999999999998"/>
    <s v="Ryan Crowe"/>
    <x v="2"/>
    <s v="United States"/>
    <s v="Jacksonville"/>
    <s v="Florida"/>
    <n v="32216"/>
    <s v="South"/>
    <s v="Furniture"/>
    <s v="Furnishings"/>
    <s v="Howard Miller 11-1/2 Diameter Grantwood Wall Clock"/>
    <m/>
    <m/>
    <m/>
    <s v=""/>
    <s v=""/>
    <s v=""/>
  </r>
  <r>
    <s v="CA2014103611"/>
    <d v="2014-09-13T00:00:00"/>
    <d v="2014-09-16T00:00:00"/>
    <s v="First Class"/>
    <s v="JM-15535"/>
    <s v="FUR-FU-10004270"/>
    <n v="8.36"/>
    <n v="2"/>
    <n v="0"/>
    <n v="3.0095999999999998"/>
    <s v="Jessica Myrick"/>
    <x v="2"/>
    <s v="United States"/>
    <s v="Los Angeles"/>
    <s v="California"/>
    <n v="90036"/>
    <s v="West"/>
    <s v="Furniture"/>
    <s v="Furnishings"/>
    <s v="Eldon Image Series Desk Accessories, Burgundy"/>
    <m/>
    <m/>
    <m/>
    <s v=""/>
    <s v=""/>
    <s v=""/>
  </r>
  <r>
    <s v="CA2014130043"/>
    <d v="2014-09-16T00:00:00"/>
    <d v="2014-09-20T00:00:00"/>
    <s v="Standard Class"/>
    <s v="BB-11545"/>
    <s v="OFF-PA-10002230"/>
    <n v="31.872"/>
    <n v="8"/>
    <n v="0.2"/>
    <n v="11.553599999999999"/>
    <s v="Brenda Bowman"/>
    <x v="0"/>
    <s v="United States"/>
    <s v="Houston"/>
    <s v="Texas"/>
    <n v="77070"/>
    <s v="Central"/>
    <s v="Office Supplies"/>
    <s v="Paper"/>
    <s v="Xerox 1897"/>
    <m/>
    <m/>
    <m/>
    <s v=""/>
    <s v=""/>
    <s v=""/>
  </r>
  <r>
    <s v="CA2014163020"/>
    <d v="2014-09-16T00:00:00"/>
    <d v="2014-09-20T00:00:00"/>
    <s v="Standard Class"/>
    <s v="MO-17800"/>
    <s v="FUR-FU-10000221"/>
    <n v="35.56"/>
    <n v="7"/>
    <n v="0"/>
    <n v="12.090400000000001"/>
    <s v="Meg OConnel"/>
    <x v="1"/>
    <s v="United States"/>
    <s v="New York City"/>
    <s v="New York"/>
    <n v="10009"/>
    <s v="East"/>
    <s v="Furniture"/>
    <s v="Furnishings"/>
    <s v="Master Caster Door Stop, Brown"/>
    <m/>
    <m/>
    <m/>
    <s v=""/>
    <s v=""/>
    <s v=""/>
  </r>
  <r>
    <s v="CA2014163020"/>
    <d v="2014-09-16T00:00:00"/>
    <d v="2014-09-20T00:00:00"/>
    <s v="Standard Class"/>
    <s v="MO-17800"/>
    <s v="FUR-FU-10000221"/>
    <n v="35.56"/>
    <n v="7"/>
    <n v="0"/>
    <n v="12.090400000000001"/>
    <s v="Meg OConnel"/>
    <x v="1"/>
    <s v="United States"/>
    <s v="Los Angeles"/>
    <s v="California"/>
    <n v="90036"/>
    <s v="West"/>
    <s v="Furniture"/>
    <s v="Furnishings"/>
    <s v="Master Caster Door Stop, Brown"/>
    <m/>
    <m/>
    <m/>
    <s v=""/>
    <s v=""/>
    <s v=""/>
  </r>
  <r>
    <s v="CA2014163020"/>
    <d v="2014-09-16T00:00:00"/>
    <d v="2014-09-20T00:00:00"/>
    <s v="Standard Class"/>
    <s v="MO-17800"/>
    <s v="FUR-FU-10000221"/>
    <n v="35.56"/>
    <n v="7"/>
    <n v="0"/>
    <n v="12.090400000000001"/>
    <s v="Meg OConnel"/>
    <x v="1"/>
    <s v="United States"/>
    <s v="New York City"/>
    <s v="New York"/>
    <n v="10024"/>
    <s v="East"/>
    <s v="Furniture"/>
    <s v="Furnishings"/>
    <s v="Master Caster Door Stop, Brown"/>
    <m/>
    <m/>
    <m/>
    <s v=""/>
    <s v=""/>
    <s v=""/>
  </r>
  <r>
    <s v="CA2014163020"/>
    <d v="2014-09-16T00:00:00"/>
    <d v="2014-09-20T00:00:00"/>
    <s v="Standard Class"/>
    <s v="MO-17800"/>
    <s v="FUR-FU-10000221"/>
    <n v="35.56"/>
    <n v="7"/>
    <n v="0"/>
    <n v="12.090400000000001"/>
    <s v="Meg OConnel"/>
    <x v="1"/>
    <s v="United States"/>
    <s v="San Antonio"/>
    <s v="Texas"/>
    <n v="78207"/>
    <s v="Central"/>
    <s v="Furniture"/>
    <s v="Furnishings"/>
    <s v="Master Caster Door Stop, Brown"/>
    <m/>
    <m/>
    <m/>
    <s v=""/>
    <s v=""/>
    <s v=""/>
  </r>
  <r>
    <s v="CA2014132353"/>
    <d v="2014-09-16T00:00:00"/>
    <d v="2014-09-18T00:00:00"/>
    <s v="First Class"/>
    <s v="DB-13060"/>
    <s v="TEC-PH-10004536"/>
    <n v="323.976"/>
    <n v="3"/>
    <n v="0.2"/>
    <n v="20.2485"/>
    <s v="Dave Brooks"/>
    <x v="2"/>
    <s v="United States"/>
    <s v="Seattle"/>
    <s v="Washington"/>
    <n v="98115"/>
    <s v="West"/>
    <s v="Technology"/>
    <s v="Phones"/>
    <s v="Avaya 5420 Digital phone"/>
    <m/>
    <m/>
    <m/>
    <s v=""/>
    <s v=""/>
    <s v=""/>
  </r>
  <r>
    <s v="CA2014132353"/>
    <d v="2014-09-16T00:00:00"/>
    <d v="2014-09-18T00:00:00"/>
    <s v="First Class"/>
    <s v="DB-13060"/>
    <s v="TEC-PH-10004536"/>
    <n v="323.976"/>
    <n v="3"/>
    <n v="0.2"/>
    <n v="20.2485"/>
    <s v="Dave Brooks"/>
    <x v="2"/>
    <s v="United States"/>
    <s v="Lowell"/>
    <s v="Massachusetts"/>
    <n v="1852"/>
    <s v="East"/>
    <s v="Technology"/>
    <s v="Phones"/>
    <s v="Avaya 5420 Digital phone"/>
    <m/>
    <m/>
    <m/>
    <s v=""/>
    <s v=""/>
    <s v=""/>
  </r>
  <r>
    <s v="CA2014132353"/>
    <d v="2014-09-16T00:00:00"/>
    <d v="2014-09-18T00:00:00"/>
    <s v="First Class"/>
    <s v="DB-13060"/>
    <s v="TEC-PH-10004536"/>
    <n v="323.976"/>
    <n v="3"/>
    <n v="0.2"/>
    <n v="20.2485"/>
    <s v="Dave Brooks"/>
    <x v="2"/>
    <s v="United States"/>
    <s v="Chicago"/>
    <s v="Illinois"/>
    <n v="60653"/>
    <s v="Central"/>
    <s v="Technology"/>
    <s v="Phones"/>
    <s v="Avaya 5420 Digital phone"/>
    <m/>
    <m/>
    <m/>
    <s v=""/>
    <s v=""/>
    <s v=""/>
  </r>
  <r>
    <s v="CA2014133333"/>
    <d v="2014-09-19T00:00:00"/>
    <d v="2014-09-23T00:00:00"/>
    <s v="Standard Class"/>
    <s v="BF-11020"/>
    <s v="OFF-PA-10002377"/>
    <n v="22.72"/>
    <n v="4"/>
    <n v="0"/>
    <n v="10.224"/>
    <s v="Barry Franzosisch"/>
    <x v="0"/>
    <s v="United States"/>
    <s v="Green Bay"/>
    <s v="Wisconsin"/>
    <n v="54302"/>
    <s v="Central"/>
    <s v="Office Supplies"/>
    <s v="Paper"/>
    <s v="Adams Telephone Message Book W/Dividers/Space For Phone Numbers, 5 1/4X8 1/2, 200/Messages"/>
    <m/>
    <m/>
    <m/>
    <s v=""/>
    <s v=""/>
    <s v=""/>
  </r>
  <r>
    <s v="CA2014151428"/>
    <d v="2014-09-22T00:00:00"/>
    <d v="2014-09-27T00:00:00"/>
    <s v="Standard Class"/>
    <s v="RH-19495"/>
    <s v="OFF-BI-10000546"/>
    <n v="20.16"/>
    <n v="7"/>
    <n v="0"/>
    <n v="9.8783999999999992"/>
    <s v="Rick Hansen"/>
    <x v="2"/>
    <s v="United States"/>
    <s v="Rochester"/>
    <s v="Minnesota"/>
    <n v="55901"/>
    <s v="Central"/>
    <s v="Office Supplies"/>
    <s v="Binders"/>
    <s v="Avery Durable Binders"/>
    <m/>
    <m/>
    <m/>
    <s v=""/>
    <s v=""/>
    <s v=""/>
  </r>
  <r>
    <s v="CA2014151428"/>
    <d v="2014-09-22T00:00:00"/>
    <d v="2014-09-27T00:00:00"/>
    <s v="Standard Class"/>
    <s v="RH-19495"/>
    <s v="OFF-BI-10000546"/>
    <n v="20.16"/>
    <n v="7"/>
    <n v="0"/>
    <n v="9.8783999999999992"/>
    <s v="Rick Hansen"/>
    <x v="2"/>
    <s v="United States"/>
    <s v="Denver"/>
    <s v="Colorado"/>
    <n v="80219"/>
    <s v="West"/>
    <s v="Office Supplies"/>
    <s v="Binders"/>
    <s v="Avery Durable Binders"/>
    <m/>
    <m/>
    <m/>
    <s v=""/>
    <s v=""/>
    <s v=""/>
  </r>
  <r>
    <s v="CA2014121412"/>
    <d v="2014-09-24T00:00:00"/>
    <d v="2014-09-28T00:00:00"/>
    <s v="Standard Class"/>
    <s v="BG-11695"/>
    <s v="FUR-FU-10000246"/>
    <n v="29.327999999999999"/>
    <n v="3"/>
    <n v="0.2"/>
    <n v="3.6659999999999999"/>
    <s v="Brooke Gillingham"/>
    <x v="0"/>
    <s v="United States"/>
    <s v="Cincinnati"/>
    <s v="Ohio"/>
    <n v="45231"/>
    <s v="East"/>
    <s v="Furniture"/>
    <s v="Furnishings"/>
    <s v="Aluminum Document Frame"/>
    <m/>
    <m/>
    <m/>
    <s v=""/>
    <s v=""/>
    <s v=""/>
  </r>
  <r>
    <s v="CA2014121412"/>
    <d v="2014-09-24T00:00:00"/>
    <d v="2014-09-28T00:00:00"/>
    <s v="Standard Class"/>
    <s v="BG-11695"/>
    <s v="FUR-FU-10000246"/>
    <n v="29.327999999999999"/>
    <n v="3"/>
    <n v="0.2"/>
    <n v="3.6659999999999999"/>
    <s v="Brooke Gillingham"/>
    <x v="0"/>
    <s v="United States"/>
    <s v="Louisville"/>
    <s v="Colorado"/>
    <n v="80027"/>
    <s v="West"/>
    <s v="Furniture"/>
    <s v="Furnishings"/>
    <s v="Aluminum Document Frame"/>
    <m/>
    <m/>
    <m/>
    <s v=""/>
    <s v=""/>
    <s v=""/>
  </r>
  <r>
    <s v="CA2014117485"/>
    <d v="2014-09-24T00:00:00"/>
    <d v="2014-09-30T00:00:00"/>
    <s v="Standard Class"/>
    <s v="BD-11320"/>
    <s v="TEC-AC-10004659"/>
    <n v="291.95999999999998"/>
    <n v="4"/>
    <n v="0"/>
    <n v="102.18600000000001"/>
    <s v="Bill Donatelli"/>
    <x v="2"/>
    <s v="United States"/>
    <s v="San Francisco"/>
    <s v="California"/>
    <n v="94110"/>
    <s v="West"/>
    <s v="Technology"/>
    <s v="Accessories"/>
    <s v="Imation Secure Hardware Encrypted USB 2.0 Flash Drive; 16GB"/>
    <m/>
    <m/>
    <m/>
    <s v=""/>
    <s v=""/>
    <s v=""/>
  </r>
  <r>
    <s v="CA2014117485"/>
    <d v="2014-09-24T00:00:00"/>
    <d v="2014-09-30T00:00:00"/>
    <s v="Standard Class"/>
    <s v="BD-11320"/>
    <s v="TEC-AC-10004659"/>
    <n v="291.95999999999998"/>
    <n v="4"/>
    <n v="0"/>
    <n v="102.18600000000001"/>
    <s v="Bill Donatelli"/>
    <x v="2"/>
    <s v="United States"/>
    <s v="Tulsa"/>
    <s v="Oklahoma"/>
    <n v="74133"/>
    <s v="Central"/>
    <s v="Technology"/>
    <s v="Accessories"/>
    <s v="Imation Secure Hardware Encrypted USB 2.0 Flash Drive; 16GB"/>
    <m/>
    <m/>
    <m/>
    <s v=""/>
    <s v=""/>
    <s v=""/>
  </r>
  <r>
    <s v="CA2014108910"/>
    <d v="2014-09-25T00:00:00"/>
    <d v="2014-09-30T00:00:00"/>
    <s v="Standard Class"/>
    <s v="KC-16540"/>
    <s v="FUR-FU-10002253"/>
    <n v="103.056"/>
    <n v="3"/>
    <n v="0.2"/>
    <n v="24.4758"/>
    <s v="Kelly Collister"/>
    <x v="2"/>
    <s v="United States"/>
    <s v="Newark"/>
    <s v="Ohio"/>
    <n v="43055"/>
    <s v="East"/>
    <s v="Furniture"/>
    <s v="Furnishings"/>
    <s v="Howard Miller 13 Diameter Pewter Finish Round Wall Clock"/>
    <m/>
    <m/>
    <m/>
    <s v=""/>
    <s v=""/>
    <s v=""/>
  </r>
  <r>
    <s v="CA2014108910"/>
    <d v="2014-09-25T00:00:00"/>
    <d v="2014-09-30T00:00:00"/>
    <s v="Standard Class"/>
    <s v="KC-16540"/>
    <s v="FUR-FU-10002253"/>
    <n v="103.056"/>
    <n v="3"/>
    <n v="0.2"/>
    <n v="24.4758"/>
    <s v="Kelly Collister"/>
    <x v="2"/>
    <s v="United States"/>
    <s v="Seattle"/>
    <s v="Washington"/>
    <n v="98115"/>
    <s v="West"/>
    <s v="Furniture"/>
    <s v="Furnishings"/>
    <s v="Howard Miller 13 Diameter Pewter Finish Round Wall Clock"/>
    <m/>
    <m/>
    <m/>
    <s v=""/>
    <s v=""/>
    <s v=""/>
  </r>
  <r>
    <s v="US2014139955"/>
    <d v="2014-09-29T00:00:00"/>
    <d v="2014-10-01T00:00:00"/>
    <s v="Second Class"/>
    <s v="CM-12160"/>
    <s v="OFF-SU-10001935"/>
    <n v="1.744"/>
    <n v="1"/>
    <n v="0.2"/>
    <n v="-0.3488"/>
    <s v="Charles McCrossin"/>
    <x v="2"/>
    <s v="United States"/>
    <s v="Brownsville"/>
    <s v="Texas"/>
    <n v="78521"/>
    <s v="Central"/>
    <s v="Office Supplies"/>
    <s v="Supplies"/>
    <s v="Staples"/>
    <m/>
    <m/>
    <m/>
    <s v=""/>
    <s v=""/>
    <s v=""/>
  </r>
  <r>
    <s v="CA2014152275"/>
    <d v="2014-10-02T00:00:00"/>
    <d v="2014-10-09T00:00:00"/>
    <s v="Standard Class"/>
    <s v="KH-16630"/>
    <s v="OFF-AR-10000369"/>
    <n v="6.6719999999999997"/>
    <n v="6"/>
    <n v="0.2"/>
    <n v="0.50039999999999996"/>
    <s v="Ken Heidel"/>
    <x v="0"/>
    <s v="United States"/>
    <s v="San Antonio"/>
    <s v="Texas"/>
    <n v="78207"/>
    <s v="Central"/>
    <s v="Office Supplies"/>
    <s v="Art"/>
    <s v="Design Ebony Sketching Pencil"/>
    <m/>
    <m/>
    <m/>
    <s v=""/>
    <s v=""/>
    <s v=""/>
  </r>
  <r>
    <s v="CA2014152275"/>
    <d v="2014-10-02T00:00:00"/>
    <d v="2014-10-09T00:00:00"/>
    <s v="Standard Class"/>
    <s v="KH-16630"/>
    <s v="OFF-AR-10000369"/>
    <n v="6.6719999999999997"/>
    <n v="6"/>
    <n v="0.2"/>
    <n v="0.50039999999999996"/>
    <s v="Ken Heidel"/>
    <x v="0"/>
    <s v="United States"/>
    <s v="Norman"/>
    <s v="Oklahoma"/>
    <n v="73071"/>
    <s v="Central"/>
    <s v="Office Supplies"/>
    <s v="Art"/>
    <s v="Design Ebony Sketching Pencil"/>
    <m/>
    <m/>
    <m/>
    <s v=""/>
    <s v=""/>
    <s v=""/>
  </r>
  <r>
    <s v="CA2014141789"/>
    <d v="2014-10-04T00:00:00"/>
    <d v="2014-10-07T00:00:00"/>
    <s v="First Class"/>
    <s v="AC-10450"/>
    <s v="OFF-BI-10001359"/>
    <n v="1793.98"/>
    <n v="2"/>
    <n v="0"/>
    <n v="843.17060000000004"/>
    <s v="Amy Cox"/>
    <x v="2"/>
    <s v="United States"/>
    <s v="Minneapolis"/>
    <s v="Minnesota"/>
    <n v="55407"/>
    <s v="Central"/>
    <s v="Office Supplies"/>
    <s v="Binders"/>
    <s v="GBC DocuBind TL300 Electric Binding System"/>
    <m/>
    <m/>
    <m/>
    <s v=""/>
    <s v=""/>
    <s v=""/>
  </r>
  <r>
    <s v="CA2014104003"/>
    <d v="2014-10-08T00:00:00"/>
    <d v="2014-10-14T00:00:00"/>
    <s v="Standard Class"/>
    <s v="DC-13285"/>
    <s v="FUR-BO-10003965"/>
    <n v="307.666"/>
    <n v="2"/>
    <n v="0.15"/>
    <n v="-14.478400000000001"/>
    <s v="Debra Catini"/>
    <x v="2"/>
    <s v="United States"/>
    <s v="San Francisco"/>
    <s v="California"/>
    <n v="94110"/>
    <s v="West"/>
    <s v="Furniture"/>
    <s v="Bookcases"/>
    <s v="OSullivan Manor Hill 2-Door Library in Brianna Oak"/>
    <m/>
    <m/>
    <m/>
    <s v=""/>
    <s v=""/>
    <s v=""/>
  </r>
  <r>
    <s v="CA2014162635"/>
    <d v="2014-10-10T00:00:00"/>
    <d v="2014-10-11T00:00:00"/>
    <s v="First Class"/>
    <s v="EB-14170"/>
    <s v="OFF-PA-10002659"/>
    <n v="10.816000000000001"/>
    <n v="4"/>
    <n v="0.2"/>
    <n v="3.5152000000000001"/>
    <s v="Evan Bailliet"/>
    <x v="2"/>
    <s v="United States"/>
    <s v="Wilmington"/>
    <s v="North Carolina"/>
    <n v="28403"/>
    <s v="South"/>
    <s v="Office Supplies"/>
    <s v="Paper"/>
    <s v="Avoid Verbal Orders Carbonless Minifold Book"/>
    <m/>
    <m/>
    <m/>
    <s v=""/>
    <s v=""/>
    <s v=""/>
  </r>
  <r>
    <s v="CA2014152702"/>
    <d v="2014-10-13T00:00:00"/>
    <d v="2014-10-17T00:00:00"/>
    <s v="Standard Class"/>
    <s v="SN-20710"/>
    <s v="FUR-CH-10002304"/>
    <n v="254.60400000000001"/>
    <n v="14"/>
    <n v="0.3"/>
    <n v="-18.186"/>
    <s v="Steve Nguyen"/>
    <x v="1"/>
    <s v="United States"/>
    <s v="Rockford"/>
    <s v="Illinois"/>
    <n v="61107"/>
    <s v="Central"/>
    <s v="Furniture"/>
    <s v="Chairs"/>
    <s v="Global Stack Chair without Arms, Black"/>
    <m/>
    <m/>
    <m/>
    <s v=""/>
    <s v=""/>
    <s v=""/>
  </r>
  <r>
    <s v="CA2014150707"/>
    <d v="2014-10-15T00:00:00"/>
    <d v="2014-10-20T00:00:00"/>
    <s v="Standard Class"/>
    <s v="EL-13735"/>
    <s v="OFF-BI-10001078"/>
    <n v="37.659999999999997"/>
    <n v="7"/>
    <n v="0"/>
    <n v="18.453399999999998"/>
    <s v="Ed Ludwig"/>
    <x v="1"/>
    <s v="United States"/>
    <s v="Columbia"/>
    <s v="Maryland"/>
    <n v="21044"/>
    <s v="East"/>
    <s v="Office Supplies"/>
    <s v="Binders"/>
    <s v="Acco PRESSTEX Data Binder with Storage Hooks, Dark Blue, 14 7/8 X 11"/>
    <m/>
    <m/>
    <m/>
    <s v=""/>
    <s v=""/>
    <s v=""/>
  </r>
  <r>
    <s v="CA2014150707"/>
    <d v="2014-10-15T00:00:00"/>
    <d v="2014-10-20T00:00:00"/>
    <s v="Standard Class"/>
    <s v="EL-13735"/>
    <s v="OFF-BI-10001078"/>
    <n v="37.659999999999997"/>
    <n v="7"/>
    <n v="0"/>
    <n v="18.453399999999998"/>
    <s v="Ed Ludwig"/>
    <x v="1"/>
    <s v="United States"/>
    <s v="Jefferson City"/>
    <s v="Missouri"/>
    <n v="65109"/>
    <s v="Central"/>
    <s v="Office Supplies"/>
    <s v="Binders"/>
    <s v="Acco PRESSTEX Data Binder with Storage Hooks, Dark Blue, 14 7/8 X 11"/>
    <m/>
    <m/>
    <m/>
    <s v=""/>
    <s v=""/>
    <s v=""/>
  </r>
  <r>
    <s v="CA2014168837"/>
    <d v="2014-10-15T00:00:00"/>
    <d v="2014-10-18T00:00:00"/>
    <s v="First Class"/>
    <s v="JW-15955"/>
    <s v="FUR-FU-10001918"/>
    <n v="9.4600000000000009"/>
    <n v="2"/>
    <n v="0"/>
    <n v="3.6894"/>
    <s v="Joni Wasserman"/>
    <x v="2"/>
    <s v="United States"/>
    <s v="Oakland"/>
    <s v="California"/>
    <n v="94601"/>
    <s v="West"/>
    <s v="Furniture"/>
    <s v="Furnishings"/>
    <s v="C-Line Cubicle Keepers Polyproplyene Holder With Velcro Backings"/>
    <m/>
    <m/>
    <m/>
    <s v=""/>
    <s v=""/>
    <s v=""/>
  </r>
  <r>
    <s v="CA2014106033"/>
    <d v="2014-10-16T00:00:00"/>
    <d v="2014-10-19T00:00:00"/>
    <s v="Second Class"/>
    <s v="FG-14260"/>
    <s v="OFF-AR-10002818"/>
    <n v="87.92"/>
    <n v="4"/>
    <n v="0"/>
    <n v="26.376000000000001"/>
    <s v="Frank Gastineau"/>
    <x v="1"/>
    <s v="United States"/>
    <s v="San Francisco"/>
    <s v="California"/>
    <n v="94110"/>
    <s v="West"/>
    <s v="Office Supplies"/>
    <s v="Art"/>
    <s v="Panasonic KP-310 Heavy-Duty Electric Pencil Sharpener"/>
    <m/>
    <m/>
    <m/>
    <s v=""/>
    <s v=""/>
    <s v=""/>
  </r>
  <r>
    <s v="CA2014158386"/>
    <d v="2014-10-17T00:00:00"/>
    <d v="2014-10-22T00:00:00"/>
    <s v="Standard Class"/>
    <s v="BO-11425"/>
    <s v="OFF-BI-10003719"/>
    <n v="124.75"/>
    <n v="5"/>
    <n v="0"/>
    <n v="57.384999999999998"/>
    <s v="Bobby Odegard"/>
    <x v="2"/>
    <s v="United States"/>
    <s v="Richmond"/>
    <s v="Kentucky"/>
    <n v="40475"/>
    <s v="South"/>
    <s v="Office Supplies"/>
    <s v="Binders"/>
    <s v="Large Capacity Hanging Post Binders"/>
    <m/>
    <m/>
    <m/>
    <s v=""/>
    <s v=""/>
    <s v=""/>
  </r>
  <r>
    <s v="CA2014132234"/>
    <d v="2014-10-17T00:00:00"/>
    <d v="2014-10-19T00:00:00"/>
    <s v="First Class"/>
    <s v="MY-17380"/>
    <s v="FUR-FU-10001290"/>
    <n v="547.29999999999995"/>
    <n v="13"/>
    <n v="0"/>
    <n v="175.136"/>
    <s v="Maribeth Yedwab"/>
    <x v="0"/>
    <s v="United States"/>
    <s v="New York City"/>
    <s v="New York"/>
    <n v="10011"/>
    <s v="East"/>
    <s v="Furniture"/>
    <s v="Furnishings"/>
    <s v="Executive Impressions Supervisor Wall Clock"/>
    <m/>
    <m/>
    <m/>
    <s v=""/>
    <s v=""/>
    <s v=""/>
  </r>
  <r>
    <s v="CA2014132234"/>
    <d v="2014-10-17T00:00:00"/>
    <d v="2014-10-19T00:00:00"/>
    <s v="First Class"/>
    <s v="MY-17380"/>
    <s v="FUR-FU-10001290"/>
    <n v="547.29999999999995"/>
    <n v="13"/>
    <n v="0"/>
    <n v="175.136"/>
    <s v="Maribeth Yedwab"/>
    <x v="0"/>
    <s v="United States"/>
    <s v="Rancho Cucamonga"/>
    <s v="California"/>
    <n v="91730"/>
    <s v="West"/>
    <s v="Furniture"/>
    <s v="Furnishings"/>
    <s v="Executive Impressions Supervisor Wall Clock"/>
    <m/>
    <m/>
    <m/>
    <s v=""/>
    <s v=""/>
    <s v=""/>
  </r>
  <r>
    <s v="CA2014159457"/>
    <d v="2014-10-20T00:00:00"/>
    <d v="2014-10-27T00:00:00"/>
    <s v="Standard Class"/>
    <s v="RD-19480"/>
    <s v="TEC-PH-10002185"/>
    <n v="16.68"/>
    <n v="3"/>
    <n v="0.2"/>
    <n v="5.2125000000000004"/>
    <s v="Rick Duston"/>
    <x v="2"/>
    <s v="United States"/>
    <s v="Olympia"/>
    <s v="Washington"/>
    <n v="98502"/>
    <s v="West"/>
    <s v="Technology"/>
    <s v="Phones"/>
    <s v="QVS USB Car Charger 2-Port 2.1Amp for iPod/iPhone/iPad/iPad 2/iPad 3"/>
    <m/>
    <m/>
    <m/>
    <s v=""/>
    <s v=""/>
    <s v=""/>
  </r>
  <r>
    <s v="CA2014159457"/>
    <d v="2014-10-20T00:00:00"/>
    <d v="2014-10-27T00:00:00"/>
    <s v="Standard Class"/>
    <s v="RD-19480"/>
    <s v="TEC-PH-10002185"/>
    <n v="16.68"/>
    <n v="3"/>
    <n v="0.2"/>
    <n v="5.2125000000000004"/>
    <s v="Rick Duston"/>
    <x v="2"/>
    <s v="United States"/>
    <s v="Houston"/>
    <s v="Texas"/>
    <n v="77095"/>
    <s v="Central"/>
    <s v="Technology"/>
    <s v="Phones"/>
    <s v="QVS USB Car Charger 2-Port 2.1Amp for iPod/iPhone/iPad/iPad 2/iPad 3"/>
    <m/>
    <m/>
    <m/>
    <s v=""/>
    <s v=""/>
    <s v=""/>
  </r>
  <r>
    <s v="CA2014159457"/>
    <d v="2014-10-20T00:00:00"/>
    <d v="2014-10-27T00:00:00"/>
    <s v="Standard Class"/>
    <s v="RD-19480"/>
    <s v="TEC-PH-10002185"/>
    <n v="16.68"/>
    <n v="3"/>
    <n v="0.2"/>
    <n v="5.2125000000000004"/>
    <s v="Rick Duston"/>
    <x v="2"/>
    <s v="United States"/>
    <s v="Richmond"/>
    <s v="Indiana"/>
    <n v="47374"/>
    <s v="Central"/>
    <s v="Technology"/>
    <s v="Phones"/>
    <s v="QVS USB Car Charger 2-Port 2.1Amp for iPod/iPhone/iPad/iPad 2/iPad 3"/>
    <m/>
    <m/>
    <m/>
    <s v=""/>
    <s v=""/>
    <s v=""/>
  </r>
  <r>
    <s v="CA2014154410"/>
    <d v="2014-10-22T00:00:00"/>
    <d v="2014-10-25T00:00:00"/>
    <s v="First Class"/>
    <s v="MD-17860"/>
    <s v="OFF-ST-10002743"/>
    <n v="909.12"/>
    <n v="8"/>
    <n v="0"/>
    <n v="9.0912000000000006"/>
    <s v="Michael Dominguez"/>
    <x v="0"/>
    <s v="United States"/>
    <s v="Indianapolis"/>
    <s v="Indiana"/>
    <n v="46203"/>
    <s v="Central"/>
    <s v="Office Supplies"/>
    <s v="Storage"/>
    <s v="SAFCO Boltless Steel Shelving"/>
    <m/>
    <m/>
    <m/>
    <s v=""/>
    <s v=""/>
    <s v=""/>
  </r>
  <r>
    <s v="CA2014117079"/>
    <d v="2014-10-24T00:00:00"/>
    <d v="2014-10-28T00:00:00"/>
    <s v="Standard Class"/>
    <s v="JR-15700"/>
    <s v="TEC-PH-10004586"/>
    <n v="863.88"/>
    <n v="3"/>
    <n v="0.2"/>
    <n v="107.985"/>
    <s v="Jocasta Rupert"/>
    <x v="2"/>
    <s v="United States"/>
    <s v="Jacksonville"/>
    <s v="Florida"/>
    <n v="32216"/>
    <s v="South"/>
    <s v="Technology"/>
    <s v="Phones"/>
    <s v="Wilson SignalBoost 841262 DB PRO Amplifier Kit"/>
    <m/>
    <m/>
    <m/>
    <s v=""/>
    <s v=""/>
    <s v=""/>
  </r>
  <r>
    <s v="CA2014160983"/>
    <d v="2014-10-30T00:00:00"/>
    <d v="2014-11-01T00:00:00"/>
    <s v="Second Class"/>
    <s v="GB-14530"/>
    <s v="OFF-PA-10002250"/>
    <n v="46.96"/>
    <n v="8"/>
    <n v="0"/>
    <n v="22.540800000000001"/>
    <s v="George Bell"/>
    <x v="0"/>
    <s v="United States"/>
    <s v="Auburn"/>
    <s v="New York"/>
    <n v="13021"/>
    <s v="East"/>
    <s v="Office Supplies"/>
    <s v="Paper"/>
    <s v="Things To Do Today Pad"/>
    <m/>
    <m/>
    <m/>
    <s v=""/>
    <s v=""/>
    <s v=""/>
  </r>
  <r>
    <s v="CA2014160983"/>
    <d v="2014-10-30T00:00:00"/>
    <d v="2014-11-01T00:00:00"/>
    <s v="Second Class"/>
    <s v="GB-14530"/>
    <s v="OFF-PA-10002250"/>
    <n v="46.96"/>
    <n v="8"/>
    <n v="0"/>
    <n v="22.540800000000001"/>
    <s v="George Bell"/>
    <x v="0"/>
    <s v="United States"/>
    <s v="Los Angeles"/>
    <s v="California"/>
    <n v="90004"/>
    <s v="West"/>
    <s v="Office Supplies"/>
    <s v="Paper"/>
    <s v="Things To Do Today Pad"/>
    <m/>
    <m/>
    <m/>
    <s v=""/>
    <s v=""/>
    <s v=""/>
  </r>
  <r>
    <s v="CA2014160983"/>
    <d v="2014-10-30T00:00:00"/>
    <d v="2014-11-01T00:00:00"/>
    <s v="Second Class"/>
    <s v="GB-14530"/>
    <s v="OFF-PA-10002250"/>
    <n v="46.96"/>
    <n v="8"/>
    <n v="0"/>
    <n v="22.540800000000001"/>
    <s v="George Bell"/>
    <x v="0"/>
    <s v="United States"/>
    <s v="Dover"/>
    <s v="Delaware"/>
    <n v="19901"/>
    <s v="East"/>
    <s v="Office Supplies"/>
    <s v="Paper"/>
    <s v="Things To Do Today Pad"/>
    <m/>
    <m/>
    <m/>
    <s v=""/>
    <s v=""/>
    <s v=""/>
  </r>
  <r>
    <s v="CA2014160983"/>
    <d v="2014-10-30T00:00:00"/>
    <d v="2014-11-01T00:00:00"/>
    <s v="Second Class"/>
    <s v="GB-14530"/>
    <s v="OFF-PA-10002250"/>
    <n v="46.96"/>
    <n v="8"/>
    <n v="0"/>
    <n v="22.540800000000001"/>
    <s v="George Bell"/>
    <x v="0"/>
    <s v="United States"/>
    <s v="Monroe"/>
    <s v="North Carolina"/>
    <n v="28110"/>
    <s v="South"/>
    <s v="Office Supplies"/>
    <s v="Paper"/>
    <s v="Things To Do Today Pad"/>
    <m/>
    <m/>
    <m/>
    <s v=""/>
    <s v=""/>
    <s v=""/>
  </r>
  <r>
    <s v="CA2014139661"/>
    <d v="2014-10-31T00:00:00"/>
    <d v="2014-11-04T00:00:00"/>
    <s v="Standard Class"/>
    <s v="JW-15220"/>
    <s v="FUR-FU-10002885"/>
    <n v="9.64"/>
    <n v="2"/>
    <n v="0"/>
    <n v="3.6631999999999998"/>
    <s v="Jane Waco"/>
    <x v="0"/>
    <s v="United States"/>
    <s v="Vancouver"/>
    <s v="Washington"/>
    <n v="98661"/>
    <s v="West"/>
    <s v="Furniture"/>
    <s v="Furnishings"/>
    <s v="Magna Visual Magnetic Picture Hangers"/>
    <m/>
    <m/>
    <m/>
    <s v=""/>
    <s v=""/>
    <s v=""/>
  </r>
  <r>
    <s v="CA2014139661"/>
    <d v="2014-10-31T00:00:00"/>
    <d v="2014-11-04T00:00:00"/>
    <s v="Standard Class"/>
    <s v="JW-15220"/>
    <s v="FUR-FU-10002885"/>
    <n v="9.64"/>
    <n v="2"/>
    <n v="0"/>
    <n v="3.6631999999999998"/>
    <s v="Jane Waco"/>
    <x v="0"/>
    <s v="United States"/>
    <s v="Lakewood"/>
    <s v="Ohio"/>
    <n v="44107"/>
    <s v="East"/>
    <s v="Furniture"/>
    <s v="Furnishings"/>
    <s v="Magna Visual Magnetic Picture Hangers"/>
    <m/>
    <m/>
    <m/>
    <s v=""/>
    <s v=""/>
    <s v=""/>
  </r>
  <r>
    <s v="CA2014153339"/>
    <d v="2014-11-04T00:00:00"/>
    <d v="2014-11-06T00:00:00"/>
    <s v="Second Class"/>
    <s v="DJ-13510"/>
    <s v="FUR-FU-10001967"/>
    <n v="15.992000000000001"/>
    <n v="1"/>
    <n v="0.2"/>
    <n v="0.99950000000000006"/>
    <s v="Don Jones"/>
    <x v="0"/>
    <s v="United States"/>
    <s v="Murfreesboro"/>
    <s v="Tennessee"/>
    <n v="37130"/>
    <s v="South"/>
    <s v="Furniture"/>
    <s v="Furnishings"/>
    <s v="Telescoping Adjustable Floor Lamp"/>
    <m/>
    <m/>
    <m/>
    <s v=""/>
    <s v=""/>
    <s v=""/>
  </r>
  <r>
    <s v="CA2014126046"/>
    <d v="2014-11-04T00:00:00"/>
    <d v="2014-11-08T00:00:00"/>
    <s v="Standard Class"/>
    <s v="JC-16105"/>
    <s v="OFF-LA-10004484"/>
    <n v="12.39"/>
    <n v="3"/>
    <n v="0"/>
    <n v="5.6993999999999998"/>
    <s v="Julie Creighton"/>
    <x v="0"/>
    <s v="United States"/>
    <s v="Durham"/>
    <s v="North Carolina"/>
    <n v="27707"/>
    <s v="South"/>
    <s v="Office Supplies"/>
    <s v="Labels"/>
    <s v="Avery 476"/>
    <m/>
    <m/>
    <m/>
    <s v=""/>
    <s v=""/>
    <s v=""/>
  </r>
  <r>
    <s v="CA2014126046"/>
    <d v="2014-11-04T00:00:00"/>
    <d v="2014-11-08T00:00:00"/>
    <s v="Standard Class"/>
    <s v="JC-16105"/>
    <s v="OFF-LA-10004484"/>
    <n v="12.39"/>
    <n v="3"/>
    <n v="0"/>
    <n v="5.6993999999999998"/>
    <s v="Julie Creighton"/>
    <x v="0"/>
    <s v="United States"/>
    <s v="Atlanta"/>
    <s v="Georgia"/>
    <n v="30318"/>
    <s v="South"/>
    <s v="Office Supplies"/>
    <s v="Labels"/>
    <s v="Avery 476"/>
    <m/>
    <m/>
    <m/>
    <s v=""/>
    <s v=""/>
    <s v=""/>
  </r>
  <r>
    <s v="US2014156083"/>
    <d v="2014-11-05T00:00:00"/>
    <d v="2014-11-12T00:00:00"/>
    <s v="Standard Class"/>
    <s v="JL-15175"/>
    <s v="OFF-PA-10001560"/>
    <n v="9.6639999999999997"/>
    <n v="2"/>
    <n v="0.2"/>
    <n v="3.2616000000000001"/>
    <s v="James Lanier"/>
    <x v="1"/>
    <s v="United States"/>
    <s v="Columbia"/>
    <s v="Tennessee"/>
    <n v="38401"/>
    <s v="South"/>
    <s v="Office Supplies"/>
    <s v="Paper"/>
    <s v="Adams Telephone Message Books, 5 1/4 x 11"/>
    <m/>
    <m/>
    <m/>
    <s v=""/>
    <s v=""/>
    <s v=""/>
  </r>
  <r>
    <s v="CA2014105144"/>
    <d v="2014-11-05T00:00:00"/>
    <d v="2014-11-12T00:00:00"/>
    <s v="Standard Class"/>
    <s v="SZ-20035"/>
    <s v="OFF-LA-10003923"/>
    <n v="23.68"/>
    <n v="2"/>
    <n v="0.2"/>
    <n v="8.8800000000000008"/>
    <s v="Sam Zeldin"/>
    <x v="1"/>
    <s v="United States"/>
    <s v="Pico Rivera"/>
    <s v="California"/>
    <n v="90660"/>
    <s v="West"/>
    <s v="Office Supplies"/>
    <s v="Labels"/>
    <s v="Alphabetical Labels for Top Tab Filing"/>
    <m/>
    <m/>
    <m/>
    <s v=""/>
    <s v=""/>
    <s v=""/>
  </r>
  <r>
    <s v="CA2014105144"/>
    <d v="2014-11-05T00:00:00"/>
    <d v="2014-11-12T00:00:00"/>
    <s v="Standard Class"/>
    <s v="SZ-20035"/>
    <s v="OFF-LA-10003923"/>
    <n v="23.68"/>
    <n v="2"/>
    <n v="0.2"/>
    <n v="8.8800000000000008"/>
    <s v="Sam Zeldin"/>
    <x v="1"/>
    <s v="United States"/>
    <s v="Grand Prairie"/>
    <s v="Texas"/>
    <n v="75051"/>
    <s v="Central"/>
    <s v="Office Supplies"/>
    <s v="Labels"/>
    <s v="Alphabetical Labels for Top Tab Filing"/>
    <m/>
    <m/>
    <m/>
    <s v=""/>
    <s v=""/>
    <s v=""/>
  </r>
  <r>
    <s v="US2014111745"/>
    <d v="2014-11-06T00:00:00"/>
    <d v="2014-11-07T00:00:00"/>
    <s v="First Class"/>
    <s v="RA-19885"/>
    <s v="TEC-AC-10003911"/>
    <n v="159.99"/>
    <n v="1"/>
    <n v="0"/>
    <n v="54.396599999999999"/>
    <s v="Ruben Ausman"/>
    <x v="0"/>
    <s v="United States"/>
    <s v="Los Angeles"/>
    <s v="California"/>
    <n v="90049"/>
    <s v="West"/>
    <s v="Technology"/>
    <s v="Accessories"/>
    <s v="NETGEAR AC1750 Dual Band Gigabit Smart WiFi Router"/>
    <m/>
    <m/>
    <m/>
    <s v=""/>
    <s v=""/>
    <s v=""/>
  </r>
  <r>
    <s v="US2014111745"/>
    <d v="2014-11-06T00:00:00"/>
    <d v="2014-11-07T00:00:00"/>
    <s v="First Class"/>
    <s v="RA-19885"/>
    <s v="TEC-AC-10003911"/>
    <n v="159.99"/>
    <n v="1"/>
    <n v="0"/>
    <n v="54.396599999999999"/>
    <s v="Ruben Ausman"/>
    <x v="0"/>
    <s v="United States"/>
    <s v="Farmington"/>
    <s v="New Mexico"/>
    <n v="87401"/>
    <s v="West"/>
    <s v="Technology"/>
    <s v="Accessories"/>
    <s v="NETGEAR AC1750 Dual Band Gigabit Smart WiFi Router"/>
    <m/>
    <m/>
    <m/>
    <s v=""/>
    <s v=""/>
    <s v=""/>
  </r>
  <r>
    <s v="CA2014154816"/>
    <d v="2014-11-07T00:00:00"/>
    <d v="2014-11-11T00:00:00"/>
    <s v="Standard Class"/>
    <s v="VB-21745"/>
    <s v="OFF-PA-10003845"/>
    <n v="5.78"/>
    <n v="1"/>
    <n v="0"/>
    <n v="2.8321999999999998"/>
    <s v="Victoria Brennan"/>
    <x v="0"/>
    <s v="United States"/>
    <s v="Richmond"/>
    <s v="Kentucky"/>
    <n v="40475"/>
    <s v="South"/>
    <s v="Office Supplies"/>
    <s v="Paper"/>
    <s v="Xerox 1987"/>
    <m/>
    <m/>
    <m/>
    <s v=""/>
    <s v=""/>
    <s v=""/>
  </r>
  <r>
    <s v="CA2014158246"/>
    <d v="2014-11-10T00:00:00"/>
    <d v="2014-11-12T00:00:00"/>
    <s v="First Class"/>
    <s v="JB-15400"/>
    <s v="FUR-CH-10003061"/>
    <n v="215.976"/>
    <n v="3"/>
    <n v="0.2"/>
    <n v="-2.6997"/>
    <s v="Jennifer Braxton"/>
    <x v="0"/>
    <s v="United States"/>
    <s v="Los Angeles"/>
    <s v="California"/>
    <n v="90008"/>
    <s v="West"/>
    <s v="Furniture"/>
    <s v="Chairs"/>
    <s v="Global Leather Task Chair, Black"/>
    <m/>
    <m/>
    <m/>
    <s v=""/>
    <s v=""/>
    <s v=""/>
  </r>
  <r>
    <s v="CA2014158246"/>
    <d v="2014-11-10T00:00:00"/>
    <d v="2014-11-12T00:00:00"/>
    <s v="First Class"/>
    <s v="JB-15400"/>
    <s v="FUR-CH-10003061"/>
    <n v="215.976"/>
    <n v="3"/>
    <n v="0.2"/>
    <n v="-2.6997"/>
    <s v="Jennifer Braxton"/>
    <x v="0"/>
    <s v="United States"/>
    <s v="Sunnyvale"/>
    <s v="California"/>
    <n v="94086"/>
    <s v="West"/>
    <s v="Furniture"/>
    <s v="Chairs"/>
    <s v="Global Leather Task Chair, Black"/>
    <m/>
    <m/>
    <m/>
    <s v=""/>
    <s v=""/>
    <s v=""/>
  </r>
  <r>
    <s v="CA2014134978"/>
    <d v="2014-11-13T00:00:00"/>
    <d v="2014-11-16T00:00:00"/>
    <s v="Second Class"/>
    <s v="EB-13705"/>
    <s v="OFF-BI-10003274"/>
    <n v="15.92"/>
    <n v="5"/>
    <n v="0.2"/>
    <n v="5.3730000000000002"/>
    <s v="Ed Braxton"/>
    <x v="0"/>
    <s v="United States"/>
    <s v="New York City"/>
    <s v="New York"/>
    <n v="10024"/>
    <s v="East"/>
    <s v="Office Supplies"/>
    <s v="Binders"/>
    <s v="Avery Durable Slant Ring Binders, No Labels"/>
    <m/>
    <m/>
    <m/>
    <s v=""/>
    <s v=""/>
    <s v=""/>
  </r>
  <r>
    <s v="CA2014134978"/>
    <d v="2014-11-13T00:00:00"/>
    <d v="2014-11-16T00:00:00"/>
    <s v="Second Class"/>
    <s v="EB-13705"/>
    <s v="OFF-BI-10003274"/>
    <n v="15.92"/>
    <n v="5"/>
    <n v="0.2"/>
    <n v="5.3730000000000002"/>
    <s v="Ed Braxton"/>
    <x v="0"/>
    <s v="United States"/>
    <s v="Fort Worth"/>
    <s v="Texas"/>
    <n v="76106"/>
    <s v="Central"/>
    <s v="Office Supplies"/>
    <s v="Binders"/>
    <s v="Avery Durable Slant Ring Binders, No Labels"/>
    <m/>
    <m/>
    <m/>
    <s v=""/>
    <s v=""/>
    <s v=""/>
  </r>
  <r>
    <s v="CA2014134978"/>
    <d v="2014-11-13T00:00:00"/>
    <d v="2014-11-16T00:00:00"/>
    <s v="Second Class"/>
    <s v="EB-13705"/>
    <s v="OFF-BI-10003274"/>
    <n v="15.92"/>
    <n v="5"/>
    <n v="0.2"/>
    <n v="5.3730000000000002"/>
    <s v="Ed Braxton"/>
    <x v="0"/>
    <s v="United States"/>
    <s v="San Diego"/>
    <s v="California"/>
    <n v="92105"/>
    <s v="West"/>
    <s v="Office Supplies"/>
    <s v="Binders"/>
    <s v="Avery Durable Slant Ring Binders, No Labels"/>
    <m/>
    <m/>
    <m/>
    <s v=""/>
    <s v=""/>
    <s v=""/>
  </r>
  <r>
    <s v="US2014116659"/>
    <d v="2014-11-13T00:00:00"/>
    <d v="2014-11-13T00:00:00"/>
    <s v="Same Day"/>
    <s v="NG-18355"/>
    <s v="TEC-PH-10002824"/>
    <n v="370.78199999999998"/>
    <n v="3"/>
    <n v="0.4"/>
    <n v="-92.695499999999996"/>
    <s v="Nat Gilpin"/>
    <x v="0"/>
    <s v="United States"/>
    <s v="Newark"/>
    <s v="Ohio"/>
    <n v="43055"/>
    <s v="East"/>
    <s v="Technology"/>
    <s v="Phones"/>
    <s v="Jabra SPEAK 410 Multidevice Speakerphone"/>
    <m/>
    <m/>
    <m/>
    <s v=""/>
    <s v=""/>
    <s v=""/>
  </r>
  <r>
    <s v="US2014124926"/>
    <d v="2014-11-14T00:00:00"/>
    <d v="2014-11-19T00:00:00"/>
    <s v="Second Class"/>
    <s v="ME-17320"/>
    <s v="OFF-AP-10004868"/>
    <n v="9.3239999999999998"/>
    <n v="6"/>
    <n v="0.8"/>
    <n v="-24.708600000000001"/>
    <s v="Maria Etezadi"/>
    <x v="1"/>
    <s v="United States"/>
    <s v="Houston"/>
    <s v="Texas"/>
    <n v="77095"/>
    <s v="Central"/>
    <s v="Office Supplies"/>
    <s v="Appliances"/>
    <s v="Hoover Commercial Soft Guard Upright Vacuum And Disposable Filtration Bags"/>
    <m/>
    <m/>
    <m/>
    <s v=""/>
    <s v=""/>
    <s v=""/>
  </r>
  <r>
    <s v="CA2014152142"/>
    <d v="2014-11-15T00:00:00"/>
    <d v="2014-11-20T00:00:00"/>
    <s v="Standard Class"/>
    <s v="LW-16990"/>
    <s v="FUR-CH-10002965"/>
    <n v="321.56799999999998"/>
    <n v="2"/>
    <n v="0.2"/>
    <n v="28.1372"/>
    <s v="Lindsay Williams"/>
    <x v="0"/>
    <s v="United States"/>
    <s v="San Francisco"/>
    <s v="California"/>
    <n v="94110"/>
    <s v="West"/>
    <s v="Furniture"/>
    <s v="Chairs"/>
    <s v="Global Leather Highback Executive Chair with Pneumatic Height Adjustment, Black"/>
    <m/>
    <m/>
    <m/>
    <s v=""/>
    <s v=""/>
    <s v=""/>
  </r>
  <r>
    <s v="CA2014152142"/>
    <d v="2014-11-15T00:00:00"/>
    <d v="2014-11-20T00:00:00"/>
    <s v="Standard Class"/>
    <s v="LW-16990"/>
    <s v="FUR-CH-10002965"/>
    <n v="321.56799999999998"/>
    <n v="2"/>
    <n v="0.2"/>
    <n v="28.1372"/>
    <s v="Lindsay Williams"/>
    <x v="0"/>
    <s v="United States"/>
    <s v="San Francisco"/>
    <s v="California"/>
    <n v="94110"/>
    <s v="West"/>
    <s v="Furniture"/>
    <s v="Chairs"/>
    <s v="Global Leather Highback Executive Chair with Pneumatic Height Adjustment, Black"/>
    <m/>
    <m/>
    <m/>
    <s v=""/>
    <s v=""/>
    <s v=""/>
  </r>
  <r>
    <s v="CA2014106943"/>
    <d v="2014-11-15T00:00:00"/>
    <d v="2014-11-20T00:00:00"/>
    <s v="Standard Class"/>
    <s v="FO-14305"/>
    <s v="OFF-BI-10003669"/>
    <n v="8.64"/>
    <n v="2"/>
    <n v="0.2"/>
    <n v="3.024"/>
    <s v="Frank Olsen"/>
    <x v="2"/>
    <s v="United States"/>
    <s v="New York City"/>
    <s v="New York"/>
    <n v="10035"/>
    <s v="East"/>
    <s v="Office Supplies"/>
    <s v="Binders"/>
    <s v="3M Organizer Strips"/>
    <m/>
    <m/>
    <m/>
    <s v=""/>
    <s v=""/>
    <s v=""/>
  </r>
  <r>
    <s v="CA2014106943"/>
    <d v="2014-11-15T00:00:00"/>
    <d v="2014-11-20T00:00:00"/>
    <s v="Standard Class"/>
    <s v="FO-14305"/>
    <s v="OFF-BI-10003669"/>
    <n v="8.64"/>
    <n v="2"/>
    <n v="0.2"/>
    <n v="3.024"/>
    <s v="Frank Olsen"/>
    <x v="2"/>
    <s v="United States"/>
    <s v="Harrisonburg"/>
    <s v="Virginia"/>
    <n v="22801"/>
    <s v="South"/>
    <s v="Office Supplies"/>
    <s v="Binders"/>
    <s v="3M Organizer Strips"/>
    <m/>
    <m/>
    <m/>
    <s v=""/>
    <s v=""/>
    <s v=""/>
  </r>
  <r>
    <s v="US2014158946"/>
    <d v="2014-11-19T00:00:00"/>
    <d v="2014-11-24T00:00:00"/>
    <s v="Standard Class"/>
    <s v="JW-15220"/>
    <s v="OFF-AR-10001860"/>
    <n v="38.863999999999997"/>
    <n v="7"/>
    <n v="0.2"/>
    <n v="7.7728000000000002"/>
    <s v="Jane Waco"/>
    <x v="0"/>
    <s v="United States"/>
    <s v="Vancouver"/>
    <s v="Washington"/>
    <n v="98661"/>
    <s v="West"/>
    <s v="Office Supplies"/>
    <s v="Art"/>
    <s v="BIC Liqua Brite Liner"/>
    <m/>
    <m/>
    <m/>
    <s v=""/>
    <s v=""/>
    <s v=""/>
  </r>
  <r>
    <s v="US2014158946"/>
    <d v="2014-11-19T00:00:00"/>
    <d v="2014-11-24T00:00:00"/>
    <s v="Standard Class"/>
    <s v="JW-15220"/>
    <s v="OFF-AR-10001860"/>
    <n v="38.863999999999997"/>
    <n v="7"/>
    <n v="0.2"/>
    <n v="7.7728000000000002"/>
    <s v="Jane Waco"/>
    <x v="0"/>
    <s v="United States"/>
    <s v="Lakewood"/>
    <s v="Ohio"/>
    <n v="44107"/>
    <s v="East"/>
    <s v="Office Supplies"/>
    <s v="Art"/>
    <s v="BIC Liqua Brite Liner"/>
    <m/>
    <m/>
    <m/>
    <s v=""/>
    <s v=""/>
    <s v=""/>
  </r>
  <r>
    <s v="US2014152380"/>
    <d v="2014-11-20T00:00:00"/>
    <d v="2014-11-24T00:00:00"/>
    <s v="Standard Class"/>
    <s v="JH-15910"/>
    <s v="FUR-TA-10002533"/>
    <n v="219.07499999999999"/>
    <n v="3"/>
    <n v="0.5"/>
    <n v="-131.44499999999999"/>
    <s v="Jonathan Howell"/>
    <x v="2"/>
    <s v="United States"/>
    <s v="Chicago"/>
    <s v="Illinois"/>
    <n v="60623"/>
    <s v="Central"/>
    <s v="Furniture"/>
    <s v="Tables"/>
    <s v="BPI Conference Tables"/>
    <m/>
    <m/>
    <m/>
    <s v=""/>
    <s v=""/>
    <s v=""/>
  </r>
  <r>
    <s v="CA2014121468"/>
    <d v="2014-11-20T00:00:00"/>
    <d v="2014-11-21T00:00:00"/>
    <s v="First Class"/>
    <s v="KD-16345"/>
    <s v="TEC-PH-10000376"/>
    <n v="31.968"/>
    <n v="4"/>
    <n v="0.2"/>
    <n v="2.3976000000000002"/>
    <s v="Katherine Ducich"/>
    <x v="2"/>
    <s v="United States"/>
    <s v="San Francisco"/>
    <s v="California"/>
    <n v="94122"/>
    <s v="West"/>
    <s v="Technology"/>
    <s v="Phones"/>
    <s v="Square Credit Card Reader"/>
    <m/>
    <m/>
    <m/>
    <s v=""/>
    <s v=""/>
    <s v=""/>
  </r>
  <r>
    <s v="CA2014121468"/>
    <d v="2014-11-20T00:00:00"/>
    <d v="2014-11-21T00:00:00"/>
    <s v="First Class"/>
    <s v="KD-16345"/>
    <s v="TEC-PH-10000376"/>
    <n v="31.968"/>
    <n v="4"/>
    <n v="0.2"/>
    <n v="2.3976000000000002"/>
    <s v="Katherine Ducich"/>
    <x v="2"/>
    <s v="United States"/>
    <s v="Westminster"/>
    <s v="California"/>
    <n v="92683"/>
    <s v="West"/>
    <s v="Technology"/>
    <s v="Phones"/>
    <s v="Square Credit Card Reader"/>
    <m/>
    <m/>
    <m/>
    <s v=""/>
    <s v=""/>
    <s v=""/>
  </r>
  <r>
    <s v="US2014110996"/>
    <d v="2014-11-21T00:00:00"/>
    <d v="2014-11-26T00:00:00"/>
    <s v="Standard Class"/>
    <s v="KA-16525"/>
    <s v="FUR-CH-10003956"/>
    <n v="283.92"/>
    <n v="5"/>
    <n v="0.2"/>
    <n v="-46.137"/>
    <s v="Kelly Andreada"/>
    <x v="2"/>
    <s v="United States"/>
    <s v="Ontario"/>
    <s v="California"/>
    <n v="91761"/>
    <s v="West"/>
    <s v="Furniture"/>
    <s v="Chairs"/>
    <s v="Novimex High-Tech Fabric Mesh Task Chair"/>
    <m/>
    <m/>
    <m/>
    <s v=""/>
    <s v=""/>
    <s v=""/>
  </r>
  <r>
    <s v="CA2014142888"/>
    <d v="2014-11-22T00:00:00"/>
    <d v="2014-11-26T00:00:00"/>
    <s v="Standard Class"/>
    <s v="BP-11230"/>
    <s v="FUR-TA-10004767"/>
    <n v="70.98"/>
    <n v="1"/>
    <n v="0"/>
    <n v="20.584199999999999"/>
    <s v="Benjamin Patterson"/>
    <x v="2"/>
    <s v="United States"/>
    <s v="Spokane"/>
    <s v="Washington"/>
    <n v="99207"/>
    <s v="West"/>
    <s v="Furniture"/>
    <s v="Tables"/>
    <s v="Safco Drafting Table"/>
    <m/>
    <m/>
    <m/>
    <s v=""/>
    <s v=""/>
    <s v=""/>
  </r>
  <r>
    <s v="CA2014101945"/>
    <d v="2014-11-25T00:00:00"/>
    <d v="2014-11-29T00:00:00"/>
    <s v="Standard Class"/>
    <s v="GT-14710"/>
    <s v="OFF-FA-10004248"/>
    <n v="10.824"/>
    <n v="3"/>
    <n v="0.2"/>
    <n v="2.5707"/>
    <s v="Greg Tran"/>
    <x v="2"/>
    <s v="United States"/>
    <s v="Houston"/>
    <s v="Texas"/>
    <n v="77070"/>
    <s v="Central"/>
    <s v="Office Supplies"/>
    <s v="Fasteners"/>
    <s v="Advantus T-Pin Paper Clips"/>
    <m/>
    <m/>
    <m/>
    <s v=""/>
    <s v=""/>
    <s v=""/>
  </r>
  <r>
    <s v="CA2014122700"/>
    <d v="2014-11-27T00:00:00"/>
    <d v="2014-12-01T00:00:00"/>
    <s v="Standard Class"/>
    <s v="LT-17110"/>
    <s v="TEC-PH-10003092"/>
    <n v="220.75200000000001"/>
    <n v="8"/>
    <n v="0.4"/>
    <n v="-40.471200000000003"/>
    <s v="Liz Thompson"/>
    <x v="2"/>
    <s v="United States"/>
    <s v="Lancaster"/>
    <s v="California"/>
    <n v="93534"/>
    <s v="West"/>
    <s v="Technology"/>
    <s v="Phones"/>
    <s v="Motorola L804"/>
    <m/>
    <m/>
    <m/>
    <s v=""/>
    <s v=""/>
    <s v=""/>
  </r>
  <r>
    <s v="CA2014122700"/>
    <d v="2014-11-27T00:00:00"/>
    <d v="2014-12-01T00:00:00"/>
    <s v="Standard Class"/>
    <s v="LT-17110"/>
    <s v="TEC-PH-10003092"/>
    <n v="220.75200000000001"/>
    <n v="8"/>
    <n v="0.4"/>
    <n v="-40.471200000000003"/>
    <s v="Liz Thompson"/>
    <x v="2"/>
    <s v="United States"/>
    <s v="Bloomington"/>
    <s v="Illinois"/>
    <n v="61701"/>
    <s v="Central"/>
    <s v="Technology"/>
    <s v="Phones"/>
    <s v="Motorola L804"/>
    <m/>
    <m/>
    <m/>
    <s v=""/>
    <s v=""/>
    <s v=""/>
  </r>
  <r>
    <s v="CA2014122700"/>
    <d v="2014-11-27T00:00:00"/>
    <d v="2014-12-01T00:00:00"/>
    <s v="Standard Class"/>
    <s v="LT-17110"/>
    <s v="TEC-PH-10003092"/>
    <n v="220.75200000000001"/>
    <n v="8"/>
    <n v="0.4"/>
    <n v="-40.471200000000003"/>
    <s v="Liz Thompson"/>
    <x v="2"/>
    <s v="United States"/>
    <s v="Columbus"/>
    <s v="Ohio"/>
    <n v="43229"/>
    <s v="East"/>
    <s v="Technology"/>
    <s v="Phones"/>
    <s v="Motorola L804"/>
    <m/>
    <m/>
    <m/>
    <s v=""/>
    <s v=""/>
    <s v=""/>
  </r>
  <r>
    <s v="CA2014165029"/>
    <d v="2014-11-27T00:00:00"/>
    <d v="2014-12-01T00:00:00"/>
    <s v="Standard Class"/>
    <s v="AH-10075"/>
    <s v="OFF-AR-10003504"/>
    <n v="12.84"/>
    <n v="3"/>
    <n v="0"/>
    <n v="3.7235999999999998"/>
    <s v="Adam Hart"/>
    <x v="0"/>
    <s v="United States"/>
    <s v="New York City"/>
    <s v="New York"/>
    <n v="10011"/>
    <s v="East"/>
    <s v="Office Supplies"/>
    <s v="Art"/>
    <s v="Newell 347"/>
    <m/>
    <m/>
    <m/>
    <s v=""/>
    <s v=""/>
    <s v=""/>
  </r>
  <r>
    <s v="CA2014165029"/>
    <d v="2014-11-27T00:00:00"/>
    <d v="2014-12-01T00:00:00"/>
    <s v="Standard Class"/>
    <s v="AH-10075"/>
    <s v="OFF-AR-10003504"/>
    <n v="12.84"/>
    <n v="3"/>
    <n v="0"/>
    <n v="3.7235999999999998"/>
    <s v="Adam Hart"/>
    <x v="0"/>
    <s v="United States"/>
    <s v="Atlanta"/>
    <s v="Georgia"/>
    <n v="30318"/>
    <s v="South"/>
    <s v="Office Supplies"/>
    <s v="Art"/>
    <s v="Newell 347"/>
    <m/>
    <m/>
    <m/>
    <s v=""/>
    <s v=""/>
    <s v=""/>
  </r>
  <r>
    <s v="CA2014165029"/>
    <d v="2014-11-27T00:00:00"/>
    <d v="2014-12-01T00:00:00"/>
    <s v="Standard Class"/>
    <s v="AH-10075"/>
    <s v="OFF-AR-10003504"/>
    <n v="12.84"/>
    <n v="3"/>
    <n v="0"/>
    <n v="3.7235999999999998"/>
    <s v="Adam Hart"/>
    <x v="0"/>
    <s v="United States"/>
    <s v="Henderson"/>
    <s v="Nevada"/>
    <n v="89015"/>
    <s v="West"/>
    <s v="Office Supplies"/>
    <s v="Art"/>
    <s v="Newell 347"/>
    <m/>
    <m/>
    <m/>
    <s v=""/>
    <s v=""/>
    <s v=""/>
  </r>
  <r>
    <s v="CA2014121538"/>
    <d v="2014-11-29T00:00:00"/>
    <d v="2014-12-02T00:00:00"/>
    <s v="First Class"/>
    <s v="RH-19495"/>
    <s v="OFF-PA-10004071"/>
    <n v="88.768000000000001"/>
    <n v="2"/>
    <n v="0.2"/>
    <n v="31.0688"/>
    <s v="Rick Hansen"/>
    <x v="2"/>
    <s v="United States"/>
    <s v="Rochester"/>
    <s v="Minnesota"/>
    <n v="55901"/>
    <s v="Central"/>
    <s v="Office Supplies"/>
    <s v="Paper"/>
    <s v="Eaton Premium Continuous-Feed Paper, 25 Cotton, Letter Size, White, 1000 Shts/Box"/>
    <m/>
    <m/>
    <m/>
    <s v=""/>
    <s v=""/>
    <s v=""/>
  </r>
  <r>
    <s v="CA2014121538"/>
    <d v="2014-11-29T00:00:00"/>
    <d v="2014-12-02T00:00:00"/>
    <s v="First Class"/>
    <s v="RH-19495"/>
    <s v="OFF-PA-10004071"/>
    <n v="88.768000000000001"/>
    <n v="2"/>
    <n v="0.2"/>
    <n v="31.0688"/>
    <s v="Rick Hansen"/>
    <x v="2"/>
    <s v="United States"/>
    <s v="Denver"/>
    <s v="Colorado"/>
    <n v="80219"/>
    <s v="West"/>
    <s v="Office Supplies"/>
    <s v="Paper"/>
    <s v="Eaton Premium Continuous-Feed Paper, 25 Cotton, Letter Size, White, 1000 Shts/Box"/>
    <m/>
    <m/>
    <m/>
    <s v=""/>
    <s v=""/>
    <s v=""/>
  </r>
  <r>
    <s v="CA2014119305"/>
    <d v="2014-12-01T00:00:00"/>
    <d v="2014-12-05T00:00:00"/>
    <s v="Standard Class"/>
    <s v="SW-20275"/>
    <s v="OFF-ST-10000604"/>
    <n v="173.8"/>
    <n v="5"/>
    <n v="0"/>
    <n v="43.45"/>
    <s v="Scott Williamson"/>
    <x v="2"/>
    <s v="United States"/>
    <s v="Jackson"/>
    <s v="Mississippi"/>
    <n v="39212"/>
    <s v="South"/>
    <s v="Office Supplies"/>
    <s v="Storage"/>
    <s v="Home/Office Personal File Carts"/>
    <m/>
    <m/>
    <m/>
    <s v=""/>
    <s v=""/>
    <s v=""/>
  </r>
  <r>
    <s v="CA2014119305"/>
    <d v="2014-12-01T00:00:00"/>
    <d v="2014-12-05T00:00:00"/>
    <s v="Standard Class"/>
    <s v="SW-20275"/>
    <s v="OFF-ST-10000604"/>
    <n v="173.8"/>
    <n v="5"/>
    <n v="0"/>
    <n v="43.45"/>
    <s v="Scott Williamson"/>
    <x v="2"/>
    <s v="United States"/>
    <s v="Royal Oak"/>
    <s v="Michigan"/>
    <n v="48073"/>
    <s v="Central"/>
    <s v="Office Supplies"/>
    <s v="Storage"/>
    <s v="Home/Office Personal File Carts"/>
    <m/>
    <m/>
    <m/>
    <s v=""/>
    <s v=""/>
    <s v=""/>
  </r>
  <r>
    <s v="CA2014116645"/>
    <d v="2014-12-01T00:00:00"/>
    <d v="2014-12-05T00:00:00"/>
    <s v="Standard Class"/>
    <s v="ME-17725"/>
    <s v="OFF-AR-10001044"/>
    <n v="155.94"/>
    <n v="6"/>
    <n v="0"/>
    <n v="45.2226"/>
    <s v="Max Engle"/>
    <x v="2"/>
    <s v="United States"/>
    <s v="Newark"/>
    <s v="Delaware"/>
    <n v="19711"/>
    <s v="East"/>
    <s v="Office Supplies"/>
    <s v="Art"/>
    <s v="BOSTON Ranger 55 Pencil Sharpener, Black"/>
    <m/>
    <m/>
    <m/>
    <s v=""/>
    <s v=""/>
    <s v=""/>
  </r>
  <r>
    <s v="US2014108063"/>
    <d v="2014-12-03T00:00:00"/>
    <d v="2014-12-06T00:00:00"/>
    <s v="First Class"/>
    <s v="AS-10090"/>
    <s v="OFF-AR-10001446"/>
    <n v="34.65"/>
    <n v="3"/>
    <n v="0"/>
    <n v="10.395"/>
    <s v="Adam Shillingsburg"/>
    <x v="2"/>
    <s v="United States"/>
    <s v="Charlottesville"/>
    <s v="Virginia"/>
    <n v="22901"/>
    <s v="South"/>
    <s v="Office Supplies"/>
    <s v="Art"/>
    <s v="Newell 309"/>
    <m/>
    <m/>
    <m/>
    <s v=""/>
    <s v=""/>
    <s v=""/>
  </r>
  <r>
    <s v="CA2014126865"/>
    <d v="2014-12-06T00:00:00"/>
    <d v="2014-12-08T00:00:00"/>
    <s v="Second Class"/>
    <s v="NP-18325"/>
    <s v="OFF-PA-10003039"/>
    <n v="92.94"/>
    <n v="3"/>
    <n v="0"/>
    <n v="41.823"/>
    <s v="Naresj Patel"/>
    <x v="2"/>
    <s v="United States"/>
    <s v="San Diego"/>
    <s v="California"/>
    <n v="92024"/>
    <s v="West"/>
    <s v="Office Supplies"/>
    <s v="Paper"/>
    <s v="Xerox 1960"/>
    <m/>
    <m/>
    <m/>
    <s v=""/>
    <s v=""/>
    <s v=""/>
  </r>
  <r>
    <s v="CA2014137099"/>
    <d v="2014-12-08T00:00:00"/>
    <d v="2014-12-11T00:00:00"/>
    <s v="First Class"/>
    <s v="FP-14320"/>
    <s v="TEC-PH-10002496"/>
    <n v="374.37599999999998"/>
    <n v="3"/>
    <n v="0.2"/>
    <n v="46.796999999999997"/>
    <s v="Frank Preis"/>
    <x v="2"/>
    <s v="United States"/>
    <s v="Los Angeles"/>
    <s v="California"/>
    <n v="90008"/>
    <s v="West"/>
    <s v="Technology"/>
    <s v="Phones"/>
    <s v="Cisco SPA301"/>
    <m/>
    <m/>
    <m/>
    <s v=""/>
    <s v=""/>
    <s v=""/>
  </r>
  <r>
    <s v="CA2014137099"/>
    <d v="2014-12-08T00:00:00"/>
    <d v="2014-12-11T00:00:00"/>
    <s v="First Class"/>
    <s v="FP-14320"/>
    <s v="TEC-PH-10002496"/>
    <n v="374.37599999999998"/>
    <n v="3"/>
    <n v="0.2"/>
    <n v="46.796999999999997"/>
    <s v="Frank Preis"/>
    <x v="2"/>
    <s v="United States"/>
    <s v="Seattle"/>
    <s v="Washington"/>
    <n v="98105"/>
    <s v="West"/>
    <s v="Technology"/>
    <s v="Phones"/>
    <s v="Cisco SPA301"/>
    <m/>
    <m/>
    <m/>
    <s v=""/>
    <s v=""/>
    <s v=""/>
  </r>
  <r>
    <s v="CA2014157651"/>
    <d v="2014-12-11T00:00:00"/>
    <d v="2014-12-15T00:00:00"/>
    <s v="Standard Class"/>
    <s v="HA-14920"/>
    <s v="TEC-AC-10003116"/>
    <n v="14.2"/>
    <n v="1"/>
    <n v="0.2"/>
    <n v="3.3725000000000001"/>
    <s v="Helen Andreada"/>
    <x v="2"/>
    <s v="United States"/>
    <s v="Pasadena"/>
    <s v="California"/>
    <n v="91104"/>
    <s v="West"/>
    <s v="Technology"/>
    <s v="Accessories"/>
    <s v="Memorex Froggy Flash Drive 8 GB"/>
    <m/>
    <m/>
    <m/>
    <s v=""/>
    <s v=""/>
    <s v=""/>
  </r>
  <r>
    <s v="CA2014157651"/>
    <d v="2014-12-11T00:00:00"/>
    <d v="2014-12-15T00:00:00"/>
    <s v="Standard Class"/>
    <s v="HA-14920"/>
    <s v="TEC-AC-10003116"/>
    <n v="14.2"/>
    <n v="1"/>
    <n v="0.2"/>
    <n v="3.3725000000000001"/>
    <s v="Helen Andreada"/>
    <x v="2"/>
    <s v="United States"/>
    <s v="Philadelphia"/>
    <s v="Pennsylvania"/>
    <n v="19120"/>
    <s v="East"/>
    <s v="Technology"/>
    <s v="Accessories"/>
    <s v="Memorex Froggy Flash Drive 8 GB"/>
    <m/>
    <m/>
    <m/>
    <s v=""/>
    <s v=""/>
    <s v=""/>
  </r>
  <r>
    <s v="CA2014108294"/>
    <d v="2014-12-11T00:00:00"/>
    <d v="2014-12-11T00:00:00"/>
    <s v="Same Day"/>
    <s v="LS-16975"/>
    <s v="OFF-BI-10004965"/>
    <n v="34.5"/>
    <n v="3"/>
    <n v="0"/>
    <n v="15.525"/>
    <s v="Lindsay Shagiari"/>
    <x v="1"/>
    <s v="United States"/>
    <s v="Omaha"/>
    <s v="Nebraska"/>
    <n v="68104"/>
    <s v="Central"/>
    <s v="Office Supplies"/>
    <s v="Binders"/>
    <s v="Ibico Covers for Plastic or Wire Binding Elements"/>
    <m/>
    <m/>
    <m/>
    <s v=""/>
    <s v=""/>
    <s v=""/>
  </r>
  <r>
    <s v="CA2014148446"/>
    <d v="2014-12-11T00:00:00"/>
    <d v="2014-12-15T00:00:00"/>
    <s v="Second Class"/>
    <s v="MC-17845"/>
    <s v="FUR-TA-10004256"/>
    <n v="1669.6"/>
    <n v="4"/>
    <n v="0"/>
    <n v="116.872"/>
    <s v="Michael Chen"/>
    <x v="2"/>
    <s v="United States"/>
    <s v="North Las Vegas"/>
    <s v="Nevada"/>
    <n v="89031"/>
    <s v="West"/>
    <s v="Furniture"/>
    <s v="Tables"/>
    <s v="Bretford Just In Time Height-Adjustable Multi-Task Work Tables"/>
    <m/>
    <m/>
    <m/>
    <s v=""/>
    <s v=""/>
    <s v=""/>
  </r>
  <r>
    <s v="US2014160759"/>
    <d v="2014-12-12T00:00:00"/>
    <d v="2014-12-18T00:00:00"/>
    <s v="Standard Class"/>
    <s v="AI-10855"/>
    <s v="FUR-CH-10002961"/>
    <n v="63.686"/>
    <n v="1"/>
    <n v="0.3"/>
    <n v="-9.0980000000000008"/>
    <s v="Arianne Irving"/>
    <x v="2"/>
    <s v="United States"/>
    <s v="Philadelphia"/>
    <s v="Pennsylvania"/>
    <n v="19120"/>
    <s v="East"/>
    <s v="Furniture"/>
    <s v="Chairs"/>
    <s v="Leather Task Chair, Black"/>
    <m/>
    <m/>
    <m/>
    <s v=""/>
    <s v=""/>
    <s v=""/>
  </r>
  <r>
    <s v="CA2014106964"/>
    <d v="2014-12-18T00:00:00"/>
    <d v="2014-12-21T00:00:00"/>
    <s v="First Class"/>
    <s v="HR-14770"/>
    <s v="OFF-BI-10000320"/>
    <n v="11.808"/>
    <n v="2"/>
    <n v="0.2"/>
    <n v="4.2804000000000002"/>
    <s v="Hallie Redmond"/>
    <x v="1"/>
    <s v="United States"/>
    <s v="Los Angeles"/>
    <s v="California"/>
    <n v="90045"/>
    <s v="West"/>
    <s v="Office Supplies"/>
    <s v="Binders"/>
    <s v="GBC Plastic Binding Combs"/>
    <m/>
    <m/>
    <m/>
    <s v=""/>
    <s v=""/>
    <s v=""/>
  </r>
  <r>
    <s v="CA2014105886"/>
    <d v="2014-12-19T00:00:00"/>
    <d v="2014-12-24T00:00:00"/>
    <s v="Standard Class"/>
    <s v="DB-13660"/>
    <s v="FUR-FU-10001037"/>
    <n v="18.96"/>
    <n v="2"/>
    <n v="0"/>
    <n v="8.532"/>
    <s v="Duane Benoit"/>
    <x v="2"/>
    <s v="United States"/>
    <s v="Oceanside"/>
    <s v="New York"/>
    <n v="11572"/>
    <s v="East"/>
    <s v="Furniture"/>
    <s v="Furnishings"/>
    <s v="DAX Charcoal/Nickel-Tone Document Frame, 5 x 7"/>
    <m/>
    <m/>
    <m/>
    <s v=""/>
    <s v=""/>
    <s v=""/>
  </r>
  <r>
    <s v="CA2014128160"/>
    <d v="2014-12-20T00:00:00"/>
    <d v="2014-12-25T00:00:00"/>
    <s v="Second Class"/>
    <s v="MM-17920"/>
    <s v="OFF-BI-10001510"/>
    <n v="36.671999999999997"/>
    <n v="2"/>
    <n v="0.2"/>
    <n v="11.46"/>
    <s v="Michael Moore"/>
    <x v="2"/>
    <s v="United States"/>
    <s v="San Francisco"/>
    <s v="California"/>
    <n v="94110"/>
    <s v="West"/>
    <s v="Office Supplies"/>
    <s v="Binders"/>
    <s v="Deluxe Heavy-Duty Vinyl Round Ring Binder"/>
    <m/>
    <m/>
    <m/>
    <s v=""/>
    <s v=""/>
    <s v=""/>
  </r>
  <r>
    <s v="CA2014128160"/>
    <d v="2014-12-20T00:00:00"/>
    <d v="2014-12-25T00:00:00"/>
    <s v="Second Class"/>
    <s v="MM-17920"/>
    <s v="OFF-BI-10001510"/>
    <n v="36.671999999999997"/>
    <n v="2"/>
    <n v="0.2"/>
    <n v="11.46"/>
    <s v="Michael Moore"/>
    <x v="2"/>
    <s v="United States"/>
    <s v="New York City"/>
    <s v="New York"/>
    <n v="10011"/>
    <s v="East"/>
    <s v="Office Supplies"/>
    <s v="Binders"/>
    <s v="Deluxe Heavy-Duty Vinyl Round Ring Binder"/>
    <m/>
    <m/>
    <m/>
    <s v=""/>
    <s v=""/>
    <s v=""/>
  </r>
  <r>
    <s v="CA2014138380"/>
    <d v="2014-12-22T00:00:00"/>
    <d v="2014-12-26T00:00:00"/>
    <s v="Standard Class"/>
    <s v="YS-21880"/>
    <s v="OFF-ST-10003306"/>
    <n v="1000.02"/>
    <n v="7"/>
    <n v="0"/>
    <n v="290.00580000000002"/>
    <s v="Yana Sorensen"/>
    <x v="0"/>
    <s v="United States"/>
    <s v="Burlington"/>
    <s v="North Carolina"/>
    <n v="27217"/>
    <s v="South"/>
    <s v="Office Supplies"/>
    <s v="Storage"/>
    <s v="Letter Size Cart"/>
    <m/>
    <m/>
    <m/>
    <s v=""/>
    <s v=""/>
    <s v=""/>
  </r>
  <r>
    <s v="CA2014138380"/>
    <d v="2014-12-22T00:00:00"/>
    <d v="2014-12-26T00:00:00"/>
    <s v="Standard Class"/>
    <s v="YS-21880"/>
    <s v="OFF-ST-10003306"/>
    <n v="1000.02"/>
    <n v="7"/>
    <n v="0"/>
    <n v="290.00580000000002"/>
    <s v="Yana Sorensen"/>
    <x v="0"/>
    <s v="United States"/>
    <s v="Oakland"/>
    <s v="California"/>
    <n v="94601"/>
    <s v="West"/>
    <s v="Office Supplies"/>
    <s v="Storage"/>
    <s v="Letter Size Cart"/>
    <m/>
    <m/>
    <m/>
    <s v=""/>
    <s v=""/>
    <s v=""/>
  </r>
  <r>
    <s v="CA2014145310"/>
    <d v="2014-12-23T00:00:00"/>
    <d v="2014-12-25T00:00:00"/>
    <s v="Second Class"/>
    <s v="JP-15520"/>
    <s v="OFF-EN-10002621"/>
    <n v="7.8239999999999998"/>
    <n v="1"/>
    <n v="0.2"/>
    <n v="2.9340000000000002"/>
    <s v="Jeremy Pistek"/>
    <x v="2"/>
    <s v="United States"/>
    <s v="Houston"/>
    <s v="Texas"/>
    <n v="77070"/>
    <s v="Central"/>
    <s v="Office Supplies"/>
    <s v="Envelopes"/>
    <s v="Staples"/>
    <m/>
    <m/>
    <m/>
    <s v=""/>
    <s v=""/>
    <s v=""/>
  </r>
  <r>
    <s v="CA2014145310"/>
    <d v="2014-12-23T00:00:00"/>
    <d v="2014-12-25T00:00:00"/>
    <s v="Second Class"/>
    <s v="JP-15520"/>
    <s v="OFF-EN-10002621"/>
    <n v="7.8239999999999998"/>
    <n v="1"/>
    <n v="0.2"/>
    <n v="2.9340000000000002"/>
    <s v="Jeremy Pistek"/>
    <x v="2"/>
    <s v="United States"/>
    <s v="Port Orange"/>
    <s v="Florida"/>
    <n v="32127"/>
    <s v="South"/>
    <s v="Office Supplies"/>
    <s v="Envelopes"/>
    <s v="Staples"/>
    <m/>
    <m/>
    <m/>
    <s v=""/>
    <s v=""/>
    <s v=""/>
  </r>
  <r>
    <s v="US2014123463"/>
    <d v="2014-12-24T00:00:00"/>
    <d v="2014-12-24T00:00:00"/>
    <s v="Same Day"/>
    <s v="GZ-14470"/>
    <s v="OFF-AR-10001118"/>
    <n v="13.48"/>
    <n v="4"/>
    <n v="0"/>
    <n v="5.9311999999999996"/>
    <s v="Gary Zandusky"/>
    <x v="2"/>
    <s v="United States"/>
    <s v="Rochester"/>
    <s v="Minnesota"/>
    <n v="55901"/>
    <s v="Central"/>
    <s v="Office Supplies"/>
    <s v="Art"/>
    <s v="Binney &amp; Smith Crayola Metallic Crayons, 16-Color Pack"/>
    <m/>
    <m/>
    <m/>
    <s v=""/>
    <s v=""/>
    <s v=""/>
  </r>
  <r>
    <s v="US2014123463"/>
    <d v="2014-12-24T00:00:00"/>
    <d v="2014-12-24T00:00:00"/>
    <s v="Same Day"/>
    <s v="GZ-14470"/>
    <s v="OFF-AR-10001118"/>
    <n v="13.48"/>
    <n v="4"/>
    <n v="0"/>
    <n v="5.9311999999999996"/>
    <s v="Gary Zandusky"/>
    <x v="2"/>
    <s v="United States"/>
    <s v="San Francisco"/>
    <s v="California"/>
    <n v="94110"/>
    <s v="West"/>
    <s v="Office Supplies"/>
    <s v="Art"/>
    <s v="Binney &amp; Smith Crayola Metallic Crayons, 16-Color Pack"/>
    <m/>
    <m/>
    <m/>
    <s v=""/>
    <s v=""/>
    <s v=""/>
  </r>
  <r>
    <s v="US2014123463"/>
    <d v="2014-12-24T00:00:00"/>
    <d v="2014-12-24T00:00:00"/>
    <s v="Same Day"/>
    <s v="GZ-14470"/>
    <s v="OFF-AR-10001118"/>
    <n v="13.48"/>
    <n v="4"/>
    <n v="0"/>
    <n v="5.9311999999999996"/>
    <s v="Gary Zandusky"/>
    <x v="2"/>
    <s v="United States"/>
    <s v="San Francisco"/>
    <s v="California"/>
    <n v="94109"/>
    <s v="West"/>
    <s v="Office Supplies"/>
    <s v="Art"/>
    <s v="Binney &amp; Smith Crayola Metallic Crayons, 16-Color Pack"/>
    <m/>
    <m/>
    <m/>
    <s v=""/>
    <s v=""/>
    <s v=""/>
  </r>
  <r>
    <s v="CA2014117933"/>
    <d v="2014-12-25T00:00:00"/>
    <d v="2014-12-30T00:00:00"/>
    <s v="Standard Class"/>
    <s v="RF-19840"/>
    <s v="OFF-AP-10004249"/>
    <n v="35.909999999999997"/>
    <n v="3"/>
    <n v="0"/>
    <n v="9.6957000000000004"/>
    <s v="Roy Franzosisch"/>
    <x v="2"/>
    <s v="United States"/>
    <s v="New York City"/>
    <s v="New York"/>
    <n v="10024"/>
    <s v="East"/>
    <s v="Office Supplies"/>
    <s v="Appliances"/>
    <s v="Staples"/>
    <m/>
    <m/>
    <m/>
    <s v=""/>
    <s v=""/>
    <s v=""/>
  </r>
  <r>
    <s v="CA2014117933"/>
    <d v="2014-12-25T00:00:00"/>
    <d v="2014-12-30T00:00:00"/>
    <s v="Standard Class"/>
    <s v="RF-19840"/>
    <s v="OFF-AP-10004249"/>
    <n v="35.909999999999997"/>
    <n v="3"/>
    <n v="0"/>
    <n v="9.6957000000000004"/>
    <s v="Roy Franzosisch"/>
    <x v="2"/>
    <s v="United States"/>
    <s v="Columbus"/>
    <s v="Georgia"/>
    <n v="31907"/>
    <s v="South"/>
    <s v="Office Supplies"/>
    <s v="Appliances"/>
    <s v="Staples"/>
    <m/>
    <m/>
    <m/>
    <s v=""/>
    <s v=""/>
    <s v=""/>
  </r>
  <r>
    <s v="CA2014117933"/>
    <d v="2014-12-25T00:00:00"/>
    <d v="2014-12-30T00:00:00"/>
    <s v="Standard Class"/>
    <s v="RF-19840"/>
    <s v="OFF-AP-10004249"/>
    <n v="35.909999999999997"/>
    <n v="3"/>
    <n v="0"/>
    <n v="9.6957000000000004"/>
    <s v="Roy Franzosisch"/>
    <x v="2"/>
    <s v="United States"/>
    <s v="San Antonio"/>
    <s v="Texas"/>
    <n v="78207"/>
    <s v="Central"/>
    <s v="Office Supplies"/>
    <s v="Appliances"/>
    <s v="Staples"/>
    <m/>
    <m/>
    <m/>
    <s v=""/>
    <s v=""/>
    <s v=""/>
  </r>
  <r>
    <s v="CA2014154935"/>
    <d v="2014-12-25T00:00:00"/>
    <d v="2014-12-30T00:00:00"/>
    <s v="Standard Class"/>
    <s v="AR-10540"/>
    <s v="OFF-BI-10003708"/>
    <n v="17.88"/>
    <n v="3"/>
    <n v="0.2"/>
    <n v="5.5875000000000004"/>
    <s v="Andy Reiter"/>
    <x v="2"/>
    <s v="United States"/>
    <s v="New York City"/>
    <s v="New York"/>
    <n v="10024"/>
    <s v="East"/>
    <s v="Office Supplies"/>
    <s v="Binders"/>
    <s v="Acco Four Pocket Poly Ring Binder with Label Holder, Smoke, 1"/>
    <m/>
    <m/>
    <m/>
    <s v=""/>
    <s v=""/>
    <s v=""/>
  </r>
  <r>
    <s v="CA2014161480"/>
    <d v="2014-12-26T00:00:00"/>
    <d v="2014-12-30T00:00:00"/>
    <s v="Standard Class"/>
    <s v="RA-19285"/>
    <s v="FUR-BO-10004015"/>
    <n v="191.98400000000001"/>
    <n v="2"/>
    <n v="0.2"/>
    <n v="4.7995999999999999"/>
    <s v="Ralph Arnett"/>
    <x v="2"/>
    <s v="United States"/>
    <s v="New York City"/>
    <s v="New York"/>
    <n v="10035"/>
    <s v="East"/>
    <s v="Furniture"/>
    <s v="Bookcases"/>
    <s v="Bush Andora Bookcase, Maple/Graphite Gray Finish"/>
    <m/>
    <m/>
    <m/>
    <s v=""/>
    <s v=""/>
    <s v=""/>
  </r>
  <r>
    <s v="US2014106705"/>
    <d v="2014-12-27T00:00:00"/>
    <d v="2015-01-02T00:00:00"/>
    <s v="Standard Class"/>
    <s v="PO-18850"/>
    <s v="OFF-PA-10001509"/>
    <n v="44.75"/>
    <n v="5"/>
    <n v="0"/>
    <n v="20.585000000000001"/>
    <s v="Patrick OBrill"/>
    <x v="2"/>
    <s v="United States"/>
    <s v="Burlington"/>
    <s v="Iowa"/>
    <n v="52601"/>
    <s v="Central"/>
    <s v="Office Supplies"/>
    <s v="Paper"/>
    <s v="Recycled Desk Saver Line While You Were Out Book, 5 1/2 X 4"/>
    <m/>
    <m/>
    <m/>
    <s v=""/>
    <s v=""/>
    <s v=""/>
  </r>
  <r>
    <s v="CA2014126221"/>
    <d v="2014-12-31T00:00:00"/>
    <d v="2015-01-06T00:00:00"/>
    <s v="Standard Class"/>
    <s v="CC-12430"/>
    <s v="OFF-AP-10002457"/>
    <n v="209.3"/>
    <n v="2"/>
    <n v="0"/>
    <n v="56.511000000000003"/>
    <s v="Chuck Clark"/>
    <x v="1"/>
    <s v="United States"/>
    <s v="Columbus"/>
    <s v="Indiana"/>
    <n v="47201"/>
    <s v="Central"/>
    <s v="Office Supplies"/>
    <s v="Appliances"/>
    <s v="Eureka The Boss Plus 12-Amp Hard Box Upright Vacuum, Red"/>
    <m/>
    <m/>
    <m/>
    <s v=""/>
    <s v=""/>
    <s v=""/>
  </r>
  <r>
    <s v="CA2014126221"/>
    <d v="2014-12-31T00:00:00"/>
    <d v="2015-01-06T00:00:00"/>
    <s v="Standard Class"/>
    <s v="CC-12430"/>
    <s v="OFF-AP-10002457"/>
    <n v="209.3"/>
    <n v="2"/>
    <n v="0"/>
    <n v="56.511000000000003"/>
    <s v="Chuck Clark"/>
    <x v="1"/>
    <s v="United States"/>
    <s v="Philadelphia"/>
    <s v="Pennsylvania"/>
    <n v="19143"/>
    <s v="East"/>
    <s v="Office Supplies"/>
    <s v="Appliances"/>
    <s v="Eureka The Boss Plus 12-Amp Hard Box Upright Vacuum, Red"/>
    <m/>
    <m/>
    <m/>
    <s v=""/>
    <s v=""/>
    <s v=""/>
  </r>
</pivotCacheRecords>
</file>

<file path=xl/pivotCache/pivotCacheRecords2.xml><?xml version="1.0" encoding="utf-8"?>
<pivotCacheRecords xmlns="http://schemas.openxmlformats.org/spreadsheetml/2006/main" xmlns:r="http://schemas.openxmlformats.org/officeDocument/2006/relationships" count="106">
  <r>
    <x v="0"/>
    <d v="2014-06-17T00:00:00"/>
    <d v="2014-06-21T00:00:00"/>
    <s v="Standard Class"/>
    <s v="CB-12535"/>
    <s v="OFF-AR-10003602"/>
    <n v="14.016"/>
    <n v="3"/>
    <n v="0.2"/>
    <n v="4.7304000000000004"/>
    <s v="Claudia Bergmann"/>
    <x v="0"/>
    <s v="United States"/>
    <s v="Chapel Hill"/>
    <s v="North Carolina"/>
    <n v="27514"/>
    <s v="South"/>
    <s v="Office Supplies"/>
    <s v="Art"/>
    <s v="Quartet Omega Colored Chalk, 12/Pack"/>
    <s v="CA2011100867"/>
    <s v="Complete"/>
    <d v="2014-07-12T00:00:00"/>
    <x v="0"/>
    <n v="14.016"/>
    <n v="4.7304000000000004"/>
  </r>
  <r>
    <x v="0"/>
    <d v="2014-06-17T00:00:00"/>
    <d v="2014-06-21T00:00:00"/>
    <s v="Standard Class"/>
    <s v="CB-12535"/>
    <s v="OFF-AR-10003602"/>
    <n v="14.016"/>
    <n v="3"/>
    <n v="0.2"/>
    <n v="4.7304000000000004"/>
    <s v="Claudia Bergmann"/>
    <x v="0"/>
    <s v="United States"/>
    <s v="Cuyahoga Falls"/>
    <s v="Ohio"/>
    <n v="44221"/>
    <s v="East"/>
    <s v="Office Supplies"/>
    <s v="Art"/>
    <s v="Quartet Omega Colored Chalk, 12/Pack"/>
    <s v="CA2011100867"/>
    <s v="Complete"/>
    <d v="2014-07-12T00:00:00"/>
    <x v="0"/>
    <n v="14.016"/>
    <n v="4.7304000000000004"/>
  </r>
  <r>
    <x v="0"/>
    <d v="2014-06-17T00:00:00"/>
    <d v="2014-06-21T00:00:00"/>
    <s v="Standard Class"/>
    <s v="CB-12535"/>
    <s v="OFF-AR-10003602"/>
    <n v="14.016"/>
    <n v="3"/>
    <n v="0.2"/>
    <n v="4.7304000000000004"/>
    <s v="Claudia Bergmann"/>
    <x v="0"/>
    <s v="United States"/>
    <s v="San Francisco"/>
    <s v="California"/>
    <n v="94110"/>
    <s v="West"/>
    <s v="Office Supplies"/>
    <s v="Art"/>
    <s v="Quartet Omega Colored Chalk, 12/Pack"/>
    <s v="CA2011100867"/>
    <s v="Complete"/>
    <d v="2014-07-12T00:00:00"/>
    <x v="0"/>
    <n v="14.016"/>
    <n v="4.7304000000000004"/>
  </r>
  <r>
    <x v="1"/>
    <d v="2014-09-20T00:00:00"/>
    <d v="2014-09-24T00:00:00"/>
    <s v="Standard Class"/>
    <s v="ES-14080"/>
    <s v="OFF-ST-10003282"/>
    <n v="95.616"/>
    <n v="2"/>
    <n v="0.2"/>
    <n v="9.5616000000000003"/>
    <s v="Erin Smith"/>
    <x v="0"/>
    <s v="United States"/>
    <s v="Melbourne"/>
    <s v="Florida"/>
    <n v="32935"/>
    <s v="South"/>
    <s v="Office Supplies"/>
    <s v="Storage"/>
    <s v="Advantus 10-Drawer Portable Organizer, Chrome Metal Frame, Smoke Drawers"/>
    <s v="CA2011110786"/>
    <s v="Complete"/>
    <d v="2014-10-28T00:00:00"/>
    <x v="1"/>
    <n v="95.616"/>
    <n v="9.5616000000000003"/>
  </r>
  <r>
    <x v="1"/>
    <d v="2014-09-20T00:00:00"/>
    <d v="2014-09-24T00:00:00"/>
    <s v="Standard Class"/>
    <s v="ES-14080"/>
    <s v="OFF-ST-10003282"/>
    <n v="95.616"/>
    <n v="2"/>
    <n v="0.2"/>
    <n v="9.5616000000000003"/>
    <s v="Erin Smith"/>
    <x v="0"/>
    <s v="United States"/>
    <s v="Tucson"/>
    <s v="Arizona"/>
    <n v="85705"/>
    <s v="West"/>
    <s v="Office Supplies"/>
    <s v="Storage"/>
    <s v="Advantus 10-Drawer Portable Organizer, Chrome Metal Frame, Smoke Drawers"/>
    <s v="CA2011110786"/>
    <s v="Complete"/>
    <d v="2014-10-28T00:00:00"/>
    <x v="1"/>
    <n v="95.616"/>
    <n v="9.5616000000000003"/>
  </r>
  <r>
    <x v="2"/>
    <d v="2014-11-07T00:00:00"/>
    <d v="2014-11-13T00:00:00"/>
    <s v="Standard Class"/>
    <s v="RB-19705"/>
    <s v="OFF-BI-10004738"/>
    <n v="5.6820000000000004"/>
    <n v="1"/>
    <n v="0.7"/>
    <n v="-3.7879999999999998"/>
    <s v="Roger Barcio"/>
    <x v="1"/>
    <s v="United States"/>
    <s v="Portland"/>
    <s v="Oregon"/>
    <n v="97206"/>
    <s v="West"/>
    <s v="Office Supplies"/>
    <s v="Binders"/>
    <s v="Flexible Leather- Look Classic Collection Ring Binder"/>
    <s v="CA2011127131"/>
    <s v="Complete"/>
    <d v="2014-12-07T00:00:00"/>
    <x v="2"/>
    <n v="5.6820000000000004"/>
    <n v="-3.7879999999999998"/>
  </r>
  <r>
    <x v="3"/>
    <d v="2014-12-18T00:00:00"/>
    <d v="2014-12-22T00:00:00"/>
    <s v="Second Class"/>
    <s v="LC-17140"/>
    <s v="OFF-AP-10003217"/>
    <n v="66.284000000000006"/>
    <n v="2"/>
    <n v="0.8"/>
    <n v="-178.96680000000001"/>
    <s v="Logan Currie"/>
    <x v="2"/>
    <s v="United States"/>
    <s v="Dallas"/>
    <s v="Texas"/>
    <n v="75220"/>
    <s v="Central"/>
    <s v="Office Supplies"/>
    <s v="Appliances"/>
    <s v="Eureka Sanitaire Commercial Upright"/>
    <s v="CA2011133690"/>
    <s v="Pending"/>
    <d v="2015-01-16T00:00:00"/>
    <x v="3"/>
    <n v="66.284000000000006"/>
    <n v="-178.96680000000001"/>
  </r>
  <r>
    <x v="3"/>
    <d v="2014-12-18T00:00:00"/>
    <d v="2014-12-22T00:00:00"/>
    <s v="Second Class"/>
    <s v="LC-17140"/>
    <s v="OFF-AP-10003217"/>
    <n v="66.284000000000006"/>
    <n v="2"/>
    <n v="0.8"/>
    <n v="-178.96680000000001"/>
    <s v="Logan Currie"/>
    <x v="2"/>
    <s v="United States"/>
    <s v="Seattle"/>
    <s v="Washington"/>
    <n v="98103"/>
    <s v="West"/>
    <s v="Office Supplies"/>
    <s v="Appliances"/>
    <s v="Eureka Sanitaire Commercial Upright"/>
    <s v="CA2011133690"/>
    <s v="Pending"/>
    <d v="2015-01-16T00:00:00"/>
    <x v="3"/>
    <n v="66.284000000000006"/>
    <n v="-178.96680000000001"/>
  </r>
  <r>
    <x v="4"/>
    <d v="2011-10-22T00:00:00"/>
    <d v="2011-10-28T00:00:00"/>
    <s v="Standard Class"/>
    <s v="MG-17680"/>
    <s v="FUR-FU-10000521"/>
    <n v="93.888000000000005"/>
    <n v="4"/>
    <n v="0.2"/>
    <n v="12.909599999999999"/>
    <s v="Maureen Gastineau"/>
    <x v="1"/>
    <s v="United States"/>
    <s v="Newark"/>
    <s v="Ohio"/>
    <n v="43055"/>
    <s v="East"/>
    <s v="Furniture"/>
    <s v="Furnishings"/>
    <s v="Seth Thomas 14 Putty-Colored Wall Clock"/>
    <s v="CA2011148614"/>
    <s v="Pending"/>
    <d v="2011-11-15T00:00:00"/>
    <x v="4"/>
    <n v="93.888000000000005"/>
    <n v="12.909599999999999"/>
  </r>
  <r>
    <x v="5"/>
    <d v="2014-05-29T00:00:00"/>
    <d v="2014-05-31T00:00:00"/>
    <s v="Second Class"/>
    <s v="PO-18865"/>
    <s v="FUR-CH-10000863"/>
    <n v="301.95999999999998"/>
    <n v="2"/>
    <n v="0"/>
    <n v="33.215600000000002"/>
    <s v="Patrick ODonnell"/>
    <x v="2"/>
    <s v="United States"/>
    <s v="Westland"/>
    <s v="Michigan"/>
    <n v="48185"/>
    <s v="Central"/>
    <s v="Furniture"/>
    <s v="Chairs"/>
    <s v="Novimex Swivel Fabric Task Chair"/>
    <s v="CA2012130785"/>
    <s v="Complete"/>
    <d v="2014-06-16T00:00:00"/>
    <x v="5"/>
    <n v="301.95999999999998"/>
    <n v="33.215600000000002"/>
  </r>
  <r>
    <x v="5"/>
    <d v="2014-05-29T00:00:00"/>
    <d v="2014-05-31T00:00:00"/>
    <s v="Second Class"/>
    <s v="PO-18865"/>
    <s v="FUR-CH-10000863"/>
    <n v="301.95999999999998"/>
    <n v="2"/>
    <n v="0"/>
    <n v="33.215600000000002"/>
    <s v="Patrick ODonnell"/>
    <x v="2"/>
    <s v="United States"/>
    <s v="Columbia"/>
    <s v="South Carolina"/>
    <n v="29203"/>
    <s v="South"/>
    <s v="Furniture"/>
    <s v="Chairs"/>
    <s v="Novimex Swivel Fabric Task Chair"/>
    <s v="CA2012130785"/>
    <s v="Complete"/>
    <d v="2014-06-16T00:00:00"/>
    <x v="5"/>
    <n v="301.95999999999998"/>
    <n v="33.215600000000002"/>
  </r>
  <r>
    <x v="6"/>
    <d v="2014-12-23T00:00:00"/>
    <d v="2014-12-28T00:00:00"/>
    <s v="Standard Class"/>
    <s v="SG-20080"/>
    <s v="OFF-AP-10001058"/>
    <n v="839.43"/>
    <n v="3"/>
    <n v="0"/>
    <n v="218.2518"/>
    <s v="Sandra Glassco"/>
    <x v="2"/>
    <s v="United States"/>
    <s v="Independence"/>
    <s v="Missouri"/>
    <n v="64055"/>
    <s v="Central"/>
    <s v="Office Supplies"/>
    <s v="Appliances"/>
    <s v="Sanyo 2.5 Cubic Foot Mid-Size Office Refrigerators"/>
    <s v="CA2012132374"/>
    <s v="Pending"/>
    <d v="2015-01-05T00:00:00"/>
    <x v="6"/>
    <n v="839.43"/>
    <n v="218.2518"/>
  </r>
  <r>
    <x v="7"/>
    <d v="2014-06-25T00:00:00"/>
    <d v="2014-06-30T00:00:00"/>
    <s v="Standard Class"/>
    <s v="MB-17305"/>
    <s v="OFF-PA-10002666"/>
    <n v="21.744"/>
    <n v="3"/>
    <n v="0.2"/>
    <n v="6.7949999999999999"/>
    <s v="Maria Bertelson"/>
    <x v="2"/>
    <s v="United States"/>
    <s v="Akron"/>
    <s v="Ohio"/>
    <n v="44312"/>
    <s v="East"/>
    <s v="Office Supplies"/>
    <s v="Paper"/>
    <s v="Southworth 25 Cotton Linen-Finish Paper &amp; Envelopes"/>
    <s v="CA2012134201"/>
    <s v="Complete"/>
    <d v="2014-08-12T00:00:00"/>
    <x v="7"/>
    <n v="21.744"/>
    <n v="6.7949999999999999"/>
  </r>
  <r>
    <x v="8"/>
    <d v="2013-09-07T00:00:00"/>
    <d v="2013-09-12T00:00:00"/>
    <s v="Standard Class"/>
    <s v="ER-13855"/>
    <s v="OFF-AP-10000358"/>
    <n v="77.88"/>
    <n v="6"/>
    <n v="0"/>
    <n v="22.5852"/>
    <s v="Elpida Rittenbach"/>
    <x v="0"/>
    <s v="United States"/>
    <s v="Saint Paul"/>
    <s v="Minnesota"/>
    <n v="55106"/>
    <s v="Central"/>
    <s v="Office Supplies"/>
    <s v="Appliances"/>
    <s v="Fellowes Basic Home/Office Series Surge Protectors"/>
    <s v="CA2012138674"/>
    <s v="Complete"/>
    <d v="2013-10-21T00:00:00"/>
    <x v="8"/>
    <n v="77.88"/>
    <n v="22.5852"/>
  </r>
  <r>
    <x v="9"/>
    <d v="2011-09-13T00:00:00"/>
    <d v="2011-09-17T00:00:00"/>
    <s v="Standard Class"/>
    <s v="EA-14035"/>
    <s v="OFF-BI-10001679"/>
    <n v="18.648"/>
    <n v="7"/>
    <n v="0.7"/>
    <n v="-12.432"/>
    <s v="Erin Ashbrook"/>
    <x v="0"/>
    <s v="United States"/>
    <s v="Charlotte"/>
    <s v="North Carolina"/>
    <n v="28205"/>
    <s v="South"/>
    <s v="Office Supplies"/>
    <s v="Binders"/>
    <s v="GBC Instant Index System for Binding Systems"/>
    <s v="CA2012143238"/>
    <s v="Complete"/>
    <d v="2011-10-14T00:00:00"/>
    <x v="9"/>
    <n v="18.648"/>
    <n v="-12.432"/>
  </r>
  <r>
    <x v="9"/>
    <d v="2011-09-13T00:00:00"/>
    <d v="2011-09-17T00:00:00"/>
    <s v="Standard Class"/>
    <s v="EA-14035"/>
    <s v="OFF-BI-10001679"/>
    <n v="18.648"/>
    <n v="7"/>
    <n v="0.7"/>
    <n v="-12.432"/>
    <s v="Erin Ashbrook"/>
    <x v="0"/>
    <s v="United States"/>
    <s v="Columbia"/>
    <s v="South Carolina"/>
    <n v="29203"/>
    <s v="South"/>
    <s v="Office Supplies"/>
    <s v="Binders"/>
    <s v="GBC Instant Index System for Binding Systems"/>
    <s v="CA2012143238"/>
    <s v="Complete"/>
    <d v="2011-10-14T00:00:00"/>
    <x v="9"/>
    <n v="18.648"/>
    <n v="-12.432"/>
  </r>
  <r>
    <x v="10"/>
    <d v="2012-02-09T00:00:00"/>
    <d v="2012-02-13T00:00:00"/>
    <s v="Second Class"/>
    <s v="MS-17980"/>
    <s v="TEC-AC-10001266"/>
    <n v="20.8"/>
    <n v="2"/>
    <n v="0.2"/>
    <n v="6.5"/>
    <s v="Michael Stewart"/>
    <x v="0"/>
    <s v="United States"/>
    <s v="Dallas"/>
    <s v="Texas"/>
    <n v="75220"/>
    <s v="Central"/>
    <s v="Technology"/>
    <s v="Accessories"/>
    <s v="Memorex Micro Travel Drive 8 GB"/>
    <s v="CA2012143602"/>
    <s v="Complete"/>
    <d v="2012-03-25T00:00:00"/>
    <x v="10"/>
    <n v="20.8"/>
    <n v="6.5"/>
  </r>
  <r>
    <x v="11"/>
    <d v="2012-05-28T00:00:00"/>
    <d v="2012-06-03T00:00:00"/>
    <s v="Standard Class"/>
    <s v="NK-18490"/>
    <s v="OFF-AR-10001547"/>
    <n v="6.63"/>
    <n v="3"/>
    <n v="0"/>
    <n v="1.7901"/>
    <s v="Neil Knudson"/>
    <x v="1"/>
    <s v="United States"/>
    <s v="Seattle"/>
    <s v="Washington"/>
    <n v="98105"/>
    <s v="West"/>
    <s v="Office Supplies"/>
    <s v="Art"/>
    <s v="Newell 311"/>
    <s v="CA2012146255"/>
    <s v="Complete"/>
    <d v="2012-06-14T00:00:00"/>
    <x v="11"/>
    <n v="6.63"/>
    <n v="1.7901"/>
  </r>
  <r>
    <x v="11"/>
    <d v="2012-05-28T00:00:00"/>
    <d v="2012-06-03T00:00:00"/>
    <s v="Standard Class"/>
    <s v="NK-18490"/>
    <s v="OFF-AR-10001547"/>
    <n v="6.63"/>
    <n v="3"/>
    <n v="0"/>
    <n v="1.7901"/>
    <s v="Neil Knudson"/>
    <x v="1"/>
    <s v="United States"/>
    <s v="San Francisco"/>
    <s v="California"/>
    <n v="94122"/>
    <s v="West"/>
    <s v="Office Supplies"/>
    <s v="Art"/>
    <s v="Newell 311"/>
    <s v="CA2012146255"/>
    <s v="Complete"/>
    <d v="2012-06-14T00:00:00"/>
    <x v="11"/>
    <n v="6.63"/>
    <n v="1.7901"/>
  </r>
  <r>
    <x v="12"/>
    <d v="2014-10-20T00:00:00"/>
    <d v="2014-10-24T00:00:00"/>
    <s v="Second Class"/>
    <s v="MA-17560"/>
    <s v="OFF-PA-10000249"/>
    <n v="29.472000000000001"/>
    <n v="3"/>
    <n v="0.2"/>
    <n v="9.9467999999999996"/>
    <s v="Matt Abelman"/>
    <x v="1"/>
    <s v="United States"/>
    <s v="Houston"/>
    <s v="Texas"/>
    <n v="77095"/>
    <s v="Central"/>
    <s v="Office Supplies"/>
    <s v="Paper"/>
    <s v="Staples"/>
    <s v="CA2012146486"/>
    <s v="Complete"/>
    <d v="2014-10-30T00:00:00"/>
    <x v="12"/>
    <n v="29.472000000000001"/>
    <n v="9.9467999999999996"/>
  </r>
  <r>
    <x v="13"/>
    <d v="2012-11-10T00:00:00"/>
    <d v="2012-11-15T00:00:00"/>
    <s v="Standard Class"/>
    <s v="AH-10210"/>
    <s v="TEC-AC-10004469"/>
    <n v="79.900000000000006"/>
    <n v="2"/>
    <n v="0"/>
    <n v="35.155999999999999"/>
    <s v="Alan Hwang"/>
    <x v="2"/>
    <s v="United States"/>
    <s v="Brentwood"/>
    <s v="California"/>
    <n v="94513"/>
    <s v="West"/>
    <s v="Technology"/>
    <s v="Accessories"/>
    <s v="Microsoft Sculpt Comfort Mouse"/>
    <s v="CA2012149650"/>
    <s v="Complete"/>
    <d v="2012-12-11T00:00:00"/>
    <x v="9"/>
    <n v="79.900000000000006"/>
    <n v="35.155999999999999"/>
  </r>
  <r>
    <x v="14"/>
    <d v="2014-06-18T00:00:00"/>
    <d v="2014-06-21T00:00:00"/>
    <s v="First Class"/>
    <s v="KD-16345"/>
    <s v="OFF-BI-10001721"/>
    <n v="51.311999999999998"/>
    <n v="3"/>
    <n v="0.2"/>
    <n v="17.959199999999999"/>
    <s v="Katherine Ducich"/>
    <x v="2"/>
    <s v="United States"/>
    <s v="San Francisco"/>
    <s v="California"/>
    <n v="94122"/>
    <s v="West"/>
    <s v="Office Supplies"/>
    <s v="Binders"/>
    <s v="Trimflex Flexible Post Binders"/>
    <s v="CA2012151547"/>
    <s v="Complete"/>
    <d v="2014-08-18T00:00:00"/>
    <x v="13"/>
    <n v="51.311999999999998"/>
    <n v="17.959199999999999"/>
  </r>
  <r>
    <x v="14"/>
    <d v="2014-06-18T00:00:00"/>
    <d v="2014-06-21T00:00:00"/>
    <s v="First Class"/>
    <s v="KD-16345"/>
    <s v="OFF-BI-10001721"/>
    <n v="51.311999999999998"/>
    <n v="3"/>
    <n v="0.2"/>
    <n v="17.959199999999999"/>
    <s v="Katherine Ducich"/>
    <x v="2"/>
    <s v="United States"/>
    <s v="Westminster"/>
    <s v="California"/>
    <n v="92683"/>
    <s v="West"/>
    <s v="Office Supplies"/>
    <s v="Binders"/>
    <s v="Trimflex Flexible Post Binders"/>
    <s v="CA2012151547"/>
    <s v="Complete"/>
    <d v="2014-08-18T00:00:00"/>
    <x v="13"/>
    <n v="51.311999999999998"/>
    <n v="17.959199999999999"/>
  </r>
  <r>
    <x v="15"/>
    <d v="2011-05-13T00:00:00"/>
    <d v="2011-05-15T00:00:00"/>
    <s v="Second Class"/>
    <s v="AG-10270"/>
    <s v="OFF-ST-10000107"/>
    <n v="55.5"/>
    <n v="2"/>
    <n v="0"/>
    <n v="9.99"/>
    <s v="Alejandro Grove"/>
    <x v="2"/>
    <s v="United States"/>
    <s v="West Jordan"/>
    <s v="Utah"/>
    <n v="84084"/>
    <s v="West"/>
    <s v="Office Supplies"/>
    <s v="Storage"/>
    <s v="Fellowes Super Stor/Drawer"/>
    <s v="CA2012155761"/>
    <s v="Pending"/>
    <d v="2011-06-02T00:00:00"/>
    <x v="14"/>
    <n v="55.5"/>
    <n v="9.99"/>
  </r>
  <r>
    <x v="16"/>
    <d v="2013-06-13T00:00:00"/>
    <d v="2013-06-17T00:00:00"/>
    <s v="Second Class"/>
    <s v="DV-13045"/>
    <s v="OFF-LA-10000240"/>
    <n v="14.62"/>
    <n v="2"/>
    <n v="0"/>
    <n v="6.8714000000000004"/>
    <s v="Darrin Van Huff"/>
    <x v="0"/>
    <s v="United States"/>
    <s v="Los Angeles"/>
    <s v="California"/>
    <n v="90036"/>
    <s v="West"/>
    <s v="Office Supplies"/>
    <s v="Labels"/>
    <s v="Self-Adhesive Address Labels for Typewriters by Universal"/>
    <s v="CA2012156440"/>
    <s v="Complete"/>
    <d v="2013-06-22T00:00:00"/>
    <x v="15"/>
    <n v="14.62"/>
    <n v="6.8714000000000004"/>
  </r>
  <r>
    <x v="17"/>
    <d v="2014-07-17T00:00:00"/>
    <d v="2014-07-19T00:00:00"/>
    <s v="Second Class"/>
    <s v="SF-20065"/>
    <s v="FUR-CH-10002774"/>
    <n v="71.372"/>
    <n v="2"/>
    <n v="0.3"/>
    <n v="-1.0196000000000001"/>
    <s v="Sandra Flanagan"/>
    <x v="2"/>
    <s v="United States"/>
    <s v="Philadelphia"/>
    <s v="Pennsylvania"/>
    <n v="19140"/>
    <s v="East"/>
    <s v="Furniture"/>
    <s v="Chairs"/>
    <s v="Global Deluxe Stacking Chair, Gray"/>
    <s v="CA2012168480"/>
    <s v="Complete"/>
    <d v="2014-10-17T00:00:00"/>
    <x v="16"/>
    <n v="71.372"/>
    <n v="-1.0196000000000001"/>
  </r>
  <r>
    <x v="17"/>
    <d v="2014-07-17T00:00:00"/>
    <d v="2014-07-19T00:00:00"/>
    <s v="Second Class"/>
    <s v="SF-20065"/>
    <s v="FUR-CH-10002774"/>
    <n v="71.372"/>
    <n v="2"/>
    <n v="0.3"/>
    <n v="-1.0196000000000001"/>
    <s v="Sandra Flanagan"/>
    <x v="2"/>
    <s v="United States"/>
    <s v="Wilmington"/>
    <s v="North Carolina"/>
    <n v="28403"/>
    <s v="South"/>
    <s v="Furniture"/>
    <s v="Chairs"/>
    <s v="Global Deluxe Stacking Chair, Gray"/>
    <s v="CA2012168480"/>
    <s v="Complete"/>
    <d v="2014-10-17T00:00:00"/>
    <x v="16"/>
    <n v="71.372"/>
    <n v="-1.0196000000000001"/>
  </r>
  <r>
    <x v="18"/>
    <d v="2014-11-13T00:00:00"/>
    <d v="2014-11-17T00:00:00"/>
    <s v="Standard Class"/>
    <s v="DB-13120"/>
    <s v="OFF-PA-10002479"/>
    <n v="10.56"/>
    <n v="2"/>
    <n v="0"/>
    <n v="4.7519999999999998"/>
    <s v="David Bremer"/>
    <x v="0"/>
    <s v="United States"/>
    <s v="Santa Clara"/>
    <s v="California"/>
    <n v="95051"/>
    <s v="West"/>
    <s v="Office Supplies"/>
    <s v="Paper"/>
    <s v="Xerox 4200 Series MultiUse Premium Copy Paper 20Lb. and 84 Bright)"/>
    <s v="CA2013105081"/>
    <s v="Complete"/>
    <d v="2014-12-03T00:00:00"/>
    <x v="14"/>
    <n v="10.56"/>
    <n v="4.7519999999999998"/>
  </r>
  <r>
    <x v="19"/>
    <d v="2013-05-12T00:00:00"/>
    <d v="2013-05-13T00:00:00"/>
    <s v="First Class"/>
    <s v="TT-21070"/>
    <s v="OFF-PA-10002751"/>
    <n v="5.98"/>
    <n v="1"/>
    <n v="0"/>
    <n v="2.6909999999999998"/>
    <s v="Ted Trevino"/>
    <x v="2"/>
    <s v="United States"/>
    <s v="Los Angeles"/>
    <s v="California"/>
    <n v="90045"/>
    <s v="West"/>
    <s v="Office Supplies"/>
    <s v="Paper"/>
    <s v="Xerox 1920"/>
    <s v="CA2013105291"/>
    <s v="Complete"/>
    <d v="2013-07-18T00:00:00"/>
    <x v="17"/>
    <n v="5.98"/>
    <n v="2.6909999999999998"/>
  </r>
  <r>
    <x v="20"/>
    <d v="2012-03-02T00:00:00"/>
    <d v="2012-03-06T00:00:00"/>
    <s v="Standard Class"/>
    <s v="DK-13090"/>
    <s v="FUR-TA-10001768"/>
    <n v="787.53"/>
    <n v="3"/>
    <n v="0"/>
    <n v="165.38130000000001"/>
    <s v="Dave Kipp"/>
    <x v="2"/>
    <s v="United States"/>
    <s v="Seattle"/>
    <s v="Washington"/>
    <n v="98103"/>
    <s v="West"/>
    <s v="Furniture"/>
    <s v="Tables"/>
    <s v="Hon Racetrack Conference Tables"/>
    <s v="CA2013109869"/>
    <s v="Complete"/>
    <d v="2012-05-22T00:00:00"/>
    <x v="18"/>
    <n v="787.53"/>
    <n v="165.38130000000001"/>
  </r>
  <r>
    <x v="20"/>
    <d v="2012-03-02T00:00:00"/>
    <d v="2012-03-06T00:00:00"/>
    <s v="Standard Class"/>
    <s v="DK-13090"/>
    <s v="FUR-TA-10001768"/>
    <n v="787.53"/>
    <n v="3"/>
    <n v="0"/>
    <n v="165.38130000000001"/>
    <s v="Dave Kipp"/>
    <x v="2"/>
    <s v="United States"/>
    <s v="Springfield"/>
    <s v="Virginia"/>
    <n v="22153"/>
    <s v="South"/>
    <s v="Furniture"/>
    <s v="Tables"/>
    <s v="Hon Racetrack Conference Tables"/>
    <s v="CA2013109869"/>
    <s v="Complete"/>
    <d v="2012-05-22T00:00:00"/>
    <x v="18"/>
    <n v="787.53"/>
    <n v="165.38130000000001"/>
  </r>
  <r>
    <x v="21"/>
    <d v="2014-04-16T00:00:00"/>
    <d v="2014-04-21T00:00:00"/>
    <s v="Standard Class"/>
    <s v="AA-10480"/>
    <s v="OFF-PA-10002365"/>
    <n v="15.552"/>
    <n v="3"/>
    <n v="0.2"/>
    <n v="5.4432"/>
    <s v="Andrew Allen"/>
    <x v="2"/>
    <s v="United States"/>
    <s v="Concord"/>
    <s v="North Carolina"/>
    <n v="28027"/>
    <s v="South"/>
    <s v="Office Supplies"/>
    <s v="Paper"/>
    <s v="Xerox 1967"/>
    <s v="CA2013111682"/>
    <s v="Complete"/>
    <d v="2014-07-21T00:00:00"/>
    <x v="19"/>
    <n v="15.552"/>
    <n v="5.4432"/>
  </r>
  <r>
    <x v="21"/>
    <d v="2014-04-16T00:00:00"/>
    <d v="2014-04-21T00:00:00"/>
    <s v="Standard Class"/>
    <s v="AA-10480"/>
    <s v="OFF-PA-10002365"/>
    <n v="15.552"/>
    <n v="3"/>
    <n v="0.2"/>
    <n v="5.4432"/>
    <s v="Andrew Allen"/>
    <x v="2"/>
    <s v="United States"/>
    <s v="Middletown"/>
    <s v="Connecticut"/>
    <n v="6457"/>
    <s v="East"/>
    <s v="Office Supplies"/>
    <s v="Paper"/>
    <s v="Xerox 1967"/>
    <s v="CA2013111682"/>
    <s v="Complete"/>
    <d v="2014-07-21T00:00:00"/>
    <x v="19"/>
    <n v="15.552"/>
    <n v="5.4432"/>
  </r>
  <r>
    <x v="22"/>
    <d v="2014-11-14T00:00:00"/>
    <d v="2014-11-17T00:00:00"/>
    <s v="First Class"/>
    <s v="CS-12400"/>
    <s v="OFF-ST-10003656"/>
    <n v="230.376"/>
    <n v="3"/>
    <n v="0.2"/>
    <n v="-48.954900000000002"/>
    <s v="Christopher Schild"/>
    <x v="1"/>
    <s v="United States"/>
    <s v="Chicago"/>
    <s v="Illinois"/>
    <n v="60623"/>
    <s v="Central"/>
    <s v="Office Supplies"/>
    <s v="Storage"/>
    <s v="Safco Industrial Wire Shelving"/>
    <s v="CA2013116547"/>
    <s v="Complete"/>
    <d v="2014-12-11T00:00:00"/>
    <x v="20"/>
    <n v="230.376"/>
    <n v="-48.954900000000002"/>
  </r>
  <r>
    <x v="22"/>
    <d v="2014-11-14T00:00:00"/>
    <d v="2014-11-17T00:00:00"/>
    <s v="First Class"/>
    <s v="CS-12400"/>
    <s v="OFF-ST-10003656"/>
    <n v="230.376"/>
    <n v="3"/>
    <n v="0.2"/>
    <n v="-48.954900000000002"/>
    <s v="Christopher Schild"/>
    <x v="1"/>
    <s v="United States"/>
    <s v="Seattle"/>
    <s v="Washington"/>
    <n v="98115"/>
    <s v="West"/>
    <s v="Office Supplies"/>
    <s v="Storage"/>
    <s v="Safco Industrial Wire Shelving"/>
    <s v="CA2013116547"/>
    <s v="Complete"/>
    <d v="2014-12-11T00:00:00"/>
    <x v="20"/>
    <n v="230.376"/>
    <n v="-48.954900000000002"/>
  </r>
  <r>
    <x v="23"/>
    <d v="2012-12-15T00:00:00"/>
    <d v="2012-12-19T00:00:00"/>
    <s v="Standard Class"/>
    <s v="JK-15640"/>
    <s v="OFF-AR-10001940"/>
    <n v="3.28"/>
    <n v="1"/>
    <n v="0"/>
    <n v="1.4104000000000001"/>
    <s v="Jim Kriz"/>
    <x v="1"/>
    <s v="United States"/>
    <s v="New York City"/>
    <s v="New York"/>
    <n v="10009"/>
    <s v="East"/>
    <s v="Office Supplies"/>
    <s v="Art"/>
    <s v="Sanford Colorific Eraseable Coloring Pencils, 12 Count"/>
    <s v="CA2013116736"/>
    <s v="Complete"/>
    <d v="2013-01-06T00:00:00"/>
    <x v="21"/>
    <n v="3.28"/>
    <n v="1.4104000000000001"/>
  </r>
  <r>
    <x v="24"/>
    <d v="2013-12-02T00:00:00"/>
    <d v="2013-12-05T00:00:00"/>
    <s v="Second Class"/>
    <s v="GZ-14470"/>
    <s v="OFF-PA-10004040"/>
    <n v="23.92"/>
    <n v="4"/>
    <n v="0"/>
    <n v="11.720800000000001"/>
    <s v="Gary Zandusky"/>
    <x v="2"/>
    <s v="United States"/>
    <s v="Rochester"/>
    <s v="Minnesota"/>
    <n v="55901"/>
    <s v="Central"/>
    <s v="Office Supplies"/>
    <s v="Paper"/>
    <s v="Universal Premium White Copier/Laser Paper 20Lb. and 87 Bright)"/>
    <s v="CA2013118500"/>
    <s v="Complete"/>
    <d v="2014-02-15T00:00:00"/>
    <x v="22"/>
    <n v="23.92"/>
    <n v="11.720800000000001"/>
  </r>
  <r>
    <x v="24"/>
    <d v="2013-12-02T00:00:00"/>
    <d v="2013-12-05T00:00:00"/>
    <s v="Second Class"/>
    <s v="GZ-14470"/>
    <s v="OFF-PA-10004040"/>
    <n v="23.92"/>
    <n v="4"/>
    <n v="0"/>
    <n v="11.720800000000001"/>
    <s v="Gary Zandusky"/>
    <x v="2"/>
    <s v="United States"/>
    <s v="San Francisco"/>
    <s v="California"/>
    <n v="94110"/>
    <s v="West"/>
    <s v="Office Supplies"/>
    <s v="Paper"/>
    <s v="Universal Premium White Copier/Laser Paper 20Lb. and 87 Bright)"/>
    <s v="CA2013118500"/>
    <s v="Complete"/>
    <d v="2014-02-15T00:00:00"/>
    <x v="22"/>
    <n v="23.92"/>
    <n v="11.720800000000001"/>
  </r>
  <r>
    <x v="24"/>
    <d v="2013-12-02T00:00:00"/>
    <d v="2013-12-05T00:00:00"/>
    <s v="Second Class"/>
    <s v="GZ-14470"/>
    <s v="OFF-PA-10004040"/>
    <n v="23.92"/>
    <n v="4"/>
    <n v="0"/>
    <n v="11.720800000000001"/>
    <s v="Gary Zandusky"/>
    <x v="2"/>
    <s v="United States"/>
    <s v="San Francisco"/>
    <s v="California"/>
    <n v="94109"/>
    <s v="West"/>
    <s v="Office Supplies"/>
    <s v="Paper"/>
    <s v="Universal Premium White Copier/Laser Paper 20Lb. and 87 Bright)"/>
    <s v="CA2013118500"/>
    <s v="Complete"/>
    <d v="2014-02-15T00:00:00"/>
    <x v="22"/>
    <n v="23.92"/>
    <n v="11.720800000000001"/>
  </r>
  <r>
    <x v="25"/>
    <d v="2014-06-04T00:00:00"/>
    <d v="2014-06-08T00:00:00"/>
    <s v="Standard Class"/>
    <s v="HK-14890"/>
    <s v="FUR-FU-10002960"/>
    <n v="35.167999999999999"/>
    <n v="7"/>
    <n v="0.2"/>
    <n v="9.6712000000000007"/>
    <s v="Heather Kirkland"/>
    <x v="0"/>
    <s v="United States"/>
    <s v="Franklin"/>
    <s v="Tennessee"/>
    <n v="37064"/>
    <s v="South"/>
    <s v="Furniture"/>
    <s v="Furnishings"/>
    <s v="Eldon 200 Class Desk Accessories, Burgundy"/>
    <s v="CA2013120873"/>
    <s v="Pending"/>
    <d v="2014-06-22T00:00:00"/>
    <x v="5"/>
    <n v="35.167999999999999"/>
    <n v="9.6712000000000007"/>
  </r>
  <r>
    <x v="25"/>
    <d v="2014-06-04T00:00:00"/>
    <d v="2014-06-08T00:00:00"/>
    <s v="Standard Class"/>
    <s v="HK-14890"/>
    <s v="FUR-FU-10002960"/>
    <n v="35.167999999999999"/>
    <n v="7"/>
    <n v="0.2"/>
    <n v="9.6712000000000007"/>
    <s v="Heather Kirkland"/>
    <x v="0"/>
    <s v="United States"/>
    <s v="Charlotte"/>
    <s v="North Carolina"/>
    <n v="28205"/>
    <s v="South"/>
    <s v="Furniture"/>
    <s v="Furnishings"/>
    <s v="Eldon 200 Class Desk Accessories, Burgundy"/>
    <s v="CA2013120873"/>
    <s v="Pending"/>
    <d v="2014-06-22T00:00:00"/>
    <x v="5"/>
    <n v="35.167999999999999"/>
    <n v="9.6712000000000007"/>
  </r>
  <r>
    <x v="26"/>
    <d v="2013-09-19T00:00:00"/>
    <d v="2013-09-24T00:00:00"/>
    <s v="Standard Class"/>
    <s v="HM-14980"/>
    <s v="OFF-BI-10004654"/>
    <n v="4.6159999999999997"/>
    <n v="1"/>
    <n v="0.2"/>
    <n v="1.7310000000000001"/>
    <s v="Henry MacAllister"/>
    <x v="2"/>
    <s v="United States"/>
    <s v="New York City"/>
    <s v="New York"/>
    <n v="10009"/>
    <s v="East"/>
    <s v="Office Supplies"/>
    <s v="Binders"/>
    <s v="Avery Binding System Hidden Tab Executive Style Index Sets"/>
    <s v="CA2013126732"/>
    <s v="Complete"/>
    <d v="2013-12-13T00:00:00"/>
    <x v="23"/>
    <n v="4.6159999999999997"/>
    <n v="1.7310000000000001"/>
  </r>
  <r>
    <x v="27"/>
    <d v="2011-12-26T00:00:00"/>
    <d v="2011-12-28T00:00:00"/>
    <s v="Second Class"/>
    <s v="AD-10180"/>
    <s v="FUR-CH-10004063"/>
    <n v="600.55799999999999"/>
    <n v="3"/>
    <n v="0.3"/>
    <n v="-8.5793999999999997"/>
    <s v="Alan Dominguez"/>
    <x v="1"/>
    <s v="United States"/>
    <s v="Houston"/>
    <s v="Texas"/>
    <n v="77041"/>
    <s v="Central"/>
    <s v="Furniture"/>
    <s v="Chairs"/>
    <s v="Global Deluxe High-Back Managers Chair"/>
    <s v="CA2013134775"/>
    <s v="Complete"/>
    <d v="2012-01-09T00:00:00"/>
    <x v="24"/>
    <n v="600.55799999999999"/>
    <n v="-8.5793999999999997"/>
  </r>
  <r>
    <x v="27"/>
    <d v="2011-12-26T00:00:00"/>
    <d v="2011-12-28T00:00:00"/>
    <s v="Second Class"/>
    <s v="AD-10180"/>
    <s v="FUR-CH-10004063"/>
    <n v="600.55799999999999"/>
    <n v="3"/>
    <n v="0.3"/>
    <n v="-8.5793999999999997"/>
    <s v="Alan Dominguez"/>
    <x v="1"/>
    <s v="United States"/>
    <s v="New York City"/>
    <s v="New York"/>
    <n v="10035"/>
    <s v="East"/>
    <s v="Furniture"/>
    <s v="Chairs"/>
    <s v="Global Deluxe High-Back Managers Chair"/>
    <s v="CA2013134775"/>
    <s v="Complete"/>
    <d v="2012-01-09T00:00:00"/>
    <x v="24"/>
    <n v="600.55799999999999"/>
    <n v="-8.5793999999999997"/>
  </r>
  <r>
    <x v="27"/>
    <d v="2011-12-26T00:00:00"/>
    <d v="2011-12-28T00:00:00"/>
    <s v="Second Class"/>
    <s v="AD-10180"/>
    <s v="FUR-CH-10004063"/>
    <n v="600.55799999999999"/>
    <n v="3"/>
    <n v="0.3"/>
    <n v="-8.5793999999999997"/>
    <s v="Alan Dominguez"/>
    <x v="1"/>
    <s v="United States"/>
    <s v="Philadelphia"/>
    <s v="Pennsylvania"/>
    <n v="19120"/>
    <s v="East"/>
    <s v="Furniture"/>
    <s v="Chairs"/>
    <s v="Global Deluxe High-Back Managers Chair"/>
    <s v="CA2013134775"/>
    <s v="Complete"/>
    <d v="2012-01-09T00:00:00"/>
    <x v="24"/>
    <n v="600.55799999999999"/>
    <n v="-8.5793999999999997"/>
  </r>
  <r>
    <x v="28"/>
    <d v="2012-09-03T00:00:00"/>
    <d v="2012-09-08T00:00:00"/>
    <s v="Standard Class"/>
    <s v="JC-16105"/>
    <s v="OFF-EN-10000927"/>
    <n v="200.98400000000001"/>
    <n v="7"/>
    <n v="0.2"/>
    <n v="62.807499999999997"/>
    <s v="Julie Creighton"/>
    <x v="0"/>
    <s v="United States"/>
    <s v="Durham"/>
    <s v="North Carolina"/>
    <n v="27707"/>
    <s v="South"/>
    <s v="Office Supplies"/>
    <s v="Envelopes"/>
    <s v="Jet-Pak Recycled Peel N Seal Padded Mailers"/>
    <s v="CA2013136483"/>
    <s v="Complete"/>
    <d v="2012-09-28T00:00:00"/>
    <x v="0"/>
    <n v="200.98400000000001"/>
    <n v="62.807499999999997"/>
  </r>
  <r>
    <x v="28"/>
    <d v="2012-09-03T00:00:00"/>
    <d v="2012-09-08T00:00:00"/>
    <s v="Standard Class"/>
    <s v="JC-16105"/>
    <s v="OFF-EN-10000927"/>
    <n v="200.98400000000001"/>
    <n v="7"/>
    <n v="0.2"/>
    <n v="62.807499999999997"/>
    <s v="Julie Creighton"/>
    <x v="0"/>
    <s v="United States"/>
    <s v="Atlanta"/>
    <s v="Georgia"/>
    <n v="30318"/>
    <s v="South"/>
    <s v="Office Supplies"/>
    <s v="Envelopes"/>
    <s v="Jet-Pak Recycled Peel N Seal Padded Mailers"/>
    <s v="CA2013136483"/>
    <s v="Complete"/>
    <d v="2012-09-28T00:00:00"/>
    <x v="0"/>
    <n v="200.98400000000001"/>
    <n v="62.807499999999997"/>
  </r>
  <r>
    <x v="29"/>
    <d v="2012-11-02T00:00:00"/>
    <d v="2012-11-06T00:00:00"/>
    <s v="Standard Class"/>
    <s v="JO-15280"/>
    <s v="FUR-TA-10002903"/>
    <n v="1038.8399999999999"/>
    <n v="5"/>
    <n v="0.2"/>
    <n v="51.942"/>
    <s v="Jas OCarroll"/>
    <x v="2"/>
    <s v="United States"/>
    <s v="Los Angeles"/>
    <s v="California"/>
    <n v="90004"/>
    <s v="West"/>
    <s v="Furniture"/>
    <s v="Tables"/>
    <s v="Bevis Round Bullnose 29 High Table Top"/>
    <s v="CA2013145492"/>
    <s v="Complete"/>
    <d v="2013-01-07T00:00:00"/>
    <x v="25"/>
    <n v="1038.8399999999999"/>
    <n v="51.942"/>
  </r>
  <r>
    <x v="29"/>
    <d v="2012-11-02T00:00:00"/>
    <d v="2012-11-06T00:00:00"/>
    <s v="Standard Class"/>
    <s v="JO-15280"/>
    <s v="FUR-TA-10002903"/>
    <n v="1038.8399999999999"/>
    <n v="5"/>
    <n v="0.2"/>
    <n v="51.942"/>
    <s v="Jas OCarroll"/>
    <x v="2"/>
    <s v="United States"/>
    <s v="Missoula"/>
    <s v="Montana"/>
    <n v="59801"/>
    <s v="West"/>
    <s v="Furniture"/>
    <s v="Tables"/>
    <s v="Bevis Round Bullnose 29 High Table Top"/>
    <s v="CA2013145492"/>
    <s v="Complete"/>
    <d v="2013-01-07T00:00:00"/>
    <x v="25"/>
    <n v="1038.8399999999999"/>
    <n v="51.942"/>
  </r>
  <r>
    <x v="30"/>
    <d v="2011-08-26T00:00:00"/>
    <d v="2011-08-30T00:00:00"/>
    <s v="Standard Class"/>
    <s v="FM-14290"/>
    <s v="TEC-AC-10002323"/>
    <n v="176.8"/>
    <n v="8"/>
    <n v="0"/>
    <n v="22.984000000000002"/>
    <s v="Frank Merwin"/>
    <x v="1"/>
    <s v="United States"/>
    <s v="Los Angeles"/>
    <s v="California"/>
    <n v="90032"/>
    <s v="West"/>
    <s v="Technology"/>
    <s v="Accessories"/>
    <s v="SanDisk Ultra 32 GB MicroSDHC Class 10 Memory Card"/>
    <s v="CA2013151372"/>
    <s v="Complete"/>
    <d v="2011-09-05T00:00:00"/>
    <x v="12"/>
    <n v="176.8"/>
    <n v="22.984000000000002"/>
  </r>
  <r>
    <x v="30"/>
    <d v="2011-08-26T00:00:00"/>
    <d v="2011-08-30T00:00:00"/>
    <s v="Standard Class"/>
    <s v="FM-14290"/>
    <s v="TEC-AC-10002323"/>
    <n v="176.8"/>
    <n v="8"/>
    <n v="0"/>
    <n v="22.984000000000002"/>
    <s v="Frank Merwin"/>
    <x v="1"/>
    <s v="United States"/>
    <s v="Vancouver"/>
    <s v="Washington"/>
    <n v="98661"/>
    <s v="West"/>
    <s v="Technology"/>
    <s v="Accessories"/>
    <s v="SanDisk Ultra 32 GB MicroSDHC Class 10 Memory Card"/>
    <s v="CA2013151372"/>
    <s v="Complete"/>
    <d v="2011-09-05T00:00:00"/>
    <x v="12"/>
    <n v="176.8"/>
    <n v="22.984000000000002"/>
  </r>
  <r>
    <x v="31"/>
    <d v="2014-11-07T00:00:00"/>
    <d v="2014-11-14T00:00:00"/>
    <s v="Standard Class"/>
    <s v="VM-21685"/>
    <s v="OFF-ST-10001414"/>
    <n v="46.26"/>
    <n v="3"/>
    <n v="0"/>
    <n v="12.0276"/>
    <s v="Valerie Mitchum"/>
    <x v="1"/>
    <s v="United States"/>
    <s v="Westfield"/>
    <s v="New Jersey"/>
    <n v="7090"/>
    <s v="East"/>
    <s v="Office Supplies"/>
    <s v="Storage"/>
    <s v="Decoflex Hanging Personal Folder File"/>
    <s v="CA2013161746"/>
    <s v="Complete"/>
    <d v="2014-11-29T00:00:00"/>
    <x v="21"/>
    <n v="46.26"/>
    <n v="12.0276"/>
  </r>
  <r>
    <x v="32"/>
    <d v="2011-10-20T00:00:00"/>
    <d v="2011-10-25T00:00:00"/>
    <s v="Second Class"/>
    <s v="PO-18865"/>
    <s v="OFF-ST-10001713"/>
    <n v="211.96"/>
    <n v="4"/>
    <n v="0"/>
    <n v="8.4784000000000006"/>
    <s v="Patrick ODonnell"/>
    <x v="2"/>
    <s v="United States"/>
    <s v="Westland"/>
    <s v="Michigan"/>
    <n v="48185"/>
    <s v="Central"/>
    <s v="Office Supplies"/>
    <s v="Storage"/>
    <s v="Gould Plastics 9-Pocket Panel Bin, 18-3/8w x 5-1/4d x 20-1/2h, Black"/>
    <s v="CA2013162138"/>
    <s v="Complete"/>
    <d v="2012-02-01T00:00:00"/>
    <x v="26"/>
    <n v="211.96"/>
    <n v="8.4784000000000006"/>
  </r>
  <r>
    <x v="32"/>
    <d v="2011-10-20T00:00:00"/>
    <d v="2011-10-25T00:00:00"/>
    <s v="Second Class"/>
    <s v="PO-18865"/>
    <s v="OFF-ST-10001713"/>
    <n v="211.96"/>
    <n v="4"/>
    <n v="0"/>
    <n v="8.4784000000000006"/>
    <s v="Patrick ODonnell"/>
    <x v="2"/>
    <s v="United States"/>
    <s v="Columbia"/>
    <s v="South Carolina"/>
    <n v="29203"/>
    <s v="South"/>
    <s v="Office Supplies"/>
    <s v="Storage"/>
    <s v="Gould Plastics 9-Pocket Panel Bin, 18-3/8w x 5-1/4d x 20-1/2h, Black"/>
    <s v="CA2013162138"/>
    <s v="Complete"/>
    <d v="2012-02-01T00:00:00"/>
    <x v="26"/>
    <n v="211.96"/>
    <n v="8.4784000000000006"/>
  </r>
  <r>
    <x v="33"/>
    <d v="2013-11-17T00:00:00"/>
    <d v="2013-11-21T00:00:00"/>
    <s v="Standard Class"/>
    <s v="RD-19900"/>
    <s v="OFF-EN-10001990"/>
    <n v="28.4"/>
    <n v="5"/>
    <n v="0"/>
    <n v="13.348000000000001"/>
    <s v="Ruben Dartt"/>
    <x v="2"/>
    <s v="United States"/>
    <s v="Carlsbad"/>
    <s v="New Mexico"/>
    <n v="88220"/>
    <s v="West"/>
    <s v="Office Supplies"/>
    <s v="Envelopes"/>
    <s v="Staples"/>
    <s v="CA2014101273"/>
    <s v="Complete"/>
    <d v="2014-02-04T00:00:00"/>
    <x v="27"/>
    <n v="28.4"/>
    <n v="13.348000000000001"/>
  </r>
  <r>
    <x v="34"/>
    <d v="2013-12-11T00:00:00"/>
    <d v="2013-12-16T00:00:00"/>
    <s v="Second Class"/>
    <s v="LH-17155"/>
    <s v="FUR-CH-10002965"/>
    <n v="321.56799999999998"/>
    <n v="2"/>
    <n v="0.2"/>
    <n v="28.1372"/>
    <s v="Logan Haushalter"/>
    <x v="2"/>
    <s v="United States"/>
    <s v="San Francisco"/>
    <s v="California"/>
    <n v="94109"/>
    <s v="West"/>
    <s v="Furniture"/>
    <s v="Chairs"/>
    <s v="Global Leather Highback Executive Chair with Pneumatic Height Adjustment, Black"/>
    <s v="CA2014121258"/>
    <s v="Complete"/>
    <d v="2014-01-14T00:00:00"/>
    <x v="28"/>
    <n v="321.56799999999998"/>
    <n v="28.1372"/>
  </r>
  <r>
    <x v="35"/>
    <d v="2012-09-25T00:00:00"/>
    <d v="2012-09-30T00:00:00"/>
    <s v="Standard Class"/>
    <s v="EB-13870"/>
    <s v="FUR-TA-10000577"/>
    <n v="1044.6300000000001"/>
    <n v="3"/>
    <n v="0"/>
    <n v="240.26490000000001"/>
    <s v="Emily Burns"/>
    <x v="2"/>
    <s v="United States"/>
    <s v="Orem"/>
    <s v="Utah"/>
    <n v="84057"/>
    <s v="West"/>
    <s v="Furniture"/>
    <s v="Tables"/>
    <s v="Bretford CR4500 Series Slim Rectangular Table"/>
    <s v="CA2014122007"/>
    <s v="Complete"/>
    <d v="2012-12-02T00:00:00"/>
    <x v="29"/>
    <n v="1044.6300000000001"/>
    <n v="240.26490000000001"/>
  </r>
  <r>
    <x v="35"/>
    <d v="2012-09-25T00:00:00"/>
    <d v="2012-09-30T00:00:00"/>
    <s v="Standard Class"/>
    <s v="EB-13870"/>
    <s v="FUR-TA-10000577"/>
    <n v="1044.6300000000001"/>
    <n v="3"/>
    <n v="0"/>
    <n v="240.26490000000001"/>
    <s v="Emily Burns"/>
    <x v="2"/>
    <s v="United States"/>
    <s v="New York City"/>
    <s v="New York"/>
    <n v="10035"/>
    <s v="East"/>
    <s v="Furniture"/>
    <s v="Tables"/>
    <s v="Bretford CR4500 Series Slim Rectangular Table"/>
    <s v="CA2014122007"/>
    <s v="Complete"/>
    <d v="2012-12-02T00:00:00"/>
    <x v="29"/>
    <n v="1044.6300000000001"/>
    <n v="240.26490000000001"/>
  </r>
  <r>
    <x v="36"/>
    <d v="2013-11-08T00:00:00"/>
    <d v="2013-11-12T00:00:00"/>
    <s v="Standard Class"/>
    <s v="MJ-17740"/>
    <s v="OFF-BI-10004002"/>
    <n v="27.68"/>
    <n v="2"/>
    <n v="0.2"/>
    <n v="9.6880000000000006"/>
    <s v="Max Jones"/>
    <x v="2"/>
    <s v="United States"/>
    <s v="Seattle"/>
    <s v="Washington"/>
    <n v="98115"/>
    <s v="West"/>
    <s v="Office Supplies"/>
    <s v="Binders"/>
    <s v="Wilson Jones International Size A4 Ring Binders"/>
    <s v="CA2014123085"/>
    <s v="Complete"/>
    <d v="2013-12-17T00:00:00"/>
    <x v="30"/>
    <n v="27.68"/>
    <n v="9.6880000000000006"/>
  </r>
  <r>
    <x v="37"/>
    <d v="2013-12-06T00:00:00"/>
    <d v="2013-12-11T00:00:00"/>
    <s v="Standard Class"/>
    <s v="IM-15070"/>
    <s v="OFF-BI-10003656"/>
    <n v="407.976"/>
    <n v="3"/>
    <n v="0.2"/>
    <n v="132.59219999999999"/>
    <s v="Irene Maddox"/>
    <x v="2"/>
    <s v="United States"/>
    <s v="Seattle"/>
    <s v="Washington"/>
    <n v="98103"/>
    <s v="West"/>
    <s v="Office Supplies"/>
    <s v="Binders"/>
    <s v="Fellowes PB200 Plastic Comb Binding Machine"/>
    <s v="CA2014131492"/>
    <s v="Complete"/>
    <d v="2014-01-28T00:00:00"/>
    <x v="31"/>
    <n v="407.976"/>
    <n v="132.59219999999999"/>
  </r>
  <r>
    <x v="37"/>
    <d v="2013-12-06T00:00:00"/>
    <d v="2013-12-11T00:00:00"/>
    <s v="Standard Class"/>
    <s v="IM-15070"/>
    <s v="OFF-BI-10003656"/>
    <n v="407.976"/>
    <n v="3"/>
    <n v="0.2"/>
    <n v="132.59219999999999"/>
    <s v="Irene Maddox"/>
    <x v="2"/>
    <s v="United States"/>
    <s v="Milwaukee"/>
    <s v="Wisconsin"/>
    <n v="53209"/>
    <s v="Central"/>
    <s v="Office Supplies"/>
    <s v="Binders"/>
    <s v="Fellowes PB200 Plastic Comb Binding Machine"/>
    <s v="CA2014131492"/>
    <s v="Complete"/>
    <d v="2014-01-28T00:00:00"/>
    <x v="31"/>
    <n v="407.976"/>
    <n v="132.59219999999999"/>
  </r>
  <r>
    <x v="37"/>
    <d v="2013-12-06T00:00:00"/>
    <d v="2013-12-11T00:00:00"/>
    <s v="Standard Class"/>
    <s v="IM-15070"/>
    <s v="OFF-BI-10003656"/>
    <n v="407.976"/>
    <n v="3"/>
    <n v="0.2"/>
    <n v="132.59219999999999"/>
    <s v="Irene Maddox"/>
    <x v="2"/>
    <s v="United States"/>
    <s v="Philadelphia"/>
    <s v="Pennsylvania"/>
    <n v="19120"/>
    <s v="East"/>
    <s v="Office Supplies"/>
    <s v="Binders"/>
    <s v="Fellowes PB200 Plastic Comb Binding Machine"/>
    <s v="CA2014131492"/>
    <s v="Complete"/>
    <d v="2014-01-28T00:00:00"/>
    <x v="31"/>
    <n v="407.976"/>
    <n v="132.59219999999999"/>
  </r>
  <r>
    <x v="38"/>
    <d v="2012-04-30T00:00:00"/>
    <d v="2012-05-05T00:00:00"/>
    <s v="Standard Class"/>
    <s v="PS-18970"/>
    <s v="FUR-CH-10001146"/>
    <n v="213.11500000000001"/>
    <n v="5"/>
    <n v="0.3"/>
    <n v="-15.2225"/>
    <s v="Paul Stevenson"/>
    <x v="1"/>
    <s v="United States"/>
    <s v="Chicago"/>
    <s v="Illinois"/>
    <n v="60610"/>
    <s v="Central"/>
    <s v="Furniture"/>
    <s v="Chairs"/>
    <s v="Global Value Mid-Back Managers Chair, Gray"/>
    <s v="CA2014131618"/>
    <s v="Pending"/>
    <d v="2012-05-15T00:00:00"/>
    <x v="32"/>
    <n v="213.11500000000001"/>
    <n v="-15.2225"/>
  </r>
  <r>
    <x v="39"/>
    <d v="2013-07-18T00:00:00"/>
    <d v="2013-07-23T00:00:00"/>
    <s v="Standard Class"/>
    <s v="RA-19885"/>
    <s v="OFF-ST-10003479"/>
    <n v="77.88"/>
    <n v="2"/>
    <n v="0"/>
    <n v="3.8940000000000001"/>
    <s v="Ruben Ausman"/>
    <x v="0"/>
    <s v="United States"/>
    <s v="Los Angeles"/>
    <s v="California"/>
    <n v="90049"/>
    <s v="West"/>
    <s v="Office Supplies"/>
    <s v="Storage"/>
    <s v="Eldon Base for stackable storage shelf, platinum"/>
    <s v="CA2014136539"/>
    <s v="Complete"/>
    <d v="2013-07-31T00:00:00"/>
    <x v="6"/>
    <n v="77.88"/>
    <n v="3.8940000000000001"/>
  </r>
  <r>
    <x v="39"/>
    <d v="2013-07-18T00:00:00"/>
    <d v="2013-07-23T00:00:00"/>
    <s v="Standard Class"/>
    <s v="RA-19885"/>
    <s v="OFF-ST-10003479"/>
    <n v="77.88"/>
    <n v="2"/>
    <n v="0"/>
    <n v="3.8940000000000001"/>
    <s v="Ruben Ausman"/>
    <x v="0"/>
    <s v="United States"/>
    <s v="Farmington"/>
    <s v="New Mexico"/>
    <n v="87401"/>
    <s v="West"/>
    <s v="Office Supplies"/>
    <s v="Storage"/>
    <s v="Eldon Base for stackable storage shelf, platinum"/>
    <s v="CA2014136539"/>
    <s v="Complete"/>
    <d v="2013-07-31T00:00:00"/>
    <x v="6"/>
    <n v="77.88"/>
    <n v="3.8940000000000001"/>
  </r>
  <r>
    <x v="40"/>
    <d v="2014-09-11T00:00:00"/>
    <d v="2014-09-16T00:00:00"/>
    <s v="Standard Class"/>
    <s v="LC-16930"/>
    <s v="TEC-PH-10004093"/>
    <n v="147.16800000000001"/>
    <n v="4"/>
    <n v="0.2"/>
    <n v="16.5564"/>
    <s v="Linda Cazamias"/>
    <x v="0"/>
    <s v="United States"/>
    <s v="Naperville"/>
    <s v="Illinois"/>
    <n v="60540"/>
    <s v="Central"/>
    <s v="Technology"/>
    <s v="Phones"/>
    <s v="Panasonic Kx-TS550"/>
    <s v="CA2014136651"/>
    <s v="Complete"/>
    <d v="2014-10-04T00:00:00"/>
    <x v="33"/>
    <n v="147.16800000000001"/>
    <n v="16.5564"/>
  </r>
  <r>
    <x v="41"/>
    <d v="2012-10-15T00:00:00"/>
    <d v="2012-10-20T00:00:00"/>
    <s v="Standard Class"/>
    <s v="PA-19060"/>
    <s v="TEC-AC-10000844"/>
    <n v="339.96"/>
    <n v="5"/>
    <n v="0.2"/>
    <n v="67.992000000000004"/>
    <s v="Pete Armstrong"/>
    <x v="1"/>
    <s v="United States"/>
    <s v="Orland Park"/>
    <s v="Illinois"/>
    <n v="60462"/>
    <s v="Central"/>
    <s v="Technology"/>
    <s v="Accessories"/>
    <s v="Logitech Gaming G510s - Keyboard"/>
    <s v="CA2014137414"/>
    <s v="Complete"/>
    <d v="2012-11-14T00:00:00"/>
    <x v="2"/>
    <n v="339.96"/>
    <n v="67.992000000000004"/>
  </r>
  <r>
    <x v="42"/>
    <d v="2011-03-01T00:00:00"/>
    <d v="2011-03-06T00:00:00"/>
    <s v="Second Class"/>
    <s v="DB-13060"/>
    <s v="FUR-CH-10004063"/>
    <n v="457.56799999999998"/>
    <n v="2"/>
    <n v="0.2"/>
    <n v="51.476399999999998"/>
    <s v="Dave Brooks"/>
    <x v="2"/>
    <s v="United States"/>
    <s v="Seattle"/>
    <s v="Washington"/>
    <n v="98115"/>
    <s v="West"/>
    <s v="Furniture"/>
    <s v="Chairs"/>
    <s v="Global Deluxe High-Back Managers Chair"/>
    <s v="CA2014140053"/>
    <s v="Complete"/>
    <d v="2011-05-22T00:00:00"/>
    <x v="34"/>
    <n v="457.56799999999998"/>
    <n v="51.476399999999998"/>
  </r>
  <r>
    <x v="42"/>
    <d v="2011-03-01T00:00:00"/>
    <d v="2011-03-06T00:00:00"/>
    <s v="Second Class"/>
    <s v="DB-13060"/>
    <s v="FUR-CH-10004063"/>
    <n v="457.56799999999998"/>
    <n v="2"/>
    <n v="0.2"/>
    <n v="51.476399999999998"/>
    <s v="Dave Brooks"/>
    <x v="2"/>
    <s v="United States"/>
    <s v="Lowell"/>
    <s v="Massachusetts"/>
    <n v="1852"/>
    <s v="East"/>
    <s v="Furniture"/>
    <s v="Chairs"/>
    <s v="Global Deluxe High-Back Managers Chair"/>
    <s v="CA2014140053"/>
    <s v="Complete"/>
    <d v="2011-05-22T00:00:00"/>
    <x v="34"/>
    <n v="457.56799999999998"/>
    <n v="51.476399999999998"/>
  </r>
  <r>
    <x v="42"/>
    <d v="2011-03-01T00:00:00"/>
    <d v="2011-03-06T00:00:00"/>
    <s v="Second Class"/>
    <s v="DB-13060"/>
    <s v="FUR-CH-10004063"/>
    <n v="457.56799999999998"/>
    <n v="2"/>
    <n v="0.2"/>
    <n v="51.476399999999998"/>
    <s v="Dave Brooks"/>
    <x v="2"/>
    <s v="United States"/>
    <s v="Chicago"/>
    <s v="Illinois"/>
    <n v="60653"/>
    <s v="Central"/>
    <s v="Furniture"/>
    <s v="Chairs"/>
    <s v="Global Deluxe High-Back Managers Chair"/>
    <s v="CA2014140053"/>
    <s v="Complete"/>
    <d v="2011-05-22T00:00:00"/>
    <x v="34"/>
    <n v="457.56799999999998"/>
    <n v="51.476399999999998"/>
  </r>
  <r>
    <x v="43"/>
    <d v="2013-01-22T00:00:00"/>
    <d v="2013-01-28T00:00:00"/>
    <s v="Standard Class"/>
    <s v="PG-18895"/>
    <s v="OFF-FA-10003472"/>
    <n v="7.56"/>
    <n v="6"/>
    <n v="0"/>
    <n v="0.3024"/>
    <s v="Paul Gonzalez"/>
    <x v="2"/>
    <s v="United States"/>
    <s v="Morristown"/>
    <s v="New Jersey"/>
    <n v="7960"/>
    <s v="East"/>
    <s v="Office Supplies"/>
    <s v="Fasteners"/>
    <s v="Bagged Rubber Bands"/>
    <s v="CA2014140186"/>
    <s v="Complete"/>
    <d v="2013-05-19T00:00:00"/>
    <x v="35"/>
    <n v="7.56"/>
    <n v="0.3024"/>
  </r>
  <r>
    <x v="43"/>
    <d v="2013-01-22T00:00:00"/>
    <d v="2013-01-28T00:00:00"/>
    <s v="Standard Class"/>
    <s v="PG-18895"/>
    <s v="OFF-FA-10003472"/>
    <n v="7.56"/>
    <n v="6"/>
    <n v="0"/>
    <n v="0.3024"/>
    <s v="Paul Gonzalez"/>
    <x v="2"/>
    <s v="United States"/>
    <s v="San Francisco"/>
    <s v="California"/>
    <n v="94122"/>
    <s v="West"/>
    <s v="Office Supplies"/>
    <s v="Fasteners"/>
    <s v="Bagged Rubber Bands"/>
    <s v="CA2014140186"/>
    <s v="Complete"/>
    <d v="2013-05-19T00:00:00"/>
    <x v="35"/>
    <n v="7.56"/>
    <n v="0.3024"/>
  </r>
  <r>
    <x v="44"/>
    <d v="2014-12-29T00:00:00"/>
    <d v="2015-01-03T00:00:00"/>
    <s v="Second Class"/>
    <s v="KH-16690"/>
    <s v="OFF-ST-10003208"/>
    <n v="725.84"/>
    <n v="4"/>
    <n v="0"/>
    <n v="210.49359999999999"/>
    <s v="Kristen Hastings"/>
    <x v="0"/>
    <s v="United States"/>
    <s v="San Francisco"/>
    <s v="California"/>
    <n v="94110"/>
    <s v="West"/>
    <s v="Office Supplies"/>
    <s v="Storage"/>
    <s v="Adjustable Depth Letter/Legal Cart"/>
    <s v="CA2014140963"/>
    <s v="Pending"/>
    <d v="2015-01-03T00:00:00"/>
    <x v="36"/>
    <n v="725.84"/>
    <n v="210.49359999999999"/>
  </r>
  <r>
    <x v="44"/>
    <d v="2014-12-29T00:00:00"/>
    <d v="2015-01-03T00:00:00"/>
    <s v="Second Class"/>
    <s v="KH-16690"/>
    <s v="OFF-ST-10003208"/>
    <n v="725.84"/>
    <n v="4"/>
    <n v="0"/>
    <n v="210.49359999999999"/>
    <s v="Kristen Hastings"/>
    <x v="0"/>
    <s v="United States"/>
    <s v="Los Angeles"/>
    <s v="California"/>
    <n v="90008"/>
    <s v="West"/>
    <s v="Office Supplies"/>
    <s v="Storage"/>
    <s v="Adjustable Depth Letter/Legal Cart"/>
    <s v="CA2014140963"/>
    <s v="Pending"/>
    <d v="2015-01-03T00:00:00"/>
    <x v="36"/>
    <n v="725.84"/>
    <n v="210.49359999999999"/>
  </r>
  <r>
    <x v="45"/>
    <d v="2014-12-26T00:00:00"/>
    <d v="2014-12-31T00:00:00"/>
    <s v="Standard Class"/>
    <s v="CV-12805"/>
    <s v="FUR-FU-10001934"/>
    <n v="41.96"/>
    <n v="2"/>
    <n v="0"/>
    <n v="10.909599999999999"/>
    <s v="Cynthia Voltz"/>
    <x v="0"/>
    <s v="United States"/>
    <s v="New York City"/>
    <s v="New York"/>
    <n v="10035"/>
    <s v="East"/>
    <s v="Furniture"/>
    <s v="Furnishings"/>
    <s v="Magnifier Swing Arm Lamp"/>
    <s v="CA2014142867"/>
    <s v="Complete"/>
    <d v="2015-01-22T00:00:00"/>
    <x v="20"/>
    <n v="41.96"/>
    <n v="10.909599999999999"/>
  </r>
  <r>
    <x v="45"/>
    <d v="2014-12-26T00:00:00"/>
    <d v="2014-12-31T00:00:00"/>
    <s v="Standard Class"/>
    <s v="CV-12805"/>
    <s v="FUR-FU-10001934"/>
    <n v="41.96"/>
    <n v="2"/>
    <n v="0"/>
    <n v="10.909599999999999"/>
    <s v="Cynthia Voltz"/>
    <x v="0"/>
    <s v="United States"/>
    <s v="New York City"/>
    <s v="New York"/>
    <n v="10024"/>
    <s v="East"/>
    <s v="Furniture"/>
    <s v="Furnishings"/>
    <s v="Magnifier Swing Arm Lamp"/>
    <s v="CA2014142867"/>
    <s v="Complete"/>
    <d v="2015-01-22T00:00:00"/>
    <x v="20"/>
    <n v="41.96"/>
    <n v="10.909599999999999"/>
  </r>
  <r>
    <x v="45"/>
    <d v="2014-12-26T00:00:00"/>
    <d v="2014-12-31T00:00:00"/>
    <s v="Standard Class"/>
    <s v="CV-12805"/>
    <s v="FUR-FU-10001934"/>
    <n v="41.96"/>
    <n v="2"/>
    <n v="0"/>
    <n v="10.909599999999999"/>
    <s v="Cynthia Voltz"/>
    <x v="0"/>
    <s v="United States"/>
    <s v="San Francisco"/>
    <s v="California"/>
    <n v="94110"/>
    <s v="West"/>
    <s v="Furniture"/>
    <s v="Furnishings"/>
    <s v="Magnifier Swing Arm Lamp"/>
    <s v="CA2014142867"/>
    <s v="Complete"/>
    <d v="2015-01-22T00:00:00"/>
    <x v="20"/>
    <n v="41.96"/>
    <n v="10.909599999999999"/>
  </r>
  <r>
    <x v="46"/>
    <d v="2014-11-10T00:00:00"/>
    <d v="2014-11-12T00:00:00"/>
    <s v="Second Class"/>
    <s v="PN-18775"/>
    <s v="FUR-FU-10000629"/>
    <n v="96.53"/>
    <n v="7"/>
    <n v="0"/>
    <n v="40.5426"/>
    <s v="Parhena Norris"/>
    <x v="1"/>
    <s v="United States"/>
    <s v="New York City"/>
    <s v="New York"/>
    <n v="10009"/>
    <s v="East"/>
    <s v="Furniture"/>
    <s v="Furnishings"/>
    <s v="9-3/4 Diameter Round Wall Clock"/>
    <s v="CA2014143084"/>
    <s v="Pending"/>
    <d v="2014-11-28T00:00:00"/>
    <x v="5"/>
    <n v="96.53"/>
    <n v="40.5426"/>
  </r>
  <r>
    <x v="47"/>
    <d v="2013-09-06T00:00:00"/>
    <d v="2013-09-08T00:00:00"/>
    <s v="Second Class"/>
    <s v="JD-15895"/>
    <s v="FUR-FU-10004848"/>
    <n v="82.8"/>
    <n v="2"/>
    <n v="0.2"/>
    <n v="10.35"/>
    <s v="Jonathan Doherty"/>
    <x v="0"/>
    <s v="United States"/>
    <s v="Philadelphia"/>
    <s v="Pennsylvania"/>
    <n v="19140"/>
    <s v="East"/>
    <s v="Furniture"/>
    <s v="Furnishings"/>
    <s v="Howard Miller 13-3/4 Diameter Brushed Chrome Round Wall Clock"/>
    <s v="CA2014147452"/>
    <s v="Pending"/>
    <d v="2013-09-19T00:00:00"/>
    <x v="6"/>
    <n v="82.8"/>
    <n v="10.35"/>
  </r>
  <r>
    <x v="48"/>
    <d v="2012-12-28T00:00:00"/>
    <d v="2012-12-31T00:00:00"/>
    <s v="Second Class"/>
    <s v="EM-13960"/>
    <s v="TEC-AC-10003657"/>
    <n v="54.384"/>
    <n v="2"/>
    <n v="0.2"/>
    <n v="1.3595999999999999"/>
    <s v="Eric Murdock"/>
    <x v="2"/>
    <s v="United States"/>
    <s v="Philadelphia"/>
    <s v="Pennsylvania"/>
    <n v="19134"/>
    <s v="East"/>
    <s v="Technology"/>
    <s v="Accessories"/>
    <s v="Lenovo 17-Key USB Numeric Keypad"/>
    <s v="CA2014158729"/>
    <s v="Complete"/>
    <d v="2013-02-07T00:00:00"/>
    <x v="37"/>
    <n v="54.384"/>
    <n v="1.3595999999999999"/>
  </r>
  <r>
    <x v="49"/>
    <d v="2014-06-09T00:00:00"/>
    <d v="2014-06-13T00:00:00"/>
    <s v="Standard Class"/>
    <s v="Dl-13600"/>
    <s v="OFF-AP-10002203"/>
    <n v="1.6240000000000001"/>
    <n v="2"/>
    <n v="0.8"/>
    <n v="-4.4660000000000002"/>
    <s v="Dorris Liebe"/>
    <x v="0"/>
    <s v="United States"/>
    <s v="Pasadena"/>
    <s v="Texas"/>
    <n v="77506"/>
    <s v="Central"/>
    <s v="Office Supplies"/>
    <s v="Appliances"/>
    <s v="Eureka Disposable Bags for Sanitaire Vibra Groomer I Upright Vac"/>
    <s v="CA2014161557"/>
    <s v="Complete"/>
    <d v="2014-07-23T00:00:00"/>
    <x v="8"/>
    <n v="1.6240000000000001"/>
    <n v="-4.4660000000000002"/>
  </r>
  <r>
    <x v="49"/>
    <d v="2014-06-09T00:00:00"/>
    <d v="2014-06-13T00:00:00"/>
    <s v="Standard Class"/>
    <s v="Dl-13600"/>
    <s v="OFF-AP-10002203"/>
    <n v="1.6240000000000001"/>
    <n v="2"/>
    <n v="0.8"/>
    <n v="-4.4660000000000002"/>
    <s v="Dorris Liebe"/>
    <x v="0"/>
    <s v="United States"/>
    <s v="Cleveland"/>
    <s v="Ohio"/>
    <n v="44105"/>
    <s v="East"/>
    <s v="Office Supplies"/>
    <s v="Appliances"/>
    <s v="Eureka Disposable Bags for Sanitaire Vibra Groomer I Upright Vac"/>
    <s v="CA2014161557"/>
    <s v="Complete"/>
    <d v="2014-07-23T00:00:00"/>
    <x v="8"/>
    <n v="1.6240000000000001"/>
    <n v="-4.4660000000000002"/>
  </r>
  <r>
    <x v="49"/>
    <d v="2014-06-09T00:00:00"/>
    <d v="2014-06-13T00:00:00"/>
    <s v="Standard Class"/>
    <s v="Dl-13600"/>
    <s v="OFF-AP-10002203"/>
    <n v="1.6240000000000001"/>
    <n v="2"/>
    <n v="0.8"/>
    <n v="-4.4660000000000002"/>
    <s v="Dorris Liebe"/>
    <x v="0"/>
    <s v="United States"/>
    <s v="Seattle"/>
    <s v="Washington"/>
    <n v="98105"/>
    <s v="West"/>
    <s v="Office Supplies"/>
    <s v="Appliances"/>
    <s v="Eureka Disposable Bags for Sanitaire Vibra Groomer I Upright Vac"/>
    <s v="CA2014161557"/>
    <s v="Complete"/>
    <d v="2014-07-23T00:00:00"/>
    <x v="8"/>
    <n v="1.6240000000000001"/>
    <n v="-4.4660000000000002"/>
  </r>
  <r>
    <x v="50"/>
    <d v="2012-04-05T00:00:00"/>
    <d v="2012-04-10T00:00:00"/>
    <s v="Standard Class"/>
    <s v="GG-14650"/>
    <s v="OFF-BI-10003650"/>
    <n v="157.79400000000001"/>
    <n v="1"/>
    <n v="0.7"/>
    <n v="-115.71559999999999"/>
    <s v="Greg Guthrie"/>
    <x v="0"/>
    <s v="United States"/>
    <s v="Bristol"/>
    <s v="Tennessee"/>
    <n v="37620"/>
    <s v="South"/>
    <s v="Office Supplies"/>
    <s v="Binders"/>
    <s v="GBC DocuBind 300 Electric Binding Machine"/>
    <s v="CA2014166898"/>
    <s v="Complete"/>
    <d v="2012-05-24T00:00:00"/>
    <x v="38"/>
    <n v="157.79400000000001"/>
    <n v="-115.71559999999999"/>
  </r>
  <r>
    <x v="50"/>
    <d v="2012-04-05T00:00:00"/>
    <d v="2012-04-10T00:00:00"/>
    <s v="Standard Class"/>
    <s v="GG-14650"/>
    <s v="OFF-BI-10003650"/>
    <n v="157.79400000000001"/>
    <n v="1"/>
    <n v="0.7"/>
    <n v="-115.71559999999999"/>
    <s v="Greg Guthrie"/>
    <x v="0"/>
    <s v="United States"/>
    <s v="Antioch"/>
    <s v="California"/>
    <n v="94509"/>
    <s v="West"/>
    <s v="Office Supplies"/>
    <s v="Binders"/>
    <s v="GBC DocuBind 300 Electric Binding Machine"/>
    <s v="CA2014166898"/>
    <s v="Complete"/>
    <d v="2012-05-24T00:00:00"/>
    <x v="38"/>
    <n v="157.79400000000001"/>
    <n v="-115.71559999999999"/>
  </r>
  <r>
    <x v="51"/>
    <d v="2013-04-06T00:00:00"/>
    <d v="2013-04-11T00:00:00"/>
    <s v="Second Class"/>
    <s v="GM-14455"/>
    <s v="OFF-ST-10003442"/>
    <n v="158.36799999999999"/>
    <n v="7"/>
    <n v="0.2"/>
    <n v="13.857200000000001"/>
    <s v="Gary Mitchum"/>
    <x v="1"/>
    <s v="United States"/>
    <s v="Houston"/>
    <s v="Texas"/>
    <n v="77095"/>
    <s v="Central"/>
    <s v="Office Supplies"/>
    <s v="Storage"/>
    <s v="Eldon Portable Mobile Manager"/>
    <s v="CA2014169894"/>
    <s v="Complete"/>
    <d v="2013-04-26T00:00:00"/>
    <x v="14"/>
    <n v="158.36799999999999"/>
    <n v="13.857200000000001"/>
  </r>
  <r>
    <x v="52"/>
    <d v="2011-11-26T00:00:00"/>
    <d v="2011-12-01T00:00:00"/>
    <s v="Second Class"/>
    <s v="JE-15745"/>
    <s v="FUR-FU-10003194"/>
    <n v="19.3"/>
    <n v="5"/>
    <n v="0.6"/>
    <n v="-14.475"/>
    <s v="Joel Eaton"/>
    <x v="2"/>
    <s v="United States"/>
    <s v="Houston"/>
    <s v="Texas"/>
    <n v="77070"/>
    <s v="Central"/>
    <s v="Furniture"/>
    <s v="Furnishings"/>
    <s v="Eldon Expressions Desk Accessory, Wood Pencil Holder, Oak"/>
    <s v="US2011138758"/>
    <s v="Complete"/>
    <d v="2012-02-20T00:00:00"/>
    <x v="39"/>
    <n v="19.3"/>
    <n v="-14.475"/>
  </r>
  <r>
    <x v="52"/>
    <d v="2011-11-26T00:00:00"/>
    <d v="2011-12-01T00:00:00"/>
    <s v="Second Class"/>
    <s v="JE-15745"/>
    <s v="FUR-FU-10003194"/>
    <n v="19.3"/>
    <n v="5"/>
    <n v="0.6"/>
    <n v="-14.475"/>
    <s v="Joel Eaton"/>
    <x v="2"/>
    <s v="United States"/>
    <s v="Louisville"/>
    <s v="Colorado"/>
    <n v="80027"/>
    <s v="West"/>
    <s v="Furniture"/>
    <s v="Furnishings"/>
    <s v="Eldon Expressions Desk Accessory, Wood Pencil Holder, Oak"/>
    <s v="US2011138758"/>
    <s v="Complete"/>
    <d v="2012-02-20T00:00:00"/>
    <x v="39"/>
    <n v="19.3"/>
    <n v="-14.475"/>
  </r>
  <r>
    <x v="53"/>
    <d v="2013-06-07T00:00:00"/>
    <d v="2013-06-14T00:00:00"/>
    <s v="Standard Class"/>
    <s v="RC-19825"/>
    <s v="TEC-PH-10001433"/>
    <n v="328.22399999999999"/>
    <n v="4"/>
    <n v="0.2"/>
    <n v="28.7196"/>
    <s v="Roy Collins"/>
    <x v="2"/>
    <s v="United States"/>
    <s v="Chicago"/>
    <s v="Illinois"/>
    <n v="60610"/>
    <s v="Central"/>
    <s v="Technology"/>
    <s v="Phones"/>
    <s v="Cisco Small Business SPA 502G VoIP phone"/>
    <s v="US2011140452"/>
    <s v="Complete"/>
    <d v="2013-07-22T00:00:00"/>
    <x v="10"/>
    <n v="328.22399999999999"/>
    <n v="28.7196"/>
  </r>
  <r>
    <x v="53"/>
    <d v="2013-06-07T00:00:00"/>
    <d v="2013-06-14T00:00:00"/>
    <s v="Standard Class"/>
    <s v="RC-19825"/>
    <s v="TEC-PH-10001433"/>
    <n v="328.22399999999999"/>
    <n v="4"/>
    <n v="0.2"/>
    <n v="28.7196"/>
    <s v="Roy Collins"/>
    <x v="2"/>
    <s v="United States"/>
    <s v="Louisville"/>
    <s v="Kentucky"/>
    <n v="40214"/>
    <s v="South"/>
    <s v="Technology"/>
    <s v="Phones"/>
    <s v="Cisco Small Business SPA 502G VoIP phone"/>
    <s v="US2011140452"/>
    <s v="Complete"/>
    <d v="2013-07-22T00:00:00"/>
    <x v="10"/>
    <n v="328.22399999999999"/>
    <n v="28.7196"/>
  </r>
  <r>
    <x v="53"/>
    <d v="2013-06-07T00:00:00"/>
    <d v="2013-06-14T00:00:00"/>
    <s v="Standard Class"/>
    <s v="RC-19825"/>
    <s v="TEC-PH-10001433"/>
    <n v="328.22399999999999"/>
    <n v="4"/>
    <n v="0.2"/>
    <n v="28.7196"/>
    <s v="Roy Collins"/>
    <x v="2"/>
    <s v="United States"/>
    <s v="Alexandria"/>
    <s v="Virginia"/>
    <n v="22304"/>
    <s v="South"/>
    <s v="Technology"/>
    <s v="Phones"/>
    <s v="Cisco Small Business SPA 502G VoIP phone"/>
    <s v="US2011140452"/>
    <s v="Complete"/>
    <d v="2013-07-22T00:00:00"/>
    <x v="10"/>
    <n v="328.22399999999999"/>
    <n v="28.7196"/>
  </r>
  <r>
    <x v="54"/>
    <d v="2012-09-07T00:00:00"/>
    <d v="2012-09-12T00:00:00"/>
    <s v="Standard Class"/>
    <s v="HA-14920"/>
    <s v="OFF-ST-10003656"/>
    <n v="671.93"/>
    <n v="7"/>
    <n v="0"/>
    <n v="20.157900000000001"/>
    <s v="Helen Andreada"/>
    <x v="2"/>
    <s v="United States"/>
    <s v="Pasadena"/>
    <s v="California"/>
    <n v="91104"/>
    <s v="West"/>
    <s v="Office Supplies"/>
    <s v="Storage"/>
    <s v="Safco Industrial Wire Shelving"/>
    <s v="US2011150574"/>
    <s v="Complete"/>
    <d v="2012-12-29T00:00:00"/>
    <x v="40"/>
    <n v="671.93"/>
    <n v="20.157900000000001"/>
  </r>
  <r>
    <x v="54"/>
    <d v="2012-09-07T00:00:00"/>
    <d v="2012-09-12T00:00:00"/>
    <s v="Standard Class"/>
    <s v="HA-14920"/>
    <s v="OFF-ST-10003656"/>
    <n v="671.93"/>
    <n v="7"/>
    <n v="0"/>
    <n v="20.157900000000001"/>
    <s v="Helen Andreada"/>
    <x v="2"/>
    <s v="United States"/>
    <s v="Philadelphia"/>
    <s v="Pennsylvania"/>
    <n v="19120"/>
    <s v="East"/>
    <s v="Office Supplies"/>
    <s v="Storage"/>
    <s v="Safco Industrial Wire Shelving"/>
    <s v="US2011150574"/>
    <s v="Complete"/>
    <d v="2012-12-29T00:00:00"/>
    <x v="40"/>
    <n v="671.93"/>
    <n v="20.157900000000001"/>
  </r>
  <r>
    <x v="55"/>
    <d v="2013-11-29T00:00:00"/>
    <d v="2013-12-03T00:00:00"/>
    <s v="Standard Class"/>
    <s v="SK-19990"/>
    <s v="OFF-BI-10001890"/>
    <n v="7.16"/>
    <n v="2"/>
    <n v="0"/>
    <n v="3.4367999999999999"/>
    <s v="Sally Knutson"/>
    <x v="2"/>
    <s v="United States"/>
    <s v="Fairfield"/>
    <s v="Connecticut"/>
    <n v="6824"/>
    <s v="East"/>
    <s v="Office Supplies"/>
    <s v="Binders"/>
    <s v="Avery Poly Binder Pockets"/>
    <s v="US2012136987"/>
    <s v="Complete"/>
    <d v="2014-03-24T00:00:00"/>
    <x v="41"/>
    <n v="7.16"/>
    <n v="3.4367999999999999"/>
  </r>
  <r>
    <x v="56"/>
    <d v="2011-11-11T00:00:00"/>
    <d v="2011-11-18T00:00:00"/>
    <s v="Standard Class"/>
    <s v="PK-19075"/>
    <s v="OFF-ST-10004186"/>
    <n v="665.88"/>
    <n v="6"/>
    <n v="0"/>
    <n v="13.317600000000001"/>
    <s v="Pete Kriz"/>
    <x v="2"/>
    <s v="United States"/>
    <s v="Madison"/>
    <s v="Wisconsin"/>
    <n v="53711"/>
    <s v="Central"/>
    <s v="Office Supplies"/>
    <s v="Storage"/>
    <s v="Stur-D-Stor Shelving, Vertical 5-Shelf: 72H x 36W x 18 1/2D"/>
    <s v="US2013115952"/>
    <s v="Pending"/>
    <d v="2011-11-21T00:00:00"/>
    <x v="12"/>
    <n v="665.88"/>
    <n v="13.317600000000001"/>
  </r>
  <r>
    <x v="56"/>
    <d v="2011-11-11T00:00:00"/>
    <d v="2011-11-18T00:00:00"/>
    <s v="Standard Class"/>
    <s v="PK-19075"/>
    <s v="OFF-ST-10004186"/>
    <n v="665.88"/>
    <n v="6"/>
    <n v="0"/>
    <n v="13.317600000000001"/>
    <s v="Pete Kriz"/>
    <x v="2"/>
    <s v="United States"/>
    <s v="Columbus"/>
    <s v="Ohio"/>
    <n v="43229"/>
    <s v="East"/>
    <s v="Office Supplies"/>
    <s v="Storage"/>
    <s v="Stur-D-Stor Shelving, Vertical 5-Shelf: 72H x 36W x 18 1/2D"/>
    <s v="US2013115952"/>
    <s v="Pending"/>
    <d v="2011-11-21T00:00:00"/>
    <x v="12"/>
    <n v="665.88"/>
    <n v="13.317600000000001"/>
  </r>
  <r>
    <x v="57"/>
    <d v="2012-10-31T00:00:00"/>
    <d v="2012-11-06T00:00:00"/>
    <s v="Standard Class"/>
    <s v="MZ-17515"/>
    <s v="OFF-EN-10001509"/>
    <n v="14.28"/>
    <n v="7"/>
    <n v="0"/>
    <n v="6.7115999999999998"/>
    <s v="Mary Zewe"/>
    <x v="0"/>
    <s v="United States"/>
    <s v="Redlands"/>
    <s v="California"/>
    <n v="92374"/>
    <s v="West"/>
    <s v="Office Supplies"/>
    <s v="Envelopes"/>
    <s v="Poly String Tie Envelopes"/>
    <s v="US2013119046"/>
    <s v="Complete"/>
    <d v="2012-11-16T00:00:00"/>
    <x v="42"/>
    <n v="14.28"/>
    <n v="6.7115999999999998"/>
  </r>
  <r>
    <x v="57"/>
    <d v="2012-10-31T00:00:00"/>
    <d v="2012-11-06T00:00:00"/>
    <s v="Standard Class"/>
    <s v="MZ-17515"/>
    <s v="OFF-EN-10001509"/>
    <n v="14.28"/>
    <n v="7"/>
    <n v="0"/>
    <n v="6.7115999999999998"/>
    <s v="Mary Zewe"/>
    <x v="0"/>
    <s v="United States"/>
    <s v="Reading"/>
    <s v="Pennsylvania"/>
    <n v="19601"/>
    <s v="East"/>
    <s v="Office Supplies"/>
    <s v="Envelopes"/>
    <s v="Poly String Tie Envelopes"/>
    <s v="US2013119046"/>
    <s v="Complete"/>
    <d v="2012-11-16T00:00:00"/>
    <x v="42"/>
    <n v="14.28"/>
    <n v="6.7115999999999998"/>
  </r>
  <r>
    <x v="58"/>
    <d v="2014-04-22T00:00:00"/>
    <d v="2014-04-26T00:00:00"/>
    <s v="Second Class"/>
    <s v="SJ-20500"/>
    <s v="OFF-AP-10002684"/>
    <n v="97.263999999999996"/>
    <n v="4"/>
    <n v="0.8"/>
    <n v="-243.16"/>
    <s v="Shirley Jackson"/>
    <x v="2"/>
    <s v="United States"/>
    <s v="Houston"/>
    <s v="Texas"/>
    <n v="77036"/>
    <s v="Central"/>
    <s v="Office Supplies"/>
    <s v="Appliances"/>
    <s v="Acco 7-Outlet Masterpiece Power Center, Wihtout Fax/Phone Line Protection"/>
    <s v="US2013127425"/>
    <s v="Complete"/>
    <d v="2014-05-14T00:00:00"/>
    <x v="21"/>
    <n v="97.263999999999996"/>
    <n v="-243.16"/>
  </r>
  <r>
    <x v="59"/>
    <d v="2014-09-15T00:00:00"/>
    <d v="2014-09-18T00:00:00"/>
    <s v="Second Class"/>
    <s v="TB-21520"/>
    <s v="OFF-PA-10004675"/>
    <n v="19.05"/>
    <n v="3"/>
    <n v="0"/>
    <n v="8.7629999999999999"/>
    <s v="Tracy Blumstein"/>
    <x v="2"/>
    <s v="United States"/>
    <s v="Jackson"/>
    <s v="Michigan"/>
    <n v="49201"/>
    <s v="Central"/>
    <s v="Office Supplies"/>
    <s v="Paper"/>
    <s v="Telephone Message Books with Fax/Mobile Section, 5 1/2 x 3 3/16"/>
    <s v="US2013144057"/>
    <s v="Complete"/>
    <d v="2014-12-15T00:00:00"/>
    <x v="43"/>
    <n v="19.05"/>
    <n v="8.7629999999999999"/>
  </r>
  <r>
    <x v="59"/>
    <d v="2014-09-15T00:00:00"/>
    <d v="2014-09-18T00:00:00"/>
    <s v="Second Class"/>
    <s v="TB-21520"/>
    <s v="OFF-PA-10004675"/>
    <n v="19.05"/>
    <n v="3"/>
    <n v="0"/>
    <n v="8.7629999999999999"/>
    <s v="Tracy Blumstein"/>
    <x v="2"/>
    <s v="United States"/>
    <s v="Concord"/>
    <s v="New Hampshire"/>
    <n v="3301"/>
    <s v="East"/>
    <s v="Office Supplies"/>
    <s v="Paper"/>
    <s v="Telephone Message Books with Fax/Mobile Section, 5 1/2 x 3 3/16"/>
    <s v="US2013144057"/>
    <s v="Complete"/>
    <d v="2014-12-15T00:00:00"/>
    <x v="43"/>
    <n v="19.05"/>
    <n v="8.7629999999999999"/>
  </r>
  <r>
    <x v="60"/>
    <d v="2014-12-10T00:00:00"/>
    <d v="2014-12-15T00:00:00"/>
    <s v="Standard Class"/>
    <s v="LE-16810"/>
    <s v="TEC-PH-10001918"/>
    <n v="444.76799999999997"/>
    <n v="4"/>
    <n v="0.2"/>
    <n v="44.476799999999997"/>
    <s v="Laurel Elliston"/>
    <x v="2"/>
    <s v="United States"/>
    <s v="Whittier"/>
    <s v="California"/>
    <n v="90604"/>
    <s v="West"/>
    <s v="Technology"/>
    <s v="Phones"/>
    <s v="Nortel Business Series Terminal T7208 Digital phone"/>
    <s v="US2014103247"/>
    <s v="Pending"/>
    <d v="2014-12-17T00:00:00"/>
    <x v="44"/>
    <n v="444.76799999999997"/>
    <n v="44.476799999999997"/>
  </r>
  <r>
    <x v="60"/>
    <d v="2014-12-10T00:00:00"/>
    <d v="2014-12-15T00:00:00"/>
    <s v="Standard Class"/>
    <s v="LE-16810"/>
    <s v="TEC-PH-10001918"/>
    <n v="444.76799999999997"/>
    <n v="4"/>
    <n v="0.2"/>
    <n v="44.476799999999997"/>
    <s v="Laurel Elliston"/>
    <x v="2"/>
    <s v="United States"/>
    <s v="Arlington"/>
    <s v="Virginia"/>
    <n v="22204"/>
    <s v="South"/>
    <s v="Technology"/>
    <s v="Phones"/>
    <s v="Nortel Business Series Terminal T7208 Digital phone"/>
    <s v="US2014103247"/>
    <s v="Pending"/>
    <d v="2014-12-17T00:00:00"/>
    <x v="44"/>
    <n v="444.76799999999997"/>
    <n v="44.476799999999997"/>
  </r>
  <r>
    <x v="60"/>
    <d v="2014-12-10T00:00:00"/>
    <d v="2014-12-15T00:00:00"/>
    <s v="Standard Class"/>
    <s v="LE-16810"/>
    <s v="TEC-PH-10001918"/>
    <n v="444.76799999999997"/>
    <n v="4"/>
    <n v="0.2"/>
    <n v="44.476799999999997"/>
    <s v="Laurel Elliston"/>
    <x v="2"/>
    <s v="United States"/>
    <s v="Chicago"/>
    <s v="Illinois"/>
    <n v="60653"/>
    <s v="Central"/>
    <s v="Technology"/>
    <s v="Phones"/>
    <s v="Nortel Business Series Terminal T7208 Digital phone"/>
    <s v="US2014103247"/>
    <s v="Pending"/>
    <d v="2014-12-17T00:00:00"/>
    <x v="44"/>
    <n v="444.76799999999997"/>
    <n v="44.476799999999997"/>
  </r>
  <r>
    <x v="61"/>
    <d v="2011-09-20T00:00:00"/>
    <d v="2011-09-25T00:00:00"/>
    <s v="Standard Class"/>
    <s v="PF-19165"/>
    <s v="FUR-TA-10004534"/>
    <n v="617.70000000000005"/>
    <n v="6"/>
    <n v="0.5"/>
    <n v="-407.68200000000002"/>
    <s v="Philip Fox"/>
    <x v="2"/>
    <s v="United States"/>
    <s v="Bloomington"/>
    <s v="Illinois"/>
    <n v="61701"/>
    <s v="Central"/>
    <s v="Furniture"/>
    <s v="Tables"/>
    <s v="Bevis 44 x 96 Conference Tables"/>
    <s v="US2014105046"/>
    <s v="Complete"/>
    <d v="2011-12-10T00:00:00"/>
    <x v="18"/>
    <n v="617.70000000000005"/>
    <n v="-407.68200000000002"/>
  </r>
  <r>
    <x v="62"/>
    <d v="2013-06-05T00:00:00"/>
    <d v="2013-06-07T00:00:00"/>
    <s v="First Class"/>
    <s v="KD-16270"/>
    <s v="OFF-PA-10000482"/>
    <n v="75.88"/>
    <n v="2"/>
    <n v="0"/>
    <n v="35.663600000000002"/>
    <s v="Karen Daniels"/>
    <x v="2"/>
    <s v="United States"/>
    <s v="Springfield"/>
    <s v="Virginia"/>
    <n v="22153"/>
    <s v="South"/>
    <s v="Office Supplies"/>
    <s v="Paper"/>
    <s v="Snap-A-Way Black Print Carbonless Ruled Speed Letter, Triplicate"/>
    <s v="US2014118087"/>
    <s v="Complete"/>
    <d v="2013-08-17T00:00:00"/>
    <x v="45"/>
    <n v="75.88"/>
    <n v="35.6636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4"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rowHeaderCaption="Days and Order ID">
  <location ref="M20:O53" firstHeaderRow="0" firstDataRow="1" firstDataCol="1" rowPageCount="1" colPageCount="1"/>
  <pivotFields count="26">
    <pivotField subtotalTop="0"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umFmtId="14" subtotalTop="0" showAll="0"/>
    <pivotField numFmtId="14"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Page" subtotalTop="0" multipleItemSelectionAllowed="1" showAll="0">
      <items count="4">
        <item x="2"/>
        <item h="1" x="0"/>
        <item h="1" x="1"/>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numFmtId="14" subtotalTop="0" showAll="0"/>
    <pivotField axis="axisRow" subtotalTop="0" showAll="0">
      <items count="47">
        <item x="36"/>
        <item x="44"/>
        <item x="15"/>
        <item x="12"/>
        <item x="6"/>
        <item x="24"/>
        <item x="32"/>
        <item x="42"/>
        <item x="11"/>
        <item x="5"/>
        <item x="14"/>
        <item x="21"/>
        <item x="33"/>
        <item x="4"/>
        <item x="0"/>
        <item x="20"/>
        <item x="3"/>
        <item x="2"/>
        <item x="9"/>
        <item x="28"/>
        <item x="1"/>
        <item x="30"/>
        <item x="37"/>
        <item x="8"/>
        <item x="10"/>
        <item x="7"/>
        <item x="38"/>
        <item x="31"/>
        <item x="13"/>
        <item x="25"/>
        <item x="17"/>
        <item x="29"/>
        <item x="45"/>
        <item x="22"/>
        <item x="27"/>
        <item x="18"/>
        <item x="34"/>
        <item x="23"/>
        <item x="39"/>
        <item x="43"/>
        <item x="16"/>
        <item x="19"/>
        <item x="26"/>
        <item x="40"/>
        <item x="41"/>
        <item x="35"/>
        <item t="default"/>
      </items>
    </pivotField>
    <pivotField dataField="1" subtotalTop="0" showAll="0"/>
    <pivotField subtotalTop="0" showAll="0"/>
  </pivotFields>
  <rowFields count="1">
    <field x="23"/>
  </rowFields>
  <rowItems count="33">
    <i>
      <x v="1"/>
    </i>
    <i>
      <x v="3"/>
    </i>
    <i>
      <x v="4"/>
    </i>
    <i>
      <x v="9"/>
    </i>
    <i>
      <x v="10"/>
    </i>
    <i>
      <x v="11"/>
    </i>
    <i>
      <x v="16"/>
    </i>
    <i>
      <x v="18"/>
    </i>
    <i>
      <x v="19"/>
    </i>
    <i>
      <x v="21"/>
    </i>
    <i>
      <x v="22"/>
    </i>
    <i>
      <x v="24"/>
    </i>
    <i>
      <x v="25"/>
    </i>
    <i>
      <x v="27"/>
    </i>
    <i>
      <x v="28"/>
    </i>
    <i>
      <x v="29"/>
    </i>
    <i>
      <x v="30"/>
    </i>
    <i>
      <x v="31"/>
    </i>
    <i>
      <x v="32"/>
    </i>
    <i>
      <x v="33"/>
    </i>
    <i>
      <x v="34"/>
    </i>
    <i>
      <x v="35"/>
    </i>
    <i>
      <x v="36"/>
    </i>
    <i>
      <x v="37"/>
    </i>
    <i>
      <x v="38"/>
    </i>
    <i>
      <x v="39"/>
    </i>
    <i>
      <x v="40"/>
    </i>
    <i>
      <x v="41"/>
    </i>
    <i>
      <x v="42"/>
    </i>
    <i>
      <x v="43"/>
    </i>
    <i>
      <x v="44"/>
    </i>
    <i>
      <x v="45"/>
    </i>
    <i t="grand">
      <x/>
    </i>
  </rowItems>
  <colFields count="1">
    <field x="-2"/>
  </colFields>
  <colItems count="2">
    <i>
      <x/>
    </i>
    <i i="1">
      <x v="1"/>
    </i>
  </colItems>
  <pageFields count="1">
    <pageField fld="11" hier="-1"/>
  </pageFields>
  <dataFields count="2">
    <dataField name="Lost Sale" fld="24" baseField="23" baseItem="1" numFmtId="164"/>
    <dataField name="% of lost sales" fld="24" showDataAs="percentOfTotal" baseField="23" baseItem="1" numFmtId="10"/>
  </dataFields>
  <formats count="9">
    <format dxfId="8">
      <pivotArea dataOnly="0" fieldPosition="0">
        <references count="1">
          <reference field="23" count="1">
            <x v="1"/>
          </reference>
        </references>
      </pivotArea>
    </format>
    <format dxfId="7">
      <pivotArea dataOnly="0" fieldPosition="0">
        <references count="1">
          <reference field="23" count="1">
            <x v="3"/>
          </reference>
        </references>
      </pivotArea>
    </format>
    <format dxfId="6">
      <pivotArea dataOnly="0" fieldPosition="0">
        <references count="1">
          <reference field="23" count="1">
            <x v="24"/>
          </reference>
        </references>
      </pivotArea>
    </format>
    <format dxfId="5">
      <pivotArea dataOnly="0" fieldPosition="0">
        <references count="1">
          <reference field="23" count="1">
            <x v="27"/>
          </reference>
        </references>
      </pivotArea>
    </format>
    <format dxfId="4">
      <pivotArea dataOnly="0" fieldPosition="0">
        <references count="1">
          <reference field="23" count="1">
            <x v="29"/>
          </reference>
        </references>
      </pivotArea>
    </format>
    <format dxfId="3">
      <pivotArea dataOnly="0" fieldPosition="0">
        <references count="1">
          <reference field="23" count="1">
            <x v="31"/>
          </reference>
        </references>
      </pivotArea>
    </format>
    <format dxfId="2">
      <pivotArea dataOnly="0" fieldPosition="0">
        <references count="1">
          <reference field="23" count="1">
            <x v="35"/>
          </reference>
        </references>
      </pivotArea>
    </format>
    <format dxfId="1">
      <pivotArea dataOnly="0" fieldPosition="0">
        <references count="1">
          <reference field="23" count="1">
            <x v="36"/>
          </reference>
        </references>
      </pivotArea>
    </format>
    <format dxfId="0">
      <pivotArea dataOnly="0" fieldPosition="0">
        <references count="1">
          <reference field="23" count="1">
            <x v="4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0:B24" firstHeaderRow="1" firstDataRow="1" firstDataCol="1"/>
  <pivotFields count="26">
    <pivotField subtotalTop="0" showAll="0"/>
    <pivotField numFmtId="14" subtotalTop="0" showAll="0"/>
    <pivotField numFmtId="14"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0"/>
        <item x="1"/>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subtotalTop="0" showAll="0"/>
  </pivotFields>
  <rowFields count="1">
    <field x="11"/>
  </rowFields>
  <rowItems count="4">
    <i>
      <x/>
    </i>
    <i>
      <x v="1"/>
    </i>
    <i>
      <x v="2"/>
    </i>
    <i t="grand">
      <x/>
    </i>
  </rowItems>
  <colItems count="1">
    <i/>
  </colItems>
  <dataFields count="1">
    <dataField name="Sum of lost sales" fld="24" baseField="11" baseItem="0" numFmtId="164"/>
  </dataFields>
  <formats count="3">
    <format dxfId="11">
      <pivotArea outline="0" collapsedLevelsAreSubtotals="1" fieldPosition="0"/>
    </format>
    <format dxfId="10">
      <pivotArea collapsedLevelsAreSubtotals="1" fieldPosition="0">
        <references count="1">
          <reference field="11" count="1">
            <x v="0"/>
          </reference>
        </references>
      </pivotArea>
    </format>
    <format dxfId="9">
      <pivotArea dataOnly="0" labelOnly="1" fieldPosition="0">
        <references count="1">
          <reference field="11"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Segment">
  <location ref="M1:N5" firstHeaderRow="1" firstDataRow="1" firstDataCol="1"/>
  <pivotFields count="26">
    <pivotField subtotalTop="0" showAll="0"/>
    <pivotField numFmtId="14" subtotalTop="0" showAll="0"/>
    <pivotField numFmtId="14"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0"/>
        <item x="1"/>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subtotalTop="0" showAll="0"/>
    <pivotField subtotalTop="0" showAll="0"/>
    <pivotField subtotalTop="0" showAll="0"/>
  </pivotFields>
  <rowFields count="1">
    <field x="11"/>
  </rowFields>
  <rowItems count="4">
    <i>
      <x/>
    </i>
    <i>
      <x v="1"/>
    </i>
    <i>
      <x v="2"/>
    </i>
    <i t="grand">
      <x/>
    </i>
  </rowItems>
  <colItems count="1">
    <i/>
  </colItems>
  <dataFields count="1">
    <dataField name="% of returns" fld="22" subtotal="count" showDataAs="percentOfCol" baseField="11" baseItem="0" numFmtId="10"/>
  </dataFields>
  <formats count="2">
    <format dxfId="13">
      <pivotArea dataOnly="0" labelOnly="1" fieldPosition="0">
        <references count="1">
          <reference field="11" count="1">
            <x v="0"/>
          </reference>
        </references>
      </pivotArea>
    </format>
    <format dxfId="12">
      <pivotArea collapsedLevelsAreSubtotals="1" fieldPosition="0">
        <references count="1">
          <reference field="11"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egment">
  <location ref="A1:B5" firstHeaderRow="1" firstDataRow="1" firstDataCol="1"/>
  <pivotFields count="26">
    <pivotField subtotalTop="0" showAll="0"/>
    <pivotField numFmtId="14" subtotalTop="0" showAll="0"/>
    <pivotField numFmtId="14"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0"/>
        <item x="1"/>
        <item t="default"/>
      </items>
    </pivotField>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subtotalTop="0" showAll="0"/>
    <pivotField subtotalTop="0" showAll="0"/>
    <pivotField subtotalTop="0" showAll="0"/>
  </pivotFields>
  <rowFields count="1">
    <field x="11"/>
  </rowFields>
  <rowItems count="4">
    <i>
      <x/>
    </i>
    <i>
      <x v="1"/>
    </i>
    <i>
      <x v="2"/>
    </i>
    <i t="grand">
      <x/>
    </i>
  </rowItems>
  <colItems count="1">
    <i/>
  </colItems>
  <dataFields count="1">
    <dataField name="Count of returns" fld="22" subtotal="count" baseField="11" baseItem="0"/>
  </dataFields>
  <formats count="2">
    <format dxfId="15">
      <pivotArea dataOnly="0" labelOnly="1" fieldPosition="0">
        <references count="1">
          <reference field="11" count="1">
            <x v="0"/>
          </reference>
        </references>
      </pivotArea>
    </format>
    <format dxfId="14">
      <pivotArea collapsedLevelsAreSubtotals="1" fieldPosition="0">
        <references count="1">
          <reference field="11"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result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2"/>
  <sheetViews>
    <sheetView topLeftCell="A807" workbookViewId="0">
      <selection activeCell="L795" sqref="L1:L1048576"/>
    </sheetView>
  </sheetViews>
  <sheetFormatPr defaultRowHeight="15" x14ac:dyDescent="0.25"/>
  <cols>
    <col min="1" max="1" width="13.5703125" bestFit="1" customWidth="1"/>
    <col min="2" max="2" width="10.85546875" bestFit="1" customWidth="1"/>
    <col min="3" max="3" width="10.7109375" bestFit="1" customWidth="1"/>
    <col min="4" max="4" width="13.85546875" bestFit="1" customWidth="1"/>
    <col min="5" max="5" width="12" bestFit="1" customWidth="1"/>
    <col min="6" max="6" width="16.7109375" bestFit="1" customWidth="1"/>
    <col min="7" max="7" width="9" bestFit="1" customWidth="1"/>
    <col min="8" max="8" width="8.42578125" bestFit="1" customWidth="1"/>
    <col min="9" max="9" width="8.5703125" bestFit="1" customWidth="1"/>
    <col min="10" max="10" width="9.7109375" bestFit="1" customWidth="1"/>
    <col min="11" max="11" width="21.42578125" bestFit="1" customWidth="1"/>
    <col min="12" max="12" width="12.140625" bestFit="1" customWidth="1"/>
    <col min="13" max="13" width="12.85546875" bestFit="1" customWidth="1"/>
    <col min="14" max="14" width="18.28515625" bestFit="1" customWidth="1"/>
    <col min="15" max="15" width="15.28515625" bestFit="1" customWidth="1"/>
    <col min="16" max="16" width="11.7109375" bestFit="1" customWidth="1"/>
    <col min="17" max="17" width="7.42578125" bestFit="1" customWidth="1"/>
    <col min="18" max="18" width="14.5703125" bestFit="1" customWidth="1"/>
    <col min="19" max="19" width="11.7109375" bestFit="1" customWidth="1"/>
    <col min="20" max="20" width="81.140625" bestFit="1" customWidth="1"/>
    <col min="21" max="21" width="13.5703125" bestFit="1" customWidth="1"/>
    <col min="22" max="22" width="9.7109375" bestFit="1" customWidth="1"/>
    <col min="23" max="23" width="11.5703125" bestFit="1" customWidth="1"/>
    <col min="24" max="24" width="19.1406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2355</v>
      </c>
      <c r="Y1" t="s">
        <v>2357</v>
      </c>
      <c r="Z1" t="s">
        <v>2358</v>
      </c>
    </row>
    <row r="2" spans="1:26" x14ac:dyDescent="0.25">
      <c r="A2" t="s">
        <v>1901</v>
      </c>
      <c r="B2" s="1">
        <v>41807</v>
      </c>
      <c r="C2" s="1">
        <v>41811</v>
      </c>
      <c r="D2" t="s">
        <v>24</v>
      </c>
      <c r="E2" t="s">
        <v>724</v>
      </c>
      <c r="F2" t="s">
        <v>1902</v>
      </c>
      <c r="G2">
        <v>14.016</v>
      </c>
      <c r="H2">
        <v>3</v>
      </c>
      <c r="I2">
        <v>0.2</v>
      </c>
      <c r="J2">
        <v>4.7304000000000004</v>
      </c>
      <c r="K2" t="s">
        <v>726</v>
      </c>
      <c r="L2" t="s">
        <v>80</v>
      </c>
      <c r="M2" t="s">
        <v>29</v>
      </c>
      <c r="N2" t="s">
        <v>727</v>
      </c>
      <c r="O2" t="s">
        <v>111</v>
      </c>
      <c r="P2">
        <v>27514</v>
      </c>
      <c r="Q2" t="s">
        <v>54</v>
      </c>
      <c r="R2" t="s">
        <v>33</v>
      </c>
      <c r="S2" t="s">
        <v>34</v>
      </c>
      <c r="T2" t="s">
        <v>1903</v>
      </c>
      <c r="U2" t="s">
        <v>1901</v>
      </c>
      <c r="V2" t="s">
        <v>101</v>
      </c>
      <c r="W2" s="1">
        <v>41832</v>
      </c>
      <c r="X2">
        <f t="shared" ref="X2:X65" si="0">IF(W2 &gt; 0, W2 - B2, "")</f>
        <v>25</v>
      </c>
      <c r="Y2">
        <f t="shared" ref="Y2:Y65" si="1">IF(W2 &gt; 0, G2, "")</f>
        <v>14.016</v>
      </c>
      <c r="Z2">
        <f t="shared" ref="Z2:Z65" si="2">IF(W2 &gt; 0, J2, "")</f>
        <v>4.7304000000000004</v>
      </c>
    </row>
    <row r="3" spans="1:26" x14ac:dyDescent="0.25">
      <c r="A3" t="s">
        <v>1901</v>
      </c>
      <c r="B3" s="1">
        <v>41807</v>
      </c>
      <c r="C3" s="1">
        <v>41811</v>
      </c>
      <c r="D3" t="s">
        <v>24</v>
      </c>
      <c r="E3" t="s">
        <v>724</v>
      </c>
      <c r="F3" t="s">
        <v>1902</v>
      </c>
      <c r="G3">
        <v>14.016</v>
      </c>
      <c r="H3">
        <v>3</v>
      </c>
      <c r="I3">
        <v>0.2</v>
      </c>
      <c r="J3">
        <v>4.7304000000000004</v>
      </c>
      <c r="K3" t="s">
        <v>726</v>
      </c>
      <c r="L3" t="s">
        <v>80</v>
      </c>
      <c r="M3" t="s">
        <v>29</v>
      </c>
      <c r="N3" t="s">
        <v>729</v>
      </c>
      <c r="O3" t="s">
        <v>232</v>
      </c>
      <c r="P3">
        <v>44221</v>
      </c>
      <c r="Q3" t="s">
        <v>32</v>
      </c>
      <c r="R3" t="s">
        <v>33</v>
      </c>
      <c r="S3" t="s">
        <v>34</v>
      </c>
      <c r="T3" t="s">
        <v>1903</v>
      </c>
      <c r="U3" t="s">
        <v>1901</v>
      </c>
      <c r="V3" t="s">
        <v>101</v>
      </c>
      <c r="W3" s="1">
        <v>41832</v>
      </c>
      <c r="X3">
        <f t="shared" si="0"/>
        <v>25</v>
      </c>
      <c r="Y3">
        <f t="shared" si="1"/>
        <v>14.016</v>
      </c>
      <c r="Z3">
        <f t="shared" si="2"/>
        <v>4.7304000000000004</v>
      </c>
    </row>
    <row r="4" spans="1:26" x14ac:dyDescent="0.25">
      <c r="A4" t="s">
        <v>1901</v>
      </c>
      <c r="B4" s="1">
        <v>41807</v>
      </c>
      <c r="C4" s="1">
        <v>41811</v>
      </c>
      <c r="D4" t="s">
        <v>24</v>
      </c>
      <c r="E4" t="s">
        <v>724</v>
      </c>
      <c r="F4" t="s">
        <v>1902</v>
      </c>
      <c r="G4">
        <v>14.016</v>
      </c>
      <c r="H4">
        <v>3</v>
      </c>
      <c r="I4">
        <v>0.2</v>
      </c>
      <c r="J4">
        <v>4.7304000000000004</v>
      </c>
      <c r="K4" t="s">
        <v>726</v>
      </c>
      <c r="L4" t="s">
        <v>80</v>
      </c>
      <c r="M4" t="s">
        <v>29</v>
      </c>
      <c r="N4" t="s">
        <v>83</v>
      </c>
      <c r="O4" t="s">
        <v>72</v>
      </c>
      <c r="P4">
        <v>94110</v>
      </c>
      <c r="Q4" t="s">
        <v>73</v>
      </c>
      <c r="R4" t="s">
        <v>33</v>
      </c>
      <c r="S4" t="s">
        <v>34</v>
      </c>
      <c r="T4" t="s">
        <v>1903</v>
      </c>
      <c r="U4" t="s">
        <v>1901</v>
      </c>
      <c r="V4" t="s">
        <v>101</v>
      </c>
      <c r="W4" s="1">
        <v>41832</v>
      </c>
      <c r="X4">
        <f t="shared" si="0"/>
        <v>25</v>
      </c>
      <c r="Y4">
        <f t="shared" si="1"/>
        <v>14.016</v>
      </c>
      <c r="Z4">
        <f t="shared" si="2"/>
        <v>4.7304000000000004</v>
      </c>
    </row>
    <row r="5" spans="1:26" x14ac:dyDescent="0.25">
      <c r="A5" t="s">
        <v>2075</v>
      </c>
      <c r="B5" s="1">
        <v>41902</v>
      </c>
      <c r="C5" s="1">
        <v>41906</v>
      </c>
      <c r="D5" t="s">
        <v>24</v>
      </c>
      <c r="E5" t="s">
        <v>1413</v>
      </c>
      <c r="F5" t="s">
        <v>2076</v>
      </c>
      <c r="G5">
        <v>95.616</v>
      </c>
      <c r="H5">
        <v>2</v>
      </c>
      <c r="I5">
        <v>0.2</v>
      </c>
      <c r="J5">
        <v>9.5616000000000003</v>
      </c>
      <c r="K5" t="s">
        <v>1415</v>
      </c>
      <c r="L5" t="s">
        <v>80</v>
      </c>
      <c r="M5" t="s">
        <v>29</v>
      </c>
      <c r="N5" t="s">
        <v>1416</v>
      </c>
      <c r="O5" t="s">
        <v>85</v>
      </c>
      <c r="P5">
        <v>32935</v>
      </c>
      <c r="Q5" t="s">
        <v>54</v>
      </c>
      <c r="R5" t="s">
        <v>33</v>
      </c>
      <c r="S5" t="s">
        <v>119</v>
      </c>
      <c r="T5" t="s">
        <v>2077</v>
      </c>
      <c r="U5" t="s">
        <v>2075</v>
      </c>
      <c r="V5" t="s">
        <v>101</v>
      </c>
      <c r="W5" s="1">
        <v>41940</v>
      </c>
      <c r="X5">
        <f t="shared" si="0"/>
        <v>38</v>
      </c>
      <c r="Y5">
        <f t="shared" si="1"/>
        <v>95.616</v>
      </c>
      <c r="Z5">
        <f t="shared" si="2"/>
        <v>9.5616000000000003</v>
      </c>
    </row>
    <row r="6" spans="1:26" x14ac:dyDescent="0.25">
      <c r="A6" t="s">
        <v>2075</v>
      </c>
      <c r="B6" s="1">
        <v>41902</v>
      </c>
      <c r="C6" s="1">
        <v>41906</v>
      </c>
      <c r="D6" t="s">
        <v>24</v>
      </c>
      <c r="E6" t="s">
        <v>1413</v>
      </c>
      <c r="F6" t="s">
        <v>2076</v>
      </c>
      <c r="G6">
        <v>95.616</v>
      </c>
      <c r="H6">
        <v>2</v>
      </c>
      <c r="I6">
        <v>0.2</v>
      </c>
      <c r="J6">
        <v>9.5616000000000003</v>
      </c>
      <c r="K6" t="s">
        <v>1415</v>
      </c>
      <c r="L6" t="s">
        <v>80</v>
      </c>
      <c r="M6" t="s">
        <v>29</v>
      </c>
      <c r="N6" t="s">
        <v>327</v>
      </c>
      <c r="O6" t="s">
        <v>160</v>
      </c>
      <c r="P6">
        <v>85705</v>
      </c>
      <c r="Q6" t="s">
        <v>73</v>
      </c>
      <c r="R6" t="s">
        <v>33</v>
      </c>
      <c r="S6" t="s">
        <v>119</v>
      </c>
      <c r="T6" t="s">
        <v>2077</v>
      </c>
      <c r="U6" t="s">
        <v>2075</v>
      </c>
      <c r="V6" t="s">
        <v>101</v>
      </c>
      <c r="W6" s="1">
        <v>41940</v>
      </c>
      <c r="X6">
        <f t="shared" si="0"/>
        <v>38</v>
      </c>
      <c r="Y6">
        <f t="shared" si="1"/>
        <v>95.616</v>
      </c>
      <c r="Z6">
        <f t="shared" si="2"/>
        <v>9.5616000000000003</v>
      </c>
    </row>
    <row r="7" spans="1:26" x14ac:dyDescent="0.25">
      <c r="A7" t="s">
        <v>2185</v>
      </c>
      <c r="B7" s="1">
        <v>41950</v>
      </c>
      <c r="C7" s="1">
        <v>41956</v>
      </c>
      <c r="D7" t="s">
        <v>24</v>
      </c>
      <c r="E7" t="s">
        <v>2186</v>
      </c>
      <c r="F7" t="s">
        <v>1822</v>
      </c>
      <c r="G7">
        <v>5.6820000000000004</v>
      </c>
      <c r="H7">
        <v>1</v>
      </c>
      <c r="I7">
        <v>0.7</v>
      </c>
      <c r="J7">
        <v>-3.7879999999999998</v>
      </c>
      <c r="K7" t="s">
        <v>2187</v>
      </c>
      <c r="L7" t="s">
        <v>70</v>
      </c>
      <c r="M7" t="s">
        <v>29</v>
      </c>
      <c r="N7" t="s">
        <v>1900</v>
      </c>
      <c r="O7" t="s">
        <v>164</v>
      </c>
      <c r="P7">
        <v>97206</v>
      </c>
      <c r="Q7" t="s">
        <v>73</v>
      </c>
      <c r="R7" t="s">
        <v>33</v>
      </c>
      <c r="S7" t="s">
        <v>150</v>
      </c>
      <c r="T7" t="s">
        <v>1823</v>
      </c>
      <c r="U7" t="s">
        <v>2185</v>
      </c>
      <c r="V7" t="s">
        <v>101</v>
      </c>
      <c r="W7" s="1">
        <v>41980</v>
      </c>
      <c r="X7">
        <f t="shared" si="0"/>
        <v>30</v>
      </c>
      <c r="Y7">
        <f t="shared" si="1"/>
        <v>5.6820000000000004</v>
      </c>
      <c r="Z7">
        <f t="shared" si="2"/>
        <v>-3.7879999999999998</v>
      </c>
    </row>
    <row r="8" spans="1:26" x14ac:dyDescent="0.25">
      <c r="A8" t="s">
        <v>2305</v>
      </c>
      <c r="B8" s="1">
        <v>41991</v>
      </c>
      <c r="C8" s="1">
        <v>41995</v>
      </c>
      <c r="D8" t="s">
        <v>94</v>
      </c>
      <c r="E8" t="s">
        <v>1053</v>
      </c>
      <c r="F8" t="s">
        <v>2306</v>
      </c>
      <c r="G8">
        <v>66.284000000000006</v>
      </c>
      <c r="H8">
        <v>2</v>
      </c>
      <c r="I8">
        <v>0.8</v>
      </c>
      <c r="J8">
        <v>-178.96680000000001</v>
      </c>
      <c r="K8" t="s">
        <v>1054</v>
      </c>
      <c r="L8" t="s">
        <v>28</v>
      </c>
      <c r="M8" t="s">
        <v>29</v>
      </c>
      <c r="N8" t="s">
        <v>629</v>
      </c>
      <c r="O8" t="s">
        <v>205</v>
      </c>
      <c r="P8">
        <v>75220</v>
      </c>
      <c r="Q8" t="s">
        <v>64</v>
      </c>
      <c r="R8" t="s">
        <v>33</v>
      </c>
      <c r="S8" t="s">
        <v>745</v>
      </c>
      <c r="T8" t="s">
        <v>2307</v>
      </c>
      <c r="U8" t="s">
        <v>2305</v>
      </c>
      <c r="V8" t="s">
        <v>220</v>
      </c>
      <c r="W8" s="1">
        <v>42020</v>
      </c>
      <c r="X8">
        <f t="shared" si="0"/>
        <v>29</v>
      </c>
      <c r="Y8">
        <f t="shared" si="1"/>
        <v>66.284000000000006</v>
      </c>
      <c r="Z8">
        <f t="shared" si="2"/>
        <v>-178.96680000000001</v>
      </c>
    </row>
    <row r="9" spans="1:26" x14ac:dyDescent="0.25">
      <c r="A9" t="s">
        <v>2305</v>
      </c>
      <c r="B9" s="1">
        <v>41991</v>
      </c>
      <c r="C9" s="1">
        <v>41995</v>
      </c>
      <c r="D9" t="s">
        <v>94</v>
      </c>
      <c r="E9" t="s">
        <v>1053</v>
      </c>
      <c r="F9" t="s">
        <v>2306</v>
      </c>
      <c r="G9">
        <v>66.284000000000006</v>
      </c>
      <c r="H9">
        <v>2</v>
      </c>
      <c r="I9">
        <v>0.8</v>
      </c>
      <c r="J9">
        <v>-178.96680000000001</v>
      </c>
      <c r="K9" t="s">
        <v>1054</v>
      </c>
      <c r="L9" t="s">
        <v>28</v>
      </c>
      <c r="M9" t="s">
        <v>29</v>
      </c>
      <c r="N9" t="s">
        <v>98</v>
      </c>
      <c r="O9" t="s">
        <v>99</v>
      </c>
      <c r="P9">
        <v>98103</v>
      </c>
      <c r="Q9" t="s">
        <v>73</v>
      </c>
      <c r="R9" t="s">
        <v>33</v>
      </c>
      <c r="S9" t="s">
        <v>745</v>
      </c>
      <c r="T9" t="s">
        <v>2307</v>
      </c>
      <c r="U9" t="s">
        <v>2305</v>
      </c>
      <c r="V9" t="s">
        <v>220</v>
      </c>
      <c r="W9" s="1">
        <v>42020</v>
      </c>
      <c r="X9">
        <f t="shared" si="0"/>
        <v>29</v>
      </c>
      <c r="Y9">
        <f t="shared" si="1"/>
        <v>66.284000000000006</v>
      </c>
      <c r="Z9">
        <f t="shared" si="2"/>
        <v>-178.96680000000001</v>
      </c>
    </row>
    <row r="10" spans="1:26" x14ac:dyDescent="0.25">
      <c r="A10" t="s">
        <v>469</v>
      </c>
      <c r="B10" s="1">
        <v>40838</v>
      </c>
      <c r="C10" s="1">
        <v>40844</v>
      </c>
      <c r="D10" t="s">
        <v>24</v>
      </c>
      <c r="E10" t="s">
        <v>470</v>
      </c>
      <c r="F10" t="s">
        <v>471</v>
      </c>
      <c r="G10">
        <v>93.888000000000005</v>
      </c>
      <c r="H10">
        <v>4</v>
      </c>
      <c r="I10">
        <v>0.2</v>
      </c>
      <c r="J10">
        <v>12.909599999999999</v>
      </c>
      <c r="K10" t="s">
        <v>472</v>
      </c>
      <c r="L10" t="s">
        <v>70</v>
      </c>
      <c r="M10" t="s">
        <v>29</v>
      </c>
      <c r="N10" t="s">
        <v>473</v>
      </c>
      <c r="O10" t="s">
        <v>232</v>
      </c>
      <c r="P10">
        <v>43055</v>
      </c>
      <c r="Q10" t="s">
        <v>32</v>
      </c>
      <c r="R10" t="s">
        <v>45</v>
      </c>
      <c r="S10" t="s">
        <v>46</v>
      </c>
      <c r="T10" t="s">
        <v>474</v>
      </c>
      <c r="U10" t="s">
        <v>469</v>
      </c>
      <c r="V10" t="s">
        <v>220</v>
      </c>
      <c r="W10" s="1">
        <v>40862</v>
      </c>
      <c r="X10">
        <f t="shared" si="0"/>
        <v>24</v>
      </c>
      <c r="Y10">
        <f t="shared" si="1"/>
        <v>93.888000000000005</v>
      </c>
      <c r="Z10">
        <f t="shared" si="2"/>
        <v>12.909599999999999</v>
      </c>
    </row>
    <row r="11" spans="1:26" x14ac:dyDescent="0.25">
      <c r="A11" t="s">
        <v>1869</v>
      </c>
      <c r="B11" s="1">
        <v>41788</v>
      </c>
      <c r="C11" s="1">
        <v>41790</v>
      </c>
      <c r="D11" t="s">
        <v>94</v>
      </c>
      <c r="E11" t="s">
        <v>466</v>
      </c>
      <c r="F11" t="s">
        <v>1870</v>
      </c>
      <c r="G11">
        <v>301.95999999999998</v>
      </c>
      <c r="H11">
        <v>2</v>
      </c>
      <c r="I11">
        <v>0</v>
      </c>
      <c r="J11">
        <v>33.215600000000002</v>
      </c>
      <c r="K11" t="s">
        <v>467</v>
      </c>
      <c r="L11" t="s">
        <v>28</v>
      </c>
      <c r="M11" t="s">
        <v>29</v>
      </c>
      <c r="N11" t="s">
        <v>468</v>
      </c>
      <c r="O11" t="s">
        <v>132</v>
      </c>
      <c r="P11">
        <v>48185</v>
      </c>
      <c r="Q11" t="s">
        <v>64</v>
      </c>
      <c r="R11" t="s">
        <v>45</v>
      </c>
      <c r="S11" t="s">
        <v>91</v>
      </c>
      <c r="T11" t="s">
        <v>1871</v>
      </c>
      <c r="U11" t="s">
        <v>1869</v>
      </c>
      <c r="V11" t="s">
        <v>101</v>
      </c>
      <c r="W11" s="1">
        <v>41806</v>
      </c>
      <c r="X11">
        <f t="shared" si="0"/>
        <v>18</v>
      </c>
      <c r="Y11">
        <f t="shared" si="1"/>
        <v>301.95999999999998</v>
      </c>
      <c r="Z11">
        <f t="shared" si="2"/>
        <v>33.215600000000002</v>
      </c>
    </row>
    <row r="12" spans="1:26" x14ac:dyDescent="0.25">
      <c r="A12" t="s">
        <v>1869</v>
      </c>
      <c r="B12" s="1">
        <v>41788</v>
      </c>
      <c r="C12" s="1">
        <v>41790</v>
      </c>
      <c r="D12" t="s">
        <v>94</v>
      </c>
      <c r="E12" t="s">
        <v>466</v>
      </c>
      <c r="F12" t="s">
        <v>1870</v>
      </c>
      <c r="G12">
        <v>301.95999999999998</v>
      </c>
      <c r="H12">
        <v>2</v>
      </c>
      <c r="I12">
        <v>0</v>
      </c>
      <c r="J12">
        <v>33.215600000000002</v>
      </c>
      <c r="K12" t="s">
        <v>467</v>
      </c>
      <c r="L12" t="s">
        <v>28</v>
      </c>
      <c r="M12" t="s">
        <v>29</v>
      </c>
      <c r="N12" t="s">
        <v>121</v>
      </c>
      <c r="O12" t="s">
        <v>122</v>
      </c>
      <c r="P12">
        <v>29203</v>
      </c>
      <c r="Q12" t="s">
        <v>54</v>
      </c>
      <c r="R12" t="s">
        <v>45</v>
      </c>
      <c r="S12" t="s">
        <v>91</v>
      </c>
      <c r="T12" t="s">
        <v>1871</v>
      </c>
      <c r="U12" t="s">
        <v>1869</v>
      </c>
      <c r="V12" t="s">
        <v>101</v>
      </c>
      <c r="W12" s="1">
        <v>41806</v>
      </c>
      <c r="X12">
        <f t="shared" si="0"/>
        <v>18</v>
      </c>
      <c r="Y12">
        <f t="shared" si="1"/>
        <v>301.95999999999998</v>
      </c>
      <c r="Z12">
        <f t="shared" si="2"/>
        <v>33.215600000000002</v>
      </c>
    </row>
    <row r="13" spans="1:26" x14ac:dyDescent="0.25">
      <c r="A13" t="s">
        <v>2322</v>
      </c>
      <c r="B13" s="1">
        <v>41996</v>
      </c>
      <c r="C13" s="1">
        <v>42001</v>
      </c>
      <c r="D13" t="s">
        <v>24</v>
      </c>
      <c r="E13" t="s">
        <v>2323</v>
      </c>
      <c r="F13" t="s">
        <v>2324</v>
      </c>
      <c r="G13">
        <v>839.43</v>
      </c>
      <c r="H13">
        <v>3</v>
      </c>
      <c r="I13">
        <v>0</v>
      </c>
      <c r="J13">
        <v>218.2518</v>
      </c>
      <c r="K13" t="s">
        <v>2325</v>
      </c>
      <c r="L13" t="s">
        <v>28</v>
      </c>
      <c r="M13" t="s">
        <v>29</v>
      </c>
      <c r="N13" t="s">
        <v>2326</v>
      </c>
      <c r="O13" t="s">
        <v>1200</v>
      </c>
      <c r="P13">
        <v>64055</v>
      </c>
      <c r="Q13" t="s">
        <v>64</v>
      </c>
      <c r="R13" t="s">
        <v>33</v>
      </c>
      <c r="S13" t="s">
        <v>745</v>
      </c>
      <c r="T13" t="s">
        <v>2327</v>
      </c>
      <c r="U13" t="s">
        <v>2322</v>
      </c>
      <c r="V13" t="s">
        <v>220</v>
      </c>
      <c r="W13" s="1">
        <v>42009</v>
      </c>
      <c r="X13">
        <f t="shared" si="0"/>
        <v>13</v>
      </c>
      <c r="Y13">
        <f t="shared" si="1"/>
        <v>839.43</v>
      </c>
      <c r="Z13">
        <f t="shared" si="2"/>
        <v>218.2518</v>
      </c>
    </row>
    <row r="14" spans="1:26" x14ac:dyDescent="0.25">
      <c r="A14" t="s">
        <v>1910</v>
      </c>
      <c r="B14" s="1">
        <v>41815</v>
      </c>
      <c r="C14" s="1">
        <v>41820</v>
      </c>
      <c r="D14" t="s">
        <v>24</v>
      </c>
      <c r="E14" t="s">
        <v>1911</v>
      </c>
      <c r="F14" t="s">
        <v>1262</v>
      </c>
      <c r="G14">
        <v>21.744</v>
      </c>
      <c r="H14">
        <v>3</v>
      </c>
      <c r="I14">
        <v>0.2</v>
      </c>
      <c r="J14">
        <v>6.7949999999999999</v>
      </c>
      <c r="K14" t="s">
        <v>1912</v>
      </c>
      <c r="L14" t="s">
        <v>28</v>
      </c>
      <c r="M14" t="s">
        <v>29</v>
      </c>
      <c r="N14" t="s">
        <v>1913</v>
      </c>
      <c r="O14" t="s">
        <v>232</v>
      </c>
      <c r="P14">
        <v>44312</v>
      </c>
      <c r="Q14" t="s">
        <v>32</v>
      </c>
      <c r="R14" t="s">
        <v>33</v>
      </c>
      <c r="S14" t="s">
        <v>129</v>
      </c>
      <c r="T14" t="s">
        <v>1264</v>
      </c>
      <c r="U14" t="s">
        <v>1910</v>
      </c>
      <c r="V14" t="s">
        <v>101</v>
      </c>
      <c r="W14" s="1">
        <v>41863</v>
      </c>
      <c r="X14">
        <f t="shared" si="0"/>
        <v>48</v>
      </c>
      <c r="Y14">
        <f t="shared" si="1"/>
        <v>21.744</v>
      </c>
      <c r="Z14">
        <f t="shared" si="2"/>
        <v>6.7949999999999999</v>
      </c>
    </row>
    <row r="15" spans="1:26" x14ac:dyDescent="0.25">
      <c r="A15" t="s">
        <v>1498</v>
      </c>
      <c r="B15" s="1">
        <v>41524</v>
      </c>
      <c r="C15" s="1">
        <v>41529</v>
      </c>
      <c r="D15" t="s">
        <v>24</v>
      </c>
      <c r="E15" t="s">
        <v>1499</v>
      </c>
      <c r="F15" t="s">
        <v>1500</v>
      </c>
      <c r="G15">
        <v>77.88</v>
      </c>
      <c r="H15">
        <v>6</v>
      </c>
      <c r="I15">
        <v>0</v>
      </c>
      <c r="J15">
        <v>22.5852</v>
      </c>
      <c r="K15" t="s">
        <v>1501</v>
      </c>
      <c r="L15" t="s">
        <v>80</v>
      </c>
      <c r="M15" t="s">
        <v>29</v>
      </c>
      <c r="N15" t="s">
        <v>1502</v>
      </c>
      <c r="O15" t="s">
        <v>255</v>
      </c>
      <c r="P15">
        <v>55106</v>
      </c>
      <c r="Q15" t="s">
        <v>64</v>
      </c>
      <c r="R15" t="s">
        <v>33</v>
      </c>
      <c r="S15" t="s">
        <v>745</v>
      </c>
      <c r="T15" t="s">
        <v>1503</v>
      </c>
      <c r="U15" t="s">
        <v>1498</v>
      </c>
      <c r="V15" t="s">
        <v>101</v>
      </c>
      <c r="W15" s="1">
        <v>41568</v>
      </c>
      <c r="X15">
        <f t="shared" si="0"/>
        <v>44</v>
      </c>
      <c r="Y15">
        <f t="shared" si="1"/>
        <v>77.88</v>
      </c>
      <c r="Z15">
        <f t="shared" si="2"/>
        <v>22.5852</v>
      </c>
    </row>
    <row r="16" spans="1:26" x14ac:dyDescent="0.25">
      <c r="A16" t="s">
        <v>381</v>
      </c>
      <c r="B16" s="1">
        <v>40799</v>
      </c>
      <c r="C16" s="1">
        <v>40803</v>
      </c>
      <c r="D16" t="s">
        <v>24</v>
      </c>
      <c r="E16" t="s">
        <v>382</v>
      </c>
      <c r="F16" t="s">
        <v>383</v>
      </c>
      <c r="G16">
        <v>18.648</v>
      </c>
      <c r="H16">
        <v>7</v>
      </c>
      <c r="I16">
        <v>0.7</v>
      </c>
      <c r="J16">
        <v>-12.432</v>
      </c>
      <c r="K16" t="s">
        <v>384</v>
      </c>
      <c r="L16" t="s">
        <v>80</v>
      </c>
      <c r="M16" t="s">
        <v>29</v>
      </c>
      <c r="N16" t="s">
        <v>385</v>
      </c>
      <c r="O16" t="s">
        <v>111</v>
      </c>
      <c r="P16">
        <v>28205</v>
      </c>
      <c r="Q16" t="s">
        <v>54</v>
      </c>
      <c r="R16" t="s">
        <v>33</v>
      </c>
      <c r="S16" t="s">
        <v>150</v>
      </c>
      <c r="T16" t="s">
        <v>386</v>
      </c>
      <c r="U16" t="s">
        <v>381</v>
      </c>
      <c r="V16" t="s">
        <v>101</v>
      </c>
      <c r="W16" s="1">
        <v>40830</v>
      </c>
      <c r="X16">
        <f t="shared" si="0"/>
        <v>31</v>
      </c>
      <c r="Y16">
        <f t="shared" si="1"/>
        <v>18.648</v>
      </c>
      <c r="Z16">
        <f t="shared" si="2"/>
        <v>-12.432</v>
      </c>
    </row>
    <row r="17" spans="1:26" x14ac:dyDescent="0.25">
      <c r="A17" t="s">
        <v>381</v>
      </c>
      <c r="B17" s="1">
        <v>40799</v>
      </c>
      <c r="C17" s="1">
        <v>40803</v>
      </c>
      <c r="D17" t="s">
        <v>24</v>
      </c>
      <c r="E17" t="s">
        <v>382</v>
      </c>
      <c r="F17" t="s">
        <v>383</v>
      </c>
      <c r="G17">
        <v>18.648</v>
      </c>
      <c r="H17">
        <v>7</v>
      </c>
      <c r="I17">
        <v>0.7</v>
      </c>
      <c r="J17">
        <v>-12.432</v>
      </c>
      <c r="K17" t="s">
        <v>384</v>
      </c>
      <c r="L17" t="s">
        <v>80</v>
      </c>
      <c r="M17" t="s">
        <v>29</v>
      </c>
      <c r="N17" t="s">
        <v>121</v>
      </c>
      <c r="O17" t="s">
        <v>122</v>
      </c>
      <c r="P17">
        <v>29203</v>
      </c>
      <c r="Q17" t="s">
        <v>54</v>
      </c>
      <c r="R17" t="s">
        <v>33</v>
      </c>
      <c r="S17" t="s">
        <v>150</v>
      </c>
      <c r="T17" t="s">
        <v>386</v>
      </c>
      <c r="U17" t="s">
        <v>381</v>
      </c>
      <c r="V17" t="s">
        <v>101</v>
      </c>
      <c r="W17" s="1">
        <v>40830</v>
      </c>
      <c r="X17">
        <f t="shared" si="0"/>
        <v>31</v>
      </c>
      <c r="Y17">
        <f t="shared" si="1"/>
        <v>18.648</v>
      </c>
      <c r="Z17">
        <f t="shared" si="2"/>
        <v>-12.432</v>
      </c>
    </row>
    <row r="18" spans="1:26" x14ac:dyDescent="0.25">
      <c r="A18" t="s">
        <v>625</v>
      </c>
      <c r="B18" s="1">
        <v>40948</v>
      </c>
      <c r="C18" s="1">
        <v>40952</v>
      </c>
      <c r="D18" t="s">
        <v>94</v>
      </c>
      <c r="E18" t="s">
        <v>626</v>
      </c>
      <c r="F18" t="s">
        <v>627</v>
      </c>
      <c r="G18">
        <v>20.8</v>
      </c>
      <c r="H18">
        <v>2</v>
      </c>
      <c r="I18">
        <v>0.2</v>
      </c>
      <c r="J18">
        <v>6.5</v>
      </c>
      <c r="K18" t="s">
        <v>628</v>
      </c>
      <c r="L18" t="s">
        <v>80</v>
      </c>
      <c r="M18" t="s">
        <v>29</v>
      </c>
      <c r="N18" t="s">
        <v>629</v>
      </c>
      <c r="O18" t="s">
        <v>205</v>
      </c>
      <c r="P18">
        <v>75220</v>
      </c>
      <c r="Q18" t="s">
        <v>64</v>
      </c>
      <c r="R18" t="s">
        <v>55</v>
      </c>
      <c r="S18" t="s">
        <v>56</v>
      </c>
      <c r="T18" t="s">
        <v>630</v>
      </c>
      <c r="U18" t="s">
        <v>625</v>
      </c>
      <c r="V18" t="s">
        <v>101</v>
      </c>
      <c r="W18" s="1">
        <v>40993</v>
      </c>
      <c r="X18">
        <f t="shared" si="0"/>
        <v>45</v>
      </c>
      <c r="Y18">
        <f t="shared" si="1"/>
        <v>20.8</v>
      </c>
      <c r="Z18">
        <f t="shared" si="2"/>
        <v>6.5</v>
      </c>
    </row>
    <row r="19" spans="1:26" x14ac:dyDescent="0.25">
      <c r="A19" t="s">
        <v>752</v>
      </c>
      <c r="B19" s="1">
        <v>41057</v>
      </c>
      <c r="C19" s="1">
        <v>41063</v>
      </c>
      <c r="D19" t="s">
        <v>24</v>
      </c>
      <c r="E19" t="s">
        <v>753</v>
      </c>
      <c r="F19" t="s">
        <v>754</v>
      </c>
      <c r="G19">
        <v>6.63</v>
      </c>
      <c r="H19">
        <v>3</v>
      </c>
      <c r="I19">
        <v>0</v>
      </c>
      <c r="J19">
        <v>1.7901</v>
      </c>
      <c r="K19" t="s">
        <v>755</v>
      </c>
      <c r="L19" t="s">
        <v>70</v>
      </c>
      <c r="M19" t="s">
        <v>29</v>
      </c>
      <c r="N19" t="s">
        <v>98</v>
      </c>
      <c r="O19" t="s">
        <v>99</v>
      </c>
      <c r="P19">
        <v>98105</v>
      </c>
      <c r="Q19" t="s">
        <v>73</v>
      </c>
      <c r="R19" t="s">
        <v>33</v>
      </c>
      <c r="S19" t="s">
        <v>34</v>
      </c>
      <c r="T19" t="s">
        <v>756</v>
      </c>
      <c r="U19" t="s">
        <v>752</v>
      </c>
      <c r="V19" t="s">
        <v>101</v>
      </c>
      <c r="W19" s="1">
        <v>41074</v>
      </c>
      <c r="X19">
        <f t="shared" si="0"/>
        <v>17</v>
      </c>
      <c r="Y19">
        <f t="shared" si="1"/>
        <v>6.63</v>
      </c>
      <c r="Z19">
        <f t="shared" si="2"/>
        <v>1.7901</v>
      </c>
    </row>
    <row r="20" spans="1:26" x14ac:dyDescent="0.25">
      <c r="A20" t="s">
        <v>752</v>
      </c>
      <c r="B20" s="1">
        <v>41057</v>
      </c>
      <c r="C20" s="1">
        <v>41063</v>
      </c>
      <c r="D20" t="s">
        <v>24</v>
      </c>
      <c r="E20" t="s">
        <v>753</v>
      </c>
      <c r="F20" t="s">
        <v>754</v>
      </c>
      <c r="G20">
        <v>6.63</v>
      </c>
      <c r="H20">
        <v>3</v>
      </c>
      <c r="I20">
        <v>0</v>
      </c>
      <c r="J20">
        <v>1.7901</v>
      </c>
      <c r="K20" t="s">
        <v>755</v>
      </c>
      <c r="L20" t="s">
        <v>70</v>
      </c>
      <c r="M20" t="s">
        <v>29</v>
      </c>
      <c r="N20" t="s">
        <v>83</v>
      </c>
      <c r="O20" t="s">
        <v>72</v>
      </c>
      <c r="P20">
        <v>94122</v>
      </c>
      <c r="Q20" t="s">
        <v>73</v>
      </c>
      <c r="R20" t="s">
        <v>33</v>
      </c>
      <c r="S20" t="s">
        <v>34</v>
      </c>
      <c r="T20" t="s">
        <v>756</v>
      </c>
      <c r="U20" t="s">
        <v>752</v>
      </c>
      <c r="V20" t="s">
        <v>101</v>
      </c>
      <c r="W20" s="1">
        <v>41074</v>
      </c>
      <c r="X20">
        <f t="shared" si="0"/>
        <v>17</v>
      </c>
      <c r="Y20">
        <f t="shared" si="1"/>
        <v>6.63</v>
      </c>
      <c r="Z20">
        <f t="shared" si="2"/>
        <v>1.7901</v>
      </c>
    </row>
    <row r="21" spans="1:26" x14ac:dyDescent="0.25">
      <c r="A21" t="s">
        <v>2140</v>
      </c>
      <c r="B21" s="1">
        <v>41932</v>
      </c>
      <c r="C21" s="1">
        <v>41936</v>
      </c>
      <c r="D21" t="s">
        <v>94</v>
      </c>
      <c r="E21" t="s">
        <v>2141</v>
      </c>
      <c r="F21" t="s">
        <v>2142</v>
      </c>
      <c r="G21">
        <v>29.472000000000001</v>
      </c>
      <c r="H21">
        <v>3</v>
      </c>
      <c r="I21">
        <v>0.2</v>
      </c>
      <c r="J21">
        <v>9.9467999999999996</v>
      </c>
      <c r="K21" t="s">
        <v>2143</v>
      </c>
      <c r="L21" t="s">
        <v>70</v>
      </c>
      <c r="M21" t="s">
        <v>29</v>
      </c>
      <c r="N21" t="s">
        <v>204</v>
      </c>
      <c r="O21" t="s">
        <v>205</v>
      </c>
      <c r="P21">
        <v>77095</v>
      </c>
      <c r="Q21" t="s">
        <v>64</v>
      </c>
      <c r="R21" t="s">
        <v>33</v>
      </c>
      <c r="S21" t="s">
        <v>129</v>
      </c>
      <c r="T21" t="s">
        <v>75</v>
      </c>
      <c r="U21" t="s">
        <v>2140</v>
      </c>
      <c r="V21" t="s">
        <v>101</v>
      </c>
      <c r="W21" s="1">
        <v>41942</v>
      </c>
      <c r="X21">
        <f t="shared" si="0"/>
        <v>10</v>
      </c>
      <c r="Y21">
        <f t="shared" si="1"/>
        <v>29.472000000000001</v>
      </c>
      <c r="Z21">
        <f t="shared" si="2"/>
        <v>9.9467999999999996</v>
      </c>
    </row>
    <row r="22" spans="1:26" x14ac:dyDescent="0.25">
      <c r="A22" t="s">
        <v>1003</v>
      </c>
      <c r="B22" s="1">
        <v>41223</v>
      </c>
      <c r="C22" s="1">
        <v>41228</v>
      </c>
      <c r="D22" t="s">
        <v>24</v>
      </c>
      <c r="E22" t="s">
        <v>1004</v>
      </c>
      <c r="F22" t="s">
        <v>1005</v>
      </c>
      <c r="G22">
        <v>79.900000000000006</v>
      </c>
      <c r="H22">
        <v>2</v>
      </c>
      <c r="I22">
        <v>0</v>
      </c>
      <c r="J22">
        <v>35.155999999999999</v>
      </c>
      <c r="K22" t="s">
        <v>1006</v>
      </c>
      <c r="L22" t="s">
        <v>28</v>
      </c>
      <c r="M22" t="s">
        <v>29</v>
      </c>
      <c r="N22" t="s">
        <v>1007</v>
      </c>
      <c r="O22" t="s">
        <v>72</v>
      </c>
      <c r="P22">
        <v>94513</v>
      </c>
      <c r="Q22" t="s">
        <v>73</v>
      </c>
      <c r="R22" t="s">
        <v>55</v>
      </c>
      <c r="S22" t="s">
        <v>56</v>
      </c>
      <c r="T22" t="s">
        <v>1008</v>
      </c>
      <c r="U22" t="s">
        <v>1003</v>
      </c>
      <c r="V22" t="s">
        <v>101</v>
      </c>
      <c r="W22" s="1">
        <v>41254</v>
      </c>
      <c r="X22">
        <f t="shared" si="0"/>
        <v>31</v>
      </c>
      <c r="Y22">
        <f t="shared" si="1"/>
        <v>79.900000000000006</v>
      </c>
      <c r="Z22">
        <f t="shared" si="2"/>
        <v>35.155999999999999</v>
      </c>
    </row>
    <row r="23" spans="1:26" x14ac:dyDescent="0.25">
      <c r="A23" t="s">
        <v>1904</v>
      </c>
      <c r="B23" s="1">
        <v>41808</v>
      </c>
      <c r="C23" s="1">
        <v>41811</v>
      </c>
      <c r="D23" t="s">
        <v>39</v>
      </c>
      <c r="E23" t="s">
        <v>1905</v>
      </c>
      <c r="F23" t="s">
        <v>1906</v>
      </c>
      <c r="G23">
        <v>51.311999999999998</v>
      </c>
      <c r="H23">
        <v>3</v>
      </c>
      <c r="I23">
        <v>0.2</v>
      </c>
      <c r="J23">
        <v>17.959199999999999</v>
      </c>
      <c r="K23" t="s">
        <v>1907</v>
      </c>
      <c r="L23" t="s">
        <v>28</v>
      </c>
      <c r="M23" t="s">
        <v>29</v>
      </c>
      <c r="N23" t="s">
        <v>83</v>
      </c>
      <c r="O23" t="s">
        <v>72</v>
      </c>
      <c r="P23">
        <v>94122</v>
      </c>
      <c r="Q23" t="s">
        <v>73</v>
      </c>
      <c r="R23" t="s">
        <v>33</v>
      </c>
      <c r="S23" t="s">
        <v>150</v>
      </c>
      <c r="T23" t="s">
        <v>1908</v>
      </c>
      <c r="U23" t="s">
        <v>1904</v>
      </c>
      <c r="V23" t="s">
        <v>101</v>
      </c>
      <c r="W23" s="1">
        <v>41869</v>
      </c>
      <c r="X23">
        <f t="shared" si="0"/>
        <v>61</v>
      </c>
      <c r="Y23">
        <f t="shared" si="1"/>
        <v>51.311999999999998</v>
      </c>
      <c r="Z23">
        <f t="shared" si="2"/>
        <v>17.959199999999999</v>
      </c>
    </row>
    <row r="24" spans="1:26" x14ac:dyDescent="0.25">
      <c r="A24" t="s">
        <v>1904</v>
      </c>
      <c r="B24" s="1">
        <v>41808</v>
      </c>
      <c r="C24" s="1">
        <v>41811</v>
      </c>
      <c r="D24" t="s">
        <v>39</v>
      </c>
      <c r="E24" t="s">
        <v>1905</v>
      </c>
      <c r="F24" t="s">
        <v>1906</v>
      </c>
      <c r="G24">
        <v>51.311999999999998</v>
      </c>
      <c r="H24">
        <v>3</v>
      </c>
      <c r="I24">
        <v>0.2</v>
      </c>
      <c r="J24">
        <v>17.959199999999999</v>
      </c>
      <c r="K24" t="s">
        <v>1907</v>
      </c>
      <c r="L24" t="s">
        <v>28</v>
      </c>
      <c r="M24" t="s">
        <v>29</v>
      </c>
      <c r="N24" t="s">
        <v>1909</v>
      </c>
      <c r="O24" t="s">
        <v>72</v>
      </c>
      <c r="P24">
        <v>92683</v>
      </c>
      <c r="Q24" t="s">
        <v>73</v>
      </c>
      <c r="R24" t="s">
        <v>33</v>
      </c>
      <c r="S24" t="s">
        <v>150</v>
      </c>
      <c r="T24" t="s">
        <v>1908</v>
      </c>
      <c r="U24" t="s">
        <v>1904</v>
      </c>
      <c r="V24" t="s">
        <v>101</v>
      </c>
      <c r="W24" s="1">
        <v>41869</v>
      </c>
      <c r="X24">
        <f t="shared" si="0"/>
        <v>61</v>
      </c>
      <c r="Y24">
        <f t="shared" si="1"/>
        <v>51.311999999999998</v>
      </c>
      <c r="Z24">
        <f t="shared" si="2"/>
        <v>17.959199999999999</v>
      </c>
    </row>
    <row r="25" spans="1:26" x14ac:dyDescent="0.25">
      <c r="A25" t="s">
        <v>213</v>
      </c>
      <c r="B25" s="1">
        <v>40676</v>
      </c>
      <c r="C25" s="1">
        <v>40678</v>
      </c>
      <c r="D25" t="s">
        <v>94</v>
      </c>
      <c r="E25" t="s">
        <v>214</v>
      </c>
      <c r="F25" t="s">
        <v>215</v>
      </c>
      <c r="G25">
        <v>55.5</v>
      </c>
      <c r="H25">
        <v>2</v>
      </c>
      <c r="I25">
        <v>0</v>
      </c>
      <c r="J25">
        <v>9.99</v>
      </c>
      <c r="K25" t="s">
        <v>216</v>
      </c>
      <c r="L25" t="s">
        <v>28</v>
      </c>
      <c r="M25" t="s">
        <v>29</v>
      </c>
      <c r="N25" t="s">
        <v>217</v>
      </c>
      <c r="O25" t="s">
        <v>218</v>
      </c>
      <c r="P25">
        <v>84084</v>
      </c>
      <c r="Q25" t="s">
        <v>73</v>
      </c>
      <c r="R25" t="s">
        <v>33</v>
      </c>
      <c r="S25" t="s">
        <v>119</v>
      </c>
      <c r="T25" t="s">
        <v>219</v>
      </c>
      <c r="U25" t="s">
        <v>213</v>
      </c>
      <c r="V25" t="s">
        <v>220</v>
      </c>
      <c r="W25" s="1">
        <v>40696</v>
      </c>
      <c r="X25">
        <f t="shared" si="0"/>
        <v>20</v>
      </c>
      <c r="Y25">
        <f t="shared" si="1"/>
        <v>55.5</v>
      </c>
      <c r="Z25">
        <f t="shared" si="2"/>
        <v>9.99</v>
      </c>
    </row>
    <row r="26" spans="1:26" x14ac:dyDescent="0.25">
      <c r="A26" t="s">
        <v>1360</v>
      </c>
      <c r="B26" s="1">
        <v>41438</v>
      </c>
      <c r="C26" s="1">
        <v>41442</v>
      </c>
      <c r="D26" t="s">
        <v>94</v>
      </c>
      <c r="E26" t="s">
        <v>1361</v>
      </c>
      <c r="F26" t="s">
        <v>1362</v>
      </c>
      <c r="G26">
        <v>14.62</v>
      </c>
      <c r="H26">
        <v>2</v>
      </c>
      <c r="I26">
        <v>0</v>
      </c>
      <c r="J26">
        <v>6.8714000000000004</v>
      </c>
      <c r="K26" t="s">
        <v>1363</v>
      </c>
      <c r="L26" t="s">
        <v>80</v>
      </c>
      <c r="M26" t="s">
        <v>29</v>
      </c>
      <c r="N26" t="s">
        <v>162</v>
      </c>
      <c r="O26" t="s">
        <v>72</v>
      </c>
      <c r="P26">
        <v>90036</v>
      </c>
      <c r="Q26" t="s">
        <v>73</v>
      </c>
      <c r="R26" t="s">
        <v>33</v>
      </c>
      <c r="S26" t="s">
        <v>137</v>
      </c>
      <c r="T26" t="s">
        <v>1364</v>
      </c>
      <c r="U26" t="s">
        <v>1360</v>
      </c>
      <c r="V26" t="s">
        <v>101</v>
      </c>
      <c r="W26" s="1">
        <v>41447</v>
      </c>
      <c r="X26">
        <f t="shared" si="0"/>
        <v>9</v>
      </c>
      <c r="Y26">
        <f t="shared" si="1"/>
        <v>14.62</v>
      </c>
      <c r="Z26">
        <f t="shared" si="2"/>
        <v>6.8714000000000004</v>
      </c>
    </row>
    <row r="27" spans="1:26" x14ac:dyDescent="0.25">
      <c r="A27" t="s">
        <v>1967</v>
      </c>
      <c r="B27" s="1">
        <v>41837</v>
      </c>
      <c r="C27" s="1">
        <v>41839</v>
      </c>
      <c r="D27" t="s">
        <v>94</v>
      </c>
      <c r="E27" t="s">
        <v>1035</v>
      </c>
      <c r="F27" t="s">
        <v>1968</v>
      </c>
      <c r="G27">
        <v>71.372</v>
      </c>
      <c r="H27">
        <v>2</v>
      </c>
      <c r="I27">
        <v>0.3</v>
      </c>
      <c r="J27">
        <v>-1.0196000000000001</v>
      </c>
      <c r="K27" t="s">
        <v>1037</v>
      </c>
      <c r="L27" t="s">
        <v>28</v>
      </c>
      <c r="M27" t="s">
        <v>29</v>
      </c>
      <c r="N27" t="s">
        <v>36</v>
      </c>
      <c r="O27" t="s">
        <v>37</v>
      </c>
      <c r="P27">
        <v>19140</v>
      </c>
      <c r="Q27" t="s">
        <v>32</v>
      </c>
      <c r="R27" t="s">
        <v>45</v>
      </c>
      <c r="S27" t="s">
        <v>91</v>
      </c>
      <c r="T27" t="s">
        <v>1969</v>
      </c>
      <c r="U27" t="s">
        <v>1967</v>
      </c>
      <c r="V27" t="s">
        <v>101</v>
      </c>
      <c r="W27" s="1">
        <v>41929</v>
      </c>
      <c r="X27">
        <f t="shared" si="0"/>
        <v>92</v>
      </c>
      <c r="Y27">
        <f t="shared" si="1"/>
        <v>71.372</v>
      </c>
      <c r="Z27">
        <f t="shared" si="2"/>
        <v>-1.0196000000000001</v>
      </c>
    </row>
    <row r="28" spans="1:26" x14ac:dyDescent="0.25">
      <c r="A28" t="s">
        <v>1967</v>
      </c>
      <c r="B28" s="1">
        <v>41837</v>
      </c>
      <c r="C28" s="1">
        <v>41839</v>
      </c>
      <c r="D28" t="s">
        <v>94</v>
      </c>
      <c r="E28" t="s">
        <v>1035</v>
      </c>
      <c r="F28" t="s">
        <v>1968</v>
      </c>
      <c r="G28">
        <v>71.372</v>
      </c>
      <c r="H28">
        <v>2</v>
      </c>
      <c r="I28">
        <v>0.3</v>
      </c>
      <c r="J28">
        <v>-1.0196000000000001</v>
      </c>
      <c r="K28" t="s">
        <v>1037</v>
      </c>
      <c r="L28" t="s">
        <v>28</v>
      </c>
      <c r="M28" t="s">
        <v>29</v>
      </c>
      <c r="N28" t="s">
        <v>110</v>
      </c>
      <c r="O28" t="s">
        <v>111</v>
      </c>
      <c r="P28">
        <v>28403</v>
      </c>
      <c r="Q28" t="s">
        <v>54</v>
      </c>
      <c r="R28" t="s">
        <v>45</v>
      </c>
      <c r="S28" t="s">
        <v>91</v>
      </c>
      <c r="T28" t="s">
        <v>1969</v>
      </c>
      <c r="U28" t="s">
        <v>1967</v>
      </c>
      <c r="V28" t="s">
        <v>101</v>
      </c>
      <c r="W28" s="1">
        <v>41929</v>
      </c>
      <c r="X28">
        <f t="shared" si="0"/>
        <v>92</v>
      </c>
      <c r="Y28">
        <f t="shared" si="1"/>
        <v>71.372</v>
      </c>
      <c r="Z28">
        <f t="shared" si="2"/>
        <v>-1.0196000000000001</v>
      </c>
    </row>
    <row r="29" spans="1:26" x14ac:dyDescent="0.25">
      <c r="A29" t="s">
        <v>2205</v>
      </c>
      <c r="B29" s="1">
        <v>41956</v>
      </c>
      <c r="C29" s="1">
        <v>41960</v>
      </c>
      <c r="D29" t="s">
        <v>24</v>
      </c>
      <c r="E29" t="s">
        <v>2206</v>
      </c>
      <c r="F29" t="s">
        <v>2207</v>
      </c>
      <c r="G29">
        <v>10.56</v>
      </c>
      <c r="H29">
        <v>2</v>
      </c>
      <c r="I29">
        <v>0</v>
      </c>
      <c r="J29">
        <v>4.7519999999999998</v>
      </c>
      <c r="K29" t="s">
        <v>2208</v>
      </c>
      <c r="L29" t="s">
        <v>80</v>
      </c>
      <c r="M29" t="s">
        <v>29</v>
      </c>
      <c r="N29" t="s">
        <v>2209</v>
      </c>
      <c r="O29" t="s">
        <v>72</v>
      </c>
      <c r="P29">
        <v>95051</v>
      </c>
      <c r="Q29" t="s">
        <v>73</v>
      </c>
      <c r="R29" t="s">
        <v>33</v>
      </c>
      <c r="S29" t="s">
        <v>129</v>
      </c>
      <c r="T29" t="s">
        <v>2210</v>
      </c>
      <c r="U29" t="s">
        <v>2205</v>
      </c>
      <c r="V29" t="s">
        <v>101</v>
      </c>
      <c r="W29" s="1">
        <v>41976</v>
      </c>
      <c r="X29">
        <f t="shared" si="0"/>
        <v>20</v>
      </c>
      <c r="Y29">
        <f t="shared" si="1"/>
        <v>10.56</v>
      </c>
      <c r="Z29">
        <f t="shared" si="2"/>
        <v>4.7519999999999998</v>
      </c>
    </row>
    <row r="30" spans="1:26" x14ac:dyDescent="0.25">
      <c r="A30" t="s">
        <v>1299</v>
      </c>
      <c r="B30" s="1">
        <v>41406</v>
      </c>
      <c r="C30" s="1">
        <v>41407</v>
      </c>
      <c r="D30" t="s">
        <v>39</v>
      </c>
      <c r="E30" t="s">
        <v>1300</v>
      </c>
      <c r="F30" t="s">
        <v>1301</v>
      </c>
      <c r="G30">
        <v>5.98</v>
      </c>
      <c r="H30">
        <v>1</v>
      </c>
      <c r="I30">
        <v>0</v>
      </c>
      <c r="J30">
        <v>2.6909999999999998</v>
      </c>
      <c r="K30" t="s">
        <v>1302</v>
      </c>
      <c r="L30" t="s">
        <v>28</v>
      </c>
      <c r="M30" t="s">
        <v>29</v>
      </c>
      <c r="N30" t="s">
        <v>162</v>
      </c>
      <c r="O30" t="s">
        <v>72</v>
      </c>
      <c r="P30">
        <v>90045</v>
      </c>
      <c r="Q30" t="s">
        <v>73</v>
      </c>
      <c r="R30" t="s">
        <v>33</v>
      </c>
      <c r="S30" t="s">
        <v>129</v>
      </c>
      <c r="T30" t="s">
        <v>1303</v>
      </c>
      <c r="U30" t="s">
        <v>1299</v>
      </c>
      <c r="V30" t="s">
        <v>101</v>
      </c>
      <c r="W30" s="1">
        <v>41473</v>
      </c>
      <c r="X30">
        <f t="shared" si="0"/>
        <v>67</v>
      </c>
      <c r="Y30">
        <f t="shared" si="1"/>
        <v>5.98</v>
      </c>
      <c r="Z30">
        <f t="shared" si="2"/>
        <v>2.6909999999999998</v>
      </c>
    </row>
    <row r="31" spans="1:26" x14ac:dyDescent="0.25">
      <c r="A31" t="s">
        <v>631</v>
      </c>
      <c r="B31" s="1">
        <v>40970</v>
      </c>
      <c r="C31" s="1">
        <v>40974</v>
      </c>
      <c r="D31" t="s">
        <v>24</v>
      </c>
      <c r="E31" t="s">
        <v>632</v>
      </c>
      <c r="F31" t="s">
        <v>633</v>
      </c>
      <c r="G31">
        <v>787.53</v>
      </c>
      <c r="H31">
        <v>3</v>
      </c>
      <c r="I31">
        <v>0</v>
      </c>
      <c r="J31">
        <v>165.38130000000001</v>
      </c>
      <c r="K31" t="s">
        <v>634</v>
      </c>
      <c r="L31" t="s">
        <v>28</v>
      </c>
      <c r="M31" t="s">
        <v>29</v>
      </c>
      <c r="N31" t="s">
        <v>98</v>
      </c>
      <c r="O31" t="s">
        <v>99</v>
      </c>
      <c r="P31">
        <v>98103</v>
      </c>
      <c r="Q31" t="s">
        <v>73</v>
      </c>
      <c r="R31" t="s">
        <v>45</v>
      </c>
      <c r="S31" t="s">
        <v>247</v>
      </c>
      <c r="T31" t="s">
        <v>635</v>
      </c>
      <c r="U31" t="s">
        <v>631</v>
      </c>
      <c r="V31" t="s">
        <v>101</v>
      </c>
      <c r="W31" s="1">
        <v>41051</v>
      </c>
      <c r="X31">
        <f t="shared" si="0"/>
        <v>81</v>
      </c>
      <c r="Y31">
        <f t="shared" si="1"/>
        <v>787.53</v>
      </c>
      <c r="Z31">
        <f t="shared" si="2"/>
        <v>165.38130000000001</v>
      </c>
    </row>
    <row r="32" spans="1:26" x14ac:dyDescent="0.25">
      <c r="A32" t="s">
        <v>631</v>
      </c>
      <c r="B32" s="1">
        <v>40970</v>
      </c>
      <c r="C32" s="1">
        <v>40974</v>
      </c>
      <c r="D32" t="s">
        <v>24</v>
      </c>
      <c r="E32" t="s">
        <v>632</v>
      </c>
      <c r="F32" t="s">
        <v>633</v>
      </c>
      <c r="G32">
        <v>787.53</v>
      </c>
      <c r="H32">
        <v>3</v>
      </c>
      <c r="I32">
        <v>0</v>
      </c>
      <c r="J32">
        <v>165.38130000000001</v>
      </c>
      <c r="K32" t="s">
        <v>634</v>
      </c>
      <c r="L32" t="s">
        <v>28</v>
      </c>
      <c r="M32" t="s">
        <v>29</v>
      </c>
      <c r="N32" t="s">
        <v>636</v>
      </c>
      <c r="O32" t="s">
        <v>242</v>
      </c>
      <c r="P32">
        <v>22153</v>
      </c>
      <c r="Q32" t="s">
        <v>54</v>
      </c>
      <c r="R32" t="s">
        <v>45</v>
      </c>
      <c r="S32" t="s">
        <v>247</v>
      </c>
      <c r="T32" t="s">
        <v>635</v>
      </c>
      <c r="U32" t="s">
        <v>631</v>
      </c>
      <c r="V32" t="s">
        <v>101</v>
      </c>
      <c r="W32" s="1">
        <v>41051</v>
      </c>
      <c r="X32">
        <f t="shared" si="0"/>
        <v>81</v>
      </c>
      <c r="Y32">
        <f t="shared" si="1"/>
        <v>787.53</v>
      </c>
      <c r="Z32">
        <f t="shared" si="2"/>
        <v>165.38130000000001</v>
      </c>
    </row>
    <row r="33" spans="1:26" x14ac:dyDescent="0.25">
      <c r="A33" t="s">
        <v>1824</v>
      </c>
      <c r="B33" s="1">
        <v>41745</v>
      </c>
      <c r="C33" s="1">
        <v>41750</v>
      </c>
      <c r="D33" t="s">
        <v>24</v>
      </c>
      <c r="E33" t="s">
        <v>189</v>
      </c>
      <c r="F33" t="s">
        <v>1825</v>
      </c>
      <c r="G33">
        <v>15.552</v>
      </c>
      <c r="H33">
        <v>3</v>
      </c>
      <c r="I33">
        <v>0.2</v>
      </c>
      <c r="J33">
        <v>5.4432</v>
      </c>
      <c r="K33" t="s">
        <v>191</v>
      </c>
      <c r="L33" t="s">
        <v>28</v>
      </c>
      <c r="M33" t="s">
        <v>29</v>
      </c>
      <c r="N33" t="s">
        <v>90</v>
      </c>
      <c r="O33" t="s">
        <v>111</v>
      </c>
      <c r="P33">
        <v>28027</v>
      </c>
      <c r="Q33" t="s">
        <v>54</v>
      </c>
      <c r="R33" t="s">
        <v>33</v>
      </c>
      <c r="S33" t="s">
        <v>129</v>
      </c>
      <c r="T33" t="s">
        <v>1826</v>
      </c>
      <c r="U33" t="s">
        <v>1824</v>
      </c>
      <c r="V33" t="s">
        <v>101</v>
      </c>
      <c r="W33" s="1">
        <v>41841</v>
      </c>
      <c r="X33">
        <f t="shared" si="0"/>
        <v>96</v>
      </c>
      <c r="Y33">
        <f t="shared" si="1"/>
        <v>15.552</v>
      </c>
      <c r="Z33">
        <f t="shared" si="2"/>
        <v>5.4432</v>
      </c>
    </row>
    <row r="34" spans="1:26" x14ac:dyDescent="0.25">
      <c r="A34" t="s">
        <v>1824</v>
      </c>
      <c r="B34" s="1">
        <v>41745</v>
      </c>
      <c r="C34" s="1">
        <v>41750</v>
      </c>
      <c r="D34" t="s">
        <v>24</v>
      </c>
      <c r="E34" t="s">
        <v>189</v>
      </c>
      <c r="F34" t="s">
        <v>1825</v>
      </c>
      <c r="G34">
        <v>15.552</v>
      </c>
      <c r="H34">
        <v>3</v>
      </c>
      <c r="I34">
        <v>0.2</v>
      </c>
      <c r="J34">
        <v>5.4432</v>
      </c>
      <c r="K34" t="s">
        <v>191</v>
      </c>
      <c r="L34" t="s">
        <v>28</v>
      </c>
      <c r="M34" t="s">
        <v>29</v>
      </c>
      <c r="N34" t="s">
        <v>193</v>
      </c>
      <c r="O34" t="s">
        <v>194</v>
      </c>
      <c r="P34">
        <v>6457</v>
      </c>
      <c r="Q34" t="s">
        <v>32</v>
      </c>
      <c r="R34" t="s">
        <v>33</v>
      </c>
      <c r="S34" t="s">
        <v>129</v>
      </c>
      <c r="T34" t="s">
        <v>1826</v>
      </c>
      <c r="U34" t="s">
        <v>1824</v>
      </c>
      <c r="V34" t="s">
        <v>101</v>
      </c>
      <c r="W34" s="1">
        <v>41841</v>
      </c>
      <c r="X34">
        <f t="shared" si="0"/>
        <v>96</v>
      </c>
      <c r="Y34">
        <f t="shared" si="1"/>
        <v>15.552</v>
      </c>
      <c r="Z34">
        <f t="shared" si="2"/>
        <v>5.4432</v>
      </c>
    </row>
    <row r="35" spans="1:26" x14ac:dyDescent="0.25">
      <c r="A35" t="s">
        <v>2219</v>
      </c>
      <c r="B35" s="1">
        <v>41957</v>
      </c>
      <c r="C35" s="1">
        <v>41960</v>
      </c>
      <c r="D35" t="s">
        <v>39</v>
      </c>
      <c r="E35" t="s">
        <v>2032</v>
      </c>
      <c r="F35" t="s">
        <v>862</v>
      </c>
      <c r="G35">
        <v>230.376</v>
      </c>
      <c r="H35">
        <v>3</v>
      </c>
      <c r="I35">
        <v>0.2</v>
      </c>
      <c r="J35">
        <v>-48.954900000000002</v>
      </c>
      <c r="K35" t="s">
        <v>2033</v>
      </c>
      <c r="L35" t="s">
        <v>70</v>
      </c>
      <c r="M35" t="s">
        <v>29</v>
      </c>
      <c r="N35" t="s">
        <v>104</v>
      </c>
      <c r="O35" t="s">
        <v>105</v>
      </c>
      <c r="P35">
        <v>60623</v>
      </c>
      <c r="Q35" t="s">
        <v>64</v>
      </c>
      <c r="R35" t="s">
        <v>33</v>
      </c>
      <c r="S35" t="s">
        <v>119</v>
      </c>
      <c r="T35" t="s">
        <v>864</v>
      </c>
      <c r="U35" t="s">
        <v>2219</v>
      </c>
      <c r="V35" t="s">
        <v>101</v>
      </c>
      <c r="W35" s="1">
        <v>41984</v>
      </c>
      <c r="X35">
        <f t="shared" si="0"/>
        <v>27</v>
      </c>
      <c r="Y35">
        <f t="shared" si="1"/>
        <v>230.376</v>
      </c>
      <c r="Z35">
        <f t="shared" si="2"/>
        <v>-48.954900000000002</v>
      </c>
    </row>
    <row r="36" spans="1:26" x14ac:dyDescent="0.25">
      <c r="A36" t="s">
        <v>2219</v>
      </c>
      <c r="B36" s="1">
        <v>41957</v>
      </c>
      <c r="C36" s="1">
        <v>41960</v>
      </c>
      <c r="D36" t="s">
        <v>39</v>
      </c>
      <c r="E36" t="s">
        <v>2032</v>
      </c>
      <c r="F36" t="s">
        <v>862</v>
      </c>
      <c r="G36">
        <v>230.376</v>
      </c>
      <c r="H36">
        <v>3</v>
      </c>
      <c r="I36">
        <v>0.2</v>
      </c>
      <c r="J36">
        <v>-48.954900000000002</v>
      </c>
      <c r="K36" t="s">
        <v>2033</v>
      </c>
      <c r="L36" t="s">
        <v>70</v>
      </c>
      <c r="M36" t="s">
        <v>29</v>
      </c>
      <c r="N36" t="s">
        <v>98</v>
      </c>
      <c r="O36" t="s">
        <v>99</v>
      </c>
      <c r="P36">
        <v>98115</v>
      </c>
      <c r="Q36" t="s">
        <v>73</v>
      </c>
      <c r="R36" t="s">
        <v>33</v>
      </c>
      <c r="S36" t="s">
        <v>119</v>
      </c>
      <c r="T36" t="s">
        <v>864</v>
      </c>
      <c r="U36" t="s">
        <v>2219</v>
      </c>
      <c r="V36" t="s">
        <v>101</v>
      </c>
      <c r="W36" s="1">
        <v>41984</v>
      </c>
      <c r="X36">
        <f t="shared" si="0"/>
        <v>27</v>
      </c>
      <c r="Y36">
        <f t="shared" si="1"/>
        <v>230.376</v>
      </c>
      <c r="Z36">
        <f t="shared" si="2"/>
        <v>-48.954900000000002</v>
      </c>
    </row>
    <row r="37" spans="1:26" x14ac:dyDescent="0.25">
      <c r="A37" t="s">
        <v>1097</v>
      </c>
      <c r="B37" s="1">
        <v>41258</v>
      </c>
      <c r="C37" s="1">
        <v>41262</v>
      </c>
      <c r="D37" t="s">
        <v>24</v>
      </c>
      <c r="E37" t="s">
        <v>1098</v>
      </c>
      <c r="F37" t="s">
        <v>1099</v>
      </c>
      <c r="G37">
        <v>3.28</v>
      </c>
      <c r="H37">
        <v>1</v>
      </c>
      <c r="I37">
        <v>0</v>
      </c>
      <c r="J37">
        <v>1.4104000000000001</v>
      </c>
      <c r="K37" t="s">
        <v>1100</v>
      </c>
      <c r="L37" t="s">
        <v>70</v>
      </c>
      <c r="M37" t="s">
        <v>29</v>
      </c>
      <c r="N37" t="s">
        <v>143</v>
      </c>
      <c r="O37" t="s">
        <v>144</v>
      </c>
      <c r="P37">
        <v>10009</v>
      </c>
      <c r="Q37" t="s">
        <v>32</v>
      </c>
      <c r="R37" t="s">
        <v>33</v>
      </c>
      <c r="S37" t="s">
        <v>34</v>
      </c>
      <c r="T37" t="s">
        <v>1101</v>
      </c>
      <c r="U37" t="s">
        <v>1097</v>
      </c>
      <c r="V37" t="s">
        <v>101</v>
      </c>
      <c r="W37" s="1">
        <v>41280</v>
      </c>
      <c r="X37">
        <f t="shared" si="0"/>
        <v>22</v>
      </c>
      <c r="Y37">
        <f t="shared" si="1"/>
        <v>3.28</v>
      </c>
      <c r="Z37">
        <f t="shared" si="2"/>
        <v>1.4104000000000001</v>
      </c>
    </row>
    <row r="38" spans="1:26" x14ac:dyDescent="0.25">
      <c r="A38" t="s">
        <v>1671</v>
      </c>
      <c r="B38" s="1">
        <v>41610</v>
      </c>
      <c r="C38" s="1">
        <v>41613</v>
      </c>
      <c r="D38" t="s">
        <v>94</v>
      </c>
      <c r="E38" t="s">
        <v>357</v>
      </c>
      <c r="F38" t="s">
        <v>1672</v>
      </c>
      <c r="G38">
        <v>23.92</v>
      </c>
      <c r="H38">
        <v>4</v>
      </c>
      <c r="I38">
        <v>0</v>
      </c>
      <c r="J38">
        <v>11.720800000000001</v>
      </c>
      <c r="K38" t="s">
        <v>359</v>
      </c>
      <c r="L38" t="s">
        <v>28</v>
      </c>
      <c r="M38" t="s">
        <v>29</v>
      </c>
      <c r="N38" t="s">
        <v>174</v>
      </c>
      <c r="O38" t="s">
        <v>255</v>
      </c>
      <c r="P38">
        <v>55901</v>
      </c>
      <c r="Q38" t="s">
        <v>64</v>
      </c>
      <c r="R38" t="s">
        <v>33</v>
      </c>
      <c r="S38" t="s">
        <v>129</v>
      </c>
      <c r="T38" t="s">
        <v>1673</v>
      </c>
      <c r="U38" t="s">
        <v>1671</v>
      </c>
      <c r="V38" t="s">
        <v>101</v>
      </c>
      <c r="W38" s="1">
        <v>41685</v>
      </c>
      <c r="X38">
        <f t="shared" si="0"/>
        <v>75</v>
      </c>
      <c r="Y38">
        <f t="shared" si="1"/>
        <v>23.92</v>
      </c>
      <c r="Z38">
        <f t="shared" si="2"/>
        <v>11.720800000000001</v>
      </c>
    </row>
    <row r="39" spans="1:26" x14ac:dyDescent="0.25">
      <c r="A39" t="s">
        <v>1671</v>
      </c>
      <c r="B39" s="1">
        <v>41610</v>
      </c>
      <c r="C39" s="1">
        <v>41613</v>
      </c>
      <c r="D39" t="s">
        <v>94</v>
      </c>
      <c r="E39" t="s">
        <v>357</v>
      </c>
      <c r="F39" t="s">
        <v>1672</v>
      </c>
      <c r="G39">
        <v>23.92</v>
      </c>
      <c r="H39">
        <v>4</v>
      </c>
      <c r="I39">
        <v>0</v>
      </c>
      <c r="J39">
        <v>11.720800000000001</v>
      </c>
      <c r="K39" t="s">
        <v>359</v>
      </c>
      <c r="L39" t="s">
        <v>28</v>
      </c>
      <c r="M39" t="s">
        <v>29</v>
      </c>
      <c r="N39" t="s">
        <v>83</v>
      </c>
      <c r="O39" t="s">
        <v>72</v>
      </c>
      <c r="P39">
        <v>94110</v>
      </c>
      <c r="Q39" t="s">
        <v>73</v>
      </c>
      <c r="R39" t="s">
        <v>33</v>
      </c>
      <c r="S39" t="s">
        <v>129</v>
      </c>
      <c r="T39" t="s">
        <v>1673</v>
      </c>
      <c r="U39" t="s">
        <v>1671</v>
      </c>
      <c r="V39" t="s">
        <v>101</v>
      </c>
      <c r="W39" s="1">
        <v>41685</v>
      </c>
      <c r="X39">
        <f t="shared" si="0"/>
        <v>75</v>
      </c>
      <c r="Y39">
        <f t="shared" si="1"/>
        <v>23.92</v>
      </c>
      <c r="Z39">
        <f t="shared" si="2"/>
        <v>11.720800000000001</v>
      </c>
    </row>
    <row r="40" spans="1:26" x14ac:dyDescent="0.25">
      <c r="A40" t="s">
        <v>1671</v>
      </c>
      <c r="B40" s="1">
        <v>41610</v>
      </c>
      <c r="C40" s="1">
        <v>41613</v>
      </c>
      <c r="D40" t="s">
        <v>94</v>
      </c>
      <c r="E40" t="s">
        <v>357</v>
      </c>
      <c r="F40" t="s">
        <v>1672</v>
      </c>
      <c r="G40">
        <v>23.92</v>
      </c>
      <c r="H40">
        <v>4</v>
      </c>
      <c r="I40">
        <v>0</v>
      </c>
      <c r="J40">
        <v>11.720800000000001</v>
      </c>
      <c r="K40" t="s">
        <v>359</v>
      </c>
      <c r="L40" t="s">
        <v>28</v>
      </c>
      <c r="M40" t="s">
        <v>29</v>
      </c>
      <c r="N40" t="s">
        <v>83</v>
      </c>
      <c r="O40" t="s">
        <v>72</v>
      </c>
      <c r="P40">
        <v>94109</v>
      </c>
      <c r="Q40" t="s">
        <v>73</v>
      </c>
      <c r="R40" t="s">
        <v>33</v>
      </c>
      <c r="S40" t="s">
        <v>129</v>
      </c>
      <c r="T40" t="s">
        <v>1673</v>
      </c>
      <c r="U40" t="s">
        <v>1671</v>
      </c>
      <c r="V40" t="s">
        <v>101</v>
      </c>
      <c r="W40" s="1">
        <v>41685</v>
      </c>
      <c r="X40">
        <f t="shared" si="0"/>
        <v>75</v>
      </c>
      <c r="Y40">
        <f t="shared" si="1"/>
        <v>23.92</v>
      </c>
      <c r="Z40">
        <f t="shared" si="2"/>
        <v>11.720800000000001</v>
      </c>
    </row>
    <row r="41" spans="1:26" x14ac:dyDescent="0.25">
      <c r="A41" t="s">
        <v>1872</v>
      </c>
      <c r="B41" s="1">
        <v>41794</v>
      </c>
      <c r="C41" s="1">
        <v>41798</v>
      </c>
      <c r="D41" t="s">
        <v>24</v>
      </c>
      <c r="E41" t="s">
        <v>1261</v>
      </c>
      <c r="F41" t="s">
        <v>1873</v>
      </c>
      <c r="G41">
        <v>35.167999999999999</v>
      </c>
      <c r="H41">
        <v>7</v>
      </c>
      <c r="I41">
        <v>0.2</v>
      </c>
      <c r="J41">
        <v>9.6712000000000007</v>
      </c>
      <c r="K41" t="s">
        <v>1263</v>
      </c>
      <c r="L41" t="s">
        <v>80</v>
      </c>
      <c r="M41" t="s">
        <v>29</v>
      </c>
      <c r="N41" t="s">
        <v>310</v>
      </c>
      <c r="O41" t="s">
        <v>687</v>
      </c>
      <c r="P41">
        <v>37064</v>
      </c>
      <c r="Q41" t="s">
        <v>54</v>
      </c>
      <c r="R41" t="s">
        <v>45</v>
      </c>
      <c r="S41" t="s">
        <v>46</v>
      </c>
      <c r="T41" t="s">
        <v>1874</v>
      </c>
      <c r="U41" t="s">
        <v>1872</v>
      </c>
      <c r="V41" t="s">
        <v>220</v>
      </c>
      <c r="W41" s="1">
        <v>41812</v>
      </c>
      <c r="X41">
        <f t="shared" si="0"/>
        <v>18</v>
      </c>
      <c r="Y41">
        <f t="shared" si="1"/>
        <v>35.167999999999999</v>
      </c>
      <c r="Z41">
        <f t="shared" si="2"/>
        <v>9.6712000000000007</v>
      </c>
    </row>
    <row r="42" spans="1:26" x14ac:dyDescent="0.25">
      <c r="A42" t="s">
        <v>1872</v>
      </c>
      <c r="B42" s="1">
        <v>41794</v>
      </c>
      <c r="C42" s="1">
        <v>41798</v>
      </c>
      <c r="D42" t="s">
        <v>24</v>
      </c>
      <c r="E42" t="s">
        <v>1261</v>
      </c>
      <c r="F42" t="s">
        <v>1873</v>
      </c>
      <c r="G42">
        <v>35.167999999999999</v>
      </c>
      <c r="H42">
        <v>7</v>
      </c>
      <c r="I42">
        <v>0.2</v>
      </c>
      <c r="J42">
        <v>9.6712000000000007</v>
      </c>
      <c r="K42" t="s">
        <v>1263</v>
      </c>
      <c r="L42" t="s">
        <v>80</v>
      </c>
      <c r="M42" t="s">
        <v>29</v>
      </c>
      <c r="N42" t="s">
        <v>385</v>
      </c>
      <c r="O42" t="s">
        <v>111</v>
      </c>
      <c r="P42">
        <v>28205</v>
      </c>
      <c r="Q42" t="s">
        <v>54</v>
      </c>
      <c r="R42" t="s">
        <v>45</v>
      </c>
      <c r="S42" t="s">
        <v>46</v>
      </c>
      <c r="T42" t="s">
        <v>1874</v>
      </c>
      <c r="U42" t="s">
        <v>1872</v>
      </c>
      <c r="V42" t="s">
        <v>220</v>
      </c>
      <c r="W42" s="1">
        <v>41812</v>
      </c>
      <c r="X42">
        <f t="shared" si="0"/>
        <v>18</v>
      </c>
      <c r="Y42">
        <f t="shared" si="1"/>
        <v>35.167999999999999</v>
      </c>
      <c r="Z42">
        <f t="shared" si="2"/>
        <v>9.6712000000000007</v>
      </c>
    </row>
    <row r="43" spans="1:26" x14ac:dyDescent="0.25">
      <c r="A43" t="s">
        <v>1522</v>
      </c>
      <c r="B43" s="1">
        <v>41536</v>
      </c>
      <c r="C43" s="1">
        <v>41541</v>
      </c>
      <c r="D43" t="s">
        <v>24</v>
      </c>
      <c r="E43" t="s">
        <v>1523</v>
      </c>
      <c r="F43" t="s">
        <v>1524</v>
      </c>
      <c r="G43">
        <v>4.6159999999999997</v>
      </c>
      <c r="H43">
        <v>1</v>
      </c>
      <c r="I43">
        <v>0.2</v>
      </c>
      <c r="J43">
        <v>1.7310000000000001</v>
      </c>
      <c r="K43" t="s">
        <v>1525</v>
      </c>
      <c r="L43" t="s">
        <v>28</v>
      </c>
      <c r="M43" t="s">
        <v>29</v>
      </c>
      <c r="N43" t="s">
        <v>143</v>
      </c>
      <c r="O43" t="s">
        <v>144</v>
      </c>
      <c r="P43">
        <v>10009</v>
      </c>
      <c r="Q43" t="s">
        <v>32</v>
      </c>
      <c r="R43" t="s">
        <v>33</v>
      </c>
      <c r="S43" t="s">
        <v>150</v>
      </c>
      <c r="T43" t="s">
        <v>1526</v>
      </c>
      <c r="U43" t="s">
        <v>1522</v>
      </c>
      <c r="V43" t="s">
        <v>101</v>
      </c>
      <c r="W43" s="1">
        <v>41621</v>
      </c>
      <c r="X43">
        <f t="shared" si="0"/>
        <v>85</v>
      </c>
      <c r="Y43">
        <f t="shared" si="1"/>
        <v>4.6159999999999997</v>
      </c>
      <c r="Z43">
        <f t="shared" si="2"/>
        <v>1.7310000000000001</v>
      </c>
    </row>
    <row r="44" spans="1:26" x14ac:dyDescent="0.25">
      <c r="A44" t="s">
        <v>565</v>
      </c>
      <c r="B44" s="1">
        <v>40903</v>
      </c>
      <c r="C44" s="1">
        <v>40905</v>
      </c>
      <c r="D44" t="s">
        <v>94</v>
      </c>
      <c r="E44" t="s">
        <v>566</v>
      </c>
      <c r="F44" t="s">
        <v>96</v>
      </c>
      <c r="G44">
        <v>600.55799999999999</v>
      </c>
      <c r="H44">
        <v>3</v>
      </c>
      <c r="I44">
        <v>0.3</v>
      </c>
      <c r="J44">
        <v>-8.5793999999999997</v>
      </c>
      <c r="K44" t="s">
        <v>567</v>
      </c>
      <c r="L44" t="s">
        <v>70</v>
      </c>
      <c r="M44" t="s">
        <v>29</v>
      </c>
      <c r="N44" t="s">
        <v>204</v>
      </c>
      <c r="O44" t="s">
        <v>205</v>
      </c>
      <c r="P44">
        <v>77041</v>
      </c>
      <c r="Q44" t="s">
        <v>64</v>
      </c>
      <c r="R44" t="s">
        <v>45</v>
      </c>
      <c r="S44" t="s">
        <v>91</v>
      </c>
      <c r="T44" t="s">
        <v>100</v>
      </c>
      <c r="U44" t="s">
        <v>565</v>
      </c>
      <c r="V44" t="s">
        <v>101</v>
      </c>
      <c r="W44" s="1">
        <v>40917</v>
      </c>
      <c r="X44">
        <f t="shared" si="0"/>
        <v>14</v>
      </c>
      <c r="Y44">
        <f t="shared" si="1"/>
        <v>600.55799999999999</v>
      </c>
      <c r="Z44">
        <f t="shared" si="2"/>
        <v>-8.5793999999999997</v>
      </c>
    </row>
    <row r="45" spans="1:26" x14ac:dyDescent="0.25">
      <c r="A45" t="s">
        <v>565</v>
      </c>
      <c r="B45" s="1">
        <v>40903</v>
      </c>
      <c r="C45" s="1">
        <v>40905</v>
      </c>
      <c r="D45" t="s">
        <v>94</v>
      </c>
      <c r="E45" t="s">
        <v>566</v>
      </c>
      <c r="F45" t="s">
        <v>96</v>
      </c>
      <c r="G45">
        <v>600.55799999999999</v>
      </c>
      <c r="H45">
        <v>3</v>
      </c>
      <c r="I45">
        <v>0.3</v>
      </c>
      <c r="J45">
        <v>-8.5793999999999997</v>
      </c>
      <c r="K45" t="s">
        <v>567</v>
      </c>
      <c r="L45" t="s">
        <v>70</v>
      </c>
      <c r="M45" t="s">
        <v>29</v>
      </c>
      <c r="N45" t="s">
        <v>143</v>
      </c>
      <c r="O45" t="s">
        <v>144</v>
      </c>
      <c r="P45">
        <v>10035</v>
      </c>
      <c r="Q45" t="s">
        <v>32</v>
      </c>
      <c r="R45" t="s">
        <v>45</v>
      </c>
      <c r="S45" t="s">
        <v>91</v>
      </c>
      <c r="T45" t="s">
        <v>100</v>
      </c>
      <c r="U45" t="s">
        <v>565</v>
      </c>
      <c r="V45" t="s">
        <v>101</v>
      </c>
      <c r="W45" s="1">
        <v>40917</v>
      </c>
      <c r="X45">
        <f t="shared" si="0"/>
        <v>14</v>
      </c>
      <c r="Y45">
        <f t="shared" si="1"/>
        <v>600.55799999999999</v>
      </c>
      <c r="Z45">
        <f t="shared" si="2"/>
        <v>-8.5793999999999997</v>
      </c>
    </row>
    <row r="46" spans="1:26" x14ac:dyDescent="0.25">
      <c r="A46" t="s">
        <v>565</v>
      </c>
      <c r="B46" s="1">
        <v>40903</v>
      </c>
      <c r="C46" s="1">
        <v>40905</v>
      </c>
      <c r="D46" t="s">
        <v>94</v>
      </c>
      <c r="E46" t="s">
        <v>566</v>
      </c>
      <c r="F46" t="s">
        <v>96</v>
      </c>
      <c r="G46">
        <v>600.55799999999999</v>
      </c>
      <c r="H46">
        <v>3</v>
      </c>
      <c r="I46">
        <v>0.3</v>
      </c>
      <c r="J46">
        <v>-8.5793999999999997</v>
      </c>
      <c r="K46" t="s">
        <v>567</v>
      </c>
      <c r="L46" t="s">
        <v>70</v>
      </c>
      <c r="M46" t="s">
        <v>29</v>
      </c>
      <c r="N46" t="s">
        <v>36</v>
      </c>
      <c r="O46" t="s">
        <v>37</v>
      </c>
      <c r="P46">
        <v>19120</v>
      </c>
      <c r="Q46" t="s">
        <v>32</v>
      </c>
      <c r="R46" t="s">
        <v>45</v>
      </c>
      <c r="S46" t="s">
        <v>91</v>
      </c>
      <c r="T46" t="s">
        <v>100</v>
      </c>
      <c r="U46" t="s">
        <v>565</v>
      </c>
      <c r="V46" t="s">
        <v>101</v>
      </c>
      <c r="W46" s="1">
        <v>40917</v>
      </c>
      <c r="X46">
        <f t="shared" si="0"/>
        <v>14</v>
      </c>
      <c r="Y46">
        <f t="shared" si="1"/>
        <v>600.55799999999999</v>
      </c>
      <c r="Z46">
        <f t="shared" si="2"/>
        <v>-8.5793999999999997</v>
      </c>
    </row>
    <row r="47" spans="1:26" x14ac:dyDescent="0.25">
      <c r="A47" t="s">
        <v>853</v>
      </c>
      <c r="B47" s="1">
        <v>41155</v>
      </c>
      <c r="C47" s="1">
        <v>41160</v>
      </c>
      <c r="D47" t="s">
        <v>24</v>
      </c>
      <c r="E47" t="s">
        <v>854</v>
      </c>
      <c r="F47" t="s">
        <v>855</v>
      </c>
      <c r="G47">
        <v>200.98400000000001</v>
      </c>
      <c r="H47">
        <v>7</v>
      </c>
      <c r="I47">
        <v>0.2</v>
      </c>
      <c r="J47">
        <v>62.807499999999997</v>
      </c>
      <c r="K47" t="s">
        <v>856</v>
      </c>
      <c r="L47" t="s">
        <v>80</v>
      </c>
      <c r="M47" t="s">
        <v>29</v>
      </c>
      <c r="N47" t="s">
        <v>857</v>
      </c>
      <c r="O47" t="s">
        <v>111</v>
      </c>
      <c r="P47">
        <v>27707</v>
      </c>
      <c r="Q47" t="s">
        <v>54</v>
      </c>
      <c r="R47" t="s">
        <v>33</v>
      </c>
      <c r="S47" t="s">
        <v>738</v>
      </c>
      <c r="T47" t="s">
        <v>858</v>
      </c>
      <c r="U47" t="s">
        <v>853</v>
      </c>
      <c r="V47" t="s">
        <v>101</v>
      </c>
      <c r="W47" s="1">
        <v>41180</v>
      </c>
      <c r="X47">
        <f t="shared" si="0"/>
        <v>25</v>
      </c>
      <c r="Y47">
        <f t="shared" si="1"/>
        <v>200.98400000000001</v>
      </c>
      <c r="Z47">
        <f t="shared" si="2"/>
        <v>62.807499999999997</v>
      </c>
    </row>
    <row r="48" spans="1:26" x14ac:dyDescent="0.25">
      <c r="A48" t="s">
        <v>853</v>
      </c>
      <c r="B48" s="1">
        <v>41155</v>
      </c>
      <c r="C48" s="1">
        <v>41160</v>
      </c>
      <c r="D48" t="s">
        <v>24</v>
      </c>
      <c r="E48" t="s">
        <v>854</v>
      </c>
      <c r="F48" t="s">
        <v>855</v>
      </c>
      <c r="G48">
        <v>200.98400000000001</v>
      </c>
      <c r="H48">
        <v>7</v>
      </c>
      <c r="I48">
        <v>0.2</v>
      </c>
      <c r="J48">
        <v>62.807499999999997</v>
      </c>
      <c r="K48" t="s">
        <v>856</v>
      </c>
      <c r="L48" t="s">
        <v>80</v>
      </c>
      <c r="M48" t="s">
        <v>29</v>
      </c>
      <c r="N48" t="s">
        <v>859</v>
      </c>
      <c r="O48" t="s">
        <v>53</v>
      </c>
      <c r="P48">
        <v>30318</v>
      </c>
      <c r="Q48" t="s">
        <v>54</v>
      </c>
      <c r="R48" t="s">
        <v>33</v>
      </c>
      <c r="S48" t="s">
        <v>738</v>
      </c>
      <c r="T48" t="s">
        <v>858</v>
      </c>
      <c r="U48" t="s">
        <v>853</v>
      </c>
      <c r="V48" t="s">
        <v>101</v>
      </c>
      <c r="W48" s="1">
        <v>41180</v>
      </c>
      <c r="X48">
        <f t="shared" si="0"/>
        <v>25</v>
      </c>
      <c r="Y48">
        <f t="shared" si="1"/>
        <v>200.98400000000001</v>
      </c>
      <c r="Z48">
        <f t="shared" si="2"/>
        <v>62.807499999999997</v>
      </c>
    </row>
    <row r="49" spans="1:26" x14ac:dyDescent="0.25">
      <c r="A49" t="s">
        <v>973</v>
      </c>
      <c r="B49" s="1">
        <v>41215</v>
      </c>
      <c r="C49" s="1">
        <v>41219</v>
      </c>
      <c r="D49" t="s">
        <v>24</v>
      </c>
      <c r="E49" t="s">
        <v>974</v>
      </c>
      <c r="F49" t="s">
        <v>975</v>
      </c>
      <c r="G49">
        <v>1038.8399999999999</v>
      </c>
      <c r="H49">
        <v>5</v>
      </c>
      <c r="I49">
        <v>0.2</v>
      </c>
      <c r="J49">
        <v>51.942</v>
      </c>
      <c r="K49" t="s">
        <v>976</v>
      </c>
      <c r="L49" t="s">
        <v>28</v>
      </c>
      <c r="M49" t="s">
        <v>29</v>
      </c>
      <c r="N49" t="s">
        <v>162</v>
      </c>
      <c r="O49" t="s">
        <v>72</v>
      </c>
      <c r="P49">
        <v>90004</v>
      </c>
      <c r="Q49" t="s">
        <v>73</v>
      </c>
      <c r="R49" t="s">
        <v>45</v>
      </c>
      <c r="S49" t="s">
        <v>247</v>
      </c>
      <c r="T49" t="s">
        <v>977</v>
      </c>
      <c r="U49" t="s">
        <v>973</v>
      </c>
      <c r="V49" t="s">
        <v>101</v>
      </c>
      <c r="W49" s="1">
        <v>41281</v>
      </c>
      <c r="X49">
        <f t="shared" si="0"/>
        <v>66</v>
      </c>
      <c r="Y49">
        <f t="shared" si="1"/>
        <v>1038.8399999999999</v>
      </c>
      <c r="Z49">
        <f t="shared" si="2"/>
        <v>51.942</v>
      </c>
    </row>
    <row r="50" spans="1:26" x14ac:dyDescent="0.25">
      <c r="A50" t="s">
        <v>973</v>
      </c>
      <c r="B50" s="1">
        <v>41215</v>
      </c>
      <c r="C50" s="1">
        <v>41219</v>
      </c>
      <c r="D50" t="s">
        <v>24</v>
      </c>
      <c r="E50" t="s">
        <v>974</v>
      </c>
      <c r="F50" t="s">
        <v>975</v>
      </c>
      <c r="G50">
        <v>1038.8399999999999</v>
      </c>
      <c r="H50">
        <v>5</v>
      </c>
      <c r="I50">
        <v>0.2</v>
      </c>
      <c r="J50">
        <v>51.942</v>
      </c>
      <c r="K50" t="s">
        <v>976</v>
      </c>
      <c r="L50" t="s">
        <v>28</v>
      </c>
      <c r="M50" t="s">
        <v>29</v>
      </c>
      <c r="N50" t="s">
        <v>978</v>
      </c>
      <c r="O50" t="s">
        <v>979</v>
      </c>
      <c r="P50">
        <v>59801</v>
      </c>
      <c r="Q50" t="s">
        <v>73</v>
      </c>
      <c r="R50" t="s">
        <v>45</v>
      </c>
      <c r="S50" t="s">
        <v>247</v>
      </c>
      <c r="T50" t="s">
        <v>977</v>
      </c>
      <c r="U50" t="s">
        <v>973</v>
      </c>
      <c r="V50" t="s">
        <v>101</v>
      </c>
      <c r="W50" s="1">
        <v>41281</v>
      </c>
      <c r="X50">
        <f t="shared" si="0"/>
        <v>66</v>
      </c>
      <c r="Y50">
        <f t="shared" si="1"/>
        <v>1038.8399999999999</v>
      </c>
      <c r="Z50">
        <f t="shared" si="2"/>
        <v>51.942</v>
      </c>
    </row>
    <row r="51" spans="1:26" x14ac:dyDescent="0.25">
      <c r="A51" t="s">
        <v>344</v>
      </c>
      <c r="B51" s="1">
        <v>40781</v>
      </c>
      <c r="C51" s="1">
        <v>40785</v>
      </c>
      <c r="D51" t="s">
        <v>24</v>
      </c>
      <c r="E51" t="s">
        <v>345</v>
      </c>
      <c r="F51" t="s">
        <v>346</v>
      </c>
      <c r="G51">
        <v>176.8</v>
      </c>
      <c r="H51">
        <v>8</v>
      </c>
      <c r="I51">
        <v>0</v>
      </c>
      <c r="J51">
        <v>22.984000000000002</v>
      </c>
      <c r="K51" t="s">
        <v>347</v>
      </c>
      <c r="L51" t="s">
        <v>70</v>
      </c>
      <c r="M51" t="s">
        <v>29</v>
      </c>
      <c r="N51" t="s">
        <v>162</v>
      </c>
      <c r="O51" t="s">
        <v>72</v>
      </c>
      <c r="P51">
        <v>90032</v>
      </c>
      <c r="Q51" t="s">
        <v>73</v>
      </c>
      <c r="R51" t="s">
        <v>55</v>
      </c>
      <c r="S51" t="s">
        <v>56</v>
      </c>
      <c r="T51" t="s">
        <v>348</v>
      </c>
      <c r="U51" t="s">
        <v>344</v>
      </c>
      <c r="V51" t="s">
        <v>101</v>
      </c>
      <c r="W51" s="1">
        <v>40791</v>
      </c>
      <c r="X51">
        <f t="shared" si="0"/>
        <v>10</v>
      </c>
      <c r="Y51">
        <f t="shared" si="1"/>
        <v>176.8</v>
      </c>
      <c r="Z51">
        <f t="shared" si="2"/>
        <v>22.984000000000002</v>
      </c>
    </row>
    <row r="52" spans="1:26" x14ac:dyDescent="0.25">
      <c r="A52" t="s">
        <v>344</v>
      </c>
      <c r="B52" s="1">
        <v>40781</v>
      </c>
      <c r="C52" s="1">
        <v>40785</v>
      </c>
      <c r="D52" t="s">
        <v>24</v>
      </c>
      <c r="E52" t="s">
        <v>345</v>
      </c>
      <c r="F52" t="s">
        <v>346</v>
      </c>
      <c r="G52">
        <v>176.8</v>
      </c>
      <c r="H52">
        <v>8</v>
      </c>
      <c r="I52">
        <v>0</v>
      </c>
      <c r="J52">
        <v>22.984000000000002</v>
      </c>
      <c r="K52" t="s">
        <v>347</v>
      </c>
      <c r="L52" t="s">
        <v>70</v>
      </c>
      <c r="M52" t="s">
        <v>29</v>
      </c>
      <c r="N52" t="s">
        <v>349</v>
      </c>
      <c r="O52" t="s">
        <v>99</v>
      </c>
      <c r="P52">
        <v>98661</v>
      </c>
      <c r="Q52" t="s">
        <v>73</v>
      </c>
      <c r="R52" t="s">
        <v>55</v>
      </c>
      <c r="S52" t="s">
        <v>56</v>
      </c>
      <c r="T52" t="s">
        <v>348</v>
      </c>
      <c r="U52" t="s">
        <v>344</v>
      </c>
      <c r="V52" t="s">
        <v>101</v>
      </c>
      <c r="W52" s="1">
        <v>40791</v>
      </c>
      <c r="X52">
        <f t="shared" si="0"/>
        <v>10</v>
      </c>
      <c r="Y52">
        <f t="shared" si="1"/>
        <v>176.8</v>
      </c>
      <c r="Z52">
        <f t="shared" si="2"/>
        <v>22.984000000000002</v>
      </c>
    </row>
    <row r="53" spans="1:26" x14ac:dyDescent="0.25">
      <c r="A53" t="s">
        <v>2188</v>
      </c>
      <c r="B53" s="1">
        <v>41950</v>
      </c>
      <c r="C53" s="1">
        <v>41957</v>
      </c>
      <c r="D53" t="s">
        <v>24</v>
      </c>
      <c r="E53" t="s">
        <v>2189</v>
      </c>
      <c r="F53" t="s">
        <v>2190</v>
      </c>
      <c r="G53">
        <v>46.26</v>
      </c>
      <c r="H53">
        <v>3</v>
      </c>
      <c r="I53">
        <v>0</v>
      </c>
      <c r="J53">
        <v>12.0276</v>
      </c>
      <c r="K53" t="s">
        <v>2191</v>
      </c>
      <c r="L53" t="s">
        <v>70</v>
      </c>
      <c r="M53" t="s">
        <v>29</v>
      </c>
      <c r="N53" t="s">
        <v>2192</v>
      </c>
      <c r="O53" t="s">
        <v>31</v>
      </c>
      <c r="P53">
        <v>7090</v>
      </c>
      <c r="Q53" t="s">
        <v>32</v>
      </c>
      <c r="R53" t="s">
        <v>33</v>
      </c>
      <c r="S53" t="s">
        <v>119</v>
      </c>
      <c r="T53" t="s">
        <v>2193</v>
      </c>
      <c r="U53" t="s">
        <v>2188</v>
      </c>
      <c r="V53" t="s">
        <v>101</v>
      </c>
      <c r="W53" s="1">
        <v>41972</v>
      </c>
      <c r="X53">
        <f t="shared" si="0"/>
        <v>22</v>
      </c>
      <c r="Y53">
        <f t="shared" si="1"/>
        <v>46.26</v>
      </c>
      <c r="Z53">
        <f t="shared" si="2"/>
        <v>12.0276</v>
      </c>
    </row>
    <row r="54" spans="1:26" x14ac:dyDescent="0.25">
      <c r="A54" t="s">
        <v>465</v>
      </c>
      <c r="B54" s="1">
        <v>40836</v>
      </c>
      <c r="C54" s="1">
        <v>40841</v>
      </c>
      <c r="D54" t="s">
        <v>94</v>
      </c>
      <c r="E54" t="s">
        <v>466</v>
      </c>
      <c r="F54" t="s">
        <v>407</v>
      </c>
      <c r="G54">
        <v>211.96</v>
      </c>
      <c r="H54">
        <v>4</v>
      </c>
      <c r="I54">
        <v>0</v>
      </c>
      <c r="J54">
        <v>8.4784000000000006</v>
      </c>
      <c r="K54" t="s">
        <v>467</v>
      </c>
      <c r="L54" t="s">
        <v>28</v>
      </c>
      <c r="M54" t="s">
        <v>29</v>
      </c>
      <c r="N54" t="s">
        <v>468</v>
      </c>
      <c r="O54" t="s">
        <v>132</v>
      </c>
      <c r="P54">
        <v>48185</v>
      </c>
      <c r="Q54" t="s">
        <v>64</v>
      </c>
      <c r="R54" t="s">
        <v>33</v>
      </c>
      <c r="S54" t="s">
        <v>119</v>
      </c>
      <c r="T54" t="s">
        <v>409</v>
      </c>
      <c r="U54" t="s">
        <v>465</v>
      </c>
      <c r="V54" t="s">
        <v>101</v>
      </c>
      <c r="W54" s="1">
        <v>40940</v>
      </c>
      <c r="X54">
        <f t="shared" si="0"/>
        <v>104</v>
      </c>
      <c r="Y54">
        <f t="shared" si="1"/>
        <v>211.96</v>
      </c>
      <c r="Z54">
        <f t="shared" si="2"/>
        <v>8.4784000000000006</v>
      </c>
    </row>
    <row r="55" spans="1:26" x14ac:dyDescent="0.25">
      <c r="A55" t="s">
        <v>465</v>
      </c>
      <c r="B55" s="1">
        <v>40836</v>
      </c>
      <c r="C55" s="1">
        <v>40841</v>
      </c>
      <c r="D55" t="s">
        <v>94</v>
      </c>
      <c r="E55" t="s">
        <v>466</v>
      </c>
      <c r="F55" t="s">
        <v>407</v>
      </c>
      <c r="G55">
        <v>211.96</v>
      </c>
      <c r="H55">
        <v>4</v>
      </c>
      <c r="I55">
        <v>0</v>
      </c>
      <c r="J55">
        <v>8.4784000000000006</v>
      </c>
      <c r="K55" t="s">
        <v>467</v>
      </c>
      <c r="L55" t="s">
        <v>28</v>
      </c>
      <c r="M55" t="s">
        <v>29</v>
      </c>
      <c r="N55" t="s">
        <v>121</v>
      </c>
      <c r="O55" t="s">
        <v>122</v>
      </c>
      <c r="P55">
        <v>29203</v>
      </c>
      <c r="Q55" t="s">
        <v>54</v>
      </c>
      <c r="R55" t="s">
        <v>33</v>
      </c>
      <c r="S55" t="s">
        <v>119</v>
      </c>
      <c r="T55" t="s">
        <v>409</v>
      </c>
      <c r="U55" t="s">
        <v>465</v>
      </c>
      <c r="V55" t="s">
        <v>101</v>
      </c>
      <c r="W55" s="1">
        <v>40940</v>
      </c>
      <c r="X55">
        <f t="shared" si="0"/>
        <v>104</v>
      </c>
      <c r="Y55">
        <f t="shared" si="1"/>
        <v>211.96</v>
      </c>
      <c r="Z55">
        <f t="shared" si="2"/>
        <v>8.4784000000000006</v>
      </c>
    </row>
    <row r="56" spans="1:26" x14ac:dyDescent="0.25">
      <c r="A56" t="s">
        <v>1638</v>
      </c>
      <c r="B56" s="1">
        <v>41595</v>
      </c>
      <c r="C56" s="1">
        <v>41599</v>
      </c>
      <c r="D56" t="s">
        <v>24</v>
      </c>
      <c r="E56" t="s">
        <v>1639</v>
      </c>
      <c r="F56" t="s">
        <v>1640</v>
      </c>
      <c r="G56">
        <v>28.4</v>
      </c>
      <c r="H56">
        <v>5</v>
      </c>
      <c r="I56">
        <v>0</v>
      </c>
      <c r="J56">
        <v>13.348000000000001</v>
      </c>
      <c r="K56" t="s">
        <v>1641</v>
      </c>
      <c r="L56" t="s">
        <v>28</v>
      </c>
      <c r="M56" t="s">
        <v>29</v>
      </c>
      <c r="N56" t="s">
        <v>1642</v>
      </c>
      <c r="O56" t="s">
        <v>700</v>
      </c>
      <c r="P56">
        <v>88220</v>
      </c>
      <c r="Q56" t="s">
        <v>73</v>
      </c>
      <c r="R56" t="s">
        <v>33</v>
      </c>
      <c r="S56" t="s">
        <v>738</v>
      </c>
      <c r="T56" t="s">
        <v>75</v>
      </c>
      <c r="U56" t="s">
        <v>1638</v>
      </c>
      <c r="V56" t="s">
        <v>101</v>
      </c>
      <c r="W56" s="1">
        <v>41674</v>
      </c>
      <c r="X56">
        <f t="shared" si="0"/>
        <v>79</v>
      </c>
      <c r="Y56">
        <f t="shared" si="1"/>
        <v>28.4</v>
      </c>
      <c r="Z56">
        <f t="shared" si="2"/>
        <v>13.348000000000001</v>
      </c>
    </row>
    <row r="57" spans="1:26" x14ac:dyDescent="0.25">
      <c r="A57" t="s">
        <v>1691</v>
      </c>
      <c r="B57" s="1">
        <v>41619</v>
      </c>
      <c r="C57" s="1">
        <v>41624</v>
      </c>
      <c r="D57" t="s">
        <v>94</v>
      </c>
      <c r="E57" t="s">
        <v>1692</v>
      </c>
      <c r="F57" t="s">
        <v>1693</v>
      </c>
      <c r="G57">
        <v>321.56799999999998</v>
      </c>
      <c r="H57">
        <v>2</v>
      </c>
      <c r="I57">
        <v>0.2</v>
      </c>
      <c r="J57">
        <v>28.1372</v>
      </c>
      <c r="K57" t="s">
        <v>1694</v>
      </c>
      <c r="L57" t="s">
        <v>28</v>
      </c>
      <c r="M57" t="s">
        <v>29</v>
      </c>
      <c r="N57" t="s">
        <v>83</v>
      </c>
      <c r="O57" t="s">
        <v>72</v>
      </c>
      <c r="P57">
        <v>94109</v>
      </c>
      <c r="Q57" t="s">
        <v>73</v>
      </c>
      <c r="R57" t="s">
        <v>45</v>
      </c>
      <c r="S57" t="s">
        <v>91</v>
      </c>
      <c r="T57" t="s">
        <v>1695</v>
      </c>
      <c r="U57" t="s">
        <v>1691</v>
      </c>
      <c r="V57" t="s">
        <v>101</v>
      </c>
      <c r="W57" s="1">
        <v>41653</v>
      </c>
      <c r="X57">
        <f t="shared" si="0"/>
        <v>34</v>
      </c>
      <c r="Y57">
        <f t="shared" si="1"/>
        <v>321.56799999999998</v>
      </c>
      <c r="Z57">
        <f t="shared" si="2"/>
        <v>28.1372</v>
      </c>
    </row>
    <row r="58" spans="1:26" x14ac:dyDescent="0.25">
      <c r="A58" t="s">
        <v>900</v>
      </c>
      <c r="B58" s="1">
        <v>41177</v>
      </c>
      <c r="C58" s="1">
        <v>41182</v>
      </c>
      <c r="D58" t="s">
        <v>24</v>
      </c>
      <c r="E58" t="s">
        <v>901</v>
      </c>
      <c r="F58" t="s">
        <v>902</v>
      </c>
      <c r="G58">
        <v>1044.6300000000001</v>
      </c>
      <c r="H58">
        <v>3</v>
      </c>
      <c r="I58">
        <v>0</v>
      </c>
      <c r="J58">
        <v>240.26490000000001</v>
      </c>
      <c r="K58" t="s">
        <v>903</v>
      </c>
      <c r="L58" t="s">
        <v>28</v>
      </c>
      <c r="M58" t="s">
        <v>29</v>
      </c>
      <c r="N58" t="s">
        <v>904</v>
      </c>
      <c r="O58" t="s">
        <v>218</v>
      </c>
      <c r="P58">
        <v>84057</v>
      </c>
      <c r="Q58" t="s">
        <v>73</v>
      </c>
      <c r="R58" t="s">
        <v>45</v>
      </c>
      <c r="S58" t="s">
        <v>247</v>
      </c>
      <c r="T58" t="s">
        <v>905</v>
      </c>
      <c r="U58" t="s">
        <v>900</v>
      </c>
      <c r="V58" t="s">
        <v>101</v>
      </c>
      <c r="W58" s="1">
        <v>41245</v>
      </c>
      <c r="X58">
        <f t="shared" si="0"/>
        <v>68</v>
      </c>
      <c r="Y58">
        <f t="shared" si="1"/>
        <v>1044.6300000000001</v>
      </c>
      <c r="Z58">
        <f t="shared" si="2"/>
        <v>240.26490000000001</v>
      </c>
    </row>
    <row r="59" spans="1:26" x14ac:dyDescent="0.25">
      <c r="A59" t="s">
        <v>900</v>
      </c>
      <c r="B59" s="1">
        <v>41177</v>
      </c>
      <c r="C59" s="1">
        <v>41182</v>
      </c>
      <c r="D59" t="s">
        <v>24</v>
      </c>
      <c r="E59" t="s">
        <v>901</v>
      </c>
      <c r="F59" t="s">
        <v>902</v>
      </c>
      <c r="G59">
        <v>1044.6300000000001</v>
      </c>
      <c r="H59">
        <v>3</v>
      </c>
      <c r="I59">
        <v>0</v>
      </c>
      <c r="J59">
        <v>240.26490000000001</v>
      </c>
      <c r="K59" t="s">
        <v>903</v>
      </c>
      <c r="L59" t="s">
        <v>28</v>
      </c>
      <c r="M59" t="s">
        <v>29</v>
      </c>
      <c r="N59" t="s">
        <v>143</v>
      </c>
      <c r="O59" t="s">
        <v>144</v>
      </c>
      <c r="P59">
        <v>10035</v>
      </c>
      <c r="Q59" t="s">
        <v>32</v>
      </c>
      <c r="R59" t="s">
        <v>45</v>
      </c>
      <c r="S59" t="s">
        <v>247</v>
      </c>
      <c r="T59" t="s">
        <v>905</v>
      </c>
      <c r="U59" t="s">
        <v>900</v>
      </c>
      <c r="V59" t="s">
        <v>101</v>
      </c>
      <c r="W59" s="1">
        <v>41245</v>
      </c>
      <c r="X59">
        <f t="shared" si="0"/>
        <v>68</v>
      </c>
      <c r="Y59">
        <f t="shared" si="1"/>
        <v>1044.6300000000001</v>
      </c>
      <c r="Z59">
        <f t="shared" si="2"/>
        <v>240.26490000000001</v>
      </c>
    </row>
    <row r="60" spans="1:26" x14ac:dyDescent="0.25">
      <c r="A60" t="s">
        <v>1613</v>
      </c>
      <c r="B60" s="1">
        <v>41586</v>
      </c>
      <c r="C60" s="1">
        <v>41590</v>
      </c>
      <c r="D60" t="s">
        <v>24</v>
      </c>
      <c r="E60" t="s">
        <v>1614</v>
      </c>
      <c r="F60" t="s">
        <v>1615</v>
      </c>
      <c r="G60">
        <v>27.68</v>
      </c>
      <c r="H60">
        <v>2</v>
      </c>
      <c r="I60">
        <v>0.2</v>
      </c>
      <c r="J60">
        <v>9.6880000000000006</v>
      </c>
      <c r="K60" t="s">
        <v>1616</v>
      </c>
      <c r="L60" t="s">
        <v>28</v>
      </c>
      <c r="M60" t="s">
        <v>29</v>
      </c>
      <c r="N60" t="s">
        <v>98</v>
      </c>
      <c r="O60" t="s">
        <v>99</v>
      </c>
      <c r="P60">
        <v>98115</v>
      </c>
      <c r="Q60" t="s">
        <v>73</v>
      </c>
      <c r="R60" t="s">
        <v>33</v>
      </c>
      <c r="S60" t="s">
        <v>150</v>
      </c>
      <c r="T60" t="s">
        <v>1617</v>
      </c>
      <c r="U60" t="s">
        <v>1613</v>
      </c>
      <c r="V60" t="s">
        <v>101</v>
      </c>
      <c r="W60" s="1">
        <v>41625</v>
      </c>
      <c r="X60">
        <f t="shared" si="0"/>
        <v>39</v>
      </c>
      <c r="Y60">
        <f t="shared" si="1"/>
        <v>27.68</v>
      </c>
      <c r="Z60">
        <f t="shared" si="2"/>
        <v>9.6880000000000006</v>
      </c>
    </row>
    <row r="61" spans="1:26" x14ac:dyDescent="0.25">
      <c r="A61" t="s">
        <v>1682</v>
      </c>
      <c r="B61" s="1">
        <v>41614</v>
      </c>
      <c r="C61" s="1">
        <v>41619</v>
      </c>
      <c r="D61" t="s">
        <v>24</v>
      </c>
      <c r="E61" t="s">
        <v>796</v>
      </c>
      <c r="F61" t="s">
        <v>1683</v>
      </c>
      <c r="G61">
        <v>407.976</v>
      </c>
      <c r="H61">
        <v>3</v>
      </c>
      <c r="I61">
        <v>0.2</v>
      </c>
      <c r="J61">
        <v>132.59219999999999</v>
      </c>
      <c r="K61" t="s">
        <v>798</v>
      </c>
      <c r="L61" t="s">
        <v>28</v>
      </c>
      <c r="M61" t="s">
        <v>29</v>
      </c>
      <c r="N61" t="s">
        <v>98</v>
      </c>
      <c r="O61" t="s">
        <v>99</v>
      </c>
      <c r="P61">
        <v>98103</v>
      </c>
      <c r="Q61" t="s">
        <v>73</v>
      </c>
      <c r="R61" t="s">
        <v>33</v>
      </c>
      <c r="S61" t="s">
        <v>150</v>
      </c>
      <c r="T61" t="s">
        <v>1684</v>
      </c>
      <c r="U61" t="s">
        <v>1682</v>
      </c>
      <c r="V61" t="s">
        <v>101</v>
      </c>
      <c r="W61" s="1">
        <v>41667</v>
      </c>
      <c r="X61">
        <f t="shared" si="0"/>
        <v>53</v>
      </c>
      <c r="Y61">
        <f t="shared" si="1"/>
        <v>407.976</v>
      </c>
      <c r="Z61">
        <f t="shared" si="2"/>
        <v>132.59219999999999</v>
      </c>
    </row>
    <row r="62" spans="1:26" x14ac:dyDescent="0.25">
      <c r="A62" t="s">
        <v>1682</v>
      </c>
      <c r="B62" s="1">
        <v>41614</v>
      </c>
      <c r="C62" s="1">
        <v>41619</v>
      </c>
      <c r="D62" t="s">
        <v>24</v>
      </c>
      <c r="E62" t="s">
        <v>796</v>
      </c>
      <c r="F62" t="s">
        <v>1683</v>
      </c>
      <c r="G62">
        <v>407.976</v>
      </c>
      <c r="H62">
        <v>3</v>
      </c>
      <c r="I62">
        <v>0.2</v>
      </c>
      <c r="J62">
        <v>132.59219999999999</v>
      </c>
      <c r="K62" t="s">
        <v>798</v>
      </c>
      <c r="L62" t="s">
        <v>28</v>
      </c>
      <c r="M62" t="s">
        <v>29</v>
      </c>
      <c r="N62" t="s">
        <v>212</v>
      </c>
      <c r="O62" t="s">
        <v>63</v>
      </c>
      <c r="P62">
        <v>53209</v>
      </c>
      <c r="Q62" t="s">
        <v>64</v>
      </c>
      <c r="R62" t="s">
        <v>33</v>
      </c>
      <c r="S62" t="s">
        <v>150</v>
      </c>
      <c r="T62" t="s">
        <v>1684</v>
      </c>
      <c r="U62" t="s">
        <v>1682</v>
      </c>
      <c r="V62" t="s">
        <v>101</v>
      </c>
      <c r="W62" s="1">
        <v>41667</v>
      </c>
      <c r="X62">
        <f t="shared" si="0"/>
        <v>53</v>
      </c>
      <c r="Y62">
        <f t="shared" si="1"/>
        <v>407.976</v>
      </c>
      <c r="Z62">
        <f t="shared" si="2"/>
        <v>132.59219999999999</v>
      </c>
    </row>
    <row r="63" spans="1:26" x14ac:dyDescent="0.25">
      <c r="A63" t="s">
        <v>1682</v>
      </c>
      <c r="B63" s="1">
        <v>41614</v>
      </c>
      <c r="C63" s="1">
        <v>41619</v>
      </c>
      <c r="D63" t="s">
        <v>24</v>
      </c>
      <c r="E63" t="s">
        <v>796</v>
      </c>
      <c r="F63" t="s">
        <v>1683</v>
      </c>
      <c r="G63">
        <v>407.976</v>
      </c>
      <c r="H63">
        <v>3</v>
      </c>
      <c r="I63">
        <v>0.2</v>
      </c>
      <c r="J63">
        <v>132.59219999999999</v>
      </c>
      <c r="K63" t="s">
        <v>798</v>
      </c>
      <c r="L63" t="s">
        <v>28</v>
      </c>
      <c r="M63" t="s">
        <v>29</v>
      </c>
      <c r="N63" t="s">
        <v>36</v>
      </c>
      <c r="O63" t="s">
        <v>37</v>
      </c>
      <c r="P63">
        <v>19120</v>
      </c>
      <c r="Q63" t="s">
        <v>32</v>
      </c>
      <c r="R63" t="s">
        <v>33</v>
      </c>
      <c r="S63" t="s">
        <v>150</v>
      </c>
      <c r="T63" t="s">
        <v>1684</v>
      </c>
      <c r="U63" t="s">
        <v>1682</v>
      </c>
      <c r="V63" t="s">
        <v>101</v>
      </c>
      <c r="W63" s="1">
        <v>41667</v>
      </c>
      <c r="X63">
        <f t="shared" si="0"/>
        <v>53</v>
      </c>
      <c r="Y63">
        <f t="shared" si="1"/>
        <v>407.976</v>
      </c>
      <c r="Z63">
        <f t="shared" si="2"/>
        <v>132.59219999999999</v>
      </c>
    </row>
    <row r="64" spans="1:26" x14ac:dyDescent="0.25">
      <c r="A64" t="s">
        <v>707</v>
      </c>
      <c r="B64" s="1">
        <v>41029</v>
      </c>
      <c r="C64" s="1">
        <v>41034</v>
      </c>
      <c r="D64" t="s">
        <v>24</v>
      </c>
      <c r="E64" t="s">
        <v>708</v>
      </c>
      <c r="F64" t="s">
        <v>709</v>
      </c>
      <c r="G64">
        <v>213.11500000000001</v>
      </c>
      <c r="H64">
        <v>5</v>
      </c>
      <c r="I64">
        <v>0.3</v>
      </c>
      <c r="J64">
        <v>-15.2225</v>
      </c>
      <c r="K64" t="s">
        <v>710</v>
      </c>
      <c r="L64" t="s">
        <v>70</v>
      </c>
      <c r="M64" t="s">
        <v>29</v>
      </c>
      <c r="N64" t="s">
        <v>104</v>
      </c>
      <c r="O64" t="s">
        <v>105</v>
      </c>
      <c r="P64">
        <v>60610</v>
      </c>
      <c r="Q64" t="s">
        <v>64</v>
      </c>
      <c r="R64" t="s">
        <v>45</v>
      </c>
      <c r="S64" t="s">
        <v>91</v>
      </c>
      <c r="T64" t="s">
        <v>711</v>
      </c>
      <c r="U64" t="s">
        <v>707</v>
      </c>
      <c r="V64" t="s">
        <v>220</v>
      </c>
      <c r="W64" s="1">
        <v>41044</v>
      </c>
      <c r="X64">
        <f t="shared" si="0"/>
        <v>15</v>
      </c>
      <c r="Y64">
        <f t="shared" si="1"/>
        <v>213.11500000000001</v>
      </c>
      <c r="Z64">
        <f t="shared" si="2"/>
        <v>-15.2225</v>
      </c>
    </row>
    <row r="65" spans="1:26" x14ac:dyDescent="0.25">
      <c r="A65" t="s">
        <v>1426</v>
      </c>
      <c r="B65" s="1">
        <v>41473</v>
      </c>
      <c r="C65" s="1">
        <v>41478</v>
      </c>
      <c r="D65" t="s">
        <v>24</v>
      </c>
      <c r="E65" t="s">
        <v>1427</v>
      </c>
      <c r="F65" t="s">
        <v>1428</v>
      </c>
      <c r="G65">
        <v>77.88</v>
      </c>
      <c r="H65">
        <v>2</v>
      </c>
      <c r="I65">
        <v>0</v>
      </c>
      <c r="J65">
        <v>3.8940000000000001</v>
      </c>
      <c r="K65" t="s">
        <v>1429</v>
      </c>
      <c r="L65" t="s">
        <v>80</v>
      </c>
      <c r="M65" t="s">
        <v>29</v>
      </c>
      <c r="N65" t="s">
        <v>162</v>
      </c>
      <c r="O65" t="s">
        <v>72</v>
      </c>
      <c r="P65">
        <v>90049</v>
      </c>
      <c r="Q65" t="s">
        <v>73</v>
      </c>
      <c r="R65" t="s">
        <v>33</v>
      </c>
      <c r="S65" t="s">
        <v>119</v>
      </c>
      <c r="T65" t="s">
        <v>1430</v>
      </c>
      <c r="U65" t="s">
        <v>1426</v>
      </c>
      <c r="V65" t="s">
        <v>101</v>
      </c>
      <c r="W65" s="1">
        <v>41486</v>
      </c>
      <c r="X65">
        <f t="shared" si="0"/>
        <v>13</v>
      </c>
      <c r="Y65">
        <f t="shared" si="1"/>
        <v>77.88</v>
      </c>
      <c r="Z65">
        <f t="shared" si="2"/>
        <v>3.8940000000000001</v>
      </c>
    </row>
    <row r="66" spans="1:26" x14ac:dyDescent="0.25">
      <c r="A66" t="s">
        <v>1426</v>
      </c>
      <c r="B66" s="1">
        <v>41473</v>
      </c>
      <c r="C66" s="1">
        <v>41478</v>
      </c>
      <c r="D66" t="s">
        <v>24</v>
      </c>
      <c r="E66" t="s">
        <v>1427</v>
      </c>
      <c r="F66" t="s">
        <v>1428</v>
      </c>
      <c r="G66">
        <v>77.88</v>
      </c>
      <c r="H66">
        <v>2</v>
      </c>
      <c r="I66">
        <v>0</v>
      </c>
      <c r="J66">
        <v>3.8940000000000001</v>
      </c>
      <c r="K66" t="s">
        <v>1429</v>
      </c>
      <c r="L66" t="s">
        <v>80</v>
      </c>
      <c r="M66" t="s">
        <v>29</v>
      </c>
      <c r="N66" t="s">
        <v>699</v>
      </c>
      <c r="O66" t="s">
        <v>700</v>
      </c>
      <c r="P66">
        <v>87401</v>
      </c>
      <c r="Q66" t="s">
        <v>73</v>
      </c>
      <c r="R66" t="s">
        <v>33</v>
      </c>
      <c r="S66" t="s">
        <v>119</v>
      </c>
      <c r="T66" t="s">
        <v>1430</v>
      </c>
      <c r="U66" t="s">
        <v>1426</v>
      </c>
      <c r="V66" t="s">
        <v>101</v>
      </c>
      <c r="W66" s="1">
        <v>41486</v>
      </c>
      <c r="X66">
        <f t="shared" ref="X66:X129" si="3">IF(W66 &gt; 0, W66 - B66, "")</f>
        <v>13</v>
      </c>
      <c r="Y66">
        <f t="shared" ref="Y66:Y129" si="4">IF(W66 &gt; 0, G66, "")</f>
        <v>77.88</v>
      </c>
      <c r="Z66">
        <f t="shared" ref="Z66:Z129" si="5">IF(W66 &gt; 0, J66, "")</f>
        <v>3.8940000000000001</v>
      </c>
    </row>
    <row r="67" spans="1:26" x14ac:dyDescent="0.25">
      <c r="A67" t="s">
        <v>2044</v>
      </c>
      <c r="B67" s="1">
        <v>41893</v>
      </c>
      <c r="C67" s="1">
        <v>41898</v>
      </c>
      <c r="D67" t="s">
        <v>24</v>
      </c>
      <c r="E67" t="s">
        <v>2045</v>
      </c>
      <c r="F67" t="s">
        <v>2046</v>
      </c>
      <c r="G67">
        <v>147.16800000000001</v>
      </c>
      <c r="H67">
        <v>4</v>
      </c>
      <c r="I67">
        <v>0.2</v>
      </c>
      <c r="J67">
        <v>16.5564</v>
      </c>
      <c r="K67" t="s">
        <v>2047</v>
      </c>
      <c r="L67" t="s">
        <v>80</v>
      </c>
      <c r="M67" t="s">
        <v>29</v>
      </c>
      <c r="N67" t="s">
        <v>2048</v>
      </c>
      <c r="O67" t="s">
        <v>105</v>
      </c>
      <c r="P67">
        <v>60540</v>
      </c>
      <c r="Q67" t="s">
        <v>64</v>
      </c>
      <c r="R67" t="s">
        <v>55</v>
      </c>
      <c r="S67" t="s">
        <v>233</v>
      </c>
      <c r="T67" t="s">
        <v>2049</v>
      </c>
      <c r="U67" t="s">
        <v>2044</v>
      </c>
      <c r="V67" t="s">
        <v>101</v>
      </c>
      <c r="W67" s="1">
        <v>41916</v>
      </c>
      <c r="X67">
        <f t="shared" si="3"/>
        <v>23</v>
      </c>
      <c r="Y67">
        <f t="shared" si="4"/>
        <v>147.16800000000001</v>
      </c>
      <c r="Z67">
        <f t="shared" si="5"/>
        <v>16.5564</v>
      </c>
    </row>
    <row r="68" spans="1:26" x14ac:dyDescent="0.25">
      <c r="A68" t="s">
        <v>938</v>
      </c>
      <c r="B68" s="1">
        <v>41197</v>
      </c>
      <c r="C68" s="1">
        <v>41202</v>
      </c>
      <c r="D68" t="s">
        <v>24</v>
      </c>
      <c r="E68" t="s">
        <v>939</v>
      </c>
      <c r="F68" t="s">
        <v>940</v>
      </c>
      <c r="G68">
        <v>339.96</v>
      </c>
      <c r="H68">
        <v>5</v>
      </c>
      <c r="I68">
        <v>0.2</v>
      </c>
      <c r="J68">
        <v>67.992000000000004</v>
      </c>
      <c r="K68" t="s">
        <v>941</v>
      </c>
      <c r="L68" t="s">
        <v>70</v>
      </c>
      <c r="M68" t="s">
        <v>29</v>
      </c>
      <c r="N68" t="s">
        <v>942</v>
      </c>
      <c r="O68" t="s">
        <v>105</v>
      </c>
      <c r="P68">
        <v>60462</v>
      </c>
      <c r="Q68" t="s">
        <v>64</v>
      </c>
      <c r="R68" t="s">
        <v>55</v>
      </c>
      <c r="S68" t="s">
        <v>56</v>
      </c>
      <c r="T68" t="s">
        <v>943</v>
      </c>
      <c r="U68" t="s">
        <v>938</v>
      </c>
      <c r="V68" t="s">
        <v>101</v>
      </c>
      <c r="W68" s="1">
        <v>41227</v>
      </c>
      <c r="X68">
        <f t="shared" si="3"/>
        <v>30</v>
      </c>
      <c r="Y68">
        <f t="shared" si="4"/>
        <v>339.96</v>
      </c>
      <c r="Z68">
        <f t="shared" si="5"/>
        <v>67.992000000000004</v>
      </c>
    </row>
    <row r="69" spans="1:26" x14ac:dyDescent="0.25">
      <c r="A69" t="s">
        <v>93</v>
      </c>
      <c r="B69" s="1">
        <v>40603</v>
      </c>
      <c r="C69" s="1">
        <v>40608</v>
      </c>
      <c r="D69" t="s">
        <v>94</v>
      </c>
      <c r="E69" t="s">
        <v>95</v>
      </c>
      <c r="F69" t="s">
        <v>96</v>
      </c>
      <c r="G69">
        <v>457.56799999999998</v>
      </c>
      <c r="H69">
        <v>2</v>
      </c>
      <c r="I69">
        <v>0.2</v>
      </c>
      <c r="J69">
        <v>51.476399999999998</v>
      </c>
      <c r="K69" t="s">
        <v>97</v>
      </c>
      <c r="L69" t="s">
        <v>28</v>
      </c>
      <c r="M69" t="s">
        <v>29</v>
      </c>
      <c r="N69" t="s">
        <v>98</v>
      </c>
      <c r="O69" t="s">
        <v>99</v>
      </c>
      <c r="P69">
        <v>98115</v>
      </c>
      <c r="Q69" t="s">
        <v>73</v>
      </c>
      <c r="R69" t="s">
        <v>45</v>
      </c>
      <c r="S69" t="s">
        <v>91</v>
      </c>
      <c r="T69" t="s">
        <v>100</v>
      </c>
      <c r="U69" t="s">
        <v>93</v>
      </c>
      <c r="V69" t="s">
        <v>101</v>
      </c>
      <c r="W69" s="1">
        <v>40685</v>
      </c>
      <c r="X69">
        <f t="shared" si="3"/>
        <v>82</v>
      </c>
      <c r="Y69">
        <f t="shared" si="4"/>
        <v>457.56799999999998</v>
      </c>
      <c r="Z69">
        <f t="shared" si="5"/>
        <v>51.476399999999998</v>
      </c>
    </row>
    <row r="70" spans="1:26" x14ac:dyDescent="0.25">
      <c r="A70" t="s">
        <v>93</v>
      </c>
      <c r="B70" s="1">
        <v>40603</v>
      </c>
      <c r="C70" s="1">
        <v>40608</v>
      </c>
      <c r="D70" t="s">
        <v>94</v>
      </c>
      <c r="E70" t="s">
        <v>95</v>
      </c>
      <c r="F70" t="s">
        <v>96</v>
      </c>
      <c r="G70">
        <v>457.56799999999998</v>
      </c>
      <c r="H70">
        <v>2</v>
      </c>
      <c r="I70">
        <v>0.2</v>
      </c>
      <c r="J70">
        <v>51.476399999999998</v>
      </c>
      <c r="K70" t="s">
        <v>97</v>
      </c>
      <c r="L70" t="s">
        <v>28</v>
      </c>
      <c r="M70" t="s">
        <v>29</v>
      </c>
      <c r="N70" t="s">
        <v>102</v>
      </c>
      <c r="O70" t="s">
        <v>103</v>
      </c>
      <c r="P70">
        <v>1852</v>
      </c>
      <c r="Q70" t="s">
        <v>32</v>
      </c>
      <c r="R70" t="s">
        <v>45</v>
      </c>
      <c r="S70" t="s">
        <v>91</v>
      </c>
      <c r="T70" t="s">
        <v>100</v>
      </c>
      <c r="U70" t="s">
        <v>93</v>
      </c>
      <c r="V70" t="s">
        <v>101</v>
      </c>
      <c r="W70" s="1">
        <v>40685</v>
      </c>
      <c r="X70">
        <f t="shared" si="3"/>
        <v>82</v>
      </c>
      <c r="Y70">
        <f t="shared" si="4"/>
        <v>457.56799999999998</v>
      </c>
      <c r="Z70">
        <f t="shared" si="5"/>
        <v>51.476399999999998</v>
      </c>
    </row>
    <row r="71" spans="1:26" x14ac:dyDescent="0.25">
      <c r="A71" t="s">
        <v>93</v>
      </c>
      <c r="B71" s="1">
        <v>40603</v>
      </c>
      <c r="C71" s="1">
        <v>40608</v>
      </c>
      <c r="D71" t="s">
        <v>94</v>
      </c>
      <c r="E71" t="s">
        <v>95</v>
      </c>
      <c r="F71" t="s">
        <v>96</v>
      </c>
      <c r="G71">
        <v>457.56799999999998</v>
      </c>
      <c r="H71">
        <v>2</v>
      </c>
      <c r="I71">
        <v>0.2</v>
      </c>
      <c r="J71">
        <v>51.476399999999998</v>
      </c>
      <c r="K71" t="s">
        <v>97</v>
      </c>
      <c r="L71" t="s">
        <v>28</v>
      </c>
      <c r="M71" t="s">
        <v>29</v>
      </c>
      <c r="N71" t="s">
        <v>104</v>
      </c>
      <c r="O71" t="s">
        <v>105</v>
      </c>
      <c r="P71">
        <v>60653</v>
      </c>
      <c r="Q71" t="s">
        <v>64</v>
      </c>
      <c r="R71" t="s">
        <v>45</v>
      </c>
      <c r="S71" t="s">
        <v>91</v>
      </c>
      <c r="T71" t="s">
        <v>100</v>
      </c>
      <c r="U71" t="s">
        <v>93</v>
      </c>
      <c r="V71" t="s">
        <v>101</v>
      </c>
      <c r="W71" s="1">
        <v>40685</v>
      </c>
      <c r="X71">
        <f t="shared" si="3"/>
        <v>82</v>
      </c>
      <c r="Y71">
        <f t="shared" si="4"/>
        <v>457.56799999999998</v>
      </c>
      <c r="Z71">
        <f t="shared" si="5"/>
        <v>51.476399999999998</v>
      </c>
    </row>
    <row r="72" spans="1:26" x14ac:dyDescent="0.25">
      <c r="A72" t="s">
        <v>1131</v>
      </c>
      <c r="B72" s="1">
        <v>41296</v>
      </c>
      <c r="C72" s="1">
        <v>41302</v>
      </c>
      <c r="D72" t="s">
        <v>24</v>
      </c>
      <c r="E72" t="s">
        <v>1132</v>
      </c>
      <c r="F72" t="s">
        <v>1133</v>
      </c>
      <c r="G72">
        <v>7.56</v>
      </c>
      <c r="H72">
        <v>6</v>
      </c>
      <c r="I72">
        <v>0</v>
      </c>
      <c r="J72">
        <v>0.3024</v>
      </c>
      <c r="K72" t="s">
        <v>1134</v>
      </c>
      <c r="L72" t="s">
        <v>28</v>
      </c>
      <c r="M72" t="s">
        <v>29</v>
      </c>
      <c r="N72" t="s">
        <v>1135</v>
      </c>
      <c r="O72" t="s">
        <v>31</v>
      </c>
      <c r="P72">
        <v>7960</v>
      </c>
      <c r="Q72" t="s">
        <v>32</v>
      </c>
      <c r="R72" t="s">
        <v>33</v>
      </c>
      <c r="S72" t="s">
        <v>74</v>
      </c>
      <c r="T72" t="s">
        <v>1136</v>
      </c>
      <c r="U72" t="s">
        <v>1131</v>
      </c>
      <c r="V72" t="s">
        <v>101</v>
      </c>
      <c r="W72" s="1">
        <v>41413</v>
      </c>
      <c r="X72">
        <f t="shared" si="3"/>
        <v>117</v>
      </c>
      <c r="Y72">
        <f t="shared" si="4"/>
        <v>7.56</v>
      </c>
      <c r="Z72">
        <f t="shared" si="5"/>
        <v>0.3024</v>
      </c>
    </row>
    <row r="73" spans="1:26" x14ac:dyDescent="0.25">
      <c r="A73" t="s">
        <v>1131</v>
      </c>
      <c r="B73" s="1">
        <v>41296</v>
      </c>
      <c r="C73" s="1">
        <v>41302</v>
      </c>
      <c r="D73" t="s">
        <v>24</v>
      </c>
      <c r="E73" t="s">
        <v>1132</v>
      </c>
      <c r="F73" t="s">
        <v>1133</v>
      </c>
      <c r="G73">
        <v>7.56</v>
      </c>
      <c r="H73">
        <v>6</v>
      </c>
      <c r="I73">
        <v>0</v>
      </c>
      <c r="J73">
        <v>0.3024</v>
      </c>
      <c r="K73" t="s">
        <v>1134</v>
      </c>
      <c r="L73" t="s">
        <v>28</v>
      </c>
      <c r="M73" t="s">
        <v>29</v>
      </c>
      <c r="N73" t="s">
        <v>83</v>
      </c>
      <c r="O73" t="s">
        <v>72</v>
      </c>
      <c r="P73">
        <v>94122</v>
      </c>
      <c r="Q73" t="s">
        <v>73</v>
      </c>
      <c r="R73" t="s">
        <v>33</v>
      </c>
      <c r="S73" t="s">
        <v>74</v>
      </c>
      <c r="T73" t="s">
        <v>1136</v>
      </c>
      <c r="U73" t="s">
        <v>1131</v>
      </c>
      <c r="V73" t="s">
        <v>101</v>
      </c>
      <c r="W73" s="1">
        <v>41413</v>
      </c>
      <c r="X73">
        <f t="shared" si="3"/>
        <v>117</v>
      </c>
      <c r="Y73">
        <f t="shared" si="4"/>
        <v>7.56</v>
      </c>
      <c r="Z73">
        <f t="shared" si="5"/>
        <v>0.3024</v>
      </c>
    </row>
    <row r="74" spans="1:26" x14ac:dyDescent="0.25">
      <c r="A74" t="s">
        <v>2351</v>
      </c>
      <c r="B74" s="1">
        <v>42002</v>
      </c>
      <c r="C74" s="1">
        <v>42007</v>
      </c>
      <c r="D74" t="s">
        <v>94</v>
      </c>
      <c r="E74" t="s">
        <v>1408</v>
      </c>
      <c r="F74" t="s">
        <v>2352</v>
      </c>
      <c r="G74">
        <v>725.84</v>
      </c>
      <c r="H74">
        <v>4</v>
      </c>
      <c r="I74">
        <v>0</v>
      </c>
      <c r="J74">
        <v>210.49359999999999</v>
      </c>
      <c r="K74" t="s">
        <v>1410</v>
      </c>
      <c r="L74" t="s">
        <v>80</v>
      </c>
      <c r="M74" t="s">
        <v>29</v>
      </c>
      <c r="N74" t="s">
        <v>83</v>
      </c>
      <c r="O74" t="s">
        <v>72</v>
      </c>
      <c r="P74">
        <v>94110</v>
      </c>
      <c r="Q74" t="s">
        <v>73</v>
      </c>
      <c r="R74" t="s">
        <v>33</v>
      </c>
      <c r="S74" t="s">
        <v>119</v>
      </c>
      <c r="T74" t="s">
        <v>2353</v>
      </c>
      <c r="U74" t="s">
        <v>2351</v>
      </c>
      <c r="V74" t="s">
        <v>220</v>
      </c>
      <c r="W74" s="1">
        <v>42007</v>
      </c>
      <c r="X74">
        <f t="shared" si="3"/>
        <v>5</v>
      </c>
      <c r="Y74">
        <f t="shared" si="4"/>
        <v>725.84</v>
      </c>
      <c r="Z74">
        <f t="shared" si="5"/>
        <v>210.49359999999999</v>
      </c>
    </row>
    <row r="75" spans="1:26" x14ac:dyDescent="0.25">
      <c r="A75" t="s">
        <v>2351</v>
      </c>
      <c r="B75" s="1">
        <v>42002</v>
      </c>
      <c r="C75" s="1">
        <v>42007</v>
      </c>
      <c r="D75" t="s">
        <v>94</v>
      </c>
      <c r="E75" t="s">
        <v>1408</v>
      </c>
      <c r="F75" t="s">
        <v>2352</v>
      </c>
      <c r="G75">
        <v>725.84</v>
      </c>
      <c r="H75">
        <v>4</v>
      </c>
      <c r="I75">
        <v>0</v>
      </c>
      <c r="J75">
        <v>210.49359999999999</v>
      </c>
      <c r="K75" t="s">
        <v>1410</v>
      </c>
      <c r="L75" t="s">
        <v>80</v>
      </c>
      <c r="M75" t="s">
        <v>29</v>
      </c>
      <c r="N75" t="s">
        <v>162</v>
      </c>
      <c r="O75" t="s">
        <v>72</v>
      </c>
      <c r="P75">
        <v>90008</v>
      </c>
      <c r="Q75" t="s">
        <v>73</v>
      </c>
      <c r="R75" t="s">
        <v>33</v>
      </c>
      <c r="S75" t="s">
        <v>119</v>
      </c>
      <c r="T75" t="s">
        <v>2353</v>
      </c>
      <c r="U75" t="s">
        <v>2351</v>
      </c>
      <c r="V75" t="s">
        <v>220</v>
      </c>
      <c r="W75" s="1">
        <v>42007</v>
      </c>
      <c r="X75">
        <f t="shared" si="3"/>
        <v>5</v>
      </c>
      <c r="Y75">
        <f t="shared" si="4"/>
        <v>725.84</v>
      </c>
      <c r="Z75">
        <f t="shared" si="5"/>
        <v>210.49359999999999</v>
      </c>
    </row>
    <row r="76" spans="1:26" x14ac:dyDescent="0.25">
      <c r="A76" t="s">
        <v>2340</v>
      </c>
      <c r="B76" s="1">
        <v>41999</v>
      </c>
      <c r="C76" s="1">
        <v>42004</v>
      </c>
      <c r="D76" t="s">
        <v>24</v>
      </c>
      <c r="E76" t="s">
        <v>1476</v>
      </c>
      <c r="F76" t="s">
        <v>2341</v>
      </c>
      <c r="G76">
        <v>41.96</v>
      </c>
      <c r="H76">
        <v>2</v>
      </c>
      <c r="I76">
        <v>0</v>
      </c>
      <c r="J76">
        <v>10.909599999999999</v>
      </c>
      <c r="K76" t="s">
        <v>1478</v>
      </c>
      <c r="L76" t="s">
        <v>80</v>
      </c>
      <c r="M76" t="s">
        <v>29</v>
      </c>
      <c r="N76" t="s">
        <v>143</v>
      </c>
      <c r="O76" t="s">
        <v>144</v>
      </c>
      <c r="P76">
        <v>10035</v>
      </c>
      <c r="Q76" t="s">
        <v>32</v>
      </c>
      <c r="R76" t="s">
        <v>45</v>
      </c>
      <c r="S76" t="s">
        <v>46</v>
      </c>
      <c r="T76" t="s">
        <v>2342</v>
      </c>
      <c r="U76" t="s">
        <v>2340</v>
      </c>
      <c r="V76" t="s">
        <v>101</v>
      </c>
      <c r="W76" s="1">
        <v>42026</v>
      </c>
      <c r="X76">
        <f t="shared" si="3"/>
        <v>27</v>
      </c>
      <c r="Y76">
        <f t="shared" si="4"/>
        <v>41.96</v>
      </c>
      <c r="Z76">
        <f t="shared" si="5"/>
        <v>10.909599999999999</v>
      </c>
    </row>
    <row r="77" spans="1:26" x14ac:dyDescent="0.25">
      <c r="A77" t="s">
        <v>2340</v>
      </c>
      <c r="B77" s="1">
        <v>41999</v>
      </c>
      <c r="C77" s="1">
        <v>42004</v>
      </c>
      <c r="D77" t="s">
        <v>24</v>
      </c>
      <c r="E77" t="s">
        <v>1476</v>
      </c>
      <c r="F77" t="s">
        <v>2341</v>
      </c>
      <c r="G77">
        <v>41.96</v>
      </c>
      <c r="H77">
        <v>2</v>
      </c>
      <c r="I77">
        <v>0</v>
      </c>
      <c r="J77">
        <v>10.909599999999999</v>
      </c>
      <c r="K77" t="s">
        <v>1478</v>
      </c>
      <c r="L77" t="s">
        <v>80</v>
      </c>
      <c r="M77" t="s">
        <v>29</v>
      </c>
      <c r="N77" t="s">
        <v>143</v>
      </c>
      <c r="O77" t="s">
        <v>144</v>
      </c>
      <c r="P77">
        <v>10024</v>
      </c>
      <c r="Q77" t="s">
        <v>32</v>
      </c>
      <c r="R77" t="s">
        <v>45</v>
      </c>
      <c r="S77" t="s">
        <v>46</v>
      </c>
      <c r="T77" t="s">
        <v>2342</v>
      </c>
      <c r="U77" t="s">
        <v>2340</v>
      </c>
      <c r="V77" t="s">
        <v>101</v>
      </c>
      <c r="W77" s="1">
        <v>42026</v>
      </c>
      <c r="X77">
        <f t="shared" si="3"/>
        <v>27</v>
      </c>
      <c r="Y77">
        <f t="shared" si="4"/>
        <v>41.96</v>
      </c>
      <c r="Z77">
        <f t="shared" si="5"/>
        <v>10.909599999999999</v>
      </c>
    </row>
    <row r="78" spans="1:26" x14ac:dyDescent="0.25">
      <c r="A78" t="s">
        <v>2340</v>
      </c>
      <c r="B78" s="1">
        <v>41999</v>
      </c>
      <c r="C78" s="1">
        <v>42004</v>
      </c>
      <c r="D78" t="s">
        <v>24</v>
      </c>
      <c r="E78" t="s">
        <v>1476</v>
      </c>
      <c r="F78" t="s">
        <v>2341</v>
      </c>
      <c r="G78">
        <v>41.96</v>
      </c>
      <c r="H78">
        <v>2</v>
      </c>
      <c r="I78">
        <v>0</v>
      </c>
      <c r="J78">
        <v>10.909599999999999</v>
      </c>
      <c r="K78" t="s">
        <v>1478</v>
      </c>
      <c r="L78" t="s">
        <v>80</v>
      </c>
      <c r="M78" t="s">
        <v>29</v>
      </c>
      <c r="N78" t="s">
        <v>83</v>
      </c>
      <c r="O78" t="s">
        <v>72</v>
      </c>
      <c r="P78">
        <v>94110</v>
      </c>
      <c r="Q78" t="s">
        <v>73</v>
      </c>
      <c r="R78" t="s">
        <v>45</v>
      </c>
      <c r="S78" t="s">
        <v>46</v>
      </c>
      <c r="T78" t="s">
        <v>2342</v>
      </c>
      <c r="U78" t="s">
        <v>2340</v>
      </c>
      <c r="V78" t="s">
        <v>101</v>
      </c>
      <c r="W78" s="1">
        <v>42026</v>
      </c>
      <c r="X78">
        <f t="shared" si="3"/>
        <v>27</v>
      </c>
      <c r="Y78">
        <f t="shared" si="4"/>
        <v>41.96</v>
      </c>
      <c r="Z78">
        <f t="shared" si="5"/>
        <v>10.909599999999999</v>
      </c>
    </row>
    <row r="79" spans="1:26" x14ac:dyDescent="0.25">
      <c r="A79" t="s">
        <v>2197</v>
      </c>
      <c r="B79" s="1">
        <v>41953</v>
      </c>
      <c r="C79" s="1">
        <v>41955</v>
      </c>
      <c r="D79" t="s">
        <v>94</v>
      </c>
      <c r="E79" t="s">
        <v>2198</v>
      </c>
      <c r="F79" t="s">
        <v>2199</v>
      </c>
      <c r="G79">
        <v>96.53</v>
      </c>
      <c r="H79">
        <v>7</v>
      </c>
      <c r="I79">
        <v>0</v>
      </c>
      <c r="J79">
        <v>40.5426</v>
      </c>
      <c r="K79" t="s">
        <v>2200</v>
      </c>
      <c r="L79" t="s">
        <v>70</v>
      </c>
      <c r="M79" t="s">
        <v>29</v>
      </c>
      <c r="N79" t="s">
        <v>143</v>
      </c>
      <c r="O79" t="s">
        <v>144</v>
      </c>
      <c r="P79">
        <v>10009</v>
      </c>
      <c r="Q79" t="s">
        <v>32</v>
      </c>
      <c r="R79" t="s">
        <v>45</v>
      </c>
      <c r="S79" t="s">
        <v>46</v>
      </c>
      <c r="T79" t="s">
        <v>2201</v>
      </c>
      <c r="U79" t="s">
        <v>2197</v>
      </c>
      <c r="V79" t="s">
        <v>220</v>
      </c>
      <c r="W79" s="1">
        <v>41971</v>
      </c>
      <c r="X79">
        <f t="shared" si="3"/>
        <v>18</v>
      </c>
      <c r="Y79">
        <f t="shared" si="4"/>
        <v>96.53</v>
      </c>
      <c r="Z79">
        <f t="shared" si="5"/>
        <v>40.5426</v>
      </c>
    </row>
    <row r="80" spans="1:26" x14ac:dyDescent="0.25">
      <c r="A80" t="s">
        <v>1485</v>
      </c>
      <c r="B80" s="1">
        <v>41523</v>
      </c>
      <c r="C80" s="1">
        <v>41525</v>
      </c>
      <c r="D80" t="s">
        <v>94</v>
      </c>
      <c r="E80" t="s">
        <v>1486</v>
      </c>
      <c r="F80" t="s">
        <v>1487</v>
      </c>
      <c r="G80">
        <v>82.8</v>
      </c>
      <c r="H80">
        <v>2</v>
      </c>
      <c r="I80">
        <v>0.2</v>
      </c>
      <c r="J80">
        <v>10.35</v>
      </c>
      <c r="K80" t="s">
        <v>1488</v>
      </c>
      <c r="L80" t="s">
        <v>80</v>
      </c>
      <c r="M80" t="s">
        <v>29</v>
      </c>
      <c r="N80" t="s">
        <v>36</v>
      </c>
      <c r="O80" t="s">
        <v>37</v>
      </c>
      <c r="P80">
        <v>19140</v>
      </c>
      <c r="Q80" t="s">
        <v>32</v>
      </c>
      <c r="R80" t="s">
        <v>45</v>
      </c>
      <c r="S80" t="s">
        <v>46</v>
      </c>
      <c r="T80" t="s">
        <v>1489</v>
      </c>
      <c r="U80" t="s">
        <v>1485</v>
      </c>
      <c r="V80" t="s">
        <v>220</v>
      </c>
      <c r="W80" s="1">
        <v>41536</v>
      </c>
      <c r="X80">
        <f t="shared" si="3"/>
        <v>13</v>
      </c>
      <c r="Y80">
        <f t="shared" si="4"/>
        <v>82.8</v>
      </c>
      <c r="Z80">
        <f t="shared" si="5"/>
        <v>10.35</v>
      </c>
    </row>
    <row r="81" spans="1:26" x14ac:dyDescent="0.25">
      <c r="A81" t="s">
        <v>1123</v>
      </c>
      <c r="B81" s="1">
        <v>41271</v>
      </c>
      <c r="C81" s="1">
        <v>41274</v>
      </c>
      <c r="D81" t="s">
        <v>94</v>
      </c>
      <c r="E81" t="s">
        <v>1124</v>
      </c>
      <c r="F81" t="s">
        <v>1125</v>
      </c>
      <c r="G81">
        <v>54.384</v>
      </c>
      <c r="H81">
        <v>2</v>
      </c>
      <c r="I81">
        <v>0.2</v>
      </c>
      <c r="J81">
        <v>1.3595999999999999</v>
      </c>
      <c r="K81" t="s">
        <v>1126</v>
      </c>
      <c r="L81" t="s">
        <v>28</v>
      </c>
      <c r="M81" t="s">
        <v>29</v>
      </c>
      <c r="N81" t="s">
        <v>36</v>
      </c>
      <c r="O81" t="s">
        <v>37</v>
      </c>
      <c r="P81">
        <v>19134</v>
      </c>
      <c r="Q81" t="s">
        <v>32</v>
      </c>
      <c r="R81" t="s">
        <v>55</v>
      </c>
      <c r="S81" t="s">
        <v>56</v>
      </c>
      <c r="T81" t="s">
        <v>1127</v>
      </c>
      <c r="U81" t="s">
        <v>1123</v>
      </c>
      <c r="V81" t="s">
        <v>101</v>
      </c>
      <c r="W81" s="1">
        <v>41312</v>
      </c>
      <c r="X81">
        <f t="shared" si="3"/>
        <v>41</v>
      </c>
      <c r="Y81">
        <f t="shared" si="4"/>
        <v>54.384</v>
      </c>
      <c r="Z81">
        <f t="shared" si="5"/>
        <v>1.3595999999999999</v>
      </c>
    </row>
    <row r="82" spans="1:26" x14ac:dyDescent="0.25">
      <c r="A82" t="s">
        <v>1878</v>
      </c>
      <c r="B82" s="1">
        <v>41799</v>
      </c>
      <c r="C82" s="1">
        <v>41803</v>
      </c>
      <c r="D82" t="s">
        <v>24</v>
      </c>
      <c r="E82" t="s">
        <v>312</v>
      </c>
      <c r="F82" t="s">
        <v>1879</v>
      </c>
      <c r="G82">
        <v>1.6240000000000001</v>
      </c>
      <c r="H82">
        <v>2</v>
      </c>
      <c r="I82">
        <v>0.8</v>
      </c>
      <c r="J82">
        <v>-4.4660000000000002</v>
      </c>
      <c r="K82" t="s">
        <v>314</v>
      </c>
      <c r="L82" t="s">
        <v>80</v>
      </c>
      <c r="M82" t="s">
        <v>29</v>
      </c>
      <c r="N82" t="s">
        <v>315</v>
      </c>
      <c r="O82" t="s">
        <v>205</v>
      </c>
      <c r="P82">
        <v>77506</v>
      </c>
      <c r="Q82" t="s">
        <v>64</v>
      </c>
      <c r="R82" t="s">
        <v>33</v>
      </c>
      <c r="S82" t="s">
        <v>745</v>
      </c>
      <c r="T82" t="s">
        <v>1880</v>
      </c>
      <c r="U82" t="s">
        <v>1878</v>
      </c>
      <c r="V82" t="s">
        <v>101</v>
      </c>
      <c r="W82" s="1">
        <v>41843</v>
      </c>
      <c r="X82">
        <f t="shared" si="3"/>
        <v>44</v>
      </c>
      <c r="Y82">
        <f t="shared" si="4"/>
        <v>1.6240000000000001</v>
      </c>
      <c r="Z82">
        <f t="shared" si="5"/>
        <v>-4.4660000000000002</v>
      </c>
    </row>
    <row r="83" spans="1:26" x14ac:dyDescent="0.25">
      <c r="A83" t="s">
        <v>1878</v>
      </c>
      <c r="B83" s="1">
        <v>41799</v>
      </c>
      <c r="C83" s="1">
        <v>41803</v>
      </c>
      <c r="D83" t="s">
        <v>24</v>
      </c>
      <c r="E83" t="s">
        <v>312</v>
      </c>
      <c r="F83" t="s">
        <v>1879</v>
      </c>
      <c r="G83">
        <v>1.6240000000000001</v>
      </c>
      <c r="H83">
        <v>2</v>
      </c>
      <c r="I83">
        <v>0.8</v>
      </c>
      <c r="J83">
        <v>-4.4660000000000002</v>
      </c>
      <c r="K83" t="s">
        <v>314</v>
      </c>
      <c r="L83" t="s">
        <v>80</v>
      </c>
      <c r="M83" t="s">
        <v>29</v>
      </c>
      <c r="N83" t="s">
        <v>231</v>
      </c>
      <c r="O83" t="s">
        <v>232</v>
      </c>
      <c r="P83">
        <v>44105</v>
      </c>
      <c r="Q83" t="s">
        <v>32</v>
      </c>
      <c r="R83" t="s">
        <v>33</v>
      </c>
      <c r="S83" t="s">
        <v>745</v>
      </c>
      <c r="T83" t="s">
        <v>1880</v>
      </c>
      <c r="U83" t="s">
        <v>1878</v>
      </c>
      <c r="V83" t="s">
        <v>101</v>
      </c>
      <c r="W83" s="1">
        <v>41843</v>
      </c>
      <c r="X83">
        <f t="shared" si="3"/>
        <v>44</v>
      </c>
      <c r="Y83">
        <f t="shared" si="4"/>
        <v>1.6240000000000001</v>
      </c>
      <c r="Z83">
        <f t="shared" si="5"/>
        <v>-4.4660000000000002</v>
      </c>
    </row>
    <row r="84" spans="1:26" x14ac:dyDescent="0.25">
      <c r="A84" t="s">
        <v>1878</v>
      </c>
      <c r="B84" s="1">
        <v>41799</v>
      </c>
      <c r="C84" s="1">
        <v>41803</v>
      </c>
      <c r="D84" t="s">
        <v>24</v>
      </c>
      <c r="E84" t="s">
        <v>312</v>
      </c>
      <c r="F84" t="s">
        <v>1879</v>
      </c>
      <c r="G84">
        <v>1.6240000000000001</v>
      </c>
      <c r="H84">
        <v>2</v>
      </c>
      <c r="I84">
        <v>0.8</v>
      </c>
      <c r="J84">
        <v>-4.4660000000000002</v>
      </c>
      <c r="K84" t="s">
        <v>314</v>
      </c>
      <c r="L84" t="s">
        <v>80</v>
      </c>
      <c r="M84" t="s">
        <v>29</v>
      </c>
      <c r="N84" t="s">
        <v>98</v>
      </c>
      <c r="O84" t="s">
        <v>99</v>
      </c>
      <c r="P84">
        <v>98105</v>
      </c>
      <c r="Q84" t="s">
        <v>73</v>
      </c>
      <c r="R84" t="s">
        <v>33</v>
      </c>
      <c r="S84" t="s">
        <v>745</v>
      </c>
      <c r="T84" t="s">
        <v>1880</v>
      </c>
      <c r="U84" t="s">
        <v>1878</v>
      </c>
      <c r="V84" t="s">
        <v>101</v>
      </c>
      <c r="W84" s="1">
        <v>41843</v>
      </c>
      <c r="X84">
        <f t="shared" si="3"/>
        <v>44</v>
      </c>
      <c r="Y84">
        <f t="shared" si="4"/>
        <v>1.6240000000000001</v>
      </c>
      <c r="Z84">
        <f t="shared" si="5"/>
        <v>-4.4660000000000002</v>
      </c>
    </row>
    <row r="85" spans="1:26" x14ac:dyDescent="0.25">
      <c r="A85" t="s">
        <v>682</v>
      </c>
      <c r="B85" s="1">
        <v>41004</v>
      </c>
      <c r="C85" s="1">
        <v>41009</v>
      </c>
      <c r="D85" t="s">
        <v>24</v>
      </c>
      <c r="E85" t="s">
        <v>683</v>
      </c>
      <c r="F85" t="s">
        <v>684</v>
      </c>
      <c r="G85">
        <v>157.79400000000001</v>
      </c>
      <c r="H85">
        <v>1</v>
      </c>
      <c r="I85">
        <v>0.7</v>
      </c>
      <c r="J85">
        <v>-115.71559999999999</v>
      </c>
      <c r="K85" t="s">
        <v>685</v>
      </c>
      <c r="L85" t="s">
        <v>80</v>
      </c>
      <c r="M85" t="s">
        <v>29</v>
      </c>
      <c r="N85" t="s">
        <v>686</v>
      </c>
      <c r="O85" t="s">
        <v>687</v>
      </c>
      <c r="P85">
        <v>37620</v>
      </c>
      <c r="Q85" t="s">
        <v>54</v>
      </c>
      <c r="R85" t="s">
        <v>33</v>
      </c>
      <c r="S85" t="s">
        <v>150</v>
      </c>
      <c r="T85" t="s">
        <v>688</v>
      </c>
      <c r="U85" t="s">
        <v>682</v>
      </c>
      <c r="V85" t="s">
        <v>101</v>
      </c>
      <c r="W85" s="1">
        <v>41053</v>
      </c>
      <c r="X85">
        <f t="shared" si="3"/>
        <v>49</v>
      </c>
      <c r="Y85">
        <f t="shared" si="4"/>
        <v>157.79400000000001</v>
      </c>
      <c r="Z85">
        <f t="shared" si="5"/>
        <v>-115.71559999999999</v>
      </c>
    </row>
    <row r="86" spans="1:26" x14ac:dyDescent="0.25">
      <c r="A86" t="s">
        <v>682</v>
      </c>
      <c r="B86" s="1">
        <v>41004</v>
      </c>
      <c r="C86" s="1">
        <v>41009</v>
      </c>
      <c r="D86" t="s">
        <v>24</v>
      </c>
      <c r="E86" t="s">
        <v>683</v>
      </c>
      <c r="F86" t="s">
        <v>684</v>
      </c>
      <c r="G86">
        <v>157.79400000000001</v>
      </c>
      <c r="H86">
        <v>1</v>
      </c>
      <c r="I86">
        <v>0.7</v>
      </c>
      <c r="J86">
        <v>-115.71559999999999</v>
      </c>
      <c r="K86" t="s">
        <v>685</v>
      </c>
      <c r="L86" t="s">
        <v>80</v>
      </c>
      <c r="M86" t="s">
        <v>29</v>
      </c>
      <c r="N86" t="s">
        <v>689</v>
      </c>
      <c r="O86" t="s">
        <v>72</v>
      </c>
      <c r="P86">
        <v>94509</v>
      </c>
      <c r="Q86" t="s">
        <v>73</v>
      </c>
      <c r="R86" t="s">
        <v>33</v>
      </c>
      <c r="S86" t="s">
        <v>150</v>
      </c>
      <c r="T86" t="s">
        <v>688</v>
      </c>
      <c r="U86" t="s">
        <v>682</v>
      </c>
      <c r="V86" t="s">
        <v>101</v>
      </c>
      <c r="W86" s="1">
        <v>41053</v>
      </c>
      <c r="X86">
        <f t="shared" si="3"/>
        <v>49</v>
      </c>
      <c r="Y86">
        <f t="shared" si="4"/>
        <v>157.79400000000001</v>
      </c>
      <c r="Z86">
        <f t="shared" si="5"/>
        <v>-115.71559999999999</v>
      </c>
    </row>
    <row r="87" spans="1:26" x14ac:dyDescent="0.25">
      <c r="A87" t="s">
        <v>1219</v>
      </c>
      <c r="B87" s="1">
        <v>41370</v>
      </c>
      <c r="C87" s="1">
        <v>41375</v>
      </c>
      <c r="D87" t="s">
        <v>94</v>
      </c>
      <c r="E87" t="s">
        <v>1220</v>
      </c>
      <c r="F87" t="s">
        <v>1221</v>
      </c>
      <c r="G87">
        <v>158.36799999999999</v>
      </c>
      <c r="H87">
        <v>7</v>
      </c>
      <c r="I87">
        <v>0.2</v>
      </c>
      <c r="J87">
        <v>13.857200000000001</v>
      </c>
      <c r="K87" t="s">
        <v>1222</v>
      </c>
      <c r="L87" t="s">
        <v>70</v>
      </c>
      <c r="M87" t="s">
        <v>29</v>
      </c>
      <c r="N87" t="s">
        <v>204</v>
      </c>
      <c r="O87" t="s">
        <v>205</v>
      </c>
      <c r="P87">
        <v>77095</v>
      </c>
      <c r="Q87" t="s">
        <v>64</v>
      </c>
      <c r="R87" t="s">
        <v>33</v>
      </c>
      <c r="S87" t="s">
        <v>119</v>
      </c>
      <c r="T87" t="s">
        <v>1223</v>
      </c>
      <c r="U87" t="s">
        <v>1219</v>
      </c>
      <c r="V87" t="s">
        <v>101</v>
      </c>
      <c r="W87" s="1">
        <v>41390</v>
      </c>
      <c r="X87">
        <f t="shared" si="3"/>
        <v>20</v>
      </c>
      <c r="Y87">
        <f t="shared" si="4"/>
        <v>158.36799999999999</v>
      </c>
      <c r="Z87">
        <f t="shared" si="5"/>
        <v>13.857200000000001</v>
      </c>
    </row>
    <row r="88" spans="1:26" x14ac:dyDescent="0.25">
      <c r="A88" t="s">
        <v>508</v>
      </c>
      <c r="B88" s="1">
        <v>40873</v>
      </c>
      <c r="C88" s="1">
        <v>40878</v>
      </c>
      <c r="D88" t="s">
        <v>94</v>
      </c>
      <c r="E88" t="s">
        <v>282</v>
      </c>
      <c r="F88" t="s">
        <v>509</v>
      </c>
      <c r="G88">
        <v>19.3</v>
      </c>
      <c r="H88">
        <v>5</v>
      </c>
      <c r="I88">
        <v>0.6</v>
      </c>
      <c r="J88">
        <v>-14.475</v>
      </c>
      <c r="K88" t="s">
        <v>284</v>
      </c>
      <c r="L88" t="s">
        <v>28</v>
      </c>
      <c r="M88" t="s">
        <v>29</v>
      </c>
      <c r="N88" t="s">
        <v>204</v>
      </c>
      <c r="O88" t="s">
        <v>205</v>
      </c>
      <c r="P88">
        <v>77070</v>
      </c>
      <c r="Q88" t="s">
        <v>64</v>
      </c>
      <c r="R88" t="s">
        <v>45</v>
      </c>
      <c r="S88" t="s">
        <v>46</v>
      </c>
      <c r="T88" t="s">
        <v>510</v>
      </c>
      <c r="U88" t="s">
        <v>508</v>
      </c>
      <c r="V88" t="s">
        <v>101</v>
      </c>
      <c r="W88" s="1">
        <v>40959</v>
      </c>
      <c r="X88">
        <f t="shared" si="3"/>
        <v>86</v>
      </c>
      <c r="Y88">
        <f t="shared" si="4"/>
        <v>19.3</v>
      </c>
      <c r="Z88">
        <f t="shared" si="5"/>
        <v>-14.475</v>
      </c>
    </row>
    <row r="89" spans="1:26" x14ac:dyDescent="0.25">
      <c r="A89" t="s">
        <v>508</v>
      </c>
      <c r="B89" s="1">
        <v>40873</v>
      </c>
      <c r="C89" s="1">
        <v>40878</v>
      </c>
      <c r="D89" t="s">
        <v>94</v>
      </c>
      <c r="E89" t="s">
        <v>282</v>
      </c>
      <c r="F89" t="s">
        <v>509</v>
      </c>
      <c r="G89">
        <v>19.3</v>
      </c>
      <c r="H89">
        <v>5</v>
      </c>
      <c r="I89">
        <v>0.6</v>
      </c>
      <c r="J89">
        <v>-14.475</v>
      </c>
      <c r="K89" t="s">
        <v>284</v>
      </c>
      <c r="L89" t="s">
        <v>28</v>
      </c>
      <c r="M89" t="s">
        <v>29</v>
      </c>
      <c r="N89" t="s">
        <v>286</v>
      </c>
      <c r="O89" t="s">
        <v>287</v>
      </c>
      <c r="P89">
        <v>80027</v>
      </c>
      <c r="Q89" t="s">
        <v>73</v>
      </c>
      <c r="R89" t="s">
        <v>45</v>
      </c>
      <c r="S89" t="s">
        <v>46</v>
      </c>
      <c r="T89" t="s">
        <v>510</v>
      </c>
      <c r="U89" t="s">
        <v>508</v>
      </c>
      <c r="V89" t="s">
        <v>101</v>
      </c>
      <c r="W89" s="1">
        <v>40959</v>
      </c>
      <c r="X89">
        <f t="shared" si="3"/>
        <v>86</v>
      </c>
      <c r="Y89">
        <f t="shared" si="4"/>
        <v>19.3</v>
      </c>
      <c r="Z89">
        <f t="shared" si="5"/>
        <v>-14.475</v>
      </c>
    </row>
    <row r="90" spans="1:26" x14ac:dyDescent="0.25">
      <c r="A90" t="s">
        <v>1349</v>
      </c>
      <c r="B90" s="1">
        <v>41432</v>
      </c>
      <c r="C90" s="1">
        <v>41439</v>
      </c>
      <c r="D90" t="s">
        <v>24</v>
      </c>
      <c r="E90" t="s">
        <v>537</v>
      </c>
      <c r="F90" t="s">
        <v>1350</v>
      </c>
      <c r="G90">
        <v>328.22399999999999</v>
      </c>
      <c r="H90">
        <v>4</v>
      </c>
      <c r="I90">
        <v>0.2</v>
      </c>
      <c r="J90">
        <v>28.7196</v>
      </c>
      <c r="K90" t="s">
        <v>539</v>
      </c>
      <c r="L90" t="s">
        <v>28</v>
      </c>
      <c r="M90" t="s">
        <v>29</v>
      </c>
      <c r="N90" t="s">
        <v>104</v>
      </c>
      <c r="O90" t="s">
        <v>105</v>
      </c>
      <c r="P90">
        <v>60610</v>
      </c>
      <c r="Q90" t="s">
        <v>64</v>
      </c>
      <c r="R90" t="s">
        <v>55</v>
      </c>
      <c r="S90" t="s">
        <v>233</v>
      </c>
      <c r="T90" t="s">
        <v>1351</v>
      </c>
      <c r="U90" t="s">
        <v>1349</v>
      </c>
      <c r="V90" t="s">
        <v>101</v>
      </c>
      <c r="W90" s="1">
        <v>41477</v>
      </c>
      <c r="X90">
        <f t="shared" si="3"/>
        <v>45</v>
      </c>
      <c r="Y90">
        <f t="shared" si="4"/>
        <v>328.22399999999999</v>
      </c>
      <c r="Z90">
        <f t="shared" si="5"/>
        <v>28.7196</v>
      </c>
    </row>
    <row r="91" spans="1:26" x14ac:dyDescent="0.25">
      <c r="A91" t="s">
        <v>1349</v>
      </c>
      <c r="B91" s="1">
        <v>41432</v>
      </c>
      <c r="C91" s="1">
        <v>41439</v>
      </c>
      <c r="D91" t="s">
        <v>24</v>
      </c>
      <c r="E91" t="s">
        <v>537</v>
      </c>
      <c r="F91" t="s">
        <v>1350</v>
      </c>
      <c r="G91">
        <v>328.22399999999999</v>
      </c>
      <c r="H91">
        <v>4</v>
      </c>
      <c r="I91">
        <v>0.2</v>
      </c>
      <c r="J91">
        <v>28.7196</v>
      </c>
      <c r="K91" t="s">
        <v>539</v>
      </c>
      <c r="L91" t="s">
        <v>28</v>
      </c>
      <c r="M91" t="s">
        <v>29</v>
      </c>
      <c r="N91" t="s">
        <v>286</v>
      </c>
      <c r="O91" t="s">
        <v>541</v>
      </c>
      <c r="P91">
        <v>40214</v>
      </c>
      <c r="Q91" t="s">
        <v>54</v>
      </c>
      <c r="R91" t="s">
        <v>55</v>
      </c>
      <c r="S91" t="s">
        <v>233</v>
      </c>
      <c r="T91" t="s">
        <v>1351</v>
      </c>
      <c r="U91" t="s">
        <v>1349</v>
      </c>
      <c r="V91" t="s">
        <v>101</v>
      </c>
      <c r="W91" s="1">
        <v>41477</v>
      </c>
      <c r="X91">
        <f t="shared" si="3"/>
        <v>45</v>
      </c>
      <c r="Y91">
        <f t="shared" si="4"/>
        <v>328.22399999999999</v>
      </c>
      <c r="Z91">
        <f t="shared" si="5"/>
        <v>28.7196</v>
      </c>
    </row>
    <row r="92" spans="1:26" x14ac:dyDescent="0.25">
      <c r="A92" t="s">
        <v>1349</v>
      </c>
      <c r="B92" s="1">
        <v>41432</v>
      </c>
      <c r="C92" s="1">
        <v>41439</v>
      </c>
      <c r="D92" t="s">
        <v>24</v>
      </c>
      <c r="E92" t="s">
        <v>537</v>
      </c>
      <c r="F92" t="s">
        <v>1350</v>
      </c>
      <c r="G92">
        <v>328.22399999999999</v>
      </c>
      <c r="H92">
        <v>4</v>
      </c>
      <c r="I92">
        <v>0.2</v>
      </c>
      <c r="J92">
        <v>28.7196</v>
      </c>
      <c r="K92" t="s">
        <v>539</v>
      </c>
      <c r="L92" t="s">
        <v>28</v>
      </c>
      <c r="M92" t="s">
        <v>29</v>
      </c>
      <c r="N92" t="s">
        <v>542</v>
      </c>
      <c r="O92" t="s">
        <v>242</v>
      </c>
      <c r="P92">
        <v>22304</v>
      </c>
      <c r="Q92" t="s">
        <v>54</v>
      </c>
      <c r="R92" t="s">
        <v>55</v>
      </c>
      <c r="S92" t="s">
        <v>233</v>
      </c>
      <c r="T92" t="s">
        <v>1351</v>
      </c>
      <c r="U92" t="s">
        <v>1349</v>
      </c>
      <c r="V92" t="s">
        <v>101</v>
      </c>
      <c r="W92" s="1">
        <v>41477</v>
      </c>
      <c r="X92">
        <f t="shared" si="3"/>
        <v>45</v>
      </c>
      <c r="Y92">
        <f t="shared" si="4"/>
        <v>328.22399999999999</v>
      </c>
      <c r="Z92">
        <f t="shared" si="5"/>
        <v>28.7196</v>
      </c>
    </row>
    <row r="93" spans="1:26" x14ac:dyDescent="0.25">
      <c r="A93" t="s">
        <v>860</v>
      </c>
      <c r="B93" s="1">
        <v>41159</v>
      </c>
      <c r="C93" s="1">
        <v>41164</v>
      </c>
      <c r="D93" t="s">
        <v>24</v>
      </c>
      <c r="E93" t="s">
        <v>861</v>
      </c>
      <c r="F93" t="s">
        <v>862</v>
      </c>
      <c r="G93">
        <v>671.93</v>
      </c>
      <c r="H93">
        <v>7</v>
      </c>
      <c r="I93">
        <v>0</v>
      </c>
      <c r="J93">
        <v>20.157900000000001</v>
      </c>
      <c r="K93" t="s">
        <v>863</v>
      </c>
      <c r="L93" t="s">
        <v>28</v>
      </c>
      <c r="M93" t="s">
        <v>29</v>
      </c>
      <c r="N93" t="s">
        <v>315</v>
      </c>
      <c r="O93" t="s">
        <v>72</v>
      </c>
      <c r="P93">
        <v>91104</v>
      </c>
      <c r="Q93" t="s">
        <v>73</v>
      </c>
      <c r="R93" t="s">
        <v>33</v>
      </c>
      <c r="S93" t="s">
        <v>119</v>
      </c>
      <c r="T93" t="s">
        <v>864</v>
      </c>
      <c r="U93" t="s">
        <v>860</v>
      </c>
      <c r="V93" t="s">
        <v>101</v>
      </c>
      <c r="W93" s="1">
        <v>41272</v>
      </c>
      <c r="X93">
        <f t="shared" si="3"/>
        <v>113</v>
      </c>
      <c r="Y93">
        <f t="shared" si="4"/>
        <v>671.93</v>
      </c>
      <c r="Z93">
        <f t="shared" si="5"/>
        <v>20.157900000000001</v>
      </c>
    </row>
    <row r="94" spans="1:26" x14ac:dyDescent="0.25">
      <c r="A94" t="s">
        <v>860</v>
      </c>
      <c r="B94" s="1">
        <v>41159</v>
      </c>
      <c r="C94" s="1">
        <v>41164</v>
      </c>
      <c r="D94" t="s">
        <v>24</v>
      </c>
      <c r="E94" t="s">
        <v>861</v>
      </c>
      <c r="F94" t="s">
        <v>862</v>
      </c>
      <c r="G94">
        <v>671.93</v>
      </c>
      <c r="H94">
        <v>7</v>
      </c>
      <c r="I94">
        <v>0</v>
      </c>
      <c r="J94">
        <v>20.157900000000001</v>
      </c>
      <c r="K94" t="s">
        <v>863</v>
      </c>
      <c r="L94" t="s">
        <v>28</v>
      </c>
      <c r="M94" t="s">
        <v>29</v>
      </c>
      <c r="N94" t="s">
        <v>36</v>
      </c>
      <c r="O94" t="s">
        <v>37</v>
      </c>
      <c r="P94">
        <v>19120</v>
      </c>
      <c r="Q94" t="s">
        <v>32</v>
      </c>
      <c r="R94" t="s">
        <v>33</v>
      </c>
      <c r="S94" t="s">
        <v>119</v>
      </c>
      <c r="T94" t="s">
        <v>864</v>
      </c>
      <c r="U94" t="s">
        <v>860</v>
      </c>
      <c r="V94" t="s">
        <v>101</v>
      </c>
      <c r="W94" s="1">
        <v>41272</v>
      </c>
      <c r="X94">
        <f t="shared" si="3"/>
        <v>113</v>
      </c>
      <c r="Y94">
        <f t="shared" si="4"/>
        <v>671.93</v>
      </c>
      <c r="Z94">
        <f t="shared" si="5"/>
        <v>20.157900000000001</v>
      </c>
    </row>
    <row r="95" spans="1:26" x14ac:dyDescent="0.25">
      <c r="A95" t="s">
        <v>1665</v>
      </c>
      <c r="B95" s="1">
        <v>41607</v>
      </c>
      <c r="C95" s="1">
        <v>41611</v>
      </c>
      <c r="D95" t="s">
        <v>24</v>
      </c>
      <c r="E95" t="s">
        <v>1666</v>
      </c>
      <c r="F95" t="s">
        <v>1667</v>
      </c>
      <c r="G95">
        <v>7.16</v>
      </c>
      <c r="H95">
        <v>2</v>
      </c>
      <c r="I95">
        <v>0</v>
      </c>
      <c r="J95">
        <v>3.4367999999999999</v>
      </c>
      <c r="K95" t="s">
        <v>1668</v>
      </c>
      <c r="L95" t="s">
        <v>28</v>
      </c>
      <c r="M95" t="s">
        <v>29</v>
      </c>
      <c r="N95" t="s">
        <v>1669</v>
      </c>
      <c r="O95" t="s">
        <v>194</v>
      </c>
      <c r="P95">
        <v>6824</v>
      </c>
      <c r="Q95" t="s">
        <v>32</v>
      </c>
      <c r="R95" t="s">
        <v>33</v>
      </c>
      <c r="S95" t="s">
        <v>150</v>
      </c>
      <c r="T95" t="s">
        <v>1670</v>
      </c>
      <c r="U95" t="s">
        <v>1665</v>
      </c>
      <c r="V95" t="s">
        <v>101</v>
      </c>
      <c r="W95" s="1">
        <v>41722</v>
      </c>
      <c r="X95">
        <f t="shared" si="3"/>
        <v>115</v>
      </c>
      <c r="Y95">
        <f t="shared" si="4"/>
        <v>7.16</v>
      </c>
      <c r="Z95">
        <f t="shared" si="5"/>
        <v>3.4367999999999999</v>
      </c>
    </row>
    <row r="96" spans="1:26" x14ac:dyDescent="0.25">
      <c r="A96" t="s">
        <v>480</v>
      </c>
      <c r="B96" s="1">
        <v>40858</v>
      </c>
      <c r="C96" s="1">
        <v>40865</v>
      </c>
      <c r="D96" t="s">
        <v>24</v>
      </c>
      <c r="E96" t="s">
        <v>481</v>
      </c>
      <c r="F96" t="s">
        <v>482</v>
      </c>
      <c r="G96">
        <v>665.88</v>
      </c>
      <c r="H96">
        <v>6</v>
      </c>
      <c r="I96">
        <v>0</v>
      </c>
      <c r="J96">
        <v>13.317600000000001</v>
      </c>
      <c r="K96" t="s">
        <v>483</v>
      </c>
      <c r="L96" t="s">
        <v>28</v>
      </c>
      <c r="M96" t="s">
        <v>29</v>
      </c>
      <c r="N96" t="s">
        <v>484</v>
      </c>
      <c r="O96" t="s">
        <v>63</v>
      </c>
      <c r="P96">
        <v>53711</v>
      </c>
      <c r="Q96" t="s">
        <v>64</v>
      </c>
      <c r="R96" t="s">
        <v>33</v>
      </c>
      <c r="S96" t="s">
        <v>119</v>
      </c>
      <c r="T96" t="s">
        <v>485</v>
      </c>
      <c r="U96" t="s">
        <v>480</v>
      </c>
      <c r="V96" t="s">
        <v>220</v>
      </c>
      <c r="W96" s="1">
        <v>40868</v>
      </c>
      <c r="X96">
        <f t="shared" si="3"/>
        <v>10</v>
      </c>
      <c r="Y96">
        <f t="shared" si="4"/>
        <v>665.88</v>
      </c>
      <c r="Z96">
        <f t="shared" si="5"/>
        <v>13.317600000000001</v>
      </c>
    </row>
    <row r="97" spans="1:26" x14ac:dyDescent="0.25">
      <c r="A97" t="s">
        <v>480</v>
      </c>
      <c r="B97" s="1">
        <v>40858</v>
      </c>
      <c r="C97" s="1">
        <v>40865</v>
      </c>
      <c r="D97" t="s">
        <v>24</v>
      </c>
      <c r="E97" t="s">
        <v>481</v>
      </c>
      <c r="F97" t="s">
        <v>482</v>
      </c>
      <c r="G97">
        <v>665.88</v>
      </c>
      <c r="H97">
        <v>6</v>
      </c>
      <c r="I97">
        <v>0</v>
      </c>
      <c r="J97">
        <v>13.317600000000001</v>
      </c>
      <c r="K97" t="s">
        <v>483</v>
      </c>
      <c r="L97" t="s">
        <v>28</v>
      </c>
      <c r="M97" t="s">
        <v>29</v>
      </c>
      <c r="N97" t="s">
        <v>253</v>
      </c>
      <c r="O97" t="s">
        <v>232</v>
      </c>
      <c r="P97">
        <v>43229</v>
      </c>
      <c r="Q97" t="s">
        <v>32</v>
      </c>
      <c r="R97" t="s">
        <v>33</v>
      </c>
      <c r="S97" t="s">
        <v>119</v>
      </c>
      <c r="T97" t="s">
        <v>485</v>
      </c>
      <c r="U97" t="s">
        <v>480</v>
      </c>
      <c r="V97" t="s">
        <v>220</v>
      </c>
      <c r="W97" s="1">
        <v>40868</v>
      </c>
      <c r="X97">
        <f t="shared" si="3"/>
        <v>10</v>
      </c>
      <c r="Y97">
        <f t="shared" si="4"/>
        <v>665.88</v>
      </c>
      <c r="Z97">
        <f t="shared" si="5"/>
        <v>13.317600000000001</v>
      </c>
    </row>
    <row r="98" spans="1:26" x14ac:dyDescent="0.25">
      <c r="A98" t="s">
        <v>967</v>
      </c>
      <c r="B98" s="1">
        <v>41213</v>
      </c>
      <c r="C98" s="1">
        <v>41219</v>
      </c>
      <c r="D98" t="s">
        <v>24</v>
      </c>
      <c r="E98" t="s">
        <v>916</v>
      </c>
      <c r="F98" t="s">
        <v>968</v>
      </c>
      <c r="G98">
        <v>14.28</v>
      </c>
      <c r="H98">
        <v>7</v>
      </c>
      <c r="I98">
        <v>0</v>
      </c>
      <c r="J98">
        <v>6.7115999999999998</v>
      </c>
      <c r="K98" t="s">
        <v>918</v>
      </c>
      <c r="L98" t="s">
        <v>80</v>
      </c>
      <c r="M98" t="s">
        <v>29</v>
      </c>
      <c r="N98" t="s">
        <v>919</v>
      </c>
      <c r="O98" t="s">
        <v>72</v>
      </c>
      <c r="P98">
        <v>92374</v>
      </c>
      <c r="Q98" t="s">
        <v>73</v>
      </c>
      <c r="R98" t="s">
        <v>33</v>
      </c>
      <c r="S98" t="s">
        <v>738</v>
      </c>
      <c r="T98" t="s">
        <v>969</v>
      </c>
      <c r="U98" t="s">
        <v>967</v>
      </c>
      <c r="V98" t="s">
        <v>101</v>
      </c>
      <c r="W98" s="1">
        <v>41229</v>
      </c>
      <c r="X98">
        <f t="shared" si="3"/>
        <v>16</v>
      </c>
      <c r="Y98">
        <f t="shared" si="4"/>
        <v>14.28</v>
      </c>
      <c r="Z98">
        <f t="shared" si="5"/>
        <v>6.7115999999999998</v>
      </c>
    </row>
    <row r="99" spans="1:26" x14ac:dyDescent="0.25">
      <c r="A99" t="s">
        <v>967</v>
      </c>
      <c r="B99" s="1">
        <v>41213</v>
      </c>
      <c r="C99" s="1">
        <v>41219</v>
      </c>
      <c r="D99" t="s">
        <v>24</v>
      </c>
      <c r="E99" t="s">
        <v>916</v>
      </c>
      <c r="F99" t="s">
        <v>968</v>
      </c>
      <c r="G99">
        <v>14.28</v>
      </c>
      <c r="H99">
        <v>7</v>
      </c>
      <c r="I99">
        <v>0</v>
      </c>
      <c r="J99">
        <v>6.7115999999999998</v>
      </c>
      <c r="K99" t="s">
        <v>918</v>
      </c>
      <c r="L99" t="s">
        <v>80</v>
      </c>
      <c r="M99" t="s">
        <v>29</v>
      </c>
      <c r="N99" t="s">
        <v>920</v>
      </c>
      <c r="O99" t="s">
        <v>37</v>
      </c>
      <c r="P99">
        <v>19601</v>
      </c>
      <c r="Q99" t="s">
        <v>32</v>
      </c>
      <c r="R99" t="s">
        <v>33</v>
      </c>
      <c r="S99" t="s">
        <v>738</v>
      </c>
      <c r="T99" t="s">
        <v>969</v>
      </c>
      <c r="U99" t="s">
        <v>967</v>
      </c>
      <c r="V99" t="s">
        <v>101</v>
      </c>
      <c r="W99" s="1">
        <v>41229</v>
      </c>
      <c r="X99">
        <f t="shared" si="3"/>
        <v>16</v>
      </c>
      <c r="Y99">
        <f t="shared" si="4"/>
        <v>14.28</v>
      </c>
      <c r="Z99">
        <f t="shared" si="5"/>
        <v>6.7115999999999998</v>
      </c>
    </row>
    <row r="100" spans="1:26" x14ac:dyDescent="0.25">
      <c r="A100" t="s">
        <v>1838</v>
      </c>
      <c r="B100" s="1">
        <v>41751</v>
      </c>
      <c r="C100" s="1">
        <v>41755</v>
      </c>
      <c r="D100" t="s">
        <v>94</v>
      </c>
      <c r="E100" t="s">
        <v>1839</v>
      </c>
      <c r="F100" t="s">
        <v>1840</v>
      </c>
      <c r="G100">
        <v>97.263999999999996</v>
      </c>
      <c r="H100">
        <v>4</v>
      </c>
      <c r="I100">
        <v>0.8</v>
      </c>
      <c r="J100">
        <v>-243.16</v>
      </c>
      <c r="K100" t="s">
        <v>1841</v>
      </c>
      <c r="L100" t="s">
        <v>28</v>
      </c>
      <c r="M100" t="s">
        <v>29</v>
      </c>
      <c r="N100" t="s">
        <v>204</v>
      </c>
      <c r="O100" t="s">
        <v>205</v>
      </c>
      <c r="P100">
        <v>77036</v>
      </c>
      <c r="Q100" t="s">
        <v>64</v>
      </c>
      <c r="R100" t="s">
        <v>33</v>
      </c>
      <c r="S100" t="s">
        <v>745</v>
      </c>
      <c r="T100" t="s">
        <v>1842</v>
      </c>
      <c r="U100" t="s">
        <v>1838</v>
      </c>
      <c r="V100" t="s">
        <v>101</v>
      </c>
      <c r="W100" s="1">
        <v>41773</v>
      </c>
      <c r="X100">
        <f t="shared" si="3"/>
        <v>22</v>
      </c>
      <c r="Y100">
        <f t="shared" si="4"/>
        <v>97.263999999999996</v>
      </c>
      <c r="Z100">
        <f t="shared" si="5"/>
        <v>-243.16</v>
      </c>
    </row>
    <row r="101" spans="1:26" x14ac:dyDescent="0.25">
      <c r="A101" t="s">
        <v>2056</v>
      </c>
      <c r="B101" s="1">
        <v>41897</v>
      </c>
      <c r="C101" s="1">
        <v>41900</v>
      </c>
      <c r="D101" t="s">
        <v>94</v>
      </c>
      <c r="E101" t="s">
        <v>945</v>
      </c>
      <c r="F101" t="s">
        <v>2057</v>
      </c>
      <c r="G101">
        <v>19.05</v>
      </c>
      <c r="H101">
        <v>3</v>
      </c>
      <c r="I101">
        <v>0</v>
      </c>
      <c r="J101">
        <v>8.7629999999999999</v>
      </c>
      <c r="K101" t="s">
        <v>947</v>
      </c>
      <c r="L101" t="s">
        <v>28</v>
      </c>
      <c r="M101" t="s">
        <v>29</v>
      </c>
      <c r="N101" t="s">
        <v>127</v>
      </c>
      <c r="O101" t="s">
        <v>132</v>
      </c>
      <c r="P101">
        <v>49201</v>
      </c>
      <c r="Q101" t="s">
        <v>64</v>
      </c>
      <c r="R101" t="s">
        <v>33</v>
      </c>
      <c r="S101" t="s">
        <v>129</v>
      </c>
      <c r="T101" t="s">
        <v>2058</v>
      </c>
      <c r="U101" t="s">
        <v>2056</v>
      </c>
      <c r="V101" t="s">
        <v>101</v>
      </c>
      <c r="W101" s="1">
        <v>41988</v>
      </c>
      <c r="X101">
        <f t="shared" si="3"/>
        <v>91</v>
      </c>
      <c r="Y101">
        <f t="shared" si="4"/>
        <v>19.05</v>
      </c>
      <c r="Z101">
        <f t="shared" si="5"/>
        <v>8.7629999999999999</v>
      </c>
    </row>
    <row r="102" spans="1:26" x14ac:dyDescent="0.25">
      <c r="A102" t="s">
        <v>2056</v>
      </c>
      <c r="B102" s="1">
        <v>41897</v>
      </c>
      <c r="C102" s="1">
        <v>41900</v>
      </c>
      <c r="D102" t="s">
        <v>94</v>
      </c>
      <c r="E102" t="s">
        <v>945</v>
      </c>
      <c r="F102" t="s">
        <v>2057</v>
      </c>
      <c r="G102">
        <v>19.05</v>
      </c>
      <c r="H102">
        <v>3</v>
      </c>
      <c r="I102">
        <v>0</v>
      </c>
      <c r="J102">
        <v>8.7629999999999999</v>
      </c>
      <c r="K102" t="s">
        <v>947</v>
      </c>
      <c r="L102" t="s">
        <v>28</v>
      </c>
      <c r="M102" t="s">
        <v>29</v>
      </c>
      <c r="N102" t="s">
        <v>90</v>
      </c>
      <c r="O102" t="s">
        <v>949</v>
      </c>
      <c r="P102">
        <v>3301</v>
      </c>
      <c r="Q102" t="s">
        <v>32</v>
      </c>
      <c r="R102" t="s">
        <v>33</v>
      </c>
      <c r="S102" t="s">
        <v>129</v>
      </c>
      <c r="T102" t="s">
        <v>2058</v>
      </c>
      <c r="U102" t="s">
        <v>2056</v>
      </c>
      <c r="V102" t="s">
        <v>101</v>
      </c>
      <c r="W102" s="1">
        <v>41988</v>
      </c>
      <c r="X102">
        <f t="shared" si="3"/>
        <v>91</v>
      </c>
      <c r="Y102">
        <f t="shared" si="4"/>
        <v>19.05</v>
      </c>
      <c r="Z102">
        <f t="shared" si="5"/>
        <v>8.7629999999999999</v>
      </c>
    </row>
    <row r="103" spans="1:26" x14ac:dyDescent="0.25">
      <c r="A103" t="s">
        <v>2284</v>
      </c>
      <c r="B103" s="1">
        <v>41983</v>
      </c>
      <c r="C103" s="1">
        <v>41988</v>
      </c>
      <c r="D103" t="s">
        <v>24</v>
      </c>
      <c r="E103" t="s">
        <v>236</v>
      </c>
      <c r="F103" t="s">
        <v>2285</v>
      </c>
      <c r="G103">
        <v>444.76799999999997</v>
      </c>
      <c r="H103">
        <v>4</v>
      </c>
      <c r="I103">
        <v>0.2</v>
      </c>
      <c r="J103">
        <v>44.476799999999997</v>
      </c>
      <c r="K103" t="s">
        <v>238</v>
      </c>
      <c r="L103" t="s">
        <v>28</v>
      </c>
      <c r="M103" t="s">
        <v>29</v>
      </c>
      <c r="N103" t="s">
        <v>239</v>
      </c>
      <c r="O103" t="s">
        <v>72</v>
      </c>
      <c r="P103">
        <v>90604</v>
      </c>
      <c r="Q103" t="s">
        <v>73</v>
      </c>
      <c r="R103" t="s">
        <v>55</v>
      </c>
      <c r="S103" t="s">
        <v>233</v>
      </c>
      <c r="T103" t="s">
        <v>2286</v>
      </c>
      <c r="U103" t="s">
        <v>2284</v>
      </c>
      <c r="V103" t="s">
        <v>220</v>
      </c>
      <c r="W103" s="1">
        <v>41990</v>
      </c>
      <c r="X103">
        <f t="shared" si="3"/>
        <v>7</v>
      </c>
      <c r="Y103">
        <f t="shared" si="4"/>
        <v>444.76799999999997</v>
      </c>
      <c r="Z103">
        <f t="shared" si="5"/>
        <v>44.476799999999997</v>
      </c>
    </row>
    <row r="104" spans="1:26" x14ac:dyDescent="0.25">
      <c r="A104" t="s">
        <v>2284</v>
      </c>
      <c r="B104" s="1">
        <v>41983</v>
      </c>
      <c r="C104" s="1">
        <v>41988</v>
      </c>
      <c r="D104" t="s">
        <v>24</v>
      </c>
      <c r="E104" t="s">
        <v>236</v>
      </c>
      <c r="F104" t="s">
        <v>2285</v>
      </c>
      <c r="G104">
        <v>444.76799999999997</v>
      </c>
      <c r="H104">
        <v>4</v>
      </c>
      <c r="I104">
        <v>0.2</v>
      </c>
      <c r="J104">
        <v>44.476799999999997</v>
      </c>
      <c r="K104" t="s">
        <v>238</v>
      </c>
      <c r="L104" t="s">
        <v>28</v>
      </c>
      <c r="M104" t="s">
        <v>29</v>
      </c>
      <c r="N104" t="s">
        <v>241</v>
      </c>
      <c r="O104" t="s">
        <v>242</v>
      </c>
      <c r="P104">
        <v>22204</v>
      </c>
      <c r="Q104" t="s">
        <v>54</v>
      </c>
      <c r="R104" t="s">
        <v>55</v>
      </c>
      <c r="S104" t="s">
        <v>233</v>
      </c>
      <c r="T104" t="s">
        <v>2286</v>
      </c>
      <c r="U104" t="s">
        <v>2284</v>
      </c>
      <c r="V104" t="s">
        <v>220</v>
      </c>
      <c r="W104" s="1">
        <v>41990</v>
      </c>
      <c r="X104">
        <f t="shared" si="3"/>
        <v>7</v>
      </c>
      <c r="Y104">
        <f t="shared" si="4"/>
        <v>444.76799999999997</v>
      </c>
      <c r="Z104">
        <f t="shared" si="5"/>
        <v>44.476799999999997</v>
      </c>
    </row>
    <row r="105" spans="1:26" x14ac:dyDescent="0.25">
      <c r="A105" t="s">
        <v>2284</v>
      </c>
      <c r="B105" s="1">
        <v>41983</v>
      </c>
      <c r="C105" s="1">
        <v>41988</v>
      </c>
      <c r="D105" t="s">
        <v>24</v>
      </c>
      <c r="E105" t="s">
        <v>236</v>
      </c>
      <c r="F105" t="s">
        <v>2285</v>
      </c>
      <c r="G105">
        <v>444.76799999999997</v>
      </c>
      <c r="H105">
        <v>4</v>
      </c>
      <c r="I105">
        <v>0.2</v>
      </c>
      <c r="J105">
        <v>44.476799999999997</v>
      </c>
      <c r="K105" t="s">
        <v>238</v>
      </c>
      <c r="L105" t="s">
        <v>28</v>
      </c>
      <c r="M105" t="s">
        <v>29</v>
      </c>
      <c r="N105" t="s">
        <v>104</v>
      </c>
      <c r="O105" t="s">
        <v>105</v>
      </c>
      <c r="P105">
        <v>60653</v>
      </c>
      <c r="Q105" t="s">
        <v>64</v>
      </c>
      <c r="R105" t="s">
        <v>55</v>
      </c>
      <c r="S105" t="s">
        <v>233</v>
      </c>
      <c r="T105" t="s">
        <v>2286</v>
      </c>
      <c r="U105" t="s">
        <v>2284</v>
      </c>
      <c r="V105" t="s">
        <v>220</v>
      </c>
      <c r="W105" s="1">
        <v>41990</v>
      </c>
      <c r="X105">
        <f t="shared" si="3"/>
        <v>7</v>
      </c>
      <c r="Y105">
        <f t="shared" si="4"/>
        <v>444.76799999999997</v>
      </c>
      <c r="Z105">
        <f t="shared" si="5"/>
        <v>44.476799999999997</v>
      </c>
    </row>
    <row r="106" spans="1:26" x14ac:dyDescent="0.25">
      <c r="A106" t="s">
        <v>398</v>
      </c>
      <c r="B106" s="1">
        <v>40806</v>
      </c>
      <c r="C106" s="1">
        <v>40811</v>
      </c>
      <c r="D106" t="s">
        <v>24</v>
      </c>
      <c r="E106" t="s">
        <v>399</v>
      </c>
      <c r="F106" t="s">
        <v>269</v>
      </c>
      <c r="G106">
        <v>617.70000000000005</v>
      </c>
      <c r="H106">
        <v>6</v>
      </c>
      <c r="I106">
        <v>0.5</v>
      </c>
      <c r="J106">
        <v>-407.68200000000002</v>
      </c>
      <c r="K106" t="s">
        <v>400</v>
      </c>
      <c r="L106" t="s">
        <v>28</v>
      </c>
      <c r="M106" t="s">
        <v>29</v>
      </c>
      <c r="N106" t="s">
        <v>401</v>
      </c>
      <c r="O106" t="s">
        <v>105</v>
      </c>
      <c r="P106">
        <v>61701</v>
      </c>
      <c r="Q106" t="s">
        <v>64</v>
      </c>
      <c r="R106" t="s">
        <v>45</v>
      </c>
      <c r="S106" t="s">
        <v>247</v>
      </c>
      <c r="T106" t="s">
        <v>271</v>
      </c>
      <c r="U106" t="s">
        <v>398</v>
      </c>
      <c r="V106" t="s">
        <v>101</v>
      </c>
      <c r="W106" s="1">
        <v>40887</v>
      </c>
      <c r="X106">
        <f t="shared" si="3"/>
        <v>81</v>
      </c>
      <c r="Y106">
        <f t="shared" si="4"/>
        <v>617.70000000000005</v>
      </c>
      <c r="Z106">
        <f t="shared" si="5"/>
        <v>-407.68200000000002</v>
      </c>
    </row>
    <row r="107" spans="1:26" x14ac:dyDescent="0.25">
      <c r="A107" t="s">
        <v>1344</v>
      </c>
      <c r="B107" s="1">
        <v>41430</v>
      </c>
      <c r="C107" s="1">
        <v>41432</v>
      </c>
      <c r="D107" t="s">
        <v>39</v>
      </c>
      <c r="E107" t="s">
        <v>1345</v>
      </c>
      <c r="F107" t="s">
        <v>1346</v>
      </c>
      <c r="G107">
        <v>75.88</v>
      </c>
      <c r="H107">
        <v>2</v>
      </c>
      <c r="I107">
        <v>0</v>
      </c>
      <c r="J107">
        <v>35.663600000000002</v>
      </c>
      <c r="K107" t="s">
        <v>1347</v>
      </c>
      <c r="L107" t="s">
        <v>28</v>
      </c>
      <c r="M107" t="s">
        <v>29</v>
      </c>
      <c r="N107" t="s">
        <v>636</v>
      </c>
      <c r="O107" t="s">
        <v>242</v>
      </c>
      <c r="P107">
        <v>22153</v>
      </c>
      <c r="Q107" t="s">
        <v>54</v>
      </c>
      <c r="R107" t="s">
        <v>33</v>
      </c>
      <c r="S107" t="s">
        <v>129</v>
      </c>
      <c r="T107" t="s">
        <v>1348</v>
      </c>
      <c r="U107" t="s">
        <v>1344</v>
      </c>
      <c r="V107" t="s">
        <v>101</v>
      </c>
      <c r="W107" s="1">
        <v>41503</v>
      </c>
      <c r="X107">
        <f t="shared" si="3"/>
        <v>73</v>
      </c>
      <c r="Y107">
        <f t="shared" si="4"/>
        <v>75.88</v>
      </c>
      <c r="Z107">
        <f t="shared" si="5"/>
        <v>35.663600000000002</v>
      </c>
    </row>
    <row r="108" spans="1:26" x14ac:dyDescent="0.25">
      <c r="A108" t="s">
        <v>23</v>
      </c>
      <c r="B108" s="1">
        <v>40549</v>
      </c>
      <c r="C108" s="1">
        <v>40556</v>
      </c>
      <c r="D108" t="s">
        <v>24</v>
      </c>
      <c r="E108" t="s">
        <v>25</v>
      </c>
      <c r="F108" t="s">
        <v>26</v>
      </c>
      <c r="G108">
        <v>19.536000000000001</v>
      </c>
      <c r="H108">
        <v>3</v>
      </c>
      <c r="I108">
        <v>0.2</v>
      </c>
      <c r="J108">
        <v>4.8840000000000003</v>
      </c>
      <c r="K108" t="s">
        <v>27</v>
      </c>
      <c r="L108" t="s">
        <v>28</v>
      </c>
      <c r="M108" t="s">
        <v>29</v>
      </c>
      <c r="N108" t="s">
        <v>30</v>
      </c>
      <c r="O108" t="s">
        <v>31</v>
      </c>
      <c r="P108">
        <v>8360</v>
      </c>
      <c r="Q108" t="s">
        <v>32</v>
      </c>
      <c r="R108" t="s">
        <v>33</v>
      </c>
      <c r="S108" t="s">
        <v>34</v>
      </c>
      <c r="T108" t="s">
        <v>35</v>
      </c>
      <c r="X108" t="str">
        <f t="shared" si="3"/>
        <v/>
      </c>
      <c r="Y108" t="str">
        <f t="shared" si="4"/>
        <v/>
      </c>
      <c r="Z108" t="str">
        <f t="shared" si="5"/>
        <v/>
      </c>
    </row>
    <row r="109" spans="1:26" x14ac:dyDescent="0.25">
      <c r="A109" t="s">
        <v>23</v>
      </c>
      <c r="B109" s="1">
        <v>40549</v>
      </c>
      <c r="C109" s="1">
        <v>40556</v>
      </c>
      <c r="D109" t="s">
        <v>24</v>
      </c>
      <c r="E109" t="s">
        <v>25</v>
      </c>
      <c r="F109" t="s">
        <v>26</v>
      </c>
      <c r="G109">
        <v>19.536000000000001</v>
      </c>
      <c r="H109">
        <v>3</v>
      </c>
      <c r="I109">
        <v>0.2</v>
      </c>
      <c r="J109">
        <v>4.8840000000000003</v>
      </c>
      <c r="K109" t="s">
        <v>27</v>
      </c>
      <c r="L109" t="s">
        <v>28</v>
      </c>
      <c r="M109" t="s">
        <v>29</v>
      </c>
      <c r="N109" t="s">
        <v>36</v>
      </c>
      <c r="O109" t="s">
        <v>37</v>
      </c>
      <c r="P109">
        <v>19143</v>
      </c>
      <c r="Q109" t="s">
        <v>32</v>
      </c>
      <c r="R109" t="s">
        <v>33</v>
      </c>
      <c r="S109" t="s">
        <v>34</v>
      </c>
      <c r="T109" t="s">
        <v>35</v>
      </c>
      <c r="X109" t="str">
        <f t="shared" si="3"/>
        <v/>
      </c>
      <c r="Y109" t="str">
        <f t="shared" si="4"/>
        <v/>
      </c>
      <c r="Z109" t="str">
        <f t="shared" si="5"/>
        <v/>
      </c>
    </row>
    <row r="110" spans="1:26" x14ac:dyDescent="0.25">
      <c r="A110" t="s">
        <v>38</v>
      </c>
      <c r="B110" s="1">
        <v>40555</v>
      </c>
      <c r="C110" s="1">
        <v>40558</v>
      </c>
      <c r="D110" t="s">
        <v>39</v>
      </c>
      <c r="E110" t="s">
        <v>40</v>
      </c>
      <c r="F110" t="s">
        <v>41</v>
      </c>
      <c r="G110">
        <v>9.94</v>
      </c>
      <c r="H110">
        <v>2</v>
      </c>
      <c r="I110">
        <v>0</v>
      </c>
      <c r="J110">
        <v>3.0813999999999999</v>
      </c>
      <c r="K110" t="s">
        <v>42</v>
      </c>
      <c r="L110" t="s">
        <v>28</v>
      </c>
      <c r="M110" t="s">
        <v>29</v>
      </c>
      <c r="N110" t="s">
        <v>43</v>
      </c>
      <c r="O110" t="s">
        <v>44</v>
      </c>
      <c r="P110">
        <v>19901</v>
      </c>
      <c r="Q110" t="s">
        <v>32</v>
      </c>
      <c r="R110" t="s">
        <v>45</v>
      </c>
      <c r="S110" t="s">
        <v>46</v>
      </c>
      <c r="T110" t="s">
        <v>47</v>
      </c>
      <c r="X110" t="str">
        <f t="shared" si="3"/>
        <v/>
      </c>
      <c r="Y110" t="str">
        <f t="shared" si="4"/>
        <v/>
      </c>
      <c r="Z110" t="str">
        <f t="shared" si="5"/>
        <v/>
      </c>
    </row>
    <row r="111" spans="1:26" x14ac:dyDescent="0.25">
      <c r="A111" t="s">
        <v>48</v>
      </c>
      <c r="B111" s="1">
        <v>40559</v>
      </c>
      <c r="C111" s="1">
        <v>40561</v>
      </c>
      <c r="D111" t="s">
        <v>39</v>
      </c>
      <c r="E111" t="s">
        <v>49</v>
      </c>
      <c r="F111" t="s">
        <v>50</v>
      </c>
      <c r="G111">
        <v>149.94999999999999</v>
      </c>
      <c r="H111">
        <v>5</v>
      </c>
      <c r="I111">
        <v>0</v>
      </c>
      <c r="J111">
        <v>65.977999999999994</v>
      </c>
      <c r="K111" t="s">
        <v>51</v>
      </c>
      <c r="L111" t="s">
        <v>28</v>
      </c>
      <c r="M111" t="s">
        <v>29</v>
      </c>
      <c r="N111" t="s">
        <v>52</v>
      </c>
      <c r="O111" t="s">
        <v>53</v>
      </c>
      <c r="P111">
        <v>30076</v>
      </c>
      <c r="Q111" t="s">
        <v>54</v>
      </c>
      <c r="R111" t="s">
        <v>55</v>
      </c>
      <c r="S111" t="s">
        <v>56</v>
      </c>
      <c r="T111" t="s">
        <v>57</v>
      </c>
      <c r="X111" t="str">
        <f t="shared" si="3"/>
        <v/>
      </c>
      <c r="Y111" t="str">
        <f t="shared" si="4"/>
        <v/>
      </c>
      <c r="Z111" t="str">
        <f t="shared" si="5"/>
        <v/>
      </c>
    </row>
    <row r="112" spans="1:26" x14ac:dyDescent="0.25">
      <c r="A112" t="s">
        <v>58</v>
      </c>
      <c r="B112" s="1">
        <v>40576</v>
      </c>
      <c r="C112" s="1">
        <v>40578</v>
      </c>
      <c r="D112" t="s">
        <v>39</v>
      </c>
      <c r="E112" t="s">
        <v>59</v>
      </c>
      <c r="F112" t="s">
        <v>60</v>
      </c>
      <c r="G112">
        <v>468.9</v>
      </c>
      <c r="H112">
        <v>6</v>
      </c>
      <c r="I112">
        <v>0</v>
      </c>
      <c r="J112">
        <v>206.316</v>
      </c>
      <c r="K112" t="s">
        <v>61</v>
      </c>
      <c r="L112" t="s">
        <v>28</v>
      </c>
      <c r="M112" t="s">
        <v>29</v>
      </c>
      <c r="N112" t="s">
        <v>62</v>
      </c>
      <c r="O112" t="s">
        <v>63</v>
      </c>
      <c r="P112">
        <v>54302</v>
      </c>
      <c r="Q112" t="s">
        <v>64</v>
      </c>
      <c r="R112" t="s">
        <v>55</v>
      </c>
      <c r="S112" t="s">
        <v>56</v>
      </c>
      <c r="T112" t="s">
        <v>65</v>
      </c>
      <c r="X112" t="str">
        <f t="shared" si="3"/>
        <v/>
      </c>
      <c r="Y112" t="str">
        <f t="shared" si="4"/>
        <v/>
      </c>
      <c r="Z112" t="str">
        <f t="shared" si="5"/>
        <v/>
      </c>
    </row>
    <row r="113" spans="1:26" x14ac:dyDescent="0.25">
      <c r="A113" t="s">
        <v>66</v>
      </c>
      <c r="B113" s="1">
        <v>40577</v>
      </c>
      <c r="C113" s="1">
        <v>40581</v>
      </c>
      <c r="D113" t="s">
        <v>24</v>
      </c>
      <c r="E113" t="s">
        <v>67</v>
      </c>
      <c r="F113" t="s">
        <v>68</v>
      </c>
      <c r="G113">
        <v>12.35</v>
      </c>
      <c r="H113">
        <v>5</v>
      </c>
      <c r="I113">
        <v>0</v>
      </c>
      <c r="J113">
        <v>5.8045</v>
      </c>
      <c r="K113" t="s">
        <v>69</v>
      </c>
      <c r="L113" t="s">
        <v>70</v>
      </c>
      <c r="M113" t="s">
        <v>29</v>
      </c>
      <c r="N113" t="s">
        <v>71</v>
      </c>
      <c r="O113" t="s">
        <v>72</v>
      </c>
      <c r="P113">
        <v>92037</v>
      </c>
      <c r="Q113" t="s">
        <v>73</v>
      </c>
      <c r="R113" t="s">
        <v>33</v>
      </c>
      <c r="S113" t="s">
        <v>74</v>
      </c>
      <c r="T113" t="s">
        <v>75</v>
      </c>
      <c r="X113" t="str">
        <f t="shared" si="3"/>
        <v/>
      </c>
      <c r="Y113" t="str">
        <f t="shared" si="4"/>
        <v/>
      </c>
      <c r="Z113" t="str">
        <f t="shared" si="5"/>
        <v/>
      </c>
    </row>
    <row r="114" spans="1:26" x14ac:dyDescent="0.25">
      <c r="A114" t="s">
        <v>76</v>
      </c>
      <c r="B114" s="1">
        <v>40582</v>
      </c>
      <c r="C114" s="1">
        <v>40587</v>
      </c>
      <c r="D114" t="s">
        <v>24</v>
      </c>
      <c r="E114" t="s">
        <v>77</v>
      </c>
      <c r="F114" t="s">
        <v>78</v>
      </c>
      <c r="G114">
        <v>115.36</v>
      </c>
      <c r="H114">
        <v>7</v>
      </c>
      <c r="I114">
        <v>0</v>
      </c>
      <c r="J114">
        <v>49.604799999999997</v>
      </c>
      <c r="K114" t="s">
        <v>79</v>
      </c>
      <c r="L114" t="s">
        <v>80</v>
      </c>
      <c r="M114" t="s">
        <v>29</v>
      </c>
      <c r="N114" t="s">
        <v>81</v>
      </c>
      <c r="O114" t="s">
        <v>31</v>
      </c>
      <c r="P114">
        <v>7036</v>
      </c>
      <c r="Q114" t="s">
        <v>32</v>
      </c>
      <c r="R114" t="s">
        <v>55</v>
      </c>
      <c r="S114" t="s">
        <v>56</v>
      </c>
      <c r="T114" t="s">
        <v>82</v>
      </c>
      <c r="X114" t="str">
        <f t="shared" si="3"/>
        <v/>
      </c>
      <c r="Y114" t="str">
        <f t="shared" si="4"/>
        <v/>
      </c>
      <c r="Z114" t="str">
        <f t="shared" si="5"/>
        <v/>
      </c>
    </row>
    <row r="115" spans="1:26" x14ac:dyDescent="0.25">
      <c r="A115" t="s">
        <v>76</v>
      </c>
      <c r="B115" s="1">
        <v>40582</v>
      </c>
      <c r="C115" s="1">
        <v>40587</v>
      </c>
      <c r="D115" t="s">
        <v>24</v>
      </c>
      <c r="E115" t="s">
        <v>77</v>
      </c>
      <c r="F115" t="s">
        <v>78</v>
      </c>
      <c r="G115">
        <v>115.36</v>
      </c>
      <c r="H115">
        <v>7</v>
      </c>
      <c r="I115">
        <v>0</v>
      </c>
      <c r="J115">
        <v>49.604799999999997</v>
      </c>
      <c r="K115" t="s">
        <v>79</v>
      </c>
      <c r="L115" t="s">
        <v>80</v>
      </c>
      <c r="M115" t="s">
        <v>29</v>
      </c>
      <c r="N115" t="s">
        <v>83</v>
      </c>
      <c r="O115" t="s">
        <v>72</v>
      </c>
      <c r="P115">
        <v>94122</v>
      </c>
      <c r="Q115" t="s">
        <v>73</v>
      </c>
      <c r="R115" t="s">
        <v>55</v>
      </c>
      <c r="S115" t="s">
        <v>56</v>
      </c>
      <c r="T115" t="s">
        <v>82</v>
      </c>
      <c r="X115" t="str">
        <f t="shared" si="3"/>
        <v/>
      </c>
      <c r="Y115" t="str">
        <f t="shared" si="4"/>
        <v/>
      </c>
      <c r="Z115" t="str">
        <f t="shared" si="5"/>
        <v/>
      </c>
    </row>
    <row r="116" spans="1:26" x14ac:dyDescent="0.25">
      <c r="A116" t="s">
        <v>76</v>
      </c>
      <c r="B116" s="1">
        <v>40582</v>
      </c>
      <c r="C116" s="1">
        <v>40587</v>
      </c>
      <c r="D116" t="s">
        <v>24</v>
      </c>
      <c r="E116" t="s">
        <v>77</v>
      </c>
      <c r="F116" t="s">
        <v>78</v>
      </c>
      <c r="G116">
        <v>115.36</v>
      </c>
      <c r="H116">
        <v>7</v>
      </c>
      <c r="I116">
        <v>0</v>
      </c>
      <c r="J116">
        <v>49.604799999999997</v>
      </c>
      <c r="K116" t="s">
        <v>79</v>
      </c>
      <c r="L116" t="s">
        <v>80</v>
      </c>
      <c r="M116" t="s">
        <v>29</v>
      </c>
      <c r="N116" t="s">
        <v>84</v>
      </c>
      <c r="O116" t="s">
        <v>85</v>
      </c>
      <c r="P116">
        <v>32216</v>
      </c>
      <c r="Q116" t="s">
        <v>54</v>
      </c>
      <c r="R116" t="s">
        <v>55</v>
      </c>
      <c r="S116" t="s">
        <v>56</v>
      </c>
      <c r="T116" t="s">
        <v>82</v>
      </c>
      <c r="X116" t="str">
        <f t="shared" si="3"/>
        <v/>
      </c>
      <c r="Y116" t="str">
        <f t="shared" si="4"/>
        <v/>
      </c>
      <c r="Z116" t="str">
        <f t="shared" si="5"/>
        <v/>
      </c>
    </row>
    <row r="117" spans="1:26" x14ac:dyDescent="0.25">
      <c r="A117" t="s">
        <v>86</v>
      </c>
      <c r="B117" s="1">
        <v>40587</v>
      </c>
      <c r="C117" s="1">
        <v>40593</v>
      </c>
      <c r="D117" t="s">
        <v>24</v>
      </c>
      <c r="E117" t="s">
        <v>87</v>
      </c>
      <c r="F117" t="s">
        <v>88</v>
      </c>
      <c r="G117">
        <v>129.56800000000001</v>
      </c>
      <c r="H117">
        <v>2</v>
      </c>
      <c r="I117">
        <v>0.2</v>
      </c>
      <c r="J117">
        <v>-24.294</v>
      </c>
      <c r="K117" t="s">
        <v>89</v>
      </c>
      <c r="L117" t="s">
        <v>28</v>
      </c>
      <c r="M117" t="s">
        <v>29</v>
      </c>
      <c r="N117" t="s">
        <v>90</v>
      </c>
      <c r="O117" t="s">
        <v>72</v>
      </c>
      <c r="P117">
        <v>94521</v>
      </c>
      <c r="Q117" t="s">
        <v>73</v>
      </c>
      <c r="R117" t="s">
        <v>45</v>
      </c>
      <c r="S117" t="s">
        <v>91</v>
      </c>
      <c r="T117" t="s">
        <v>92</v>
      </c>
      <c r="X117" t="str">
        <f t="shared" si="3"/>
        <v/>
      </c>
      <c r="Y117" t="str">
        <f t="shared" si="4"/>
        <v/>
      </c>
      <c r="Z117" t="str">
        <f t="shared" si="5"/>
        <v/>
      </c>
    </row>
    <row r="118" spans="1:26" x14ac:dyDescent="0.25">
      <c r="A118" t="s">
        <v>106</v>
      </c>
      <c r="B118" s="1">
        <v>40605</v>
      </c>
      <c r="C118" s="1">
        <v>40609</v>
      </c>
      <c r="D118" t="s">
        <v>94</v>
      </c>
      <c r="E118" t="s">
        <v>107</v>
      </c>
      <c r="F118" t="s">
        <v>108</v>
      </c>
      <c r="G118">
        <v>19.456</v>
      </c>
      <c r="H118">
        <v>4</v>
      </c>
      <c r="I118">
        <v>0.2</v>
      </c>
      <c r="J118">
        <v>3.4047999999999998</v>
      </c>
      <c r="K118" t="s">
        <v>109</v>
      </c>
      <c r="L118" t="s">
        <v>28</v>
      </c>
      <c r="M118" t="s">
        <v>29</v>
      </c>
      <c r="N118" t="s">
        <v>110</v>
      </c>
      <c r="O118" t="s">
        <v>111</v>
      </c>
      <c r="P118">
        <v>28403</v>
      </c>
      <c r="Q118" t="s">
        <v>54</v>
      </c>
      <c r="R118" t="s">
        <v>33</v>
      </c>
      <c r="S118" t="s">
        <v>34</v>
      </c>
      <c r="T118" t="s">
        <v>112</v>
      </c>
      <c r="X118" t="str">
        <f t="shared" si="3"/>
        <v/>
      </c>
      <c r="Y118" t="str">
        <f t="shared" si="4"/>
        <v/>
      </c>
      <c r="Z118" t="str">
        <f t="shared" si="5"/>
        <v/>
      </c>
    </row>
    <row r="119" spans="1:26" x14ac:dyDescent="0.25">
      <c r="A119" t="s">
        <v>113</v>
      </c>
      <c r="B119" s="1">
        <v>40606</v>
      </c>
      <c r="C119" s="1">
        <v>40606</v>
      </c>
      <c r="D119" t="s">
        <v>114</v>
      </c>
      <c r="E119" t="s">
        <v>115</v>
      </c>
      <c r="F119" t="s">
        <v>116</v>
      </c>
      <c r="G119">
        <v>354.9</v>
      </c>
      <c r="H119">
        <v>5</v>
      </c>
      <c r="I119">
        <v>0</v>
      </c>
      <c r="J119">
        <v>17.745000000000001</v>
      </c>
      <c r="K119" t="s">
        <v>117</v>
      </c>
      <c r="L119" t="s">
        <v>28</v>
      </c>
      <c r="M119" t="s">
        <v>29</v>
      </c>
      <c r="N119" t="s">
        <v>118</v>
      </c>
      <c r="O119" t="s">
        <v>72</v>
      </c>
      <c r="P119">
        <v>93534</v>
      </c>
      <c r="Q119" t="s">
        <v>73</v>
      </c>
      <c r="R119" t="s">
        <v>33</v>
      </c>
      <c r="S119" t="s">
        <v>119</v>
      </c>
      <c r="T119" t="s">
        <v>120</v>
      </c>
      <c r="X119" t="str">
        <f t="shared" si="3"/>
        <v/>
      </c>
      <c r="Y119" t="str">
        <f t="shared" si="4"/>
        <v/>
      </c>
      <c r="Z119" t="str">
        <f t="shared" si="5"/>
        <v/>
      </c>
    </row>
    <row r="120" spans="1:26" x14ac:dyDescent="0.25">
      <c r="A120" t="s">
        <v>113</v>
      </c>
      <c r="B120" s="1">
        <v>40606</v>
      </c>
      <c r="C120" s="1">
        <v>40606</v>
      </c>
      <c r="D120" t="s">
        <v>114</v>
      </c>
      <c r="E120" t="s">
        <v>115</v>
      </c>
      <c r="F120" t="s">
        <v>116</v>
      </c>
      <c r="G120">
        <v>354.9</v>
      </c>
      <c r="H120">
        <v>5</v>
      </c>
      <c r="I120">
        <v>0</v>
      </c>
      <c r="J120">
        <v>17.745000000000001</v>
      </c>
      <c r="K120" t="s">
        <v>117</v>
      </c>
      <c r="L120" t="s">
        <v>28</v>
      </c>
      <c r="M120" t="s">
        <v>29</v>
      </c>
      <c r="N120" t="s">
        <v>121</v>
      </c>
      <c r="O120" t="s">
        <v>122</v>
      </c>
      <c r="P120">
        <v>29203</v>
      </c>
      <c r="Q120" t="s">
        <v>54</v>
      </c>
      <c r="R120" t="s">
        <v>33</v>
      </c>
      <c r="S120" t="s">
        <v>119</v>
      </c>
      <c r="T120" t="s">
        <v>120</v>
      </c>
      <c r="X120" t="str">
        <f t="shared" si="3"/>
        <v/>
      </c>
      <c r="Y120" t="str">
        <f t="shared" si="4"/>
        <v/>
      </c>
      <c r="Z120" t="str">
        <f t="shared" si="5"/>
        <v/>
      </c>
    </row>
    <row r="121" spans="1:26" x14ac:dyDescent="0.25">
      <c r="A121" t="s">
        <v>123</v>
      </c>
      <c r="B121" s="1">
        <v>40612</v>
      </c>
      <c r="C121" s="1">
        <v>40616</v>
      </c>
      <c r="D121" t="s">
        <v>24</v>
      </c>
      <c r="E121" t="s">
        <v>124</v>
      </c>
      <c r="F121" t="s">
        <v>125</v>
      </c>
      <c r="G121">
        <v>22.38</v>
      </c>
      <c r="H121">
        <v>2</v>
      </c>
      <c r="I121">
        <v>0</v>
      </c>
      <c r="J121">
        <v>10.7424</v>
      </c>
      <c r="K121" t="s">
        <v>126</v>
      </c>
      <c r="L121" t="s">
        <v>28</v>
      </c>
      <c r="M121" t="s">
        <v>29</v>
      </c>
      <c r="N121" t="s">
        <v>127</v>
      </c>
      <c r="O121" t="s">
        <v>128</v>
      </c>
      <c r="P121">
        <v>39212</v>
      </c>
      <c r="Q121" t="s">
        <v>54</v>
      </c>
      <c r="R121" t="s">
        <v>33</v>
      </c>
      <c r="S121" t="s">
        <v>129</v>
      </c>
      <c r="T121" t="s">
        <v>130</v>
      </c>
      <c r="X121" t="str">
        <f t="shared" si="3"/>
        <v/>
      </c>
      <c r="Y121" t="str">
        <f t="shared" si="4"/>
        <v/>
      </c>
      <c r="Z121" t="str">
        <f t="shared" si="5"/>
        <v/>
      </c>
    </row>
    <row r="122" spans="1:26" x14ac:dyDescent="0.25">
      <c r="A122" t="s">
        <v>123</v>
      </c>
      <c r="B122" s="1">
        <v>40612</v>
      </c>
      <c r="C122" s="1">
        <v>40616</v>
      </c>
      <c r="D122" t="s">
        <v>24</v>
      </c>
      <c r="E122" t="s">
        <v>124</v>
      </c>
      <c r="F122" t="s">
        <v>125</v>
      </c>
      <c r="G122">
        <v>22.38</v>
      </c>
      <c r="H122">
        <v>2</v>
      </c>
      <c r="I122">
        <v>0</v>
      </c>
      <c r="J122">
        <v>10.7424</v>
      </c>
      <c r="K122" t="s">
        <v>126</v>
      </c>
      <c r="L122" t="s">
        <v>28</v>
      </c>
      <c r="M122" t="s">
        <v>29</v>
      </c>
      <c r="N122" t="s">
        <v>131</v>
      </c>
      <c r="O122" t="s">
        <v>132</v>
      </c>
      <c r="P122">
        <v>48073</v>
      </c>
      <c r="Q122" t="s">
        <v>64</v>
      </c>
      <c r="R122" t="s">
        <v>33</v>
      </c>
      <c r="S122" t="s">
        <v>129</v>
      </c>
      <c r="T122" t="s">
        <v>130</v>
      </c>
      <c r="X122" t="str">
        <f t="shared" si="3"/>
        <v/>
      </c>
      <c r="Y122" t="str">
        <f t="shared" si="4"/>
        <v/>
      </c>
      <c r="Z122" t="str">
        <f t="shared" si="5"/>
        <v/>
      </c>
    </row>
    <row r="123" spans="1:26" x14ac:dyDescent="0.25">
      <c r="A123" t="s">
        <v>133</v>
      </c>
      <c r="B123" s="1">
        <v>40637</v>
      </c>
      <c r="C123" s="1">
        <v>40642</v>
      </c>
      <c r="D123" t="s">
        <v>24</v>
      </c>
      <c r="E123" t="s">
        <v>134</v>
      </c>
      <c r="F123" t="s">
        <v>135</v>
      </c>
      <c r="G123">
        <v>18.899999999999999</v>
      </c>
      <c r="H123">
        <v>6</v>
      </c>
      <c r="I123">
        <v>0</v>
      </c>
      <c r="J123">
        <v>9.0719999999999992</v>
      </c>
      <c r="K123" t="s">
        <v>136</v>
      </c>
      <c r="L123" t="s">
        <v>70</v>
      </c>
      <c r="M123" t="s">
        <v>29</v>
      </c>
      <c r="N123" t="s">
        <v>83</v>
      </c>
      <c r="O123" t="s">
        <v>72</v>
      </c>
      <c r="P123">
        <v>94109</v>
      </c>
      <c r="Q123" t="s">
        <v>73</v>
      </c>
      <c r="R123" t="s">
        <v>33</v>
      </c>
      <c r="S123" t="s">
        <v>137</v>
      </c>
      <c r="T123" t="s">
        <v>138</v>
      </c>
      <c r="X123" t="str">
        <f t="shared" si="3"/>
        <v/>
      </c>
      <c r="Y123" t="str">
        <f t="shared" si="4"/>
        <v/>
      </c>
      <c r="Z123" t="str">
        <f t="shared" si="5"/>
        <v/>
      </c>
    </row>
    <row r="124" spans="1:26" x14ac:dyDescent="0.25">
      <c r="A124" t="s">
        <v>139</v>
      </c>
      <c r="B124" s="1">
        <v>40638</v>
      </c>
      <c r="C124" s="1">
        <v>40640</v>
      </c>
      <c r="D124" t="s">
        <v>39</v>
      </c>
      <c r="E124" t="s">
        <v>140</v>
      </c>
      <c r="F124" t="s">
        <v>141</v>
      </c>
      <c r="G124">
        <v>55.48</v>
      </c>
      <c r="H124">
        <v>1</v>
      </c>
      <c r="I124">
        <v>0</v>
      </c>
      <c r="J124">
        <v>26.630400000000002</v>
      </c>
      <c r="K124" t="s">
        <v>142</v>
      </c>
      <c r="L124" t="s">
        <v>70</v>
      </c>
      <c r="M124" t="s">
        <v>29</v>
      </c>
      <c r="N124" t="s">
        <v>143</v>
      </c>
      <c r="O124" t="s">
        <v>144</v>
      </c>
      <c r="P124">
        <v>10035</v>
      </c>
      <c r="Q124" t="s">
        <v>32</v>
      </c>
      <c r="R124" t="s">
        <v>33</v>
      </c>
      <c r="S124" t="s">
        <v>129</v>
      </c>
      <c r="T124" t="s">
        <v>145</v>
      </c>
      <c r="X124" t="str">
        <f t="shared" si="3"/>
        <v/>
      </c>
      <c r="Y124" t="str">
        <f t="shared" si="4"/>
        <v/>
      </c>
      <c r="Z124" t="str">
        <f t="shared" si="5"/>
        <v/>
      </c>
    </row>
    <row r="125" spans="1:26" x14ac:dyDescent="0.25">
      <c r="A125" t="s">
        <v>139</v>
      </c>
      <c r="B125" s="1">
        <v>40638</v>
      </c>
      <c r="C125" s="1">
        <v>40640</v>
      </c>
      <c r="D125" t="s">
        <v>39</v>
      </c>
      <c r="E125" t="s">
        <v>140</v>
      </c>
      <c r="F125" t="s">
        <v>141</v>
      </c>
      <c r="G125">
        <v>55.48</v>
      </c>
      <c r="H125">
        <v>1</v>
      </c>
      <c r="I125">
        <v>0</v>
      </c>
      <c r="J125">
        <v>26.630400000000002</v>
      </c>
      <c r="K125" t="s">
        <v>142</v>
      </c>
      <c r="L125" t="s">
        <v>70</v>
      </c>
      <c r="M125" t="s">
        <v>29</v>
      </c>
      <c r="N125" t="s">
        <v>84</v>
      </c>
      <c r="O125" t="s">
        <v>85</v>
      </c>
      <c r="P125">
        <v>32216</v>
      </c>
      <c r="Q125" t="s">
        <v>54</v>
      </c>
      <c r="R125" t="s">
        <v>33</v>
      </c>
      <c r="S125" t="s">
        <v>129</v>
      </c>
      <c r="T125" t="s">
        <v>145</v>
      </c>
      <c r="X125" t="str">
        <f t="shared" si="3"/>
        <v/>
      </c>
      <c r="Y125" t="str">
        <f t="shared" si="4"/>
        <v/>
      </c>
      <c r="Z125" t="str">
        <f t="shared" si="5"/>
        <v/>
      </c>
    </row>
    <row r="126" spans="1:26" x14ac:dyDescent="0.25">
      <c r="A126" t="s">
        <v>146</v>
      </c>
      <c r="B126" s="1">
        <v>40639</v>
      </c>
      <c r="C126" s="1">
        <v>40643</v>
      </c>
      <c r="D126" t="s">
        <v>24</v>
      </c>
      <c r="E126" t="s">
        <v>147</v>
      </c>
      <c r="F126" t="s">
        <v>148</v>
      </c>
      <c r="G126">
        <v>44.91</v>
      </c>
      <c r="H126">
        <v>6</v>
      </c>
      <c r="I126">
        <v>0.7</v>
      </c>
      <c r="J126">
        <v>-35.927999999999997</v>
      </c>
      <c r="K126" t="s">
        <v>149</v>
      </c>
      <c r="L126" t="s">
        <v>80</v>
      </c>
      <c r="M126" t="s">
        <v>29</v>
      </c>
      <c r="N126" t="s">
        <v>118</v>
      </c>
      <c r="O126" t="s">
        <v>37</v>
      </c>
      <c r="P126">
        <v>17602</v>
      </c>
      <c r="Q126" t="s">
        <v>32</v>
      </c>
      <c r="R126" t="s">
        <v>33</v>
      </c>
      <c r="S126" t="s">
        <v>150</v>
      </c>
      <c r="T126" t="s">
        <v>151</v>
      </c>
      <c r="X126" t="str">
        <f t="shared" si="3"/>
        <v/>
      </c>
      <c r="Y126" t="str">
        <f t="shared" si="4"/>
        <v/>
      </c>
      <c r="Z126" t="str">
        <f t="shared" si="5"/>
        <v/>
      </c>
    </row>
    <row r="127" spans="1:26" x14ac:dyDescent="0.25">
      <c r="A127" t="s">
        <v>152</v>
      </c>
      <c r="B127" s="1">
        <v>40649</v>
      </c>
      <c r="C127" s="1">
        <v>40653</v>
      </c>
      <c r="D127" t="s">
        <v>24</v>
      </c>
      <c r="E127" t="s">
        <v>153</v>
      </c>
      <c r="F127" t="s">
        <v>26</v>
      </c>
      <c r="G127">
        <v>39.072000000000003</v>
      </c>
      <c r="H127">
        <v>6</v>
      </c>
      <c r="I127">
        <v>0.2</v>
      </c>
      <c r="J127">
        <v>9.7680000000000007</v>
      </c>
      <c r="K127" t="s">
        <v>154</v>
      </c>
      <c r="L127" t="s">
        <v>80</v>
      </c>
      <c r="M127" t="s">
        <v>29</v>
      </c>
      <c r="N127" t="s">
        <v>110</v>
      </c>
      <c r="O127" t="s">
        <v>111</v>
      </c>
      <c r="P127">
        <v>28403</v>
      </c>
      <c r="Q127" t="s">
        <v>54</v>
      </c>
      <c r="R127" t="s">
        <v>33</v>
      </c>
      <c r="S127" t="s">
        <v>34</v>
      </c>
      <c r="T127" t="s">
        <v>35</v>
      </c>
      <c r="X127" t="str">
        <f t="shared" si="3"/>
        <v/>
      </c>
      <c r="Y127" t="str">
        <f t="shared" si="4"/>
        <v/>
      </c>
      <c r="Z127" t="str">
        <f t="shared" si="5"/>
        <v/>
      </c>
    </row>
    <row r="128" spans="1:26" x14ac:dyDescent="0.25">
      <c r="A128" t="s">
        <v>155</v>
      </c>
      <c r="B128" s="1">
        <v>40654</v>
      </c>
      <c r="C128" s="1">
        <v>40658</v>
      </c>
      <c r="D128" t="s">
        <v>24</v>
      </c>
      <c r="E128" t="s">
        <v>156</v>
      </c>
      <c r="F128" t="s">
        <v>157</v>
      </c>
      <c r="G128">
        <v>16.52</v>
      </c>
      <c r="H128">
        <v>5</v>
      </c>
      <c r="I128">
        <v>0.2</v>
      </c>
      <c r="J128">
        <v>5.5754999999999999</v>
      </c>
      <c r="K128" t="s">
        <v>158</v>
      </c>
      <c r="L128" t="s">
        <v>28</v>
      </c>
      <c r="M128" t="s">
        <v>29</v>
      </c>
      <c r="N128" t="s">
        <v>159</v>
      </c>
      <c r="O128" t="s">
        <v>160</v>
      </c>
      <c r="P128">
        <v>85204</v>
      </c>
      <c r="Q128" t="s">
        <v>73</v>
      </c>
      <c r="R128" t="s">
        <v>33</v>
      </c>
      <c r="S128" t="s">
        <v>150</v>
      </c>
      <c r="T128" t="s">
        <v>161</v>
      </c>
      <c r="X128" t="str">
        <f t="shared" si="3"/>
        <v/>
      </c>
      <c r="Y128" t="str">
        <f t="shared" si="4"/>
        <v/>
      </c>
      <c r="Z128" t="str">
        <f t="shared" si="5"/>
        <v/>
      </c>
    </row>
    <row r="129" spans="1:26" x14ac:dyDescent="0.25">
      <c r="A129" t="s">
        <v>155</v>
      </c>
      <c r="B129" s="1">
        <v>40654</v>
      </c>
      <c r="C129" s="1">
        <v>40658</v>
      </c>
      <c r="D129" t="s">
        <v>24</v>
      </c>
      <c r="E129" t="s">
        <v>156</v>
      </c>
      <c r="F129" t="s">
        <v>157</v>
      </c>
      <c r="G129">
        <v>16.52</v>
      </c>
      <c r="H129">
        <v>5</v>
      </c>
      <c r="I129">
        <v>0.2</v>
      </c>
      <c r="J129">
        <v>5.5754999999999999</v>
      </c>
      <c r="K129" t="s">
        <v>158</v>
      </c>
      <c r="L129" t="s">
        <v>28</v>
      </c>
      <c r="M129" t="s">
        <v>29</v>
      </c>
      <c r="N129" t="s">
        <v>162</v>
      </c>
      <c r="O129" t="s">
        <v>72</v>
      </c>
      <c r="P129">
        <v>90008</v>
      </c>
      <c r="Q129" t="s">
        <v>73</v>
      </c>
      <c r="R129" t="s">
        <v>33</v>
      </c>
      <c r="S129" t="s">
        <v>150</v>
      </c>
      <c r="T129" t="s">
        <v>161</v>
      </c>
      <c r="X129" t="str">
        <f t="shared" si="3"/>
        <v/>
      </c>
      <c r="Y129" t="str">
        <f t="shared" si="4"/>
        <v/>
      </c>
      <c r="Z129" t="str">
        <f t="shared" si="5"/>
        <v/>
      </c>
    </row>
    <row r="130" spans="1:26" x14ac:dyDescent="0.25">
      <c r="A130" t="s">
        <v>155</v>
      </c>
      <c r="B130" s="1">
        <v>40654</v>
      </c>
      <c r="C130" s="1">
        <v>40658</v>
      </c>
      <c r="D130" t="s">
        <v>24</v>
      </c>
      <c r="E130" t="s">
        <v>156</v>
      </c>
      <c r="F130" t="s">
        <v>157</v>
      </c>
      <c r="G130">
        <v>16.52</v>
      </c>
      <c r="H130">
        <v>5</v>
      </c>
      <c r="I130">
        <v>0.2</v>
      </c>
      <c r="J130">
        <v>5.5754999999999999</v>
      </c>
      <c r="K130" t="s">
        <v>158</v>
      </c>
      <c r="L130" t="s">
        <v>28</v>
      </c>
      <c r="M130" t="s">
        <v>29</v>
      </c>
      <c r="N130" t="s">
        <v>163</v>
      </c>
      <c r="O130" t="s">
        <v>164</v>
      </c>
      <c r="P130">
        <v>97301</v>
      </c>
      <c r="Q130" t="s">
        <v>73</v>
      </c>
      <c r="R130" t="s">
        <v>33</v>
      </c>
      <c r="S130" t="s">
        <v>150</v>
      </c>
      <c r="T130" t="s">
        <v>161</v>
      </c>
      <c r="X130" t="str">
        <f t="shared" ref="X130:X193" si="6">IF(W130 &gt; 0, W130 - B130, "")</f>
        <v/>
      </c>
      <c r="Y130" t="str">
        <f t="shared" ref="Y130:Y193" si="7">IF(W130 &gt; 0, G130, "")</f>
        <v/>
      </c>
      <c r="Z130" t="str">
        <f t="shared" ref="Z130:Z193" si="8">IF(W130 &gt; 0, J130, "")</f>
        <v/>
      </c>
    </row>
    <row r="131" spans="1:26" x14ac:dyDescent="0.25">
      <c r="A131" t="s">
        <v>165</v>
      </c>
      <c r="B131" s="1">
        <v>40656</v>
      </c>
      <c r="C131" s="1">
        <v>40657</v>
      </c>
      <c r="D131" t="s">
        <v>39</v>
      </c>
      <c r="E131" t="s">
        <v>166</v>
      </c>
      <c r="F131" t="s">
        <v>167</v>
      </c>
      <c r="G131">
        <v>2.5019999999999998</v>
      </c>
      <c r="H131">
        <v>3</v>
      </c>
      <c r="I131">
        <v>0.7</v>
      </c>
      <c r="J131">
        <v>-1.7514000000000001</v>
      </c>
      <c r="K131" t="s">
        <v>168</v>
      </c>
      <c r="L131" t="s">
        <v>80</v>
      </c>
      <c r="M131" t="s">
        <v>29</v>
      </c>
      <c r="N131" t="s">
        <v>36</v>
      </c>
      <c r="O131" t="s">
        <v>37</v>
      </c>
      <c r="P131">
        <v>19134</v>
      </c>
      <c r="Q131" t="s">
        <v>32</v>
      </c>
      <c r="R131" t="s">
        <v>33</v>
      </c>
      <c r="S131" t="s">
        <v>150</v>
      </c>
      <c r="T131" t="s">
        <v>169</v>
      </c>
      <c r="X131" t="str">
        <f t="shared" si="6"/>
        <v/>
      </c>
      <c r="Y131" t="str">
        <f t="shared" si="7"/>
        <v/>
      </c>
      <c r="Z131" t="str">
        <f t="shared" si="8"/>
        <v/>
      </c>
    </row>
    <row r="132" spans="1:26" x14ac:dyDescent="0.25">
      <c r="A132" t="s">
        <v>170</v>
      </c>
      <c r="B132" s="1">
        <v>40662</v>
      </c>
      <c r="C132" s="1">
        <v>40667</v>
      </c>
      <c r="D132" t="s">
        <v>24</v>
      </c>
      <c r="E132" t="s">
        <v>171</v>
      </c>
      <c r="F132" t="s">
        <v>172</v>
      </c>
      <c r="G132">
        <v>17.46</v>
      </c>
      <c r="H132">
        <v>2</v>
      </c>
      <c r="I132">
        <v>0</v>
      </c>
      <c r="J132">
        <v>5.9363999999999999</v>
      </c>
      <c r="K132" t="s">
        <v>173</v>
      </c>
      <c r="L132" t="s">
        <v>28</v>
      </c>
      <c r="M132" t="s">
        <v>29</v>
      </c>
      <c r="N132" t="s">
        <v>174</v>
      </c>
      <c r="O132" t="s">
        <v>144</v>
      </c>
      <c r="P132">
        <v>14609</v>
      </c>
      <c r="Q132" t="s">
        <v>32</v>
      </c>
      <c r="R132" t="s">
        <v>45</v>
      </c>
      <c r="S132" t="s">
        <v>46</v>
      </c>
      <c r="T132" t="s">
        <v>175</v>
      </c>
      <c r="X132" t="str">
        <f t="shared" si="6"/>
        <v/>
      </c>
      <c r="Y132" t="str">
        <f t="shared" si="7"/>
        <v/>
      </c>
      <c r="Z132" t="str">
        <f t="shared" si="8"/>
        <v/>
      </c>
    </row>
    <row r="133" spans="1:26" x14ac:dyDescent="0.25">
      <c r="A133" t="s">
        <v>176</v>
      </c>
      <c r="B133" s="1">
        <v>40666</v>
      </c>
      <c r="C133" s="1">
        <v>40668</v>
      </c>
      <c r="D133" t="s">
        <v>39</v>
      </c>
      <c r="E133" t="s">
        <v>177</v>
      </c>
      <c r="F133" t="s">
        <v>178</v>
      </c>
      <c r="G133">
        <v>21.56</v>
      </c>
      <c r="H133">
        <v>7</v>
      </c>
      <c r="I133">
        <v>0</v>
      </c>
      <c r="J133">
        <v>10.348800000000001</v>
      </c>
      <c r="K133" t="s">
        <v>179</v>
      </c>
      <c r="L133" t="s">
        <v>70</v>
      </c>
      <c r="M133" t="s">
        <v>29</v>
      </c>
      <c r="N133" t="s">
        <v>180</v>
      </c>
      <c r="O133" t="s">
        <v>105</v>
      </c>
      <c r="P133">
        <v>60068</v>
      </c>
      <c r="Q133" t="s">
        <v>64</v>
      </c>
      <c r="R133" t="s">
        <v>33</v>
      </c>
      <c r="S133" t="s">
        <v>137</v>
      </c>
      <c r="T133" t="s">
        <v>181</v>
      </c>
      <c r="X133" t="str">
        <f t="shared" si="6"/>
        <v/>
      </c>
      <c r="Y133" t="str">
        <f t="shared" si="7"/>
        <v/>
      </c>
      <c r="Z133" t="str">
        <f t="shared" si="8"/>
        <v/>
      </c>
    </row>
    <row r="134" spans="1:26" x14ac:dyDescent="0.25">
      <c r="A134" t="s">
        <v>176</v>
      </c>
      <c r="B134" s="1">
        <v>40666</v>
      </c>
      <c r="C134" s="1">
        <v>40668</v>
      </c>
      <c r="D134" t="s">
        <v>39</v>
      </c>
      <c r="E134" t="s">
        <v>177</v>
      </c>
      <c r="F134" t="s">
        <v>178</v>
      </c>
      <c r="G134">
        <v>21.56</v>
      </c>
      <c r="H134">
        <v>7</v>
      </c>
      <c r="I134">
        <v>0</v>
      </c>
      <c r="J134">
        <v>10.348800000000001</v>
      </c>
      <c r="K134" t="s">
        <v>179</v>
      </c>
      <c r="L134" t="s">
        <v>70</v>
      </c>
      <c r="M134" t="s">
        <v>29</v>
      </c>
      <c r="N134" t="s">
        <v>182</v>
      </c>
      <c r="O134" t="s">
        <v>63</v>
      </c>
      <c r="P134">
        <v>54915</v>
      </c>
      <c r="Q134" t="s">
        <v>64</v>
      </c>
      <c r="R134" t="s">
        <v>33</v>
      </c>
      <c r="S134" t="s">
        <v>137</v>
      </c>
      <c r="T134" t="s">
        <v>181</v>
      </c>
      <c r="X134" t="str">
        <f t="shared" si="6"/>
        <v/>
      </c>
      <c r="Y134" t="str">
        <f t="shared" si="7"/>
        <v/>
      </c>
      <c r="Z134" t="str">
        <f t="shared" si="8"/>
        <v/>
      </c>
    </row>
    <row r="135" spans="1:26" x14ac:dyDescent="0.25">
      <c r="A135" t="s">
        <v>183</v>
      </c>
      <c r="B135" s="1">
        <v>40667</v>
      </c>
      <c r="C135" s="1">
        <v>40671</v>
      </c>
      <c r="D135" t="s">
        <v>24</v>
      </c>
      <c r="E135" t="s">
        <v>184</v>
      </c>
      <c r="F135" t="s">
        <v>185</v>
      </c>
      <c r="G135">
        <v>46.8</v>
      </c>
      <c r="H135">
        <v>4</v>
      </c>
      <c r="I135">
        <v>0</v>
      </c>
      <c r="J135">
        <v>21.06</v>
      </c>
      <c r="K135" t="s">
        <v>186</v>
      </c>
      <c r="L135" t="s">
        <v>28</v>
      </c>
      <c r="M135" t="s">
        <v>29</v>
      </c>
      <c r="N135" t="s">
        <v>127</v>
      </c>
      <c r="O135" t="s">
        <v>132</v>
      </c>
      <c r="P135">
        <v>49201</v>
      </c>
      <c r="Q135" t="s">
        <v>64</v>
      </c>
      <c r="R135" t="s">
        <v>33</v>
      </c>
      <c r="S135" t="s">
        <v>150</v>
      </c>
      <c r="T135" t="s">
        <v>187</v>
      </c>
      <c r="X135" t="str">
        <f t="shared" si="6"/>
        <v/>
      </c>
      <c r="Y135" t="str">
        <f t="shared" si="7"/>
        <v/>
      </c>
      <c r="Z135" t="str">
        <f t="shared" si="8"/>
        <v/>
      </c>
    </row>
    <row r="136" spans="1:26" x14ac:dyDescent="0.25">
      <c r="A136" t="s">
        <v>188</v>
      </c>
      <c r="B136" s="1">
        <v>40667</v>
      </c>
      <c r="C136" s="1">
        <v>40667</v>
      </c>
      <c r="D136" t="s">
        <v>114</v>
      </c>
      <c r="E136" t="s">
        <v>189</v>
      </c>
      <c r="F136" t="s">
        <v>190</v>
      </c>
      <c r="G136">
        <v>27.46</v>
      </c>
      <c r="H136">
        <v>2</v>
      </c>
      <c r="I136">
        <v>0</v>
      </c>
      <c r="J136">
        <v>9.8856000000000002</v>
      </c>
      <c r="K136" t="s">
        <v>191</v>
      </c>
      <c r="L136" t="s">
        <v>28</v>
      </c>
      <c r="M136" t="s">
        <v>29</v>
      </c>
      <c r="N136" t="s">
        <v>90</v>
      </c>
      <c r="O136" t="s">
        <v>111</v>
      </c>
      <c r="P136">
        <v>28027</v>
      </c>
      <c r="Q136" t="s">
        <v>54</v>
      </c>
      <c r="R136" t="s">
        <v>45</v>
      </c>
      <c r="S136" t="s">
        <v>46</v>
      </c>
      <c r="T136" t="s">
        <v>192</v>
      </c>
      <c r="X136" t="str">
        <f t="shared" si="6"/>
        <v/>
      </c>
      <c r="Y136" t="str">
        <f t="shared" si="7"/>
        <v/>
      </c>
      <c r="Z136" t="str">
        <f t="shared" si="8"/>
        <v/>
      </c>
    </row>
    <row r="137" spans="1:26" x14ac:dyDescent="0.25">
      <c r="A137" t="s">
        <v>188</v>
      </c>
      <c r="B137" s="1">
        <v>40667</v>
      </c>
      <c r="C137" s="1">
        <v>40667</v>
      </c>
      <c r="D137" t="s">
        <v>114</v>
      </c>
      <c r="E137" t="s">
        <v>189</v>
      </c>
      <c r="F137" t="s">
        <v>190</v>
      </c>
      <c r="G137">
        <v>27.46</v>
      </c>
      <c r="H137">
        <v>2</v>
      </c>
      <c r="I137">
        <v>0</v>
      </c>
      <c r="J137">
        <v>9.8856000000000002</v>
      </c>
      <c r="K137" t="s">
        <v>191</v>
      </c>
      <c r="L137" t="s">
        <v>28</v>
      </c>
      <c r="M137" t="s">
        <v>29</v>
      </c>
      <c r="N137" t="s">
        <v>193</v>
      </c>
      <c r="O137" t="s">
        <v>194</v>
      </c>
      <c r="P137">
        <v>6457</v>
      </c>
      <c r="Q137" t="s">
        <v>32</v>
      </c>
      <c r="R137" t="s">
        <v>45</v>
      </c>
      <c r="S137" t="s">
        <v>46</v>
      </c>
      <c r="T137" t="s">
        <v>192</v>
      </c>
      <c r="X137" t="str">
        <f t="shared" si="6"/>
        <v/>
      </c>
      <c r="Y137" t="str">
        <f t="shared" si="7"/>
        <v/>
      </c>
      <c r="Z137" t="str">
        <f t="shared" si="8"/>
        <v/>
      </c>
    </row>
    <row r="138" spans="1:26" x14ac:dyDescent="0.25">
      <c r="A138" t="s">
        <v>195</v>
      </c>
      <c r="B138" s="1">
        <v>40669</v>
      </c>
      <c r="C138" s="1">
        <v>40673</v>
      </c>
      <c r="D138" t="s">
        <v>24</v>
      </c>
      <c r="E138" t="s">
        <v>196</v>
      </c>
      <c r="F138" t="s">
        <v>197</v>
      </c>
      <c r="G138">
        <v>140.73599999999999</v>
      </c>
      <c r="H138">
        <v>8</v>
      </c>
      <c r="I138">
        <v>0.2</v>
      </c>
      <c r="J138">
        <v>52.776000000000003</v>
      </c>
      <c r="K138" t="s">
        <v>198</v>
      </c>
      <c r="L138" t="s">
        <v>70</v>
      </c>
      <c r="M138" t="s">
        <v>29</v>
      </c>
      <c r="N138" t="s">
        <v>127</v>
      </c>
      <c r="O138" t="s">
        <v>132</v>
      </c>
      <c r="P138">
        <v>49201</v>
      </c>
      <c r="Q138" t="s">
        <v>64</v>
      </c>
      <c r="R138" t="s">
        <v>33</v>
      </c>
      <c r="S138" t="s">
        <v>150</v>
      </c>
      <c r="T138" t="s">
        <v>199</v>
      </c>
      <c r="X138" t="str">
        <f t="shared" si="6"/>
        <v/>
      </c>
      <c r="Y138" t="str">
        <f t="shared" si="7"/>
        <v/>
      </c>
      <c r="Z138" t="str">
        <f t="shared" si="8"/>
        <v/>
      </c>
    </row>
    <row r="139" spans="1:26" x14ac:dyDescent="0.25">
      <c r="A139" t="s">
        <v>195</v>
      </c>
      <c r="B139" s="1">
        <v>40669</v>
      </c>
      <c r="C139" s="1">
        <v>40673</v>
      </c>
      <c r="D139" t="s">
        <v>24</v>
      </c>
      <c r="E139" t="s">
        <v>196</v>
      </c>
      <c r="F139" t="s">
        <v>197</v>
      </c>
      <c r="G139">
        <v>140.73599999999999</v>
      </c>
      <c r="H139">
        <v>8</v>
      </c>
      <c r="I139">
        <v>0.2</v>
      </c>
      <c r="J139">
        <v>52.776000000000003</v>
      </c>
      <c r="K139" t="s">
        <v>198</v>
      </c>
      <c r="L139" t="s">
        <v>70</v>
      </c>
      <c r="M139" t="s">
        <v>29</v>
      </c>
      <c r="N139" t="s">
        <v>162</v>
      </c>
      <c r="O139" t="s">
        <v>72</v>
      </c>
      <c r="P139">
        <v>90049</v>
      </c>
      <c r="Q139" t="s">
        <v>73</v>
      </c>
      <c r="R139" t="s">
        <v>33</v>
      </c>
      <c r="S139" t="s">
        <v>150</v>
      </c>
      <c r="T139" t="s">
        <v>199</v>
      </c>
      <c r="X139" t="str">
        <f t="shared" si="6"/>
        <v/>
      </c>
      <c r="Y139" t="str">
        <f t="shared" si="7"/>
        <v/>
      </c>
      <c r="Z139" t="str">
        <f t="shared" si="8"/>
        <v/>
      </c>
    </row>
    <row r="140" spans="1:26" x14ac:dyDescent="0.25">
      <c r="A140" t="s">
        <v>200</v>
      </c>
      <c r="B140" s="1">
        <v>40674</v>
      </c>
      <c r="C140" s="1">
        <v>40680</v>
      </c>
      <c r="D140" t="s">
        <v>24</v>
      </c>
      <c r="E140" t="s">
        <v>201</v>
      </c>
      <c r="F140" t="s">
        <v>202</v>
      </c>
      <c r="G140">
        <v>46.863999999999997</v>
      </c>
      <c r="H140">
        <v>2</v>
      </c>
      <c r="I140">
        <v>0.2</v>
      </c>
      <c r="J140">
        <v>7.6154000000000002</v>
      </c>
      <c r="K140" t="s">
        <v>203</v>
      </c>
      <c r="L140" t="s">
        <v>28</v>
      </c>
      <c r="M140" t="s">
        <v>29</v>
      </c>
      <c r="N140" t="s">
        <v>204</v>
      </c>
      <c r="O140" t="s">
        <v>205</v>
      </c>
      <c r="P140">
        <v>77095</v>
      </c>
      <c r="Q140" t="s">
        <v>64</v>
      </c>
      <c r="R140" t="s">
        <v>55</v>
      </c>
      <c r="S140" t="s">
        <v>56</v>
      </c>
      <c r="T140" t="s">
        <v>206</v>
      </c>
      <c r="X140" t="str">
        <f t="shared" si="6"/>
        <v/>
      </c>
      <c r="Y140" t="str">
        <f t="shared" si="7"/>
        <v/>
      </c>
      <c r="Z140" t="str">
        <f t="shared" si="8"/>
        <v/>
      </c>
    </row>
    <row r="141" spans="1:26" x14ac:dyDescent="0.25">
      <c r="A141" t="s">
        <v>200</v>
      </c>
      <c r="B141" s="1">
        <v>40674</v>
      </c>
      <c r="C141" s="1">
        <v>40680</v>
      </c>
      <c r="D141" t="s">
        <v>24</v>
      </c>
      <c r="E141" t="s">
        <v>201</v>
      </c>
      <c r="F141" t="s">
        <v>202</v>
      </c>
      <c r="G141">
        <v>46.863999999999997</v>
      </c>
      <c r="H141">
        <v>2</v>
      </c>
      <c r="I141">
        <v>0.2</v>
      </c>
      <c r="J141">
        <v>7.6154000000000002</v>
      </c>
      <c r="K141" t="s">
        <v>203</v>
      </c>
      <c r="L141" t="s">
        <v>28</v>
      </c>
      <c r="M141" t="s">
        <v>29</v>
      </c>
      <c r="N141" t="s">
        <v>207</v>
      </c>
      <c r="O141" t="s">
        <v>72</v>
      </c>
      <c r="P141">
        <v>95123</v>
      </c>
      <c r="Q141" t="s">
        <v>73</v>
      </c>
      <c r="R141" t="s">
        <v>55</v>
      </c>
      <c r="S141" t="s">
        <v>56</v>
      </c>
      <c r="T141" t="s">
        <v>206</v>
      </c>
      <c r="X141" t="str">
        <f t="shared" si="6"/>
        <v/>
      </c>
      <c r="Y141" t="str">
        <f t="shared" si="7"/>
        <v/>
      </c>
      <c r="Z141" t="str">
        <f t="shared" si="8"/>
        <v/>
      </c>
    </row>
    <row r="142" spans="1:26" x14ac:dyDescent="0.25">
      <c r="A142" t="s">
        <v>200</v>
      </c>
      <c r="B142" s="1">
        <v>40674</v>
      </c>
      <c r="C142" s="1">
        <v>40680</v>
      </c>
      <c r="D142" t="s">
        <v>24</v>
      </c>
      <c r="E142" t="s">
        <v>201</v>
      </c>
      <c r="F142" t="s">
        <v>202</v>
      </c>
      <c r="G142">
        <v>46.863999999999997</v>
      </c>
      <c r="H142">
        <v>2</v>
      </c>
      <c r="I142">
        <v>0.2</v>
      </c>
      <c r="J142">
        <v>7.6154000000000002</v>
      </c>
      <c r="K142" t="s">
        <v>203</v>
      </c>
      <c r="L142" t="s">
        <v>28</v>
      </c>
      <c r="M142" t="s">
        <v>29</v>
      </c>
      <c r="N142" t="s">
        <v>208</v>
      </c>
      <c r="O142" t="s">
        <v>194</v>
      </c>
      <c r="P142">
        <v>6450</v>
      </c>
      <c r="Q142" t="s">
        <v>32</v>
      </c>
      <c r="R142" t="s">
        <v>55</v>
      </c>
      <c r="S142" t="s">
        <v>56</v>
      </c>
      <c r="T142" t="s">
        <v>206</v>
      </c>
      <c r="X142" t="str">
        <f t="shared" si="6"/>
        <v/>
      </c>
      <c r="Y142" t="str">
        <f t="shared" si="7"/>
        <v/>
      </c>
      <c r="Z142" t="str">
        <f t="shared" si="8"/>
        <v/>
      </c>
    </row>
    <row r="143" spans="1:26" x14ac:dyDescent="0.25">
      <c r="A143" t="s">
        <v>209</v>
      </c>
      <c r="B143" s="1">
        <v>40675</v>
      </c>
      <c r="C143" s="1">
        <v>40678</v>
      </c>
      <c r="D143" t="s">
        <v>39</v>
      </c>
      <c r="E143" t="s">
        <v>210</v>
      </c>
      <c r="F143" t="s">
        <v>41</v>
      </c>
      <c r="G143">
        <v>34.79</v>
      </c>
      <c r="H143">
        <v>7</v>
      </c>
      <c r="I143">
        <v>0</v>
      </c>
      <c r="J143">
        <v>10.7849</v>
      </c>
      <c r="K143" t="s">
        <v>211</v>
      </c>
      <c r="L143" t="s">
        <v>28</v>
      </c>
      <c r="M143" t="s">
        <v>29</v>
      </c>
      <c r="N143" t="s">
        <v>204</v>
      </c>
      <c r="O143" t="s">
        <v>205</v>
      </c>
      <c r="P143">
        <v>77095</v>
      </c>
      <c r="Q143" t="s">
        <v>64</v>
      </c>
      <c r="R143" t="s">
        <v>45</v>
      </c>
      <c r="S143" t="s">
        <v>46</v>
      </c>
      <c r="T143" t="s">
        <v>47</v>
      </c>
      <c r="X143" t="str">
        <f t="shared" si="6"/>
        <v/>
      </c>
      <c r="Y143" t="str">
        <f t="shared" si="7"/>
        <v/>
      </c>
      <c r="Z143" t="str">
        <f t="shared" si="8"/>
        <v/>
      </c>
    </row>
    <row r="144" spans="1:26" x14ac:dyDescent="0.25">
      <c r="A144" t="s">
        <v>209</v>
      </c>
      <c r="B144" s="1">
        <v>40675</v>
      </c>
      <c r="C144" s="1">
        <v>40678</v>
      </c>
      <c r="D144" t="s">
        <v>39</v>
      </c>
      <c r="E144" t="s">
        <v>210</v>
      </c>
      <c r="F144" t="s">
        <v>41</v>
      </c>
      <c r="G144">
        <v>34.79</v>
      </c>
      <c r="H144">
        <v>7</v>
      </c>
      <c r="I144">
        <v>0</v>
      </c>
      <c r="J144">
        <v>10.7849</v>
      </c>
      <c r="K144" t="s">
        <v>211</v>
      </c>
      <c r="L144" t="s">
        <v>28</v>
      </c>
      <c r="M144" t="s">
        <v>29</v>
      </c>
      <c r="N144" t="s">
        <v>212</v>
      </c>
      <c r="O144" t="s">
        <v>63</v>
      </c>
      <c r="P144">
        <v>53209</v>
      </c>
      <c r="Q144" t="s">
        <v>64</v>
      </c>
      <c r="R144" t="s">
        <v>45</v>
      </c>
      <c r="S144" t="s">
        <v>46</v>
      </c>
      <c r="T144" t="s">
        <v>47</v>
      </c>
      <c r="X144" t="str">
        <f t="shared" si="6"/>
        <v/>
      </c>
      <c r="Y144" t="str">
        <f t="shared" si="7"/>
        <v/>
      </c>
      <c r="Z144" t="str">
        <f t="shared" si="8"/>
        <v/>
      </c>
    </row>
    <row r="145" spans="1:26" x14ac:dyDescent="0.25">
      <c r="A145" t="s">
        <v>221</v>
      </c>
      <c r="B145" s="1">
        <v>40677</v>
      </c>
      <c r="C145" s="1">
        <v>40683</v>
      </c>
      <c r="D145" t="s">
        <v>24</v>
      </c>
      <c r="E145" t="s">
        <v>222</v>
      </c>
      <c r="F145" t="s">
        <v>223</v>
      </c>
      <c r="G145">
        <v>310.88</v>
      </c>
      <c r="H145">
        <v>2</v>
      </c>
      <c r="I145">
        <v>0.2</v>
      </c>
      <c r="J145">
        <v>23.315999999999999</v>
      </c>
      <c r="K145" t="s">
        <v>224</v>
      </c>
      <c r="L145" t="s">
        <v>80</v>
      </c>
      <c r="M145" t="s">
        <v>29</v>
      </c>
      <c r="N145" t="s">
        <v>225</v>
      </c>
      <c r="O145" t="s">
        <v>85</v>
      </c>
      <c r="P145">
        <v>33710</v>
      </c>
      <c r="Q145" t="s">
        <v>54</v>
      </c>
      <c r="R145" t="s">
        <v>45</v>
      </c>
      <c r="S145" t="s">
        <v>46</v>
      </c>
      <c r="T145" t="s">
        <v>226</v>
      </c>
      <c r="X145" t="str">
        <f t="shared" si="6"/>
        <v/>
      </c>
      <c r="Y145" t="str">
        <f t="shared" si="7"/>
        <v/>
      </c>
      <c r="Z145" t="str">
        <f t="shared" si="8"/>
        <v/>
      </c>
    </row>
    <row r="146" spans="1:26" x14ac:dyDescent="0.25">
      <c r="A146" t="s">
        <v>227</v>
      </c>
      <c r="B146" s="1">
        <v>40681</v>
      </c>
      <c r="C146" s="1">
        <v>40687</v>
      </c>
      <c r="D146" t="s">
        <v>24</v>
      </c>
      <c r="E146" t="s">
        <v>228</v>
      </c>
      <c r="F146" t="s">
        <v>229</v>
      </c>
      <c r="G146">
        <v>779.79600000000005</v>
      </c>
      <c r="H146">
        <v>2</v>
      </c>
      <c r="I146">
        <v>0.4</v>
      </c>
      <c r="J146">
        <v>-168.95580000000001</v>
      </c>
      <c r="K146" t="s">
        <v>230</v>
      </c>
      <c r="L146" t="s">
        <v>28</v>
      </c>
      <c r="M146" t="s">
        <v>29</v>
      </c>
      <c r="N146" t="s">
        <v>231</v>
      </c>
      <c r="O146" t="s">
        <v>232</v>
      </c>
      <c r="P146">
        <v>44105</v>
      </c>
      <c r="Q146" t="s">
        <v>32</v>
      </c>
      <c r="R146" t="s">
        <v>55</v>
      </c>
      <c r="S146" t="s">
        <v>233</v>
      </c>
      <c r="T146" t="s">
        <v>234</v>
      </c>
      <c r="X146" t="str">
        <f t="shared" si="6"/>
        <v/>
      </c>
      <c r="Y146" t="str">
        <f t="shared" si="7"/>
        <v/>
      </c>
      <c r="Z146" t="str">
        <f t="shared" si="8"/>
        <v/>
      </c>
    </row>
    <row r="147" spans="1:26" x14ac:dyDescent="0.25">
      <c r="A147" t="s">
        <v>235</v>
      </c>
      <c r="B147" s="1">
        <v>40690</v>
      </c>
      <c r="C147" s="1">
        <v>40693</v>
      </c>
      <c r="D147" t="s">
        <v>39</v>
      </c>
      <c r="E147" t="s">
        <v>236</v>
      </c>
      <c r="F147" t="s">
        <v>237</v>
      </c>
      <c r="G147">
        <v>17.46</v>
      </c>
      <c r="H147">
        <v>6</v>
      </c>
      <c r="I147">
        <v>0.8</v>
      </c>
      <c r="J147">
        <v>-30.555</v>
      </c>
      <c r="K147" t="s">
        <v>238</v>
      </c>
      <c r="L147" t="s">
        <v>28</v>
      </c>
      <c r="M147" t="s">
        <v>29</v>
      </c>
      <c r="N147" t="s">
        <v>239</v>
      </c>
      <c r="O147" t="s">
        <v>72</v>
      </c>
      <c r="P147">
        <v>90604</v>
      </c>
      <c r="Q147" t="s">
        <v>73</v>
      </c>
      <c r="R147" t="s">
        <v>33</v>
      </c>
      <c r="S147" t="s">
        <v>150</v>
      </c>
      <c r="T147" t="s">
        <v>240</v>
      </c>
      <c r="X147" t="str">
        <f t="shared" si="6"/>
        <v/>
      </c>
      <c r="Y147" t="str">
        <f t="shared" si="7"/>
        <v/>
      </c>
      <c r="Z147" t="str">
        <f t="shared" si="8"/>
        <v/>
      </c>
    </row>
    <row r="148" spans="1:26" x14ac:dyDescent="0.25">
      <c r="A148" t="s">
        <v>235</v>
      </c>
      <c r="B148" s="1">
        <v>40690</v>
      </c>
      <c r="C148" s="1">
        <v>40693</v>
      </c>
      <c r="D148" t="s">
        <v>39</v>
      </c>
      <c r="E148" t="s">
        <v>236</v>
      </c>
      <c r="F148" t="s">
        <v>237</v>
      </c>
      <c r="G148">
        <v>17.46</v>
      </c>
      <c r="H148">
        <v>6</v>
      </c>
      <c r="I148">
        <v>0.8</v>
      </c>
      <c r="J148">
        <v>-30.555</v>
      </c>
      <c r="K148" t="s">
        <v>238</v>
      </c>
      <c r="L148" t="s">
        <v>28</v>
      </c>
      <c r="M148" t="s">
        <v>29</v>
      </c>
      <c r="N148" t="s">
        <v>241</v>
      </c>
      <c r="O148" t="s">
        <v>242</v>
      </c>
      <c r="P148">
        <v>22204</v>
      </c>
      <c r="Q148" t="s">
        <v>54</v>
      </c>
      <c r="R148" t="s">
        <v>33</v>
      </c>
      <c r="S148" t="s">
        <v>150</v>
      </c>
      <c r="T148" t="s">
        <v>240</v>
      </c>
      <c r="X148" t="str">
        <f t="shared" si="6"/>
        <v/>
      </c>
      <c r="Y148" t="str">
        <f t="shared" si="7"/>
        <v/>
      </c>
      <c r="Z148" t="str">
        <f t="shared" si="8"/>
        <v/>
      </c>
    </row>
    <row r="149" spans="1:26" x14ac:dyDescent="0.25">
      <c r="A149" t="s">
        <v>235</v>
      </c>
      <c r="B149" s="1">
        <v>40690</v>
      </c>
      <c r="C149" s="1">
        <v>40693</v>
      </c>
      <c r="D149" t="s">
        <v>39</v>
      </c>
      <c r="E149" t="s">
        <v>236</v>
      </c>
      <c r="F149" t="s">
        <v>237</v>
      </c>
      <c r="G149">
        <v>17.46</v>
      </c>
      <c r="H149">
        <v>6</v>
      </c>
      <c r="I149">
        <v>0.8</v>
      </c>
      <c r="J149">
        <v>-30.555</v>
      </c>
      <c r="K149" t="s">
        <v>238</v>
      </c>
      <c r="L149" t="s">
        <v>28</v>
      </c>
      <c r="M149" t="s">
        <v>29</v>
      </c>
      <c r="N149" t="s">
        <v>104</v>
      </c>
      <c r="O149" t="s">
        <v>105</v>
      </c>
      <c r="P149">
        <v>60653</v>
      </c>
      <c r="Q149" t="s">
        <v>64</v>
      </c>
      <c r="R149" t="s">
        <v>33</v>
      </c>
      <c r="S149" t="s">
        <v>150</v>
      </c>
      <c r="T149" t="s">
        <v>240</v>
      </c>
      <c r="X149" t="str">
        <f t="shared" si="6"/>
        <v/>
      </c>
      <c r="Y149" t="str">
        <f t="shared" si="7"/>
        <v/>
      </c>
      <c r="Z149" t="str">
        <f t="shared" si="8"/>
        <v/>
      </c>
    </row>
    <row r="150" spans="1:26" x14ac:dyDescent="0.25">
      <c r="A150" t="s">
        <v>243</v>
      </c>
      <c r="B150" s="1">
        <v>40697</v>
      </c>
      <c r="C150" s="1">
        <v>40701</v>
      </c>
      <c r="D150" t="s">
        <v>94</v>
      </c>
      <c r="E150" t="s">
        <v>244</v>
      </c>
      <c r="F150" t="s">
        <v>245</v>
      </c>
      <c r="G150">
        <v>515.88</v>
      </c>
      <c r="H150">
        <v>6</v>
      </c>
      <c r="I150">
        <v>0</v>
      </c>
      <c r="J150">
        <v>113.4936</v>
      </c>
      <c r="K150" t="s">
        <v>246</v>
      </c>
      <c r="L150" t="s">
        <v>28</v>
      </c>
      <c r="M150" t="s">
        <v>29</v>
      </c>
      <c r="N150" t="s">
        <v>98</v>
      </c>
      <c r="O150" t="s">
        <v>99</v>
      </c>
      <c r="P150">
        <v>98115</v>
      </c>
      <c r="Q150" t="s">
        <v>73</v>
      </c>
      <c r="R150" t="s">
        <v>45</v>
      </c>
      <c r="S150" t="s">
        <v>247</v>
      </c>
      <c r="T150" t="s">
        <v>248</v>
      </c>
      <c r="X150" t="str">
        <f t="shared" si="6"/>
        <v/>
      </c>
      <c r="Y150" t="str">
        <f t="shared" si="7"/>
        <v/>
      </c>
      <c r="Z150" t="str">
        <f t="shared" si="8"/>
        <v/>
      </c>
    </row>
    <row r="151" spans="1:26" x14ac:dyDescent="0.25">
      <c r="A151" t="s">
        <v>249</v>
      </c>
      <c r="B151" s="1">
        <v>40698</v>
      </c>
      <c r="C151" s="1">
        <v>40703</v>
      </c>
      <c r="D151" t="s">
        <v>24</v>
      </c>
      <c r="E151" t="s">
        <v>250</v>
      </c>
      <c r="F151" t="s">
        <v>251</v>
      </c>
      <c r="G151">
        <v>16.224</v>
      </c>
      <c r="H151">
        <v>2</v>
      </c>
      <c r="I151">
        <v>0.2</v>
      </c>
      <c r="J151">
        <v>5.8811999999999998</v>
      </c>
      <c r="K151" t="s">
        <v>252</v>
      </c>
      <c r="L151" t="s">
        <v>70</v>
      </c>
      <c r="M151" t="s">
        <v>29</v>
      </c>
      <c r="N151" t="s">
        <v>143</v>
      </c>
      <c r="O151" t="s">
        <v>144</v>
      </c>
      <c r="P151">
        <v>10009</v>
      </c>
      <c r="Q151" t="s">
        <v>32</v>
      </c>
      <c r="R151" t="s">
        <v>33</v>
      </c>
      <c r="S151" t="s">
        <v>129</v>
      </c>
      <c r="T151" t="s">
        <v>75</v>
      </c>
      <c r="X151" t="str">
        <f t="shared" si="6"/>
        <v/>
      </c>
      <c r="Y151" t="str">
        <f t="shared" si="7"/>
        <v/>
      </c>
      <c r="Z151" t="str">
        <f t="shared" si="8"/>
        <v/>
      </c>
    </row>
    <row r="152" spans="1:26" x14ac:dyDescent="0.25">
      <c r="A152" t="s">
        <v>249</v>
      </c>
      <c r="B152" s="1">
        <v>40698</v>
      </c>
      <c r="C152" s="1">
        <v>40703</v>
      </c>
      <c r="D152" t="s">
        <v>24</v>
      </c>
      <c r="E152" t="s">
        <v>250</v>
      </c>
      <c r="F152" t="s">
        <v>251</v>
      </c>
      <c r="G152">
        <v>16.224</v>
      </c>
      <c r="H152">
        <v>2</v>
      </c>
      <c r="I152">
        <v>0.2</v>
      </c>
      <c r="J152">
        <v>5.8811999999999998</v>
      </c>
      <c r="K152" t="s">
        <v>252</v>
      </c>
      <c r="L152" t="s">
        <v>70</v>
      </c>
      <c r="M152" t="s">
        <v>29</v>
      </c>
      <c r="N152" t="s">
        <v>253</v>
      </c>
      <c r="O152" t="s">
        <v>232</v>
      </c>
      <c r="P152">
        <v>43229</v>
      </c>
      <c r="Q152" t="s">
        <v>32</v>
      </c>
      <c r="R152" t="s">
        <v>33</v>
      </c>
      <c r="S152" t="s">
        <v>129</v>
      </c>
      <c r="T152" t="s">
        <v>75</v>
      </c>
      <c r="X152" t="str">
        <f t="shared" si="6"/>
        <v/>
      </c>
      <c r="Y152" t="str">
        <f t="shared" si="7"/>
        <v/>
      </c>
      <c r="Z152" t="str">
        <f t="shared" si="8"/>
        <v/>
      </c>
    </row>
    <row r="153" spans="1:26" x14ac:dyDescent="0.25">
      <c r="A153" t="s">
        <v>249</v>
      </c>
      <c r="B153" s="1">
        <v>40698</v>
      </c>
      <c r="C153" s="1">
        <v>40703</v>
      </c>
      <c r="D153" t="s">
        <v>24</v>
      </c>
      <c r="E153" t="s">
        <v>250</v>
      </c>
      <c r="F153" t="s">
        <v>251</v>
      </c>
      <c r="G153">
        <v>16.224</v>
      </c>
      <c r="H153">
        <v>2</v>
      </c>
      <c r="I153">
        <v>0.2</v>
      </c>
      <c r="J153">
        <v>5.8811999999999998</v>
      </c>
      <c r="K153" t="s">
        <v>252</v>
      </c>
      <c r="L153" t="s">
        <v>70</v>
      </c>
      <c r="M153" t="s">
        <v>29</v>
      </c>
      <c r="N153" t="s">
        <v>254</v>
      </c>
      <c r="O153" t="s">
        <v>255</v>
      </c>
      <c r="P153">
        <v>56560</v>
      </c>
      <c r="Q153" t="s">
        <v>64</v>
      </c>
      <c r="R153" t="s">
        <v>33</v>
      </c>
      <c r="S153" t="s">
        <v>129</v>
      </c>
      <c r="T153" t="s">
        <v>75</v>
      </c>
      <c r="X153" t="str">
        <f t="shared" si="6"/>
        <v/>
      </c>
      <c r="Y153" t="str">
        <f t="shared" si="7"/>
        <v/>
      </c>
      <c r="Z153" t="str">
        <f t="shared" si="8"/>
        <v/>
      </c>
    </row>
    <row r="154" spans="1:26" x14ac:dyDescent="0.25">
      <c r="A154" t="s">
        <v>256</v>
      </c>
      <c r="B154" s="1">
        <v>40700</v>
      </c>
      <c r="C154" s="1">
        <v>40703</v>
      </c>
      <c r="D154" t="s">
        <v>39</v>
      </c>
      <c r="E154" t="s">
        <v>257</v>
      </c>
      <c r="F154" t="s">
        <v>258</v>
      </c>
      <c r="G154">
        <v>13.36</v>
      </c>
      <c r="H154">
        <v>2</v>
      </c>
      <c r="I154">
        <v>0</v>
      </c>
      <c r="J154">
        <v>4.9432</v>
      </c>
      <c r="K154" t="s">
        <v>259</v>
      </c>
      <c r="L154" t="s">
        <v>28</v>
      </c>
      <c r="M154" t="s">
        <v>29</v>
      </c>
      <c r="N154" t="s">
        <v>204</v>
      </c>
      <c r="O154" t="s">
        <v>205</v>
      </c>
      <c r="P154">
        <v>77036</v>
      </c>
      <c r="Q154" t="s">
        <v>64</v>
      </c>
      <c r="R154" t="s">
        <v>33</v>
      </c>
      <c r="S154" t="s">
        <v>34</v>
      </c>
      <c r="T154" t="s">
        <v>260</v>
      </c>
      <c r="X154" t="str">
        <f t="shared" si="6"/>
        <v/>
      </c>
      <c r="Y154" t="str">
        <f t="shared" si="7"/>
        <v/>
      </c>
      <c r="Z154" t="str">
        <f t="shared" si="8"/>
        <v/>
      </c>
    </row>
    <row r="155" spans="1:26" x14ac:dyDescent="0.25">
      <c r="A155" t="s">
        <v>256</v>
      </c>
      <c r="B155" s="1">
        <v>40700</v>
      </c>
      <c r="C155" s="1">
        <v>40703</v>
      </c>
      <c r="D155" t="s">
        <v>39</v>
      </c>
      <c r="E155" t="s">
        <v>257</v>
      </c>
      <c r="F155" t="s">
        <v>258</v>
      </c>
      <c r="G155">
        <v>13.36</v>
      </c>
      <c r="H155">
        <v>2</v>
      </c>
      <c r="I155">
        <v>0</v>
      </c>
      <c r="J155">
        <v>4.9432</v>
      </c>
      <c r="K155" t="s">
        <v>259</v>
      </c>
      <c r="L155" t="s">
        <v>28</v>
      </c>
      <c r="M155" t="s">
        <v>29</v>
      </c>
      <c r="N155" t="s">
        <v>174</v>
      </c>
      <c r="O155" t="s">
        <v>144</v>
      </c>
      <c r="P155">
        <v>14609</v>
      </c>
      <c r="Q155" t="s">
        <v>32</v>
      </c>
      <c r="R155" t="s">
        <v>33</v>
      </c>
      <c r="S155" t="s">
        <v>34</v>
      </c>
      <c r="T155" t="s">
        <v>260</v>
      </c>
      <c r="X155" t="str">
        <f t="shared" si="6"/>
        <v/>
      </c>
      <c r="Y155" t="str">
        <f t="shared" si="7"/>
        <v/>
      </c>
      <c r="Z155" t="str">
        <f t="shared" si="8"/>
        <v/>
      </c>
    </row>
    <row r="156" spans="1:26" x14ac:dyDescent="0.25">
      <c r="A156" t="s">
        <v>261</v>
      </c>
      <c r="B156" s="1">
        <v>40701</v>
      </c>
      <c r="C156" s="1">
        <v>40704</v>
      </c>
      <c r="D156" t="s">
        <v>94</v>
      </c>
      <c r="E156" t="s">
        <v>262</v>
      </c>
      <c r="F156" t="s">
        <v>263</v>
      </c>
      <c r="G156">
        <v>12.462</v>
      </c>
      <c r="H156">
        <v>3</v>
      </c>
      <c r="I156">
        <v>0.8</v>
      </c>
      <c r="J156">
        <v>-20.5623</v>
      </c>
      <c r="K156" t="s">
        <v>264</v>
      </c>
      <c r="L156" t="s">
        <v>80</v>
      </c>
      <c r="M156" t="s">
        <v>29</v>
      </c>
      <c r="N156" t="s">
        <v>265</v>
      </c>
      <c r="O156" t="s">
        <v>105</v>
      </c>
      <c r="P156">
        <v>61604</v>
      </c>
      <c r="Q156" t="s">
        <v>64</v>
      </c>
      <c r="R156" t="s">
        <v>33</v>
      </c>
      <c r="S156" t="s">
        <v>150</v>
      </c>
      <c r="T156" t="s">
        <v>266</v>
      </c>
      <c r="X156" t="str">
        <f t="shared" si="6"/>
        <v/>
      </c>
      <c r="Y156" t="str">
        <f t="shared" si="7"/>
        <v/>
      </c>
      <c r="Z156" t="str">
        <f t="shared" si="8"/>
        <v/>
      </c>
    </row>
    <row r="157" spans="1:26" x14ac:dyDescent="0.25">
      <c r="A157" t="s">
        <v>267</v>
      </c>
      <c r="B157" s="1">
        <v>40703</v>
      </c>
      <c r="C157" s="1">
        <v>40705</v>
      </c>
      <c r="D157" t="s">
        <v>94</v>
      </c>
      <c r="E157" t="s">
        <v>268</v>
      </c>
      <c r="F157" t="s">
        <v>269</v>
      </c>
      <c r="G157">
        <v>1441.3</v>
      </c>
      <c r="H157">
        <v>7</v>
      </c>
      <c r="I157">
        <v>0</v>
      </c>
      <c r="J157">
        <v>245.02099999999999</v>
      </c>
      <c r="K157" t="s">
        <v>270</v>
      </c>
      <c r="L157" t="s">
        <v>28</v>
      </c>
      <c r="M157" t="s">
        <v>29</v>
      </c>
      <c r="N157" t="s">
        <v>143</v>
      </c>
      <c r="O157" t="s">
        <v>144</v>
      </c>
      <c r="P157">
        <v>10035</v>
      </c>
      <c r="Q157" t="s">
        <v>32</v>
      </c>
      <c r="R157" t="s">
        <v>45</v>
      </c>
      <c r="S157" t="s">
        <v>247</v>
      </c>
      <c r="T157" t="s">
        <v>271</v>
      </c>
      <c r="X157" t="str">
        <f t="shared" si="6"/>
        <v/>
      </c>
      <c r="Y157" t="str">
        <f t="shared" si="7"/>
        <v/>
      </c>
      <c r="Z157" t="str">
        <f t="shared" si="8"/>
        <v/>
      </c>
    </row>
    <row r="158" spans="1:26" x14ac:dyDescent="0.25">
      <c r="A158" t="s">
        <v>267</v>
      </c>
      <c r="B158" s="1">
        <v>40703</v>
      </c>
      <c r="C158" s="1">
        <v>40705</v>
      </c>
      <c r="D158" t="s">
        <v>94</v>
      </c>
      <c r="E158" t="s">
        <v>268</v>
      </c>
      <c r="F158" t="s">
        <v>269</v>
      </c>
      <c r="G158">
        <v>1441.3</v>
      </c>
      <c r="H158">
        <v>7</v>
      </c>
      <c r="I158">
        <v>0</v>
      </c>
      <c r="J158">
        <v>245.02099999999999</v>
      </c>
      <c r="K158" t="s">
        <v>270</v>
      </c>
      <c r="L158" t="s">
        <v>28</v>
      </c>
      <c r="M158" t="s">
        <v>29</v>
      </c>
      <c r="N158" t="s">
        <v>272</v>
      </c>
      <c r="O158" t="s">
        <v>242</v>
      </c>
      <c r="P158">
        <v>22801</v>
      </c>
      <c r="Q158" t="s">
        <v>54</v>
      </c>
      <c r="R158" t="s">
        <v>45</v>
      </c>
      <c r="S158" t="s">
        <v>247</v>
      </c>
      <c r="T158" t="s">
        <v>271</v>
      </c>
      <c r="X158" t="str">
        <f t="shared" si="6"/>
        <v/>
      </c>
      <c r="Y158" t="str">
        <f t="shared" si="7"/>
        <v/>
      </c>
      <c r="Z158" t="str">
        <f t="shared" si="8"/>
        <v/>
      </c>
    </row>
    <row r="159" spans="1:26" x14ac:dyDescent="0.25">
      <c r="A159" t="s">
        <v>273</v>
      </c>
      <c r="B159" s="1">
        <v>40707</v>
      </c>
      <c r="C159" s="1">
        <v>40711</v>
      </c>
      <c r="D159" t="s">
        <v>24</v>
      </c>
      <c r="E159" t="s">
        <v>274</v>
      </c>
      <c r="F159" t="s">
        <v>275</v>
      </c>
      <c r="G159">
        <v>14.52</v>
      </c>
      <c r="H159">
        <v>3</v>
      </c>
      <c r="I159">
        <v>0</v>
      </c>
      <c r="J159">
        <v>4.7915999999999999</v>
      </c>
      <c r="K159" t="s">
        <v>276</v>
      </c>
      <c r="L159" t="s">
        <v>80</v>
      </c>
      <c r="M159" t="s">
        <v>29</v>
      </c>
      <c r="N159" t="s">
        <v>277</v>
      </c>
      <c r="O159" t="s">
        <v>232</v>
      </c>
      <c r="P159">
        <v>43017</v>
      </c>
      <c r="Q159" t="s">
        <v>32</v>
      </c>
      <c r="R159" t="s">
        <v>33</v>
      </c>
      <c r="S159" t="s">
        <v>34</v>
      </c>
      <c r="T159" t="s">
        <v>75</v>
      </c>
      <c r="X159" t="str">
        <f t="shared" si="6"/>
        <v/>
      </c>
      <c r="Y159" t="str">
        <f t="shared" si="7"/>
        <v/>
      </c>
      <c r="Z159" t="str">
        <f t="shared" si="8"/>
        <v/>
      </c>
    </row>
    <row r="160" spans="1:26" x14ac:dyDescent="0.25">
      <c r="A160" t="s">
        <v>273</v>
      </c>
      <c r="B160" s="1">
        <v>40707</v>
      </c>
      <c r="C160" s="1">
        <v>40711</v>
      </c>
      <c r="D160" t="s">
        <v>24</v>
      </c>
      <c r="E160" t="s">
        <v>274</v>
      </c>
      <c r="F160" t="s">
        <v>275</v>
      </c>
      <c r="G160">
        <v>14.52</v>
      </c>
      <c r="H160">
        <v>3</v>
      </c>
      <c r="I160">
        <v>0</v>
      </c>
      <c r="J160">
        <v>4.7915999999999999</v>
      </c>
      <c r="K160" t="s">
        <v>276</v>
      </c>
      <c r="L160" t="s">
        <v>80</v>
      </c>
      <c r="M160" t="s">
        <v>29</v>
      </c>
      <c r="N160" t="s">
        <v>162</v>
      </c>
      <c r="O160" t="s">
        <v>72</v>
      </c>
      <c r="P160">
        <v>90032</v>
      </c>
      <c r="Q160" t="s">
        <v>73</v>
      </c>
      <c r="R160" t="s">
        <v>33</v>
      </c>
      <c r="S160" t="s">
        <v>34</v>
      </c>
      <c r="T160" t="s">
        <v>75</v>
      </c>
      <c r="X160" t="str">
        <f t="shared" si="6"/>
        <v/>
      </c>
      <c r="Y160" t="str">
        <f t="shared" si="7"/>
        <v/>
      </c>
      <c r="Z160" t="str">
        <f t="shared" si="8"/>
        <v/>
      </c>
    </row>
    <row r="161" spans="1:26" x14ac:dyDescent="0.25">
      <c r="A161" t="s">
        <v>278</v>
      </c>
      <c r="B161" s="1">
        <v>40715</v>
      </c>
      <c r="C161" s="1">
        <v>40718</v>
      </c>
      <c r="D161" t="s">
        <v>39</v>
      </c>
      <c r="E161" t="s">
        <v>201</v>
      </c>
      <c r="F161" t="s">
        <v>279</v>
      </c>
      <c r="G161">
        <v>21.4</v>
      </c>
      <c r="H161">
        <v>5</v>
      </c>
      <c r="I161">
        <v>0</v>
      </c>
      <c r="J161">
        <v>6.2060000000000004</v>
      </c>
      <c r="K161" t="s">
        <v>203</v>
      </c>
      <c r="L161" t="s">
        <v>28</v>
      </c>
      <c r="M161" t="s">
        <v>29</v>
      </c>
      <c r="N161" t="s">
        <v>204</v>
      </c>
      <c r="O161" t="s">
        <v>205</v>
      </c>
      <c r="P161">
        <v>77095</v>
      </c>
      <c r="Q161" t="s">
        <v>64</v>
      </c>
      <c r="R161" t="s">
        <v>33</v>
      </c>
      <c r="S161" t="s">
        <v>34</v>
      </c>
      <c r="T161" t="s">
        <v>280</v>
      </c>
      <c r="X161" t="str">
        <f t="shared" si="6"/>
        <v/>
      </c>
      <c r="Y161" t="str">
        <f t="shared" si="7"/>
        <v/>
      </c>
      <c r="Z161" t="str">
        <f t="shared" si="8"/>
        <v/>
      </c>
    </row>
    <row r="162" spans="1:26" x14ac:dyDescent="0.25">
      <c r="A162" t="s">
        <v>278</v>
      </c>
      <c r="B162" s="1">
        <v>40715</v>
      </c>
      <c r="C162" s="1">
        <v>40718</v>
      </c>
      <c r="D162" t="s">
        <v>39</v>
      </c>
      <c r="E162" t="s">
        <v>201</v>
      </c>
      <c r="F162" t="s">
        <v>279</v>
      </c>
      <c r="G162">
        <v>21.4</v>
      </c>
      <c r="H162">
        <v>5</v>
      </c>
      <c r="I162">
        <v>0</v>
      </c>
      <c r="J162">
        <v>6.2060000000000004</v>
      </c>
      <c r="K162" t="s">
        <v>203</v>
      </c>
      <c r="L162" t="s">
        <v>28</v>
      </c>
      <c r="M162" t="s">
        <v>29</v>
      </c>
      <c r="N162" t="s">
        <v>207</v>
      </c>
      <c r="O162" t="s">
        <v>72</v>
      </c>
      <c r="P162">
        <v>95123</v>
      </c>
      <c r="Q162" t="s">
        <v>73</v>
      </c>
      <c r="R162" t="s">
        <v>33</v>
      </c>
      <c r="S162" t="s">
        <v>34</v>
      </c>
      <c r="T162" t="s">
        <v>280</v>
      </c>
      <c r="X162" t="str">
        <f t="shared" si="6"/>
        <v/>
      </c>
      <c r="Y162" t="str">
        <f t="shared" si="7"/>
        <v/>
      </c>
      <c r="Z162" t="str">
        <f t="shared" si="8"/>
        <v/>
      </c>
    </row>
    <row r="163" spans="1:26" x14ac:dyDescent="0.25">
      <c r="A163" t="s">
        <v>278</v>
      </c>
      <c r="B163" s="1">
        <v>40715</v>
      </c>
      <c r="C163" s="1">
        <v>40718</v>
      </c>
      <c r="D163" t="s">
        <v>39</v>
      </c>
      <c r="E163" t="s">
        <v>201</v>
      </c>
      <c r="F163" t="s">
        <v>279</v>
      </c>
      <c r="G163">
        <v>21.4</v>
      </c>
      <c r="H163">
        <v>5</v>
      </c>
      <c r="I163">
        <v>0</v>
      </c>
      <c r="J163">
        <v>6.2060000000000004</v>
      </c>
      <c r="K163" t="s">
        <v>203</v>
      </c>
      <c r="L163" t="s">
        <v>28</v>
      </c>
      <c r="M163" t="s">
        <v>29</v>
      </c>
      <c r="N163" t="s">
        <v>208</v>
      </c>
      <c r="O163" t="s">
        <v>194</v>
      </c>
      <c r="P163">
        <v>6450</v>
      </c>
      <c r="Q163" t="s">
        <v>32</v>
      </c>
      <c r="R163" t="s">
        <v>33</v>
      </c>
      <c r="S163" t="s">
        <v>34</v>
      </c>
      <c r="T163" t="s">
        <v>280</v>
      </c>
      <c r="X163" t="str">
        <f t="shared" si="6"/>
        <v/>
      </c>
      <c r="Y163" t="str">
        <f t="shared" si="7"/>
        <v/>
      </c>
      <c r="Z163" t="str">
        <f t="shared" si="8"/>
        <v/>
      </c>
    </row>
    <row r="164" spans="1:26" x14ac:dyDescent="0.25">
      <c r="A164" t="s">
        <v>281</v>
      </c>
      <c r="B164" s="1">
        <v>40716</v>
      </c>
      <c r="C164" s="1">
        <v>40719</v>
      </c>
      <c r="D164" t="s">
        <v>39</v>
      </c>
      <c r="E164" t="s">
        <v>282</v>
      </c>
      <c r="F164" t="s">
        <v>283</v>
      </c>
      <c r="G164">
        <v>196.75200000000001</v>
      </c>
      <c r="H164">
        <v>6</v>
      </c>
      <c r="I164">
        <v>0.2</v>
      </c>
      <c r="J164">
        <v>56.566200000000002</v>
      </c>
      <c r="K164" t="s">
        <v>284</v>
      </c>
      <c r="L164" t="s">
        <v>28</v>
      </c>
      <c r="M164" t="s">
        <v>29</v>
      </c>
      <c r="N164" t="s">
        <v>204</v>
      </c>
      <c r="O164" t="s">
        <v>205</v>
      </c>
      <c r="P164">
        <v>77070</v>
      </c>
      <c r="Q164" t="s">
        <v>64</v>
      </c>
      <c r="R164" t="s">
        <v>55</v>
      </c>
      <c r="S164" t="s">
        <v>56</v>
      </c>
      <c r="T164" t="s">
        <v>285</v>
      </c>
      <c r="X164" t="str">
        <f t="shared" si="6"/>
        <v/>
      </c>
      <c r="Y164" t="str">
        <f t="shared" si="7"/>
        <v/>
      </c>
      <c r="Z164" t="str">
        <f t="shared" si="8"/>
        <v/>
      </c>
    </row>
    <row r="165" spans="1:26" x14ac:dyDescent="0.25">
      <c r="A165" t="s">
        <v>281</v>
      </c>
      <c r="B165" s="1">
        <v>40716</v>
      </c>
      <c r="C165" s="1">
        <v>40719</v>
      </c>
      <c r="D165" t="s">
        <v>39</v>
      </c>
      <c r="E165" t="s">
        <v>282</v>
      </c>
      <c r="F165" t="s">
        <v>283</v>
      </c>
      <c r="G165">
        <v>196.75200000000001</v>
      </c>
      <c r="H165">
        <v>6</v>
      </c>
      <c r="I165">
        <v>0.2</v>
      </c>
      <c r="J165">
        <v>56.566200000000002</v>
      </c>
      <c r="K165" t="s">
        <v>284</v>
      </c>
      <c r="L165" t="s">
        <v>28</v>
      </c>
      <c r="M165" t="s">
        <v>29</v>
      </c>
      <c r="N165" t="s">
        <v>286</v>
      </c>
      <c r="O165" t="s">
        <v>287</v>
      </c>
      <c r="P165">
        <v>80027</v>
      </c>
      <c r="Q165" t="s">
        <v>73</v>
      </c>
      <c r="R165" t="s">
        <v>55</v>
      </c>
      <c r="S165" t="s">
        <v>56</v>
      </c>
      <c r="T165" t="s">
        <v>285</v>
      </c>
      <c r="X165" t="str">
        <f t="shared" si="6"/>
        <v/>
      </c>
      <c r="Y165" t="str">
        <f t="shared" si="7"/>
        <v/>
      </c>
      <c r="Z165" t="str">
        <f t="shared" si="8"/>
        <v/>
      </c>
    </row>
    <row r="166" spans="1:26" x14ac:dyDescent="0.25">
      <c r="A166" t="s">
        <v>288</v>
      </c>
      <c r="B166" s="1">
        <v>40717</v>
      </c>
      <c r="C166" s="1">
        <v>40722</v>
      </c>
      <c r="D166" t="s">
        <v>24</v>
      </c>
      <c r="E166" t="s">
        <v>289</v>
      </c>
      <c r="F166" t="s">
        <v>290</v>
      </c>
      <c r="G166">
        <v>86.376000000000005</v>
      </c>
      <c r="H166">
        <v>3</v>
      </c>
      <c r="I166">
        <v>0.2</v>
      </c>
      <c r="J166">
        <v>1.0797000000000001</v>
      </c>
      <c r="K166" t="s">
        <v>291</v>
      </c>
      <c r="L166" t="s">
        <v>28</v>
      </c>
      <c r="M166" t="s">
        <v>29</v>
      </c>
      <c r="N166" t="s">
        <v>36</v>
      </c>
      <c r="O166" t="s">
        <v>37</v>
      </c>
      <c r="P166">
        <v>19143</v>
      </c>
      <c r="Q166" t="s">
        <v>32</v>
      </c>
      <c r="R166" t="s">
        <v>55</v>
      </c>
      <c r="S166" t="s">
        <v>56</v>
      </c>
      <c r="T166" t="s">
        <v>292</v>
      </c>
      <c r="X166" t="str">
        <f t="shared" si="6"/>
        <v/>
      </c>
      <c r="Y166" t="str">
        <f t="shared" si="7"/>
        <v/>
      </c>
      <c r="Z166" t="str">
        <f t="shared" si="8"/>
        <v/>
      </c>
    </row>
    <row r="167" spans="1:26" x14ac:dyDescent="0.25">
      <c r="A167" t="s">
        <v>293</v>
      </c>
      <c r="B167" s="1">
        <v>40719</v>
      </c>
      <c r="C167" s="1">
        <v>40722</v>
      </c>
      <c r="D167" t="s">
        <v>39</v>
      </c>
      <c r="E167" t="s">
        <v>294</v>
      </c>
      <c r="F167" t="s">
        <v>295</v>
      </c>
      <c r="G167">
        <v>447.84</v>
      </c>
      <c r="H167">
        <v>5</v>
      </c>
      <c r="I167">
        <v>0.2</v>
      </c>
      <c r="J167">
        <v>11.196</v>
      </c>
      <c r="K167" t="s">
        <v>296</v>
      </c>
      <c r="L167" t="s">
        <v>80</v>
      </c>
      <c r="M167" t="s">
        <v>29</v>
      </c>
      <c r="N167" t="s">
        <v>162</v>
      </c>
      <c r="O167" t="s">
        <v>72</v>
      </c>
      <c r="P167">
        <v>90049</v>
      </c>
      <c r="Q167" t="s">
        <v>73</v>
      </c>
      <c r="R167" t="s">
        <v>45</v>
      </c>
      <c r="S167" t="s">
        <v>247</v>
      </c>
      <c r="T167" t="s">
        <v>297</v>
      </c>
      <c r="X167" t="str">
        <f t="shared" si="6"/>
        <v/>
      </c>
      <c r="Y167" t="str">
        <f t="shared" si="7"/>
        <v/>
      </c>
      <c r="Z167" t="str">
        <f t="shared" si="8"/>
        <v/>
      </c>
    </row>
    <row r="168" spans="1:26" x14ac:dyDescent="0.25">
      <c r="A168" t="s">
        <v>298</v>
      </c>
      <c r="B168" s="1">
        <v>40723</v>
      </c>
      <c r="C168" s="1">
        <v>40730</v>
      </c>
      <c r="D168" t="s">
        <v>24</v>
      </c>
      <c r="E168" t="s">
        <v>299</v>
      </c>
      <c r="F168" t="s">
        <v>300</v>
      </c>
      <c r="G168">
        <v>32.76</v>
      </c>
      <c r="H168">
        <v>7</v>
      </c>
      <c r="I168">
        <v>0.2</v>
      </c>
      <c r="J168">
        <v>3.6855000000000002</v>
      </c>
      <c r="K168" t="s">
        <v>301</v>
      </c>
      <c r="L168" t="s">
        <v>28</v>
      </c>
      <c r="M168" t="s">
        <v>29</v>
      </c>
      <c r="N168" t="s">
        <v>302</v>
      </c>
      <c r="O168" t="s">
        <v>232</v>
      </c>
      <c r="P168">
        <v>45231</v>
      </c>
      <c r="Q168" t="s">
        <v>32</v>
      </c>
      <c r="R168" t="s">
        <v>33</v>
      </c>
      <c r="S168" t="s">
        <v>34</v>
      </c>
      <c r="T168" t="s">
        <v>303</v>
      </c>
      <c r="X168" t="str">
        <f t="shared" si="6"/>
        <v/>
      </c>
      <c r="Y168" t="str">
        <f t="shared" si="7"/>
        <v/>
      </c>
      <c r="Z168" t="str">
        <f t="shared" si="8"/>
        <v/>
      </c>
    </row>
    <row r="169" spans="1:26" x14ac:dyDescent="0.25">
      <c r="A169" t="s">
        <v>298</v>
      </c>
      <c r="B169" s="1">
        <v>40723</v>
      </c>
      <c r="C169" s="1">
        <v>40730</v>
      </c>
      <c r="D169" t="s">
        <v>24</v>
      </c>
      <c r="E169" t="s">
        <v>299</v>
      </c>
      <c r="F169" t="s">
        <v>300</v>
      </c>
      <c r="G169">
        <v>32.76</v>
      </c>
      <c r="H169">
        <v>7</v>
      </c>
      <c r="I169">
        <v>0.2</v>
      </c>
      <c r="J169">
        <v>3.6855000000000002</v>
      </c>
      <c r="K169" t="s">
        <v>301</v>
      </c>
      <c r="L169" t="s">
        <v>28</v>
      </c>
      <c r="M169" t="s">
        <v>29</v>
      </c>
      <c r="N169" t="s">
        <v>143</v>
      </c>
      <c r="O169" t="s">
        <v>144</v>
      </c>
      <c r="P169">
        <v>10011</v>
      </c>
      <c r="Q169" t="s">
        <v>32</v>
      </c>
      <c r="R169" t="s">
        <v>33</v>
      </c>
      <c r="S169" t="s">
        <v>34</v>
      </c>
      <c r="T169" t="s">
        <v>303</v>
      </c>
      <c r="X169" t="str">
        <f t="shared" si="6"/>
        <v/>
      </c>
      <c r="Y169" t="str">
        <f t="shared" si="7"/>
        <v/>
      </c>
      <c r="Z169" t="str">
        <f t="shared" si="8"/>
        <v/>
      </c>
    </row>
    <row r="170" spans="1:26" x14ac:dyDescent="0.25">
      <c r="A170" t="s">
        <v>298</v>
      </c>
      <c r="B170" s="1">
        <v>40723</v>
      </c>
      <c r="C170" s="1">
        <v>40730</v>
      </c>
      <c r="D170" t="s">
        <v>24</v>
      </c>
      <c r="E170" t="s">
        <v>299</v>
      </c>
      <c r="F170" t="s">
        <v>300</v>
      </c>
      <c r="G170">
        <v>32.76</v>
      </c>
      <c r="H170">
        <v>7</v>
      </c>
      <c r="I170">
        <v>0.2</v>
      </c>
      <c r="J170">
        <v>3.6855000000000002</v>
      </c>
      <c r="K170" t="s">
        <v>301</v>
      </c>
      <c r="L170" t="s">
        <v>28</v>
      </c>
      <c r="M170" t="s">
        <v>29</v>
      </c>
      <c r="N170" t="s">
        <v>304</v>
      </c>
      <c r="O170" t="s">
        <v>205</v>
      </c>
      <c r="P170">
        <v>76248</v>
      </c>
      <c r="Q170" t="s">
        <v>64</v>
      </c>
      <c r="R170" t="s">
        <v>33</v>
      </c>
      <c r="S170" t="s">
        <v>34</v>
      </c>
      <c r="T170" t="s">
        <v>303</v>
      </c>
      <c r="X170" t="str">
        <f t="shared" si="6"/>
        <v/>
      </c>
      <c r="Y170" t="str">
        <f t="shared" si="7"/>
        <v/>
      </c>
      <c r="Z170" t="str">
        <f t="shared" si="8"/>
        <v/>
      </c>
    </row>
    <row r="171" spans="1:26" x14ac:dyDescent="0.25">
      <c r="A171" t="s">
        <v>298</v>
      </c>
      <c r="B171" s="1">
        <v>40723</v>
      </c>
      <c r="C171" s="1">
        <v>40730</v>
      </c>
      <c r="D171" t="s">
        <v>24</v>
      </c>
      <c r="E171" t="s">
        <v>299</v>
      </c>
      <c r="F171" t="s">
        <v>300</v>
      </c>
      <c r="G171">
        <v>32.76</v>
      </c>
      <c r="H171">
        <v>7</v>
      </c>
      <c r="I171">
        <v>0.2</v>
      </c>
      <c r="J171">
        <v>3.6855000000000002</v>
      </c>
      <c r="K171" t="s">
        <v>301</v>
      </c>
      <c r="L171" t="s">
        <v>28</v>
      </c>
      <c r="M171" t="s">
        <v>29</v>
      </c>
      <c r="N171" t="s">
        <v>143</v>
      </c>
      <c r="O171" t="s">
        <v>144</v>
      </c>
      <c r="P171">
        <v>10011</v>
      </c>
      <c r="Q171" t="s">
        <v>32</v>
      </c>
      <c r="R171" t="s">
        <v>33</v>
      </c>
      <c r="S171" t="s">
        <v>34</v>
      </c>
      <c r="T171" t="s">
        <v>303</v>
      </c>
      <c r="X171" t="str">
        <f t="shared" si="6"/>
        <v/>
      </c>
      <c r="Y171" t="str">
        <f t="shared" si="7"/>
        <v/>
      </c>
      <c r="Z171" t="str">
        <f t="shared" si="8"/>
        <v/>
      </c>
    </row>
    <row r="172" spans="1:26" x14ac:dyDescent="0.25">
      <c r="A172" t="s">
        <v>305</v>
      </c>
      <c r="B172" s="1">
        <v>40724</v>
      </c>
      <c r="C172" s="1">
        <v>40729</v>
      </c>
      <c r="D172" t="s">
        <v>24</v>
      </c>
      <c r="E172" t="s">
        <v>306</v>
      </c>
      <c r="F172" t="s">
        <v>307</v>
      </c>
      <c r="G172">
        <v>334.76799999999997</v>
      </c>
      <c r="H172">
        <v>7</v>
      </c>
      <c r="I172">
        <v>0.2</v>
      </c>
      <c r="J172">
        <v>108.7996</v>
      </c>
      <c r="K172" t="s">
        <v>308</v>
      </c>
      <c r="L172" t="s">
        <v>28</v>
      </c>
      <c r="M172" t="s">
        <v>29</v>
      </c>
      <c r="N172" t="s">
        <v>143</v>
      </c>
      <c r="O172" t="s">
        <v>144</v>
      </c>
      <c r="P172">
        <v>10024</v>
      </c>
      <c r="Q172" t="s">
        <v>32</v>
      </c>
      <c r="R172" t="s">
        <v>33</v>
      </c>
      <c r="S172" t="s">
        <v>150</v>
      </c>
      <c r="T172" t="s">
        <v>309</v>
      </c>
      <c r="X172" t="str">
        <f t="shared" si="6"/>
        <v/>
      </c>
      <c r="Y172" t="str">
        <f t="shared" si="7"/>
        <v/>
      </c>
      <c r="Z172" t="str">
        <f t="shared" si="8"/>
        <v/>
      </c>
    </row>
    <row r="173" spans="1:26" x14ac:dyDescent="0.25">
      <c r="A173" t="s">
        <v>305</v>
      </c>
      <c r="B173" s="1">
        <v>40724</v>
      </c>
      <c r="C173" s="1">
        <v>40729</v>
      </c>
      <c r="D173" t="s">
        <v>24</v>
      </c>
      <c r="E173" t="s">
        <v>306</v>
      </c>
      <c r="F173" t="s">
        <v>307</v>
      </c>
      <c r="G173">
        <v>334.76799999999997</v>
      </c>
      <c r="H173">
        <v>7</v>
      </c>
      <c r="I173">
        <v>0.2</v>
      </c>
      <c r="J173">
        <v>108.7996</v>
      </c>
      <c r="K173" t="s">
        <v>308</v>
      </c>
      <c r="L173" t="s">
        <v>28</v>
      </c>
      <c r="M173" t="s">
        <v>29</v>
      </c>
      <c r="N173" t="s">
        <v>310</v>
      </c>
      <c r="O173" t="s">
        <v>103</v>
      </c>
      <c r="P173">
        <v>2038</v>
      </c>
      <c r="Q173" t="s">
        <v>32</v>
      </c>
      <c r="R173" t="s">
        <v>33</v>
      </c>
      <c r="S173" t="s">
        <v>150</v>
      </c>
      <c r="T173" t="s">
        <v>309</v>
      </c>
      <c r="X173" t="str">
        <f t="shared" si="6"/>
        <v/>
      </c>
      <c r="Y173" t="str">
        <f t="shared" si="7"/>
        <v/>
      </c>
      <c r="Z173" t="str">
        <f t="shared" si="8"/>
        <v/>
      </c>
    </row>
    <row r="174" spans="1:26" x14ac:dyDescent="0.25">
      <c r="A174" t="s">
        <v>311</v>
      </c>
      <c r="B174" s="1">
        <v>40725</v>
      </c>
      <c r="C174" s="1">
        <v>40730</v>
      </c>
      <c r="D174" t="s">
        <v>94</v>
      </c>
      <c r="E174" t="s">
        <v>312</v>
      </c>
      <c r="F174" t="s">
        <v>313</v>
      </c>
      <c r="G174">
        <v>19.920000000000002</v>
      </c>
      <c r="H174">
        <v>5</v>
      </c>
      <c r="I174">
        <v>0.2</v>
      </c>
      <c r="J174">
        <v>6.9720000000000004</v>
      </c>
      <c r="K174" t="s">
        <v>314</v>
      </c>
      <c r="L174" t="s">
        <v>80</v>
      </c>
      <c r="M174" t="s">
        <v>29</v>
      </c>
      <c r="N174" t="s">
        <v>315</v>
      </c>
      <c r="O174" t="s">
        <v>205</v>
      </c>
      <c r="P174">
        <v>77506</v>
      </c>
      <c r="Q174" t="s">
        <v>64</v>
      </c>
      <c r="R174" t="s">
        <v>33</v>
      </c>
      <c r="S174" t="s">
        <v>150</v>
      </c>
      <c r="T174" t="s">
        <v>316</v>
      </c>
      <c r="X174" t="str">
        <f t="shared" si="6"/>
        <v/>
      </c>
      <c r="Y174" t="str">
        <f t="shared" si="7"/>
        <v/>
      </c>
      <c r="Z174" t="str">
        <f t="shared" si="8"/>
        <v/>
      </c>
    </row>
    <row r="175" spans="1:26" x14ac:dyDescent="0.25">
      <c r="A175" t="s">
        <v>311</v>
      </c>
      <c r="B175" s="1">
        <v>40725</v>
      </c>
      <c r="C175" s="1">
        <v>40730</v>
      </c>
      <c r="D175" t="s">
        <v>94</v>
      </c>
      <c r="E175" t="s">
        <v>312</v>
      </c>
      <c r="F175" t="s">
        <v>313</v>
      </c>
      <c r="G175">
        <v>19.920000000000002</v>
      </c>
      <c r="H175">
        <v>5</v>
      </c>
      <c r="I175">
        <v>0.2</v>
      </c>
      <c r="J175">
        <v>6.9720000000000004</v>
      </c>
      <c r="K175" t="s">
        <v>314</v>
      </c>
      <c r="L175" t="s">
        <v>80</v>
      </c>
      <c r="M175" t="s">
        <v>29</v>
      </c>
      <c r="N175" t="s">
        <v>231</v>
      </c>
      <c r="O175" t="s">
        <v>232</v>
      </c>
      <c r="P175">
        <v>44105</v>
      </c>
      <c r="Q175" t="s">
        <v>32</v>
      </c>
      <c r="R175" t="s">
        <v>33</v>
      </c>
      <c r="S175" t="s">
        <v>150</v>
      </c>
      <c r="T175" t="s">
        <v>316</v>
      </c>
      <c r="X175" t="str">
        <f t="shared" si="6"/>
        <v/>
      </c>
      <c r="Y175" t="str">
        <f t="shared" si="7"/>
        <v/>
      </c>
      <c r="Z175" t="str">
        <f t="shared" si="8"/>
        <v/>
      </c>
    </row>
    <row r="176" spans="1:26" x14ac:dyDescent="0.25">
      <c r="A176" t="s">
        <v>311</v>
      </c>
      <c r="B176" s="1">
        <v>40725</v>
      </c>
      <c r="C176" s="1">
        <v>40730</v>
      </c>
      <c r="D176" t="s">
        <v>94</v>
      </c>
      <c r="E176" t="s">
        <v>312</v>
      </c>
      <c r="F176" t="s">
        <v>313</v>
      </c>
      <c r="G176">
        <v>19.920000000000002</v>
      </c>
      <c r="H176">
        <v>5</v>
      </c>
      <c r="I176">
        <v>0.2</v>
      </c>
      <c r="J176">
        <v>6.9720000000000004</v>
      </c>
      <c r="K176" t="s">
        <v>314</v>
      </c>
      <c r="L176" t="s">
        <v>80</v>
      </c>
      <c r="M176" t="s">
        <v>29</v>
      </c>
      <c r="N176" t="s">
        <v>98</v>
      </c>
      <c r="O176" t="s">
        <v>99</v>
      </c>
      <c r="P176">
        <v>98105</v>
      </c>
      <c r="Q176" t="s">
        <v>73</v>
      </c>
      <c r="R176" t="s">
        <v>33</v>
      </c>
      <c r="S176" t="s">
        <v>150</v>
      </c>
      <c r="T176" t="s">
        <v>316</v>
      </c>
      <c r="X176" t="str">
        <f t="shared" si="6"/>
        <v/>
      </c>
      <c r="Y176" t="str">
        <f t="shared" si="7"/>
        <v/>
      </c>
      <c r="Z176" t="str">
        <f t="shared" si="8"/>
        <v/>
      </c>
    </row>
    <row r="177" spans="1:26" x14ac:dyDescent="0.25">
      <c r="A177" t="s">
        <v>317</v>
      </c>
      <c r="B177" s="1">
        <v>40730</v>
      </c>
      <c r="C177" s="1">
        <v>40732</v>
      </c>
      <c r="D177" t="s">
        <v>39</v>
      </c>
      <c r="E177" t="s">
        <v>318</v>
      </c>
      <c r="F177" t="s">
        <v>319</v>
      </c>
      <c r="G177">
        <v>559.99199999999996</v>
      </c>
      <c r="H177">
        <v>1</v>
      </c>
      <c r="I177">
        <v>0.2</v>
      </c>
      <c r="J177">
        <v>174.9975</v>
      </c>
      <c r="K177" t="s">
        <v>320</v>
      </c>
      <c r="L177" t="s">
        <v>28</v>
      </c>
      <c r="M177" t="s">
        <v>29</v>
      </c>
      <c r="N177" t="s">
        <v>104</v>
      </c>
      <c r="O177" t="s">
        <v>105</v>
      </c>
      <c r="P177">
        <v>60653</v>
      </c>
      <c r="Q177" t="s">
        <v>64</v>
      </c>
      <c r="R177" t="s">
        <v>55</v>
      </c>
      <c r="S177" t="s">
        <v>321</v>
      </c>
      <c r="T177" t="s">
        <v>322</v>
      </c>
      <c r="X177" t="str">
        <f t="shared" si="6"/>
        <v/>
      </c>
      <c r="Y177" t="str">
        <f t="shared" si="7"/>
        <v/>
      </c>
      <c r="Z177" t="str">
        <f t="shared" si="8"/>
        <v/>
      </c>
    </row>
    <row r="178" spans="1:26" x14ac:dyDescent="0.25">
      <c r="A178" t="s">
        <v>317</v>
      </c>
      <c r="B178" s="1">
        <v>40730</v>
      </c>
      <c r="C178" s="1">
        <v>40732</v>
      </c>
      <c r="D178" t="s">
        <v>39</v>
      </c>
      <c r="E178" t="s">
        <v>318</v>
      </c>
      <c r="F178" t="s">
        <v>319</v>
      </c>
      <c r="G178">
        <v>559.99199999999996</v>
      </c>
      <c r="H178">
        <v>1</v>
      </c>
      <c r="I178">
        <v>0.2</v>
      </c>
      <c r="J178">
        <v>174.9975</v>
      </c>
      <c r="K178" t="s">
        <v>320</v>
      </c>
      <c r="L178" t="s">
        <v>28</v>
      </c>
      <c r="M178" t="s">
        <v>29</v>
      </c>
      <c r="N178" t="s">
        <v>143</v>
      </c>
      <c r="O178" t="s">
        <v>144</v>
      </c>
      <c r="P178">
        <v>10011</v>
      </c>
      <c r="Q178" t="s">
        <v>32</v>
      </c>
      <c r="R178" t="s">
        <v>55</v>
      </c>
      <c r="S178" t="s">
        <v>321</v>
      </c>
      <c r="T178" t="s">
        <v>322</v>
      </c>
      <c r="X178" t="str">
        <f t="shared" si="6"/>
        <v/>
      </c>
      <c r="Y178" t="str">
        <f t="shared" si="7"/>
        <v/>
      </c>
      <c r="Z178" t="str">
        <f t="shared" si="8"/>
        <v/>
      </c>
    </row>
    <row r="179" spans="1:26" x14ac:dyDescent="0.25">
      <c r="A179" t="s">
        <v>323</v>
      </c>
      <c r="B179" s="1">
        <v>40742</v>
      </c>
      <c r="C179" s="1">
        <v>40742</v>
      </c>
      <c r="D179" t="s">
        <v>114</v>
      </c>
      <c r="E179" t="s">
        <v>324</v>
      </c>
      <c r="F179" t="s">
        <v>325</v>
      </c>
      <c r="G179">
        <v>259.13600000000002</v>
      </c>
      <c r="H179">
        <v>4</v>
      </c>
      <c r="I179">
        <v>0.2</v>
      </c>
      <c r="J179">
        <v>-25.913599999999999</v>
      </c>
      <c r="K179" t="s">
        <v>326</v>
      </c>
      <c r="L179" t="s">
        <v>70</v>
      </c>
      <c r="M179" t="s">
        <v>29</v>
      </c>
      <c r="N179" t="s">
        <v>327</v>
      </c>
      <c r="O179" t="s">
        <v>160</v>
      </c>
      <c r="P179">
        <v>85705</v>
      </c>
      <c r="Q179" t="s">
        <v>73</v>
      </c>
      <c r="R179" t="s">
        <v>45</v>
      </c>
      <c r="S179" t="s">
        <v>91</v>
      </c>
      <c r="T179" t="s">
        <v>328</v>
      </c>
      <c r="X179" t="str">
        <f t="shared" si="6"/>
        <v/>
      </c>
      <c r="Y179" t="str">
        <f t="shared" si="7"/>
        <v/>
      </c>
      <c r="Z179" t="str">
        <f t="shared" si="8"/>
        <v/>
      </c>
    </row>
    <row r="180" spans="1:26" x14ac:dyDescent="0.25">
      <c r="A180" t="s">
        <v>329</v>
      </c>
      <c r="B180" s="1">
        <v>40764</v>
      </c>
      <c r="C180" s="1">
        <v>40771</v>
      </c>
      <c r="D180" t="s">
        <v>24</v>
      </c>
      <c r="E180" t="s">
        <v>330</v>
      </c>
      <c r="F180" t="s">
        <v>331</v>
      </c>
      <c r="G180">
        <v>20.88</v>
      </c>
      <c r="H180">
        <v>8</v>
      </c>
      <c r="I180">
        <v>0</v>
      </c>
      <c r="J180">
        <v>9.6047999999999991</v>
      </c>
      <c r="K180" t="s">
        <v>332</v>
      </c>
      <c r="L180" t="s">
        <v>70</v>
      </c>
      <c r="M180" t="s">
        <v>29</v>
      </c>
      <c r="N180" t="s">
        <v>71</v>
      </c>
      <c r="O180" t="s">
        <v>72</v>
      </c>
      <c r="P180">
        <v>92037</v>
      </c>
      <c r="Q180" t="s">
        <v>73</v>
      </c>
      <c r="R180" t="s">
        <v>33</v>
      </c>
      <c r="S180" t="s">
        <v>137</v>
      </c>
      <c r="T180" t="s">
        <v>333</v>
      </c>
      <c r="X180" t="str">
        <f t="shared" si="6"/>
        <v/>
      </c>
      <c r="Y180" t="str">
        <f t="shared" si="7"/>
        <v/>
      </c>
      <c r="Z180" t="str">
        <f t="shared" si="8"/>
        <v/>
      </c>
    </row>
    <row r="181" spans="1:26" x14ac:dyDescent="0.25">
      <c r="A181" t="s">
        <v>329</v>
      </c>
      <c r="B181" s="1">
        <v>40764</v>
      </c>
      <c r="C181" s="1">
        <v>40771</v>
      </c>
      <c r="D181" t="s">
        <v>24</v>
      </c>
      <c r="E181" t="s">
        <v>330</v>
      </c>
      <c r="F181" t="s">
        <v>331</v>
      </c>
      <c r="G181">
        <v>20.88</v>
      </c>
      <c r="H181">
        <v>8</v>
      </c>
      <c r="I181">
        <v>0</v>
      </c>
      <c r="J181">
        <v>9.6047999999999991</v>
      </c>
      <c r="K181" t="s">
        <v>332</v>
      </c>
      <c r="L181" t="s">
        <v>70</v>
      </c>
      <c r="M181" t="s">
        <v>29</v>
      </c>
      <c r="N181" t="s">
        <v>204</v>
      </c>
      <c r="O181" t="s">
        <v>205</v>
      </c>
      <c r="P181">
        <v>77036</v>
      </c>
      <c r="Q181" t="s">
        <v>64</v>
      </c>
      <c r="R181" t="s">
        <v>33</v>
      </c>
      <c r="S181" t="s">
        <v>137</v>
      </c>
      <c r="T181" t="s">
        <v>333</v>
      </c>
      <c r="X181" t="str">
        <f t="shared" si="6"/>
        <v/>
      </c>
      <c r="Y181" t="str">
        <f t="shared" si="7"/>
        <v/>
      </c>
      <c r="Z181" t="str">
        <f t="shared" si="8"/>
        <v/>
      </c>
    </row>
    <row r="182" spans="1:26" x14ac:dyDescent="0.25">
      <c r="A182" t="s">
        <v>334</v>
      </c>
      <c r="B182" s="1">
        <v>40771</v>
      </c>
      <c r="C182" s="1">
        <v>40775</v>
      </c>
      <c r="D182" t="s">
        <v>24</v>
      </c>
      <c r="E182" t="s">
        <v>335</v>
      </c>
      <c r="F182" t="s">
        <v>336</v>
      </c>
      <c r="G182">
        <v>853.09199999999998</v>
      </c>
      <c r="H182">
        <v>6</v>
      </c>
      <c r="I182">
        <v>0.4</v>
      </c>
      <c r="J182">
        <v>-227.49119999999999</v>
      </c>
      <c r="K182" t="s">
        <v>337</v>
      </c>
      <c r="L182" t="s">
        <v>28</v>
      </c>
      <c r="M182" t="s">
        <v>29</v>
      </c>
      <c r="N182" t="s">
        <v>143</v>
      </c>
      <c r="O182" t="s">
        <v>144</v>
      </c>
      <c r="P182">
        <v>10024</v>
      </c>
      <c r="Q182" t="s">
        <v>32</v>
      </c>
      <c r="R182" t="s">
        <v>45</v>
      </c>
      <c r="S182" t="s">
        <v>247</v>
      </c>
      <c r="T182" t="s">
        <v>338</v>
      </c>
      <c r="X182" t="str">
        <f t="shared" si="6"/>
        <v/>
      </c>
      <c r="Y182" t="str">
        <f t="shared" si="7"/>
        <v/>
      </c>
      <c r="Z182" t="str">
        <f t="shared" si="8"/>
        <v/>
      </c>
    </row>
    <row r="183" spans="1:26" x14ac:dyDescent="0.25">
      <c r="A183" t="s">
        <v>334</v>
      </c>
      <c r="B183" s="1">
        <v>40771</v>
      </c>
      <c r="C183" s="1">
        <v>40775</v>
      </c>
      <c r="D183" t="s">
        <v>24</v>
      </c>
      <c r="E183" t="s">
        <v>335</v>
      </c>
      <c r="F183" t="s">
        <v>336</v>
      </c>
      <c r="G183">
        <v>853.09199999999998</v>
      </c>
      <c r="H183">
        <v>6</v>
      </c>
      <c r="I183">
        <v>0.4</v>
      </c>
      <c r="J183">
        <v>-227.49119999999999</v>
      </c>
      <c r="K183" t="s">
        <v>337</v>
      </c>
      <c r="L183" t="s">
        <v>28</v>
      </c>
      <c r="M183" t="s">
        <v>29</v>
      </c>
      <c r="N183" t="s">
        <v>36</v>
      </c>
      <c r="O183" t="s">
        <v>37</v>
      </c>
      <c r="P183">
        <v>19143</v>
      </c>
      <c r="Q183" t="s">
        <v>32</v>
      </c>
      <c r="R183" t="s">
        <v>45</v>
      </c>
      <c r="S183" t="s">
        <v>247</v>
      </c>
      <c r="T183" t="s">
        <v>338</v>
      </c>
      <c r="X183" t="str">
        <f t="shared" si="6"/>
        <v/>
      </c>
      <c r="Y183" t="str">
        <f t="shared" si="7"/>
        <v/>
      </c>
      <c r="Z183" t="str">
        <f t="shared" si="8"/>
        <v/>
      </c>
    </row>
    <row r="184" spans="1:26" x14ac:dyDescent="0.25">
      <c r="A184" t="s">
        <v>339</v>
      </c>
      <c r="B184" s="1">
        <v>40772</v>
      </c>
      <c r="C184" s="1">
        <v>40778</v>
      </c>
      <c r="D184" t="s">
        <v>24</v>
      </c>
      <c r="E184" t="s">
        <v>340</v>
      </c>
      <c r="F184" t="s">
        <v>341</v>
      </c>
      <c r="G184">
        <v>15.552</v>
      </c>
      <c r="H184">
        <v>3</v>
      </c>
      <c r="I184">
        <v>0.2</v>
      </c>
      <c r="J184">
        <v>5.4432</v>
      </c>
      <c r="K184" t="s">
        <v>342</v>
      </c>
      <c r="L184" t="s">
        <v>80</v>
      </c>
      <c r="M184" t="s">
        <v>29</v>
      </c>
      <c r="N184" t="s">
        <v>204</v>
      </c>
      <c r="O184" t="s">
        <v>205</v>
      </c>
      <c r="P184">
        <v>77095</v>
      </c>
      <c r="Q184" t="s">
        <v>64</v>
      </c>
      <c r="R184" t="s">
        <v>33</v>
      </c>
      <c r="S184" t="s">
        <v>129</v>
      </c>
      <c r="T184" t="s">
        <v>343</v>
      </c>
      <c r="X184" t="str">
        <f t="shared" si="6"/>
        <v/>
      </c>
      <c r="Y184" t="str">
        <f t="shared" si="7"/>
        <v/>
      </c>
      <c r="Z184" t="str">
        <f t="shared" si="8"/>
        <v/>
      </c>
    </row>
    <row r="185" spans="1:26" x14ac:dyDescent="0.25">
      <c r="A185" t="s">
        <v>350</v>
      </c>
      <c r="B185" s="1">
        <v>40787</v>
      </c>
      <c r="C185" s="1">
        <v>40791</v>
      </c>
      <c r="D185" t="s">
        <v>94</v>
      </c>
      <c r="E185" t="s">
        <v>351</v>
      </c>
      <c r="F185" t="s">
        <v>352</v>
      </c>
      <c r="G185">
        <v>53.94</v>
      </c>
      <c r="H185">
        <v>3</v>
      </c>
      <c r="I185">
        <v>0</v>
      </c>
      <c r="J185">
        <v>15.6426</v>
      </c>
      <c r="K185" t="s">
        <v>353</v>
      </c>
      <c r="L185" t="s">
        <v>28</v>
      </c>
      <c r="M185" t="s">
        <v>29</v>
      </c>
      <c r="N185" t="s">
        <v>354</v>
      </c>
      <c r="O185" t="s">
        <v>72</v>
      </c>
      <c r="P185">
        <v>92025</v>
      </c>
      <c r="Q185" t="s">
        <v>73</v>
      </c>
      <c r="R185" t="s">
        <v>33</v>
      </c>
      <c r="S185" t="s">
        <v>34</v>
      </c>
      <c r="T185" t="s">
        <v>355</v>
      </c>
      <c r="X185" t="str">
        <f t="shared" si="6"/>
        <v/>
      </c>
      <c r="Y185" t="str">
        <f t="shared" si="7"/>
        <v/>
      </c>
      <c r="Z185" t="str">
        <f t="shared" si="8"/>
        <v/>
      </c>
    </row>
    <row r="186" spans="1:26" x14ac:dyDescent="0.25">
      <c r="A186" t="s">
        <v>356</v>
      </c>
      <c r="B186" s="1">
        <v>40794</v>
      </c>
      <c r="C186" s="1">
        <v>40798</v>
      </c>
      <c r="D186" t="s">
        <v>24</v>
      </c>
      <c r="E186" t="s">
        <v>357</v>
      </c>
      <c r="F186" t="s">
        <v>358</v>
      </c>
      <c r="G186">
        <v>49.98</v>
      </c>
      <c r="H186">
        <v>2</v>
      </c>
      <c r="I186">
        <v>0</v>
      </c>
      <c r="J186">
        <v>8.4966000000000008</v>
      </c>
      <c r="K186" t="s">
        <v>359</v>
      </c>
      <c r="L186" t="s">
        <v>28</v>
      </c>
      <c r="M186" t="s">
        <v>29</v>
      </c>
      <c r="N186" t="s">
        <v>174</v>
      </c>
      <c r="O186" t="s">
        <v>255</v>
      </c>
      <c r="P186">
        <v>55901</v>
      </c>
      <c r="Q186" t="s">
        <v>64</v>
      </c>
      <c r="R186" t="s">
        <v>55</v>
      </c>
      <c r="S186" t="s">
        <v>56</v>
      </c>
      <c r="T186" t="s">
        <v>360</v>
      </c>
      <c r="X186" t="str">
        <f t="shared" si="6"/>
        <v/>
      </c>
      <c r="Y186" t="str">
        <f t="shared" si="7"/>
        <v/>
      </c>
      <c r="Z186" t="str">
        <f t="shared" si="8"/>
        <v/>
      </c>
    </row>
    <row r="187" spans="1:26" x14ac:dyDescent="0.25">
      <c r="A187" t="s">
        <v>356</v>
      </c>
      <c r="B187" s="1">
        <v>40794</v>
      </c>
      <c r="C187" s="1">
        <v>40798</v>
      </c>
      <c r="D187" t="s">
        <v>24</v>
      </c>
      <c r="E187" t="s">
        <v>357</v>
      </c>
      <c r="F187" t="s">
        <v>358</v>
      </c>
      <c r="G187">
        <v>49.98</v>
      </c>
      <c r="H187">
        <v>2</v>
      </c>
      <c r="I187">
        <v>0</v>
      </c>
      <c r="J187">
        <v>8.4966000000000008</v>
      </c>
      <c r="K187" t="s">
        <v>359</v>
      </c>
      <c r="L187" t="s">
        <v>28</v>
      </c>
      <c r="M187" t="s">
        <v>29</v>
      </c>
      <c r="N187" t="s">
        <v>83</v>
      </c>
      <c r="O187" t="s">
        <v>72</v>
      </c>
      <c r="P187">
        <v>94110</v>
      </c>
      <c r="Q187" t="s">
        <v>73</v>
      </c>
      <c r="R187" t="s">
        <v>55</v>
      </c>
      <c r="S187" t="s">
        <v>56</v>
      </c>
      <c r="T187" t="s">
        <v>360</v>
      </c>
      <c r="X187" t="str">
        <f t="shared" si="6"/>
        <v/>
      </c>
      <c r="Y187" t="str">
        <f t="shared" si="7"/>
        <v/>
      </c>
      <c r="Z187" t="str">
        <f t="shared" si="8"/>
        <v/>
      </c>
    </row>
    <row r="188" spans="1:26" x14ac:dyDescent="0.25">
      <c r="A188" t="s">
        <v>356</v>
      </c>
      <c r="B188" s="1">
        <v>40794</v>
      </c>
      <c r="C188" s="1">
        <v>40798</v>
      </c>
      <c r="D188" t="s">
        <v>24</v>
      </c>
      <c r="E188" t="s">
        <v>357</v>
      </c>
      <c r="F188" t="s">
        <v>358</v>
      </c>
      <c r="G188">
        <v>49.98</v>
      </c>
      <c r="H188">
        <v>2</v>
      </c>
      <c r="I188">
        <v>0</v>
      </c>
      <c r="J188">
        <v>8.4966000000000008</v>
      </c>
      <c r="K188" t="s">
        <v>359</v>
      </c>
      <c r="L188" t="s">
        <v>28</v>
      </c>
      <c r="M188" t="s">
        <v>29</v>
      </c>
      <c r="N188" t="s">
        <v>83</v>
      </c>
      <c r="O188" t="s">
        <v>72</v>
      </c>
      <c r="P188">
        <v>94109</v>
      </c>
      <c r="Q188" t="s">
        <v>73</v>
      </c>
      <c r="R188" t="s">
        <v>55</v>
      </c>
      <c r="S188" t="s">
        <v>56</v>
      </c>
      <c r="T188" t="s">
        <v>360</v>
      </c>
      <c r="X188" t="str">
        <f t="shared" si="6"/>
        <v/>
      </c>
      <c r="Y188" t="str">
        <f t="shared" si="7"/>
        <v/>
      </c>
      <c r="Z188" t="str">
        <f t="shared" si="8"/>
        <v/>
      </c>
    </row>
    <row r="189" spans="1:26" x14ac:dyDescent="0.25">
      <c r="A189" t="s">
        <v>361</v>
      </c>
      <c r="B189" s="1">
        <v>40794</v>
      </c>
      <c r="C189" s="1">
        <v>40799</v>
      </c>
      <c r="D189" t="s">
        <v>94</v>
      </c>
      <c r="E189" t="s">
        <v>362</v>
      </c>
      <c r="F189" t="s">
        <v>363</v>
      </c>
      <c r="G189">
        <v>51.183999999999997</v>
      </c>
      <c r="H189">
        <v>4</v>
      </c>
      <c r="I189">
        <v>0.8</v>
      </c>
      <c r="J189">
        <v>-79.3352</v>
      </c>
      <c r="K189" t="s">
        <v>364</v>
      </c>
      <c r="L189" t="s">
        <v>28</v>
      </c>
      <c r="M189" t="s">
        <v>29</v>
      </c>
      <c r="N189" t="s">
        <v>253</v>
      </c>
      <c r="O189" t="s">
        <v>232</v>
      </c>
      <c r="P189">
        <v>43229</v>
      </c>
      <c r="Q189" t="s">
        <v>32</v>
      </c>
      <c r="R189" t="s">
        <v>33</v>
      </c>
      <c r="S189" t="s">
        <v>150</v>
      </c>
      <c r="T189" t="s">
        <v>365</v>
      </c>
      <c r="X189" t="str">
        <f t="shared" si="6"/>
        <v/>
      </c>
      <c r="Y189" t="str">
        <f t="shared" si="7"/>
        <v/>
      </c>
      <c r="Z189" t="str">
        <f t="shared" si="8"/>
        <v/>
      </c>
    </row>
    <row r="190" spans="1:26" x14ac:dyDescent="0.25">
      <c r="A190" t="s">
        <v>361</v>
      </c>
      <c r="B190" s="1">
        <v>40794</v>
      </c>
      <c r="C190" s="1">
        <v>40799</v>
      </c>
      <c r="D190" t="s">
        <v>94</v>
      </c>
      <c r="E190" t="s">
        <v>362</v>
      </c>
      <c r="F190" t="s">
        <v>363</v>
      </c>
      <c r="G190">
        <v>51.183999999999997</v>
      </c>
      <c r="H190">
        <v>4</v>
      </c>
      <c r="I190">
        <v>0.8</v>
      </c>
      <c r="J190">
        <v>-79.3352</v>
      </c>
      <c r="K190" t="s">
        <v>364</v>
      </c>
      <c r="L190" t="s">
        <v>28</v>
      </c>
      <c r="M190" t="s">
        <v>29</v>
      </c>
      <c r="N190" t="s">
        <v>366</v>
      </c>
      <c r="O190" t="s">
        <v>205</v>
      </c>
      <c r="P190">
        <v>75701</v>
      </c>
      <c r="Q190" t="s">
        <v>64</v>
      </c>
      <c r="R190" t="s">
        <v>33</v>
      </c>
      <c r="S190" t="s">
        <v>150</v>
      </c>
      <c r="T190" t="s">
        <v>365</v>
      </c>
      <c r="X190" t="str">
        <f t="shared" si="6"/>
        <v/>
      </c>
      <c r="Y190" t="str">
        <f t="shared" si="7"/>
        <v/>
      </c>
      <c r="Z190" t="str">
        <f t="shared" si="8"/>
        <v/>
      </c>
    </row>
    <row r="191" spans="1:26" x14ac:dyDescent="0.25">
      <c r="A191" t="s">
        <v>367</v>
      </c>
      <c r="B191" s="1">
        <v>40795</v>
      </c>
      <c r="C191" s="1">
        <v>40801</v>
      </c>
      <c r="D191" t="s">
        <v>24</v>
      </c>
      <c r="E191" t="s">
        <v>368</v>
      </c>
      <c r="F191" t="s">
        <v>369</v>
      </c>
      <c r="G191">
        <v>103.6</v>
      </c>
      <c r="H191">
        <v>7</v>
      </c>
      <c r="I191">
        <v>0</v>
      </c>
      <c r="J191">
        <v>51.8</v>
      </c>
      <c r="K191" t="s">
        <v>370</v>
      </c>
      <c r="L191" t="s">
        <v>28</v>
      </c>
      <c r="M191" t="s">
        <v>29</v>
      </c>
      <c r="N191" t="s">
        <v>371</v>
      </c>
      <c r="O191" t="s">
        <v>132</v>
      </c>
      <c r="P191">
        <v>48227</v>
      </c>
      <c r="Q191" t="s">
        <v>64</v>
      </c>
      <c r="R191" t="s">
        <v>33</v>
      </c>
      <c r="S191" t="s">
        <v>137</v>
      </c>
      <c r="T191" t="s">
        <v>372</v>
      </c>
      <c r="X191" t="str">
        <f t="shared" si="6"/>
        <v/>
      </c>
      <c r="Y191" t="str">
        <f t="shared" si="7"/>
        <v/>
      </c>
      <c r="Z191" t="str">
        <f t="shared" si="8"/>
        <v/>
      </c>
    </row>
    <row r="192" spans="1:26" x14ac:dyDescent="0.25">
      <c r="A192" t="s">
        <v>367</v>
      </c>
      <c r="B192" s="1">
        <v>40795</v>
      </c>
      <c r="C192" s="1">
        <v>40801</v>
      </c>
      <c r="D192" t="s">
        <v>24</v>
      </c>
      <c r="E192" t="s">
        <v>368</v>
      </c>
      <c r="F192" t="s">
        <v>369</v>
      </c>
      <c r="G192">
        <v>103.6</v>
      </c>
      <c r="H192">
        <v>7</v>
      </c>
      <c r="I192">
        <v>0</v>
      </c>
      <c r="J192">
        <v>51.8</v>
      </c>
      <c r="K192" t="s">
        <v>370</v>
      </c>
      <c r="L192" t="s">
        <v>28</v>
      </c>
      <c r="M192" t="s">
        <v>29</v>
      </c>
      <c r="N192" t="s">
        <v>373</v>
      </c>
      <c r="O192" t="s">
        <v>85</v>
      </c>
      <c r="P192">
        <v>33433</v>
      </c>
      <c r="Q192" t="s">
        <v>54</v>
      </c>
      <c r="R192" t="s">
        <v>33</v>
      </c>
      <c r="S192" t="s">
        <v>137</v>
      </c>
      <c r="T192" t="s">
        <v>372</v>
      </c>
      <c r="X192" t="str">
        <f t="shared" si="6"/>
        <v/>
      </c>
      <c r="Y192" t="str">
        <f t="shared" si="7"/>
        <v/>
      </c>
      <c r="Z192" t="str">
        <f t="shared" si="8"/>
        <v/>
      </c>
    </row>
    <row r="193" spans="1:26" x14ac:dyDescent="0.25">
      <c r="A193" t="s">
        <v>374</v>
      </c>
      <c r="B193" s="1">
        <v>40798</v>
      </c>
      <c r="C193" s="1">
        <v>40799</v>
      </c>
      <c r="D193" t="s">
        <v>39</v>
      </c>
      <c r="E193" t="s">
        <v>375</v>
      </c>
      <c r="F193" t="s">
        <v>376</v>
      </c>
      <c r="G193">
        <v>69.989999999999995</v>
      </c>
      <c r="H193">
        <v>1</v>
      </c>
      <c r="I193">
        <v>0</v>
      </c>
      <c r="J193">
        <v>30.095700000000001</v>
      </c>
      <c r="K193" t="s">
        <v>377</v>
      </c>
      <c r="L193" t="s">
        <v>70</v>
      </c>
      <c r="M193" t="s">
        <v>29</v>
      </c>
      <c r="N193" t="s">
        <v>378</v>
      </c>
      <c r="O193" t="s">
        <v>144</v>
      </c>
      <c r="P193">
        <v>10801</v>
      </c>
      <c r="Q193" t="s">
        <v>32</v>
      </c>
      <c r="R193" t="s">
        <v>55</v>
      </c>
      <c r="S193" t="s">
        <v>379</v>
      </c>
      <c r="T193" t="s">
        <v>380</v>
      </c>
      <c r="X193" t="str">
        <f t="shared" si="6"/>
        <v/>
      </c>
      <c r="Y193" t="str">
        <f t="shared" si="7"/>
        <v/>
      </c>
      <c r="Z193" t="str">
        <f t="shared" si="8"/>
        <v/>
      </c>
    </row>
    <row r="194" spans="1:26" x14ac:dyDescent="0.25">
      <c r="A194" t="s">
        <v>387</v>
      </c>
      <c r="B194" s="1">
        <v>40803</v>
      </c>
      <c r="C194" s="1">
        <v>40807</v>
      </c>
      <c r="D194" t="s">
        <v>24</v>
      </c>
      <c r="E194" t="s">
        <v>388</v>
      </c>
      <c r="F194" t="s">
        <v>389</v>
      </c>
      <c r="G194">
        <v>5.8920000000000003</v>
      </c>
      <c r="H194">
        <v>4</v>
      </c>
      <c r="I194">
        <v>0.7</v>
      </c>
      <c r="J194">
        <v>-4.1243999999999996</v>
      </c>
      <c r="K194" t="s">
        <v>390</v>
      </c>
      <c r="L194" t="s">
        <v>70</v>
      </c>
      <c r="M194" t="s">
        <v>29</v>
      </c>
      <c r="N194" t="s">
        <v>36</v>
      </c>
      <c r="O194" t="s">
        <v>37</v>
      </c>
      <c r="P194">
        <v>19120</v>
      </c>
      <c r="Q194" t="s">
        <v>32</v>
      </c>
      <c r="R194" t="s">
        <v>33</v>
      </c>
      <c r="S194" t="s">
        <v>150</v>
      </c>
      <c r="T194" t="s">
        <v>391</v>
      </c>
      <c r="X194" t="str">
        <f t="shared" ref="X194:X257" si="9">IF(W194 &gt; 0, W194 - B194, "")</f>
        <v/>
      </c>
      <c r="Y194" t="str">
        <f t="shared" ref="Y194:Y257" si="10">IF(W194 &gt; 0, G194, "")</f>
        <v/>
      </c>
      <c r="Z194" t="str">
        <f t="shared" ref="Z194:Z257" si="11">IF(W194 &gt; 0, J194, "")</f>
        <v/>
      </c>
    </row>
    <row r="195" spans="1:26" x14ac:dyDescent="0.25">
      <c r="A195" t="s">
        <v>392</v>
      </c>
      <c r="B195" s="1">
        <v>40805</v>
      </c>
      <c r="C195" s="1">
        <v>40810</v>
      </c>
      <c r="D195" t="s">
        <v>24</v>
      </c>
      <c r="E195" t="s">
        <v>393</v>
      </c>
      <c r="F195" t="s">
        <v>394</v>
      </c>
      <c r="G195">
        <v>7.16</v>
      </c>
      <c r="H195">
        <v>2</v>
      </c>
      <c r="I195">
        <v>0</v>
      </c>
      <c r="J195">
        <v>3.58</v>
      </c>
      <c r="K195" t="s">
        <v>395</v>
      </c>
      <c r="L195" t="s">
        <v>80</v>
      </c>
      <c r="M195" t="s">
        <v>29</v>
      </c>
      <c r="N195" t="s">
        <v>396</v>
      </c>
      <c r="O195" t="s">
        <v>72</v>
      </c>
      <c r="P195">
        <v>90805</v>
      </c>
      <c r="Q195" t="s">
        <v>73</v>
      </c>
      <c r="R195" t="s">
        <v>33</v>
      </c>
      <c r="S195" t="s">
        <v>74</v>
      </c>
      <c r="T195" t="s">
        <v>397</v>
      </c>
      <c r="X195" t="str">
        <f t="shared" si="9"/>
        <v/>
      </c>
      <c r="Y195" t="str">
        <f t="shared" si="10"/>
        <v/>
      </c>
      <c r="Z195" t="str">
        <f t="shared" si="11"/>
        <v/>
      </c>
    </row>
    <row r="196" spans="1:26" x14ac:dyDescent="0.25">
      <c r="A196" t="s">
        <v>402</v>
      </c>
      <c r="B196" s="1">
        <v>40808</v>
      </c>
      <c r="C196" s="1">
        <v>40810</v>
      </c>
      <c r="D196" t="s">
        <v>94</v>
      </c>
      <c r="E196" t="s">
        <v>368</v>
      </c>
      <c r="F196" t="s">
        <v>403</v>
      </c>
      <c r="G196">
        <v>4.6079999999999997</v>
      </c>
      <c r="H196">
        <v>2</v>
      </c>
      <c r="I196">
        <v>0.2</v>
      </c>
      <c r="J196">
        <v>1.6704000000000001</v>
      </c>
      <c r="K196" t="s">
        <v>370</v>
      </c>
      <c r="L196" t="s">
        <v>28</v>
      </c>
      <c r="M196" t="s">
        <v>29</v>
      </c>
      <c r="N196" t="s">
        <v>371</v>
      </c>
      <c r="O196" t="s">
        <v>132</v>
      </c>
      <c r="P196">
        <v>48227</v>
      </c>
      <c r="Q196" t="s">
        <v>64</v>
      </c>
      <c r="R196" t="s">
        <v>33</v>
      </c>
      <c r="S196" t="s">
        <v>137</v>
      </c>
      <c r="T196" t="s">
        <v>404</v>
      </c>
      <c r="X196" t="str">
        <f t="shared" si="9"/>
        <v/>
      </c>
      <c r="Y196" t="str">
        <f t="shared" si="10"/>
        <v/>
      </c>
      <c r="Z196" t="str">
        <f t="shared" si="11"/>
        <v/>
      </c>
    </row>
    <row r="197" spans="1:26" x14ac:dyDescent="0.25">
      <c r="A197" t="s">
        <v>402</v>
      </c>
      <c r="B197" s="1">
        <v>40808</v>
      </c>
      <c r="C197" s="1">
        <v>40810</v>
      </c>
      <c r="D197" t="s">
        <v>94</v>
      </c>
      <c r="E197" t="s">
        <v>368</v>
      </c>
      <c r="F197" t="s">
        <v>403</v>
      </c>
      <c r="G197">
        <v>4.6079999999999997</v>
      </c>
      <c r="H197">
        <v>2</v>
      </c>
      <c r="I197">
        <v>0.2</v>
      </c>
      <c r="J197">
        <v>1.6704000000000001</v>
      </c>
      <c r="K197" t="s">
        <v>370</v>
      </c>
      <c r="L197" t="s">
        <v>28</v>
      </c>
      <c r="M197" t="s">
        <v>29</v>
      </c>
      <c r="N197" t="s">
        <v>373</v>
      </c>
      <c r="O197" t="s">
        <v>85</v>
      </c>
      <c r="P197">
        <v>33433</v>
      </c>
      <c r="Q197" t="s">
        <v>54</v>
      </c>
      <c r="R197" t="s">
        <v>33</v>
      </c>
      <c r="S197" t="s">
        <v>137</v>
      </c>
      <c r="T197" t="s">
        <v>404</v>
      </c>
      <c r="X197" t="str">
        <f t="shared" si="9"/>
        <v/>
      </c>
      <c r="Y197" t="str">
        <f t="shared" si="10"/>
        <v/>
      </c>
      <c r="Z197" t="str">
        <f t="shared" si="11"/>
        <v/>
      </c>
    </row>
    <row r="198" spans="1:26" x14ac:dyDescent="0.25">
      <c r="A198" t="s">
        <v>405</v>
      </c>
      <c r="B198" s="1">
        <v>40810</v>
      </c>
      <c r="C198" s="1">
        <v>40815</v>
      </c>
      <c r="D198" t="s">
        <v>24</v>
      </c>
      <c r="E198" t="s">
        <v>406</v>
      </c>
      <c r="F198" t="s">
        <v>407</v>
      </c>
      <c r="G198">
        <v>211.96</v>
      </c>
      <c r="H198">
        <v>4</v>
      </c>
      <c r="I198">
        <v>0</v>
      </c>
      <c r="J198">
        <v>8.4784000000000006</v>
      </c>
      <c r="K198" t="s">
        <v>408</v>
      </c>
      <c r="L198" t="s">
        <v>28</v>
      </c>
      <c r="M198" t="s">
        <v>29</v>
      </c>
      <c r="N198" t="s">
        <v>83</v>
      </c>
      <c r="O198" t="s">
        <v>72</v>
      </c>
      <c r="P198">
        <v>94109</v>
      </c>
      <c r="Q198" t="s">
        <v>73</v>
      </c>
      <c r="R198" t="s">
        <v>33</v>
      </c>
      <c r="S198" t="s">
        <v>119</v>
      </c>
      <c r="T198" t="s">
        <v>409</v>
      </c>
      <c r="X198" t="str">
        <f t="shared" si="9"/>
        <v/>
      </c>
      <c r="Y198" t="str">
        <f t="shared" si="10"/>
        <v/>
      </c>
      <c r="Z198" t="str">
        <f t="shared" si="11"/>
        <v/>
      </c>
    </row>
    <row r="199" spans="1:26" x14ac:dyDescent="0.25">
      <c r="A199" t="s">
        <v>405</v>
      </c>
      <c r="B199" s="1">
        <v>40810</v>
      </c>
      <c r="C199" s="1">
        <v>40815</v>
      </c>
      <c r="D199" t="s">
        <v>24</v>
      </c>
      <c r="E199" t="s">
        <v>406</v>
      </c>
      <c r="F199" t="s">
        <v>407</v>
      </c>
      <c r="G199">
        <v>211.96</v>
      </c>
      <c r="H199">
        <v>4</v>
      </c>
      <c r="I199">
        <v>0</v>
      </c>
      <c r="J199">
        <v>8.4784000000000006</v>
      </c>
      <c r="K199" t="s">
        <v>408</v>
      </c>
      <c r="L199" t="s">
        <v>28</v>
      </c>
      <c r="M199" t="s">
        <v>29</v>
      </c>
      <c r="N199" t="s">
        <v>204</v>
      </c>
      <c r="O199" t="s">
        <v>205</v>
      </c>
      <c r="P199">
        <v>77095</v>
      </c>
      <c r="Q199" t="s">
        <v>64</v>
      </c>
      <c r="R199" t="s">
        <v>33</v>
      </c>
      <c r="S199" t="s">
        <v>119</v>
      </c>
      <c r="T199" t="s">
        <v>409</v>
      </c>
      <c r="X199" t="str">
        <f t="shared" si="9"/>
        <v/>
      </c>
      <c r="Y199" t="str">
        <f t="shared" si="10"/>
        <v/>
      </c>
      <c r="Z199" t="str">
        <f t="shared" si="11"/>
        <v/>
      </c>
    </row>
    <row r="200" spans="1:26" x14ac:dyDescent="0.25">
      <c r="A200" t="s">
        <v>410</v>
      </c>
      <c r="B200" s="1">
        <v>40812</v>
      </c>
      <c r="C200" s="1">
        <v>40817</v>
      </c>
      <c r="D200" t="s">
        <v>94</v>
      </c>
      <c r="E200" t="s">
        <v>411</v>
      </c>
      <c r="F200" t="s">
        <v>412</v>
      </c>
      <c r="G200">
        <v>145.56800000000001</v>
      </c>
      <c r="H200">
        <v>2</v>
      </c>
      <c r="I200">
        <v>0.2</v>
      </c>
      <c r="J200">
        <v>0</v>
      </c>
      <c r="K200" t="s">
        <v>413</v>
      </c>
      <c r="L200" t="s">
        <v>28</v>
      </c>
      <c r="M200" t="s">
        <v>29</v>
      </c>
      <c r="N200" t="s">
        <v>162</v>
      </c>
      <c r="O200" t="s">
        <v>72</v>
      </c>
      <c r="P200">
        <v>90049</v>
      </c>
      <c r="Q200" t="s">
        <v>73</v>
      </c>
      <c r="R200" t="s">
        <v>45</v>
      </c>
      <c r="S200" t="s">
        <v>91</v>
      </c>
      <c r="T200" t="s">
        <v>414</v>
      </c>
      <c r="X200" t="str">
        <f t="shared" si="9"/>
        <v/>
      </c>
      <c r="Y200" t="str">
        <f t="shared" si="10"/>
        <v/>
      </c>
      <c r="Z200" t="str">
        <f t="shared" si="11"/>
        <v/>
      </c>
    </row>
    <row r="201" spans="1:26" x14ac:dyDescent="0.25">
      <c r="A201" t="s">
        <v>415</v>
      </c>
      <c r="B201" s="1">
        <v>40812</v>
      </c>
      <c r="C201" s="1">
        <v>40812</v>
      </c>
      <c r="D201" t="s">
        <v>114</v>
      </c>
      <c r="E201" t="s">
        <v>416</v>
      </c>
      <c r="F201" t="s">
        <v>417</v>
      </c>
      <c r="G201">
        <v>0.876</v>
      </c>
      <c r="H201">
        <v>1</v>
      </c>
      <c r="I201">
        <v>0.8</v>
      </c>
      <c r="J201">
        <v>-1.4016</v>
      </c>
      <c r="K201" t="s">
        <v>418</v>
      </c>
      <c r="L201" t="s">
        <v>80</v>
      </c>
      <c r="M201" t="s">
        <v>29</v>
      </c>
      <c r="N201" t="s">
        <v>419</v>
      </c>
      <c r="O201" t="s">
        <v>205</v>
      </c>
      <c r="P201">
        <v>75150</v>
      </c>
      <c r="Q201" t="s">
        <v>64</v>
      </c>
      <c r="R201" t="s">
        <v>33</v>
      </c>
      <c r="S201" t="s">
        <v>150</v>
      </c>
      <c r="T201" t="s">
        <v>420</v>
      </c>
      <c r="X201" t="str">
        <f t="shared" si="9"/>
        <v/>
      </c>
      <c r="Y201" t="str">
        <f t="shared" si="10"/>
        <v/>
      </c>
      <c r="Z201" t="str">
        <f t="shared" si="11"/>
        <v/>
      </c>
    </row>
    <row r="202" spans="1:26" x14ac:dyDescent="0.25">
      <c r="A202" t="s">
        <v>421</v>
      </c>
      <c r="B202" s="1">
        <v>40813</v>
      </c>
      <c r="C202" s="1">
        <v>40819</v>
      </c>
      <c r="D202" t="s">
        <v>24</v>
      </c>
      <c r="E202" t="s">
        <v>422</v>
      </c>
      <c r="F202" t="s">
        <v>423</v>
      </c>
      <c r="G202">
        <v>87.54</v>
      </c>
      <c r="H202">
        <v>3</v>
      </c>
      <c r="I202">
        <v>0</v>
      </c>
      <c r="J202">
        <v>37.642200000000003</v>
      </c>
      <c r="K202" t="s">
        <v>424</v>
      </c>
      <c r="L202" t="s">
        <v>80</v>
      </c>
      <c r="M202" t="s">
        <v>29</v>
      </c>
      <c r="N202" t="s">
        <v>425</v>
      </c>
      <c r="O202" t="s">
        <v>31</v>
      </c>
      <c r="P202">
        <v>7601</v>
      </c>
      <c r="Q202" t="s">
        <v>32</v>
      </c>
      <c r="R202" t="s">
        <v>45</v>
      </c>
      <c r="S202" t="s">
        <v>46</v>
      </c>
      <c r="T202" t="s">
        <v>426</v>
      </c>
      <c r="X202" t="str">
        <f t="shared" si="9"/>
        <v/>
      </c>
      <c r="Y202" t="str">
        <f t="shared" si="10"/>
        <v/>
      </c>
      <c r="Z202" t="str">
        <f t="shared" si="11"/>
        <v/>
      </c>
    </row>
    <row r="203" spans="1:26" x14ac:dyDescent="0.25">
      <c r="A203" t="s">
        <v>427</v>
      </c>
      <c r="B203" s="1">
        <v>40814</v>
      </c>
      <c r="C203" s="1">
        <v>40819</v>
      </c>
      <c r="D203" t="s">
        <v>24</v>
      </c>
      <c r="E203" t="s">
        <v>428</v>
      </c>
      <c r="F203" t="s">
        <v>429</v>
      </c>
      <c r="G203">
        <v>46.26</v>
      </c>
      <c r="H203">
        <v>3</v>
      </c>
      <c r="I203">
        <v>0</v>
      </c>
      <c r="J203">
        <v>12.4902</v>
      </c>
      <c r="K203" t="s">
        <v>430</v>
      </c>
      <c r="L203" t="s">
        <v>80</v>
      </c>
      <c r="M203" t="s">
        <v>29</v>
      </c>
      <c r="N203" t="s">
        <v>431</v>
      </c>
      <c r="O203" t="s">
        <v>103</v>
      </c>
      <c r="P203">
        <v>1841</v>
      </c>
      <c r="Q203" t="s">
        <v>32</v>
      </c>
      <c r="R203" t="s">
        <v>33</v>
      </c>
      <c r="S203" t="s">
        <v>119</v>
      </c>
      <c r="T203" t="s">
        <v>432</v>
      </c>
      <c r="X203" t="str">
        <f t="shared" si="9"/>
        <v/>
      </c>
      <c r="Y203" t="str">
        <f t="shared" si="10"/>
        <v/>
      </c>
      <c r="Z203" t="str">
        <f t="shared" si="11"/>
        <v/>
      </c>
    </row>
    <row r="204" spans="1:26" x14ac:dyDescent="0.25">
      <c r="A204" t="s">
        <v>433</v>
      </c>
      <c r="B204" s="1">
        <v>40816</v>
      </c>
      <c r="C204" s="1">
        <v>40820</v>
      </c>
      <c r="D204" t="s">
        <v>24</v>
      </c>
      <c r="E204" t="s">
        <v>434</v>
      </c>
      <c r="F204" t="s">
        <v>435</v>
      </c>
      <c r="G204">
        <v>48.94</v>
      </c>
      <c r="H204">
        <v>1</v>
      </c>
      <c r="I204">
        <v>0</v>
      </c>
      <c r="J204">
        <v>24.47</v>
      </c>
      <c r="K204" t="s">
        <v>436</v>
      </c>
      <c r="L204" t="s">
        <v>28</v>
      </c>
      <c r="M204" t="s">
        <v>29</v>
      </c>
      <c r="N204" t="s">
        <v>143</v>
      </c>
      <c r="O204" t="s">
        <v>144</v>
      </c>
      <c r="P204">
        <v>10011</v>
      </c>
      <c r="Q204" t="s">
        <v>32</v>
      </c>
      <c r="R204" t="s">
        <v>33</v>
      </c>
      <c r="S204" t="s">
        <v>129</v>
      </c>
      <c r="T204" t="s">
        <v>437</v>
      </c>
      <c r="X204" t="str">
        <f t="shared" si="9"/>
        <v/>
      </c>
      <c r="Y204" t="str">
        <f t="shared" si="10"/>
        <v/>
      </c>
      <c r="Z204" t="str">
        <f t="shared" si="11"/>
        <v/>
      </c>
    </row>
    <row r="205" spans="1:26" x14ac:dyDescent="0.25">
      <c r="A205" t="s">
        <v>438</v>
      </c>
      <c r="B205" s="1">
        <v>40816</v>
      </c>
      <c r="C205" s="1">
        <v>40821</v>
      </c>
      <c r="D205" t="s">
        <v>24</v>
      </c>
      <c r="E205" t="s">
        <v>439</v>
      </c>
      <c r="F205" t="s">
        <v>440</v>
      </c>
      <c r="G205">
        <v>15.552</v>
      </c>
      <c r="H205">
        <v>3</v>
      </c>
      <c r="I205">
        <v>0.2</v>
      </c>
      <c r="J205">
        <v>5.4432</v>
      </c>
      <c r="K205" t="s">
        <v>441</v>
      </c>
      <c r="L205" t="s">
        <v>28</v>
      </c>
      <c r="M205" t="s">
        <v>29</v>
      </c>
      <c r="N205" t="s">
        <v>442</v>
      </c>
      <c r="O205" t="s">
        <v>85</v>
      </c>
      <c r="P205">
        <v>33437</v>
      </c>
      <c r="Q205" t="s">
        <v>54</v>
      </c>
      <c r="R205" t="s">
        <v>33</v>
      </c>
      <c r="S205" t="s">
        <v>129</v>
      </c>
      <c r="T205" t="s">
        <v>443</v>
      </c>
      <c r="X205" t="str">
        <f t="shared" si="9"/>
        <v/>
      </c>
      <c r="Y205" t="str">
        <f t="shared" si="10"/>
        <v/>
      </c>
      <c r="Z205" t="str">
        <f t="shared" si="11"/>
        <v/>
      </c>
    </row>
    <row r="206" spans="1:26" x14ac:dyDescent="0.25">
      <c r="A206" t="s">
        <v>444</v>
      </c>
      <c r="B206" s="1">
        <v>40819</v>
      </c>
      <c r="C206" s="1">
        <v>40824</v>
      </c>
      <c r="D206" t="s">
        <v>94</v>
      </c>
      <c r="E206" t="s">
        <v>445</v>
      </c>
      <c r="F206" t="s">
        <v>446</v>
      </c>
      <c r="G206">
        <v>258.279</v>
      </c>
      <c r="H206">
        <v>3</v>
      </c>
      <c r="I206">
        <v>0.3</v>
      </c>
      <c r="J206">
        <v>-70.104299999999995</v>
      </c>
      <c r="K206" t="s">
        <v>447</v>
      </c>
      <c r="L206" t="s">
        <v>28</v>
      </c>
      <c r="M206" t="s">
        <v>29</v>
      </c>
      <c r="N206" t="s">
        <v>448</v>
      </c>
      <c r="O206" t="s">
        <v>105</v>
      </c>
      <c r="P206">
        <v>60201</v>
      </c>
      <c r="Q206" t="s">
        <v>64</v>
      </c>
      <c r="R206" t="s">
        <v>45</v>
      </c>
      <c r="S206" t="s">
        <v>91</v>
      </c>
      <c r="T206" t="s">
        <v>449</v>
      </c>
      <c r="X206" t="str">
        <f t="shared" si="9"/>
        <v/>
      </c>
      <c r="Y206" t="str">
        <f t="shared" si="10"/>
        <v/>
      </c>
      <c r="Z206" t="str">
        <f t="shared" si="11"/>
        <v/>
      </c>
    </row>
    <row r="207" spans="1:26" x14ac:dyDescent="0.25">
      <c r="A207" t="s">
        <v>450</v>
      </c>
      <c r="B207" s="1">
        <v>40822</v>
      </c>
      <c r="C207" s="1">
        <v>40826</v>
      </c>
      <c r="D207" t="s">
        <v>24</v>
      </c>
      <c r="E207" t="s">
        <v>451</v>
      </c>
      <c r="F207" t="s">
        <v>452</v>
      </c>
      <c r="G207">
        <v>9.09</v>
      </c>
      <c r="H207">
        <v>3</v>
      </c>
      <c r="I207">
        <v>0</v>
      </c>
      <c r="J207">
        <v>1.9089</v>
      </c>
      <c r="K207" t="s">
        <v>453</v>
      </c>
      <c r="L207" t="s">
        <v>28</v>
      </c>
      <c r="M207" t="s">
        <v>29</v>
      </c>
      <c r="N207" t="s">
        <v>71</v>
      </c>
      <c r="O207" t="s">
        <v>72</v>
      </c>
      <c r="P207">
        <v>92024</v>
      </c>
      <c r="Q207" t="s">
        <v>73</v>
      </c>
      <c r="R207" t="s">
        <v>55</v>
      </c>
      <c r="S207" t="s">
        <v>56</v>
      </c>
      <c r="T207" t="s">
        <v>454</v>
      </c>
      <c r="X207" t="str">
        <f t="shared" si="9"/>
        <v/>
      </c>
      <c r="Y207" t="str">
        <f t="shared" si="10"/>
        <v/>
      </c>
      <c r="Z207" t="str">
        <f t="shared" si="11"/>
        <v/>
      </c>
    </row>
    <row r="208" spans="1:26" x14ac:dyDescent="0.25">
      <c r="A208" t="s">
        <v>455</v>
      </c>
      <c r="B208" s="1">
        <v>40823</v>
      </c>
      <c r="C208" s="1">
        <v>40829</v>
      </c>
      <c r="D208" t="s">
        <v>24</v>
      </c>
      <c r="E208" t="s">
        <v>456</v>
      </c>
      <c r="F208" t="s">
        <v>457</v>
      </c>
      <c r="G208">
        <v>129.91999999999999</v>
      </c>
      <c r="H208">
        <v>5</v>
      </c>
      <c r="I208">
        <v>0.2</v>
      </c>
      <c r="J208">
        <v>21.111999999999998</v>
      </c>
      <c r="K208" t="s">
        <v>458</v>
      </c>
      <c r="L208" t="s">
        <v>70</v>
      </c>
      <c r="M208" t="s">
        <v>29</v>
      </c>
      <c r="N208" t="s">
        <v>36</v>
      </c>
      <c r="O208" t="s">
        <v>37</v>
      </c>
      <c r="P208">
        <v>19140</v>
      </c>
      <c r="Q208" t="s">
        <v>32</v>
      </c>
      <c r="R208" t="s">
        <v>45</v>
      </c>
      <c r="S208" t="s">
        <v>46</v>
      </c>
      <c r="T208" t="s">
        <v>459</v>
      </c>
      <c r="X208" t="str">
        <f t="shared" si="9"/>
        <v/>
      </c>
      <c r="Y208" t="str">
        <f t="shared" si="10"/>
        <v/>
      </c>
      <c r="Z208" t="str">
        <f t="shared" si="11"/>
        <v/>
      </c>
    </row>
    <row r="209" spans="1:26" x14ac:dyDescent="0.25">
      <c r="A209" t="s">
        <v>460</v>
      </c>
      <c r="B209" s="1">
        <v>40835</v>
      </c>
      <c r="C209" s="1">
        <v>40835</v>
      </c>
      <c r="D209" t="s">
        <v>114</v>
      </c>
      <c r="E209" t="s">
        <v>461</v>
      </c>
      <c r="F209" t="s">
        <v>462</v>
      </c>
      <c r="G209">
        <v>13.44</v>
      </c>
      <c r="H209">
        <v>3</v>
      </c>
      <c r="I209">
        <v>0</v>
      </c>
      <c r="J209">
        <v>6.5856000000000003</v>
      </c>
      <c r="K209" t="s">
        <v>463</v>
      </c>
      <c r="L209" t="s">
        <v>28</v>
      </c>
      <c r="M209" t="s">
        <v>29</v>
      </c>
      <c r="N209" t="s">
        <v>162</v>
      </c>
      <c r="O209" t="s">
        <v>72</v>
      </c>
      <c r="P209">
        <v>90032</v>
      </c>
      <c r="Q209" t="s">
        <v>73</v>
      </c>
      <c r="R209" t="s">
        <v>33</v>
      </c>
      <c r="S209" t="s">
        <v>129</v>
      </c>
      <c r="T209" t="s">
        <v>464</v>
      </c>
      <c r="X209" t="str">
        <f t="shared" si="9"/>
        <v/>
      </c>
      <c r="Y209" t="str">
        <f t="shared" si="10"/>
        <v/>
      </c>
      <c r="Z209" t="str">
        <f t="shared" si="11"/>
        <v/>
      </c>
    </row>
    <row r="210" spans="1:26" x14ac:dyDescent="0.25">
      <c r="A210" t="s">
        <v>475</v>
      </c>
      <c r="B210" s="1">
        <v>40845</v>
      </c>
      <c r="C210" s="1">
        <v>40847</v>
      </c>
      <c r="D210" t="s">
        <v>39</v>
      </c>
      <c r="E210" t="s">
        <v>476</v>
      </c>
      <c r="F210" t="s">
        <v>477</v>
      </c>
      <c r="G210">
        <v>2735.9520000000002</v>
      </c>
      <c r="H210">
        <v>6</v>
      </c>
      <c r="I210">
        <v>0.2</v>
      </c>
      <c r="J210">
        <v>341.99400000000003</v>
      </c>
      <c r="K210" t="s">
        <v>478</v>
      </c>
      <c r="L210" t="s">
        <v>28</v>
      </c>
      <c r="M210" t="s">
        <v>29</v>
      </c>
      <c r="N210" t="s">
        <v>104</v>
      </c>
      <c r="O210" t="s">
        <v>105</v>
      </c>
      <c r="P210">
        <v>60610</v>
      </c>
      <c r="Q210" t="s">
        <v>64</v>
      </c>
      <c r="R210" t="s">
        <v>55</v>
      </c>
      <c r="S210" t="s">
        <v>233</v>
      </c>
      <c r="T210" t="s">
        <v>479</v>
      </c>
      <c r="X210" t="str">
        <f t="shared" si="9"/>
        <v/>
      </c>
      <c r="Y210" t="str">
        <f t="shared" si="10"/>
        <v/>
      </c>
      <c r="Z210" t="str">
        <f t="shared" si="11"/>
        <v/>
      </c>
    </row>
    <row r="211" spans="1:26" x14ac:dyDescent="0.25">
      <c r="A211" t="s">
        <v>486</v>
      </c>
      <c r="B211" s="1">
        <v>40859</v>
      </c>
      <c r="C211" s="1">
        <v>40859</v>
      </c>
      <c r="D211" t="s">
        <v>114</v>
      </c>
      <c r="E211" t="s">
        <v>487</v>
      </c>
      <c r="F211" t="s">
        <v>488</v>
      </c>
      <c r="G211">
        <v>49.631999999999998</v>
      </c>
      <c r="H211">
        <v>4</v>
      </c>
      <c r="I211">
        <v>0.2</v>
      </c>
      <c r="J211">
        <v>4.9631999999999996</v>
      </c>
      <c r="K211" t="s">
        <v>489</v>
      </c>
      <c r="L211" t="s">
        <v>28</v>
      </c>
      <c r="M211" t="s">
        <v>29</v>
      </c>
      <c r="N211" t="s">
        <v>143</v>
      </c>
      <c r="O211" t="s">
        <v>144</v>
      </c>
      <c r="P211">
        <v>10024</v>
      </c>
      <c r="Q211" t="s">
        <v>32</v>
      </c>
      <c r="R211" t="s">
        <v>33</v>
      </c>
      <c r="S211" t="s">
        <v>119</v>
      </c>
      <c r="T211" t="s">
        <v>490</v>
      </c>
      <c r="X211" t="str">
        <f t="shared" si="9"/>
        <v/>
      </c>
      <c r="Y211" t="str">
        <f t="shared" si="10"/>
        <v/>
      </c>
      <c r="Z211" t="str">
        <f t="shared" si="11"/>
        <v/>
      </c>
    </row>
    <row r="212" spans="1:26" x14ac:dyDescent="0.25">
      <c r="A212" t="s">
        <v>486</v>
      </c>
      <c r="B212" s="1">
        <v>40859</v>
      </c>
      <c r="C212" s="1">
        <v>40859</v>
      </c>
      <c r="D212" t="s">
        <v>114</v>
      </c>
      <c r="E212" t="s">
        <v>487</v>
      </c>
      <c r="F212" t="s">
        <v>488</v>
      </c>
      <c r="G212">
        <v>49.631999999999998</v>
      </c>
      <c r="H212">
        <v>4</v>
      </c>
      <c r="I212">
        <v>0.2</v>
      </c>
      <c r="J212">
        <v>4.9631999999999996</v>
      </c>
      <c r="K212" t="s">
        <v>489</v>
      </c>
      <c r="L212" t="s">
        <v>28</v>
      </c>
      <c r="M212" t="s">
        <v>29</v>
      </c>
      <c r="N212" t="s">
        <v>253</v>
      </c>
      <c r="O212" t="s">
        <v>53</v>
      </c>
      <c r="P212">
        <v>31907</v>
      </c>
      <c r="Q212" t="s">
        <v>54</v>
      </c>
      <c r="R212" t="s">
        <v>33</v>
      </c>
      <c r="S212" t="s">
        <v>119</v>
      </c>
      <c r="T212" t="s">
        <v>490</v>
      </c>
      <c r="X212" t="str">
        <f t="shared" si="9"/>
        <v/>
      </c>
      <c r="Y212" t="str">
        <f t="shared" si="10"/>
        <v/>
      </c>
      <c r="Z212" t="str">
        <f t="shared" si="11"/>
        <v/>
      </c>
    </row>
    <row r="213" spans="1:26" x14ac:dyDescent="0.25">
      <c r="A213" t="s">
        <v>486</v>
      </c>
      <c r="B213" s="1">
        <v>40859</v>
      </c>
      <c r="C213" s="1">
        <v>40859</v>
      </c>
      <c r="D213" t="s">
        <v>114</v>
      </c>
      <c r="E213" t="s">
        <v>487</v>
      </c>
      <c r="F213" t="s">
        <v>488</v>
      </c>
      <c r="G213">
        <v>49.631999999999998</v>
      </c>
      <c r="H213">
        <v>4</v>
      </c>
      <c r="I213">
        <v>0.2</v>
      </c>
      <c r="J213">
        <v>4.9631999999999996</v>
      </c>
      <c r="K213" t="s">
        <v>489</v>
      </c>
      <c r="L213" t="s">
        <v>28</v>
      </c>
      <c r="M213" t="s">
        <v>29</v>
      </c>
      <c r="N213" t="s">
        <v>491</v>
      </c>
      <c r="O213" t="s">
        <v>205</v>
      </c>
      <c r="P213">
        <v>78207</v>
      </c>
      <c r="Q213" t="s">
        <v>64</v>
      </c>
      <c r="R213" t="s">
        <v>33</v>
      </c>
      <c r="S213" t="s">
        <v>119</v>
      </c>
      <c r="T213" t="s">
        <v>490</v>
      </c>
      <c r="X213" t="str">
        <f t="shared" si="9"/>
        <v/>
      </c>
      <c r="Y213" t="str">
        <f t="shared" si="10"/>
        <v/>
      </c>
      <c r="Z213" t="str">
        <f t="shared" si="11"/>
        <v/>
      </c>
    </row>
    <row r="214" spans="1:26" x14ac:dyDescent="0.25">
      <c r="A214" t="s">
        <v>492</v>
      </c>
      <c r="B214" s="1">
        <v>40864</v>
      </c>
      <c r="C214" s="1">
        <v>40868</v>
      </c>
      <c r="D214" t="s">
        <v>24</v>
      </c>
      <c r="E214" t="s">
        <v>250</v>
      </c>
      <c r="F214" t="s">
        <v>493</v>
      </c>
      <c r="G214">
        <v>479.9</v>
      </c>
      <c r="H214">
        <v>5</v>
      </c>
      <c r="I214">
        <v>0</v>
      </c>
      <c r="J214">
        <v>81.582999999999998</v>
      </c>
      <c r="K214" t="s">
        <v>252</v>
      </c>
      <c r="L214" t="s">
        <v>70</v>
      </c>
      <c r="M214" t="s">
        <v>29</v>
      </c>
      <c r="N214" t="s">
        <v>143</v>
      </c>
      <c r="O214" t="s">
        <v>144</v>
      </c>
      <c r="P214">
        <v>10009</v>
      </c>
      <c r="Q214" t="s">
        <v>32</v>
      </c>
      <c r="R214" t="s">
        <v>45</v>
      </c>
      <c r="S214" t="s">
        <v>91</v>
      </c>
      <c r="T214" t="s">
        <v>494</v>
      </c>
      <c r="X214" t="str">
        <f t="shared" si="9"/>
        <v/>
      </c>
      <c r="Y214" t="str">
        <f t="shared" si="10"/>
        <v/>
      </c>
      <c r="Z214" t="str">
        <f t="shared" si="11"/>
        <v/>
      </c>
    </row>
    <row r="215" spans="1:26" x14ac:dyDescent="0.25">
      <c r="A215" t="s">
        <v>492</v>
      </c>
      <c r="B215" s="1">
        <v>40864</v>
      </c>
      <c r="C215" s="1">
        <v>40868</v>
      </c>
      <c r="D215" t="s">
        <v>24</v>
      </c>
      <c r="E215" t="s">
        <v>250</v>
      </c>
      <c r="F215" t="s">
        <v>493</v>
      </c>
      <c r="G215">
        <v>479.9</v>
      </c>
      <c r="H215">
        <v>5</v>
      </c>
      <c r="I215">
        <v>0</v>
      </c>
      <c r="J215">
        <v>81.582999999999998</v>
      </c>
      <c r="K215" t="s">
        <v>252</v>
      </c>
      <c r="L215" t="s">
        <v>70</v>
      </c>
      <c r="M215" t="s">
        <v>29</v>
      </c>
      <c r="N215" t="s">
        <v>253</v>
      </c>
      <c r="O215" t="s">
        <v>232</v>
      </c>
      <c r="P215">
        <v>43229</v>
      </c>
      <c r="Q215" t="s">
        <v>32</v>
      </c>
      <c r="R215" t="s">
        <v>45</v>
      </c>
      <c r="S215" t="s">
        <v>91</v>
      </c>
      <c r="T215" t="s">
        <v>494</v>
      </c>
      <c r="X215" t="str">
        <f t="shared" si="9"/>
        <v/>
      </c>
      <c r="Y215" t="str">
        <f t="shared" si="10"/>
        <v/>
      </c>
      <c r="Z215" t="str">
        <f t="shared" si="11"/>
        <v/>
      </c>
    </row>
    <row r="216" spans="1:26" x14ac:dyDescent="0.25">
      <c r="A216" t="s">
        <v>492</v>
      </c>
      <c r="B216" s="1">
        <v>40864</v>
      </c>
      <c r="C216" s="1">
        <v>40868</v>
      </c>
      <c r="D216" t="s">
        <v>24</v>
      </c>
      <c r="E216" t="s">
        <v>250</v>
      </c>
      <c r="F216" t="s">
        <v>493</v>
      </c>
      <c r="G216">
        <v>479.9</v>
      </c>
      <c r="H216">
        <v>5</v>
      </c>
      <c r="I216">
        <v>0</v>
      </c>
      <c r="J216">
        <v>81.582999999999998</v>
      </c>
      <c r="K216" t="s">
        <v>252</v>
      </c>
      <c r="L216" t="s">
        <v>70</v>
      </c>
      <c r="M216" t="s">
        <v>29</v>
      </c>
      <c r="N216" t="s">
        <v>254</v>
      </c>
      <c r="O216" t="s">
        <v>255</v>
      </c>
      <c r="P216">
        <v>56560</v>
      </c>
      <c r="Q216" t="s">
        <v>64</v>
      </c>
      <c r="R216" t="s">
        <v>45</v>
      </c>
      <c r="S216" t="s">
        <v>91</v>
      </c>
      <c r="T216" t="s">
        <v>494</v>
      </c>
      <c r="X216" t="str">
        <f t="shared" si="9"/>
        <v/>
      </c>
      <c r="Y216" t="str">
        <f t="shared" si="10"/>
        <v/>
      </c>
      <c r="Z216" t="str">
        <f t="shared" si="11"/>
        <v/>
      </c>
    </row>
    <row r="217" spans="1:26" x14ac:dyDescent="0.25">
      <c r="A217" t="s">
        <v>495</v>
      </c>
      <c r="B217" s="1">
        <v>40870</v>
      </c>
      <c r="C217" s="1">
        <v>40876</v>
      </c>
      <c r="D217" t="s">
        <v>24</v>
      </c>
      <c r="E217" t="s">
        <v>330</v>
      </c>
      <c r="F217" t="s">
        <v>369</v>
      </c>
      <c r="G217">
        <v>23.68</v>
      </c>
      <c r="H217">
        <v>2</v>
      </c>
      <c r="I217">
        <v>0.2</v>
      </c>
      <c r="J217">
        <v>8.8800000000000008</v>
      </c>
      <c r="K217" t="s">
        <v>332</v>
      </c>
      <c r="L217" t="s">
        <v>70</v>
      </c>
      <c r="M217" t="s">
        <v>29</v>
      </c>
      <c r="N217" t="s">
        <v>71</v>
      </c>
      <c r="O217" t="s">
        <v>72</v>
      </c>
      <c r="P217">
        <v>92037</v>
      </c>
      <c r="Q217" t="s">
        <v>73</v>
      </c>
      <c r="R217" t="s">
        <v>33</v>
      </c>
      <c r="S217" t="s">
        <v>137</v>
      </c>
      <c r="T217" t="s">
        <v>372</v>
      </c>
      <c r="X217" t="str">
        <f t="shared" si="9"/>
        <v/>
      </c>
      <c r="Y217" t="str">
        <f t="shared" si="10"/>
        <v/>
      </c>
      <c r="Z217" t="str">
        <f t="shared" si="11"/>
        <v/>
      </c>
    </row>
    <row r="218" spans="1:26" x14ac:dyDescent="0.25">
      <c r="A218" t="s">
        <v>495</v>
      </c>
      <c r="B218" s="1">
        <v>40870</v>
      </c>
      <c r="C218" s="1">
        <v>40876</v>
      </c>
      <c r="D218" t="s">
        <v>24</v>
      </c>
      <c r="E218" t="s">
        <v>330</v>
      </c>
      <c r="F218" t="s">
        <v>369</v>
      </c>
      <c r="G218">
        <v>23.68</v>
      </c>
      <c r="H218">
        <v>2</v>
      </c>
      <c r="I218">
        <v>0.2</v>
      </c>
      <c r="J218">
        <v>8.8800000000000008</v>
      </c>
      <c r="K218" t="s">
        <v>332</v>
      </c>
      <c r="L218" t="s">
        <v>70</v>
      </c>
      <c r="M218" t="s">
        <v>29</v>
      </c>
      <c r="N218" t="s">
        <v>204</v>
      </c>
      <c r="O218" t="s">
        <v>205</v>
      </c>
      <c r="P218">
        <v>77036</v>
      </c>
      <c r="Q218" t="s">
        <v>64</v>
      </c>
      <c r="R218" t="s">
        <v>33</v>
      </c>
      <c r="S218" t="s">
        <v>137</v>
      </c>
      <c r="T218" t="s">
        <v>372</v>
      </c>
      <c r="X218" t="str">
        <f t="shared" si="9"/>
        <v/>
      </c>
      <c r="Y218" t="str">
        <f t="shared" si="10"/>
        <v/>
      </c>
      <c r="Z218" t="str">
        <f t="shared" si="11"/>
        <v/>
      </c>
    </row>
    <row r="219" spans="1:26" x14ac:dyDescent="0.25">
      <c r="A219" t="s">
        <v>496</v>
      </c>
      <c r="B219" s="1">
        <v>40871</v>
      </c>
      <c r="C219" s="1">
        <v>40873</v>
      </c>
      <c r="D219" t="s">
        <v>39</v>
      </c>
      <c r="E219" t="s">
        <v>497</v>
      </c>
      <c r="F219" t="s">
        <v>498</v>
      </c>
      <c r="G219">
        <v>2.6240000000000001</v>
      </c>
      <c r="H219">
        <v>1</v>
      </c>
      <c r="I219">
        <v>0.2</v>
      </c>
      <c r="J219">
        <v>0.4264</v>
      </c>
      <c r="K219" t="s">
        <v>499</v>
      </c>
      <c r="L219" t="s">
        <v>28</v>
      </c>
      <c r="M219" t="s">
        <v>29</v>
      </c>
      <c r="N219" t="s">
        <v>302</v>
      </c>
      <c r="O219" t="s">
        <v>232</v>
      </c>
      <c r="P219">
        <v>45231</v>
      </c>
      <c r="Q219" t="s">
        <v>32</v>
      </c>
      <c r="R219" t="s">
        <v>33</v>
      </c>
      <c r="S219" t="s">
        <v>34</v>
      </c>
      <c r="T219" t="s">
        <v>500</v>
      </c>
      <c r="X219" t="str">
        <f t="shared" si="9"/>
        <v/>
      </c>
      <c r="Y219" t="str">
        <f t="shared" si="10"/>
        <v/>
      </c>
      <c r="Z219" t="str">
        <f t="shared" si="11"/>
        <v/>
      </c>
    </row>
    <row r="220" spans="1:26" x14ac:dyDescent="0.25">
      <c r="A220" t="s">
        <v>496</v>
      </c>
      <c r="B220" s="1">
        <v>40871</v>
      </c>
      <c r="C220" s="1">
        <v>40873</v>
      </c>
      <c r="D220" t="s">
        <v>39</v>
      </c>
      <c r="E220" t="s">
        <v>497</v>
      </c>
      <c r="F220" t="s">
        <v>498</v>
      </c>
      <c r="G220">
        <v>2.6240000000000001</v>
      </c>
      <c r="H220">
        <v>1</v>
      </c>
      <c r="I220">
        <v>0.2</v>
      </c>
      <c r="J220">
        <v>0.4264</v>
      </c>
      <c r="K220" t="s">
        <v>499</v>
      </c>
      <c r="L220" t="s">
        <v>28</v>
      </c>
      <c r="M220" t="s">
        <v>29</v>
      </c>
      <c r="N220" t="s">
        <v>501</v>
      </c>
      <c r="O220" t="s">
        <v>502</v>
      </c>
      <c r="P220">
        <v>73120</v>
      </c>
      <c r="Q220" t="s">
        <v>64</v>
      </c>
      <c r="R220" t="s">
        <v>33</v>
      </c>
      <c r="S220" t="s">
        <v>34</v>
      </c>
      <c r="T220" t="s">
        <v>500</v>
      </c>
      <c r="X220" t="str">
        <f t="shared" si="9"/>
        <v/>
      </c>
      <c r="Y220" t="str">
        <f t="shared" si="10"/>
        <v/>
      </c>
      <c r="Z220" t="str">
        <f t="shared" si="11"/>
        <v/>
      </c>
    </row>
    <row r="221" spans="1:26" x14ac:dyDescent="0.25">
      <c r="A221" t="s">
        <v>503</v>
      </c>
      <c r="B221" s="1">
        <v>40871</v>
      </c>
      <c r="C221" s="1">
        <v>40873</v>
      </c>
      <c r="D221" t="s">
        <v>39</v>
      </c>
      <c r="E221" t="s">
        <v>504</v>
      </c>
      <c r="F221" t="s">
        <v>505</v>
      </c>
      <c r="G221">
        <v>151.72</v>
      </c>
      <c r="H221">
        <v>4</v>
      </c>
      <c r="I221">
        <v>0</v>
      </c>
      <c r="J221">
        <v>27.3096</v>
      </c>
      <c r="K221" t="s">
        <v>506</v>
      </c>
      <c r="L221" t="s">
        <v>28</v>
      </c>
      <c r="M221" t="s">
        <v>29</v>
      </c>
      <c r="N221" t="s">
        <v>71</v>
      </c>
      <c r="O221" t="s">
        <v>72</v>
      </c>
      <c r="P221">
        <v>92037</v>
      </c>
      <c r="Q221" t="s">
        <v>73</v>
      </c>
      <c r="R221" t="s">
        <v>45</v>
      </c>
      <c r="S221" t="s">
        <v>46</v>
      </c>
      <c r="T221" t="s">
        <v>507</v>
      </c>
      <c r="X221" t="str">
        <f t="shared" si="9"/>
        <v/>
      </c>
      <c r="Y221" t="str">
        <f t="shared" si="10"/>
        <v/>
      </c>
      <c r="Z221" t="str">
        <f t="shared" si="11"/>
        <v/>
      </c>
    </row>
    <row r="222" spans="1:26" x14ac:dyDescent="0.25">
      <c r="A222" t="s">
        <v>511</v>
      </c>
      <c r="B222" s="1">
        <v>40874</v>
      </c>
      <c r="C222" s="1">
        <v>40880</v>
      </c>
      <c r="D222" t="s">
        <v>24</v>
      </c>
      <c r="E222" t="s">
        <v>512</v>
      </c>
      <c r="F222" t="s">
        <v>513</v>
      </c>
      <c r="G222">
        <v>3.76</v>
      </c>
      <c r="H222">
        <v>2</v>
      </c>
      <c r="I222">
        <v>0</v>
      </c>
      <c r="J222">
        <v>1.3160000000000001</v>
      </c>
      <c r="K222" t="s">
        <v>514</v>
      </c>
      <c r="L222" t="s">
        <v>28</v>
      </c>
      <c r="M222" t="s">
        <v>29</v>
      </c>
      <c r="N222" t="s">
        <v>143</v>
      </c>
      <c r="O222" t="s">
        <v>144</v>
      </c>
      <c r="P222">
        <v>10035</v>
      </c>
      <c r="Q222" t="s">
        <v>32</v>
      </c>
      <c r="R222" t="s">
        <v>33</v>
      </c>
      <c r="S222" t="s">
        <v>74</v>
      </c>
      <c r="T222" t="s">
        <v>75</v>
      </c>
      <c r="X222" t="str">
        <f t="shared" si="9"/>
        <v/>
      </c>
      <c r="Y222" t="str">
        <f t="shared" si="10"/>
        <v/>
      </c>
      <c r="Z222" t="str">
        <f t="shared" si="11"/>
        <v/>
      </c>
    </row>
    <row r="223" spans="1:26" x14ac:dyDescent="0.25">
      <c r="A223" t="s">
        <v>515</v>
      </c>
      <c r="B223" s="1">
        <v>40876</v>
      </c>
      <c r="C223" s="1">
        <v>40883</v>
      </c>
      <c r="D223" t="s">
        <v>24</v>
      </c>
      <c r="E223" t="s">
        <v>516</v>
      </c>
      <c r="F223" t="s">
        <v>517</v>
      </c>
      <c r="G223">
        <v>5.04</v>
      </c>
      <c r="H223">
        <v>2</v>
      </c>
      <c r="I223">
        <v>0.2</v>
      </c>
      <c r="J223">
        <v>1.764</v>
      </c>
      <c r="K223" t="s">
        <v>518</v>
      </c>
      <c r="L223" t="s">
        <v>28</v>
      </c>
      <c r="M223" t="s">
        <v>29</v>
      </c>
      <c r="N223" t="s">
        <v>36</v>
      </c>
      <c r="O223" t="s">
        <v>37</v>
      </c>
      <c r="P223">
        <v>19143</v>
      </c>
      <c r="Q223" t="s">
        <v>32</v>
      </c>
      <c r="R223" t="s">
        <v>33</v>
      </c>
      <c r="S223" t="s">
        <v>137</v>
      </c>
      <c r="T223" t="s">
        <v>519</v>
      </c>
      <c r="X223" t="str">
        <f t="shared" si="9"/>
        <v/>
      </c>
      <c r="Y223" t="str">
        <f t="shared" si="10"/>
        <v/>
      </c>
      <c r="Z223" t="str">
        <f t="shared" si="11"/>
        <v/>
      </c>
    </row>
    <row r="224" spans="1:26" x14ac:dyDescent="0.25">
      <c r="A224" t="s">
        <v>515</v>
      </c>
      <c r="B224" s="1">
        <v>40876</v>
      </c>
      <c r="C224" s="1">
        <v>40883</v>
      </c>
      <c r="D224" t="s">
        <v>24</v>
      </c>
      <c r="E224" t="s">
        <v>516</v>
      </c>
      <c r="F224" t="s">
        <v>517</v>
      </c>
      <c r="G224">
        <v>5.04</v>
      </c>
      <c r="H224">
        <v>2</v>
      </c>
      <c r="I224">
        <v>0.2</v>
      </c>
      <c r="J224">
        <v>1.764</v>
      </c>
      <c r="K224" t="s">
        <v>518</v>
      </c>
      <c r="L224" t="s">
        <v>28</v>
      </c>
      <c r="M224" t="s">
        <v>29</v>
      </c>
      <c r="N224" t="s">
        <v>520</v>
      </c>
      <c r="O224" t="s">
        <v>122</v>
      </c>
      <c r="P224">
        <v>29501</v>
      </c>
      <c r="Q224" t="s">
        <v>54</v>
      </c>
      <c r="R224" t="s">
        <v>33</v>
      </c>
      <c r="S224" t="s">
        <v>137</v>
      </c>
      <c r="T224" t="s">
        <v>519</v>
      </c>
      <c r="X224" t="str">
        <f t="shared" si="9"/>
        <v/>
      </c>
      <c r="Y224" t="str">
        <f t="shared" si="10"/>
        <v/>
      </c>
      <c r="Z224" t="str">
        <f t="shared" si="11"/>
        <v/>
      </c>
    </row>
    <row r="225" spans="1:26" x14ac:dyDescent="0.25">
      <c r="A225" t="s">
        <v>521</v>
      </c>
      <c r="B225" s="1">
        <v>40876</v>
      </c>
      <c r="C225" s="1">
        <v>40881</v>
      </c>
      <c r="D225" t="s">
        <v>24</v>
      </c>
      <c r="E225" t="s">
        <v>522</v>
      </c>
      <c r="F225" t="s">
        <v>523</v>
      </c>
      <c r="G225">
        <v>12.624000000000001</v>
      </c>
      <c r="H225">
        <v>2</v>
      </c>
      <c r="I225">
        <v>0.2</v>
      </c>
      <c r="J225">
        <v>3.9449999999999998</v>
      </c>
      <c r="K225" t="s">
        <v>524</v>
      </c>
      <c r="L225" t="s">
        <v>80</v>
      </c>
      <c r="M225" t="s">
        <v>29</v>
      </c>
      <c r="N225" t="s">
        <v>525</v>
      </c>
      <c r="O225" t="s">
        <v>105</v>
      </c>
      <c r="P225">
        <v>60076</v>
      </c>
      <c r="Q225" t="s">
        <v>64</v>
      </c>
      <c r="R225" t="s">
        <v>33</v>
      </c>
      <c r="S225" t="s">
        <v>74</v>
      </c>
      <c r="T225" t="s">
        <v>75</v>
      </c>
      <c r="X225" t="str">
        <f t="shared" si="9"/>
        <v/>
      </c>
      <c r="Y225" t="str">
        <f t="shared" si="10"/>
        <v/>
      </c>
      <c r="Z225" t="str">
        <f t="shared" si="11"/>
        <v/>
      </c>
    </row>
    <row r="226" spans="1:26" x14ac:dyDescent="0.25">
      <c r="A226" t="s">
        <v>526</v>
      </c>
      <c r="B226" s="1">
        <v>40878</v>
      </c>
      <c r="C226" s="1">
        <v>40882</v>
      </c>
      <c r="D226" t="s">
        <v>24</v>
      </c>
      <c r="E226" t="s">
        <v>527</v>
      </c>
      <c r="F226" t="s">
        <v>528</v>
      </c>
      <c r="G226">
        <v>58.2</v>
      </c>
      <c r="H226">
        <v>3</v>
      </c>
      <c r="I226">
        <v>0</v>
      </c>
      <c r="J226">
        <v>28.518000000000001</v>
      </c>
      <c r="K226" t="s">
        <v>529</v>
      </c>
      <c r="L226" t="s">
        <v>28</v>
      </c>
      <c r="M226" t="s">
        <v>29</v>
      </c>
      <c r="N226" t="s">
        <v>530</v>
      </c>
      <c r="O226" t="s">
        <v>531</v>
      </c>
      <c r="P226">
        <v>52402</v>
      </c>
      <c r="Q226" t="s">
        <v>64</v>
      </c>
      <c r="R226" t="s">
        <v>45</v>
      </c>
      <c r="S226" t="s">
        <v>46</v>
      </c>
      <c r="T226" t="s">
        <v>532</v>
      </c>
      <c r="X226" t="str">
        <f t="shared" si="9"/>
        <v/>
      </c>
      <c r="Y226" t="str">
        <f t="shared" si="10"/>
        <v/>
      </c>
      <c r="Z226" t="str">
        <f t="shared" si="11"/>
        <v/>
      </c>
    </row>
    <row r="227" spans="1:26" x14ac:dyDescent="0.25">
      <c r="A227" t="s">
        <v>526</v>
      </c>
      <c r="B227" s="1">
        <v>40878</v>
      </c>
      <c r="C227" s="1">
        <v>40882</v>
      </c>
      <c r="D227" t="s">
        <v>24</v>
      </c>
      <c r="E227" t="s">
        <v>527</v>
      </c>
      <c r="F227" t="s">
        <v>528</v>
      </c>
      <c r="G227">
        <v>58.2</v>
      </c>
      <c r="H227">
        <v>3</v>
      </c>
      <c r="I227">
        <v>0</v>
      </c>
      <c r="J227">
        <v>28.518000000000001</v>
      </c>
      <c r="K227" t="s">
        <v>529</v>
      </c>
      <c r="L227" t="s">
        <v>28</v>
      </c>
      <c r="M227" t="s">
        <v>29</v>
      </c>
      <c r="N227" t="s">
        <v>83</v>
      </c>
      <c r="O227" t="s">
        <v>72</v>
      </c>
      <c r="P227">
        <v>94122</v>
      </c>
      <c r="Q227" t="s">
        <v>73</v>
      </c>
      <c r="R227" t="s">
        <v>45</v>
      </c>
      <c r="S227" t="s">
        <v>46</v>
      </c>
      <c r="T227" t="s">
        <v>532</v>
      </c>
      <c r="X227" t="str">
        <f t="shared" si="9"/>
        <v/>
      </c>
      <c r="Y227" t="str">
        <f t="shared" si="10"/>
        <v/>
      </c>
      <c r="Z227" t="str">
        <f t="shared" si="11"/>
        <v/>
      </c>
    </row>
    <row r="228" spans="1:26" x14ac:dyDescent="0.25">
      <c r="A228" t="s">
        <v>533</v>
      </c>
      <c r="B228" s="1">
        <v>40880</v>
      </c>
      <c r="C228" s="1">
        <v>40886</v>
      </c>
      <c r="D228" t="s">
        <v>24</v>
      </c>
      <c r="E228" t="s">
        <v>497</v>
      </c>
      <c r="F228" t="s">
        <v>534</v>
      </c>
      <c r="G228">
        <v>479.96</v>
      </c>
      <c r="H228">
        <v>4</v>
      </c>
      <c r="I228">
        <v>0</v>
      </c>
      <c r="J228">
        <v>134.3888</v>
      </c>
      <c r="K228" t="s">
        <v>499</v>
      </c>
      <c r="L228" t="s">
        <v>28</v>
      </c>
      <c r="M228" t="s">
        <v>29</v>
      </c>
      <c r="N228" t="s">
        <v>302</v>
      </c>
      <c r="O228" t="s">
        <v>232</v>
      </c>
      <c r="P228">
        <v>45231</v>
      </c>
      <c r="Q228" t="s">
        <v>32</v>
      </c>
      <c r="R228" t="s">
        <v>55</v>
      </c>
      <c r="S228" t="s">
        <v>233</v>
      </c>
      <c r="T228" t="s">
        <v>535</v>
      </c>
      <c r="X228" t="str">
        <f t="shared" si="9"/>
        <v/>
      </c>
      <c r="Y228" t="str">
        <f t="shared" si="10"/>
        <v/>
      </c>
      <c r="Z228" t="str">
        <f t="shared" si="11"/>
        <v/>
      </c>
    </row>
    <row r="229" spans="1:26" x14ac:dyDescent="0.25">
      <c r="A229" t="s">
        <v>533</v>
      </c>
      <c r="B229" s="1">
        <v>40880</v>
      </c>
      <c r="C229" s="1">
        <v>40886</v>
      </c>
      <c r="D229" t="s">
        <v>24</v>
      </c>
      <c r="E229" t="s">
        <v>497</v>
      </c>
      <c r="F229" t="s">
        <v>534</v>
      </c>
      <c r="G229">
        <v>479.96</v>
      </c>
      <c r="H229">
        <v>4</v>
      </c>
      <c r="I229">
        <v>0</v>
      </c>
      <c r="J229">
        <v>134.3888</v>
      </c>
      <c r="K229" t="s">
        <v>499</v>
      </c>
      <c r="L229" t="s">
        <v>28</v>
      </c>
      <c r="M229" t="s">
        <v>29</v>
      </c>
      <c r="N229" t="s">
        <v>501</v>
      </c>
      <c r="O229" t="s">
        <v>502</v>
      </c>
      <c r="P229">
        <v>73120</v>
      </c>
      <c r="Q229" t="s">
        <v>64</v>
      </c>
      <c r="R229" t="s">
        <v>55</v>
      </c>
      <c r="S229" t="s">
        <v>233</v>
      </c>
      <c r="T229" t="s">
        <v>535</v>
      </c>
      <c r="X229" t="str">
        <f t="shared" si="9"/>
        <v/>
      </c>
      <c r="Y229" t="str">
        <f t="shared" si="10"/>
        <v/>
      </c>
      <c r="Z229" t="str">
        <f t="shared" si="11"/>
        <v/>
      </c>
    </row>
    <row r="230" spans="1:26" x14ac:dyDescent="0.25">
      <c r="A230" t="s">
        <v>536</v>
      </c>
      <c r="B230" s="1">
        <v>40882</v>
      </c>
      <c r="C230" s="1">
        <v>40889</v>
      </c>
      <c r="D230" t="s">
        <v>24</v>
      </c>
      <c r="E230" t="s">
        <v>537</v>
      </c>
      <c r="F230" t="s">
        <v>538</v>
      </c>
      <c r="G230">
        <v>24.56</v>
      </c>
      <c r="H230">
        <v>2</v>
      </c>
      <c r="I230">
        <v>0</v>
      </c>
      <c r="J230">
        <v>6.8768000000000002</v>
      </c>
      <c r="K230" t="s">
        <v>539</v>
      </c>
      <c r="L230" t="s">
        <v>28</v>
      </c>
      <c r="M230" t="s">
        <v>29</v>
      </c>
      <c r="N230" t="s">
        <v>104</v>
      </c>
      <c r="O230" t="s">
        <v>105</v>
      </c>
      <c r="P230">
        <v>60610</v>
      </c>
      <c r="Q230" t="s">
        <v>64</v>
      </c>
      <c r="R230" t="s">
        <v>33</v>
      </c>
      <c r="S230" t="s">
        <v>119</v>
      </c>
      <c r="T230" t="s">
        <v>540</v>
      </c>
      <c r="X230" t="str">
        <f t="shared" si="9"/>
        <v/>
      </c>
      <c r="Y230" t="str">
        <f t="shared" si="10"/>
        <v/>
      </c>
      <c r="Z230" t="str">
        <f t="shared" si="11"/>
        <v/>
      </c>
    </row>
    <row r="231" spans="1:26" x14ac:dyDescent="0.25">
      <c r="A231" t="s">
        <v>536</v>
      </c>
      <c r="B231" s="1">
        <v>40882</v>
      </c>
      <c r="C231" s="1">
        <v>40889</v>
      </c>
      <c r="D231" t="s">
        <v>24</v>
      </c>
      <c r="E231" t="s">
        <v>537</v>
      </c>
      <c r="F231" t="s">
        <v>538</v>
      </c>
      <c r="G231">
        <v>24.56</v>
      </c>
      <c r="H231">
        <v>2</v>
      </c>
      <c r="I231">
        <v>0</v>
      </c>
      <c r="J231">
        <v>6.8768000000000002</v>
      </c>
      <c r="K231" t="s">
        <v>539</v>
      </c>
      <c r="L231" t="s">
        <v>28</v>
      </c>
      <c r="M231" t="s">
        <v>29</v>
      </c>
      <c r="N231" t="s">
        <v>286</v>
      </c>
      <c r="O231" t="s">
        <v>541</v>
      </c>
      <c r="P231">
        <v>40214</v>
      </c>
      <c r="Q231" t="s">
        <v>54</v>
      </c>
      <c r="R231" t="s">
        <v>33</v>
      </c>
      <c r="S231" t="s">
        <v>119</v>
      </c>
      <c r="T231" t="s">
        <v>540</v>
      </c>
      <c r="X231" t="str">
        <f t="shared" si="9"/>
        <v/>
      </c>
      <c r="Y231" t="str">
        <f t="shared" si="10"/>
        <v/>
      </c>
      <c r="Z231" t="str">
        <f t="shared" si="11"/>
        <v/>
      </c>
    </row>
    <row r="232" spans="1:26" x14ac:dyDescent="0.25">
      <c r="A232" t="s">
        <v>536</v>
      </c>
      <c r="B232" s="1">
        <v>40882</v>
      </c>
      <c r="C232" s="1">
        <v>40889</v>
      </c>
      <c r="D232" t="s">
        <v>24</v>
      </c>
      <c r="E232" t="s">
        <v>537</v>
      </c>
      <c r="F232" t="s">
        <v>538</v>
      </c>
      <c r="G232">
        <v>24.56</v>
      </c>
      <c r="H232">
        <v>2</v>
      </c>
      <c r="I232">
        <v>0</v>
      </c>
      <c r="J232">
        <v>6.8768000000000002</v>
      </c>
      <c r="K232" t="s">
        <v>539</v>
      </c>
      <c r="L232" t="s">
        <v>28</v>
      </c>
      <c r="M232" t="s">
        <v>29</v>
      </c>
      <c r="N232" t="s">
        <v>542</v>
      </c>
      <c r="O232" t="s">
        <v>242</v>
      </c>
      <c r="P232">
        <v>22304</v>
      </c>
      <c r="Q232" t="s">
        <v>54</v>
      </c>
      <c r="R232" t="s">
        <v>33</v>
      </c>
      <c r="S232" t="s">
        <v>119</v>
      </c>
      <c r="T232" t="s">
        <v>540</v>
      </c>
      <c r="X232" t="str">
        <f t="shared" si="9"/>
        <v/>
      </c>
      <c r="Y232" t="str">
        <f t="shared" si="10"/>
        <v/>
      </c>
      <c r="Z232" t="str">
        <f t="shared" si="11"/>
        <v/>
      </c>
    </row>
    <row r="233" spans="1:26" x14ac:dyDescent="0.25">
      <c r="A233" t="s">
        <v>543</v>
      </c>
      <c r="B233" s="1">
        <v>40885</v>
      </c>
      <c r="C233" s="1">
        <v>40890</v>
      </c>
      <c r="D233" t="s">
        <v>24</v>
      </c>
      <c r="E233" t="s">
        <v>544</v>
      </c>
      <c r="F233" t="s">
        <v>545</v>
      </c>
      <c r="G233">
        <v>60.415999999999997</v>
      </c>
      <c r="H233">
        <v>2</v>
      </c>
      <c r="I233">
        <v>0.2</v>
      </c>
      <c r="J233">
        <v>6.0415999999999999</v>
      </c>
      <c r="K233" t="s">
        <v>546</v>
      </c>
      <c r="L233" t="s">
        <v>80</v>
      </c>
      <c r="M233" t="s">
        <v>29</v>
      </c>
      <c r="N233" t="s">
        <v>204</v>
      </c>
      <c r="O233" t="s">
        <v>205</v>
      </c>
      <c r="P233">
        <v>77041</v>
      </c>
      <c r="Q233" t="s">
        <v>64</v>
      </c>
      <c r="R233" t="s">
        <v>33</v>
      </c>
      <c r="S233" t="s">
        <v>119</v>
      </c>
      <c r="T233" t="s">
        <v>547</v>
      </c>
      <c r="X233" t="str">
        <f t="shared" si="9"/>
        <v/>
      </c>
      <c r="Y233" t="str">
        <f t="shared" si="10"/>
        <v/>
      </c>
      <c r="Z233" t="str">
        <f t="shared" si="11"/>
        <v/>
      </c>
    </row>
    <row r="234" spans="1:26" x14ac:dyDescent="0.25">
      <c r="A234" t="s">
        <v>548</v>
      </c>
      <c r="B234" s="1">
        <v>40886</v>
      </c>
      <c r="C234" s="1">
        <v>40893</v>
      </c>
      <c r="D234" t="s">
        <v>24</v>
      </c>
      <c r="E234" t="s">
        <v>77</v>
      </c>
      <c r="F234" t="s">
        <v>549</v>
      </c>
      <c r="G234">
        <v>34.68</v>
      </c>
      <c r="H234">
        <v>6</v>
      </c>
      <c r="I234">
        <v>0</v>
      </c>
      <c r="J234">
        <v>16.993200000000002</v>
      </c>
      <c r="K234" t="s">
        <v>79</v>
      </c>
      <c r="L234" t="s">
        <v>80</v>
      </c>
      <c r="M234" t="s">
        <v>29</v>
      </c>
      <c r="N234" t="s">
        <v>81</v>
      </c>
      <c r="O234" t="s">
        <v>31</v>
      </c>
      <c r="P234">
        <v>7036</v>
      </c>
      <c r="Q234" t="s">
        <v>32</v>
      </c>
      <c r="R234" t="s">
        <v>33</v>
      </c>
      <c r="S234" t="s">
        <v>129</v>
      </c>
      <c r="T234" t="s">
        <v>550</v>
      </c>
      <c r="X234" t="str">
        <f t="shared" si="9"/>
        <v/>
      </c>
      <c r="Y234" t="str">
        <f t="shared" si="10"/>
        <v/>
      </c>
      <c r="Z234" t="str">
        <f t="shared" si="11"/>
        <v/>
      </c>
    </row>
    <row r="235" spans="1:26" x14ac:dyDescent="0.25">
      <c r="A235" t="s">
        <v>548</v>
      </c>
      <c r="B235" s="1">
        <v>40886</v>
      </c>
      <c r="C235" s="1">
        <v>40893</v>
      </c>
      <c r="D235" t="s">
        <v>24</v>
      </c>
      <c r="E235" t="s">
        <v>77</v>
      </c>
      <c r="F235" t="s">
        <v>549</v>
      </c>
      <c r="G235">
        <v>34.68</v>
      </c>
      <c r="H235">
        <v>6</v>
      </c>
      <c r="I235">
        <v>0</v>
      </c>
      <c r="J235">
        <v>16.993200000000002</v>
      </c>
      <c r="K235" t="s">
        <v>79</v>
      </c>
      <c r="L235" t="s">
        <v>80</v>
      </c>
      <c r="M235" t="s">
        <v>29</v>
      </c>
      <c r="N235" t="s">
        <v>83</v>
      </c>
      <c r="O235" t="s">
        <v>72</v>
      </c>
      <c r="P235">
        <v>94122</v>
      </c>
      <c r="Q235" t="s">
        <v>73</v>
      </c>
      <c r="R235" t="s">
        <v>33</v>
      </c>
      <c r="S235" t="s">
        <v>129</v>
      </c>
      <c r="T235" t="s">
        <v>550</v>
      </c>
      <c r="X235" t="str">
        <f t="shared" si="9"/>
        <v/>
      </c>
      <c r="Y235" t="str">
        <f t="shared" si="10"/>
        <v/>
      </c>
      <c r="Z235" t="str">
        <f t="shared" si="11"/>
        <v/>
      </c>
    </row>
    <row r="236" spans="1:26" x14ac:dyDescent="0.25">
      <c r="A236" t="s">
        <v>548</v>
      </c>
      <c r="B236" s="1">
        <v>40886</v>
      </c>
      <c r="C236" s="1">
        <v>40893</v>
      </c>
      <c r="D236" t="s">
        <v>24</v>
      </c>
      <c r="E236" t="s">
        <v>77</v>
      </c>
      <c r="F236" t="s">
        <v>549</v>
      </c>
      <c r="G236">
        <v>34.68</v>
      </c>
      <c r="H236">
        <v>6</v>
      </c>
      <c r="I236">
        <v>0</v>
      </c>
      <c r="J236">
        <v>16.993200000000002</v>
      </c>
      <c r="K236" t="s">
        <v>79</v>
      </c>
      <c r="L236" t="s">
        <v>80</v>
      </c>
      <c r="M236" t="s">
        <v>29</v>
      </c>
      <c r="N236" t="s">
        <v>84</v>
      </c>
      <c r="O236" t="s">
        <v>85</v>
      </c>
      <c r="P236">
        <v>32216</v>
      </c>
      <c r="Q236" t="s">
        <v>54</v>
      </c>
      <c r="R236" t="s">
        <v>33</v>
      </c>
      <c r="S236" t="s">
        <v>129</v>
      </c>
      <c r="T236" t="s">
        <v>550</v>
      </c>
      <c r="X236" t="str">
        <f t="shared" si="9"/>
        <v/>
      </c>
      <c r="Y236" t="str">
        <f t="shared" si="10"/>
        <v/>
      </c>
      <c r="Z236" t="str">
        <f t="shared" si="11"/>
        <v/>
      </c>
    </row>
    <row r="237" spans="1:26" x14ac:dyDescent="0.25">
      <c r="A237" t="s">
        <v>551</v>
      </c>
      <c r="B237" s="1">
        <v>40894</v>
      </c>
      <c r="C237" s="1">
        <v>40896</v>
      </c>
      <c r="D237" t="s">
        <v>94</v>
      </c>
      <c r="E237" t="s">
        <v>487</v>
      </c>
      <c r="F237" t="s">
        <v>552</v>
      </c>
      <c r="G237">
        <v>40.049999999999997</v>
      </c>
      <c r="H237">
        <v>3</v>
      </c>
      <c r="I237">
        <v>0</v>
      </c>
      <c r="J237">
        <v>11.214</v>
      </c>
      <c r="K237" t="s">
        <v>489</v>
      </c>
      <c r="L237" t="s">
        <v>28</v>
      </c>
      <c r="M237" t="s">
        <v>29</v>
      </c>
      <c r="N237" t="s">
        <v>143</v>
      </c>
      <c r="O237" t="s">
        <v>144</v>
      </c>
      <c r="P237">
        <v>10024</v>
      </c>
      <c r="Q237" t="s">
        <v>32</v>
      </c>
      <c r="R237" t="s">
        <v>33</v>
      </c>
      <c r="S237" t="s">
        <v>34</v>
      </c>
      <c r="T237" t="s">
        <v>553</v>
      </c>
      <c r="X237" t="str">
        <f t="shared" si="9"/>
        <v/>
      </c>
      <c r="Y237" t="str">
        <f t="shared" si="10"/>
        <v/>
      </c>
      <c r="Z237" t="str">
        <f t="shared" si="11"/>
        <v/>
      </c>
    </row>
    <row r="238" spans="1:26" x14ac:dyDescent="0.25">
      <c r="A238" t="s">
        <v>551</v>
      </c>
      <c r="B238" s="1">
        <v>40894</v>
      </c>
      <c r="C238" s="1">
        <v>40896</v>
      </c>
      <c r="D238" t="s">
        <v>94</v>
      </c>
      <c r="E238" t="s">
        <v>487</v>
      </c>
      <c r="F238" t="s">
        <v>552</v>
      </c>
      <c r="G238">
        <v>40.049999999999997</v>
      </c>
      <c r="H238">
        <v>3</v>
      </c>
      <c r="I238">
        <v>0</v>
      </c>
      <c r="J238">
        <v>11.214</v>
      </c>
      <c r="K238" t="s">
        <v>489</v>
      </c>
      <c r="L238" t="s">
        <v>28</v>
      </c>
      <c r="M238" t="s">
        <v>29</v>
      </c>
      <c r="N238" t="s">
        <v>253</v>
      </c>
      <c r="O238" t="s">
        <v>53</v>
      </c>
      <c r="P238">
        <v>31907</v>
      </c>
      <c r="Q238" t="s">
        <v>54</v>
      </c>
      <c r="R238" t="s">
        <v>33</v>
      </c>
      <c r="S238" t="s">
        <v>34</v>
      </c>
      <c r="T238" t="s">
        <v>553</v>
      </c>
      <c r="X238" t="str">
        <f t="shared" si="9"/>
        <v/>
      </c>
      <c r="Y238" t="str">
        <f t="shared" si="10"/>
        <v/>
      </c>
      <c r="Z238" t="str">
        <f t="shared" si="11"/>
        <v/>
      </c>
    </row>
    <row r="239" spans="1:26" x14ac:dyDescent="0.25">
      <c r="A239" t="s">
        <v>551</v>
      </c>
      <c r="B239" s="1">
        <v>40894</v>
      </c>
      <c r="C239" s="1">
        <v>40896</v>
      </c>
      <c r="D239" t="s">
        <v>94</v>
      </c>
      <c r="E239" t="s">
        <v>487</v>
      </c>
      <c r="F239" t="s">
        <v>552</v>
      </c>
      <c r="G239">
        <v>40.049999999999997</v>
      </c>
      <c r="H239">
        <v>3</v>
      </c>
      <c r="I239">
        <v>0</v>
      </c>
      <c r="J239">
        <v>11.214</v>
      </c>
      <c r="K239" t="s">
        <v>489</v>
      </c>
      <c r="L239" t="s">
        <v>28</v>
      </c>
      <c r="M239" t="s">
        <v>29</v>
      </c>
      <c r="N239" t="s">
        <v>491</v>
      </c>
      <c r="O239" t="s">
        <v>205</v>
      </c>
      <c r="P239">
        <v>78207</v>
      </c>
      <c r="Q239" t="s">
        <v>64</v>
      </c>
      <c r="R239" t="s">
        <v>33</v>
      </c>
      <c r="S239" t="s">
        <v>34</v>
      </c>
      <c r="T239" t="s">
        <v>553</v>
      </c>
      <c r="X239" t="str">
        <f t="shared" si="9"/>
        <v/>
      </c>
      <c r="Y239" t="str">
        <f t="shared" si="10"/>
        <v/>
      </c>
      <c r="Z239" t="str">
        <f t="shared" si="11"/>
        <v/>
      </c>
    </row>
    <row r="240" spans="1:26" x14ac:dyDescent="0.25">
      <c r="A240" t="s">
        <v>554</v>
      </c>
      <c r="B240" s="1">
        <v>40901</v>
      </c>
      <c r="C240" s="1">
        <v>40903</v>
      </c>
      <c r="D240" t="s">
        <v>39</v>
      </c>
      <c r="E240" t="s">
        <v>555</v>
      </c>
      <c r="F240" t="s">
        <v>556</v>
      </c>
      <c r="G240">
        <v>9.5679999999999996</v>
      </c>
      <c r="H240">
        <v>2</v>
      </c>
      <c r="I240">
        <v>0.2</v>
      </c>
      <c r="J240">
        <v>3.4683999999999999</v>
      </c>
      <c r="K240" t="s">
        <v>557</v>
      </c>
      <c r="L240" t="s">
        <v>28</v>
      </c>
      <c r="M240" t="s">
        <v>29</v>
      </c>
      <c r="N240" t="s">
        <v>558</v>
      </c>
      <c r="O240" t="s">
        <v>85</v>
      </c>
      <c r="P240">
        <v>33180</v>
      </c>
      <c r="Q240" t="s">
        <v>54</v>
      </c>
      <c r="R240" t="s">
        <v>33</v>
      </c>
      <c r="S240" t="s">
        <v>129</v>
      </c>
      <c r="T240" t="s">
        <v>559</v>
      </c>
      <c r="X240" t="str">
        <f t="shared" si="9"/>
        <v/>
      </c>
      <c r="Y240" t="str">
        <f t="shared" si="10"/>
        <v/>
      </c>
      <c r="Z240" t="str">
        <f t="shared" si="11"/>
        <v/>
      </c>
    </row>
    <row r="241" spans="1:26" x14ac:dyDescent="0.25">
      <c r="A241" t="s">
        <v>554</v>
      </c>
      <c r="B241" s="1">
        <v>40901</v>
      </c>
      <c r="C241" s="1">
        <v>40903</v>
      </c>
      <c r="D241" t="s">
        <v>39</v>
      </c>
      <c r="E241" t="s">
        <v>555</v>
      </c>
      <c r="F241" t="s">
        <v>556</v>
      </c>
      <c r="G241">
        <v>9.5679999999999996</v>
      </c>
      <c r="H241">
        <v>2</v>
      </c>
      <c r="I241">
        <v>0.2</v>
      </c>
      <c r="J241">
        <v>3.4683999999999999</v>
      </c>
      <c r="K241" t="s">
        <v>557</v>
      </c>
      <c r="L241" t="s">
        <v>28</v>
      </c>
      <c r="M241" t="s">
        <v>29</v>
      </c>
      <c r="N241" t="s">
        <v>473</v>
      </c>
      <c r="O241" t="s">
        <v>232</v>
      </c>
      <c r="P241">
        <v>43055</v>
      </c>
      <c r="Q241" t="s">
        <v>32</v>
      </c>
      <c r="R241" t="s">
        <v>33</v>
      </c>
      <c r="S241" t="s">
        <v>129</v>
      </c>
      <c r="T241" t="s">
        <v>559</v>
      </c>
      <c r="X241" t="str">
        <f t="shared" si="9"/>
        <v/>
      </c>
      <c r="Y241" t="str">
        <f t="shared" si="10"/>
        <v/>
      </c>
      <c r="Z241" t="str">
        <f t="shared" si="11"/>
        <v/>
      </c>
    </row>
    <row r="242" spans="1:26" x14ac:dyDescent="0.25">
      <c r="A242" t="s">
        <v>560</v>
      </c>
      <c r="B242" s="1">
        <v>40901</v>
      </c>
      <c r="C242" s="1">
        <v>40903</v>
      </c>
      <c r="D242" t="s">
        <v>39</v>
      </c>
      <c r="E242" t="s">
        <v>561</v>
      </c>
      <c r="F242" t="s">
        <v>562</v>
      </c>
      <c r="G242">
        <v>30.36</v>
      </c>
      <c r="H242">
        <v>5</v>
      </c>
      <c r="I242">
        <v>0.2</v>
      </c>
      <c r="J242">
        <v>8.7285000000000004</v>
      </c>
      <c r="K242" t="s">
        <v>563</v>
      </c>
      <c r="L242" t="s">
        <v>28</v>
      </c>
      <c r="M242" t="s">
        <v>29</v>
      </c>
      <c r="N242" t="s">
        <v>231</v>
      </c>
      <c r="O242" t="s">
        <v>232</v>
      </c>
      <c r="P242">
        <v>44105</v>
      </c>
      <c r="Q242" t="s">
        <v>32</v>
      </c>
      <c r="R242" t="s">
        <v>45</v>
      </c>
      <c r="S242" t="s">
        <v>46</v>
      </c>
      <c r="T242" t="s">
        <v>564</v>
      </c>
      <c r="X242" t="str">
        <f t="shared" si="9"/>
        <v/>
      </c>
      <c r="Y242" t="str">
        <f t="shared" si="10"/>
        <v/>
      </c>
      <c r="Z242" t="str">
        <f t="shared" si="11"/>
        <v/>
      </c>
    </row>
    <row r="243" spans="1:26" x14ac:dyDescent="0.25">
      <c r="A243" t="s">
        <v>568</v>
      </c>
      <c r="B243" s="1">
        <v>40903</v>
      </c>
      <c r="C243" s="1">
        <v>40908</v>
      </c>
      <c r="D243" t="s">
        <v>24</v>
      </c>
      <c r="E243" t="s">
        <v>569</v>
      </c>
      <c r="F243" t="s">
        <v>570</v>
      </c>
      <c r="G243">
        <v>8.69</v>
      </c>
      <c r="H243">
        <v>5</v>
      </c>
      <c r="I243">
        <v>0.8</v>
      </c>
      <c r="J243">
        <v>-14.773</v>
      </c>
      <c r="K243" t="s">
        <v>571</v>
      </c>
      <c r="L243" t="s">
        <v>28</v>
      </c>
      <c r="M243" t="s">
        <v>29</v>
      </c>
      <c r="N243" t="s">
        <v>104</v>
      </c>
      <c r="O243" t="s">
        <v>105</v>
      </c>
      <c r="P243">
        <v>60610</v>
      </c>
      <c r="Q243" t="s">
        <v>64</v>
      </c>
      <c r="R243" t="s">
        <v>33</v>
      </c>
      <c r="S243" t="s">
        <v>150</v>
      </c>
      <c r="T243" t="s">
        <v>572</v>
      </c>
      <c r="X243" t="str">
        <f t="shared" si="9"/>
        <v/>
      </c>
      <c r="Y243" t="str">
        <f t="shared" si="10"/>
        <v/>
      </c>
      <c r="Z243" t="str">
        <f t="shared" si="11"/>
        <v/>
      </c>
    </row>
    <row r="244" spans="1:26" x14ac:dyDescent="0.25">
      <c r="A244" t="s">
        <v>568</v>
      </c>
      <c r="B244" s="1">
        <v>40903</v>
      </c>
      <c r="C244" s="1">
        <v>40908</v>
      </c>
      <c r="D244" t="s">
        <v>24</v>
      </c>
      <c r="E244" t="s">
        <v>569</v>
      </c>
      <c r="F244" t="s">
        <v>570</v>
      </c>
      <c r="G244">
        <v>8.69</v>
      </c>
      <c r="H244">
        <v>5</v>
      </c>
      <c r="I244">
        <v>0.8</v>
      </c>
      <c r="J244">
        <v>-14.773</v>
      </c>
      <c r="K244" t="s">
        <v>571</v>
      </c>
      <c r="L244" t="s">
        <v>28</v>
      </c>
      <c r="M244" t="s">
        <v>29</v>
      </c>
      <c r="N244" t="s">
        <v>573</v>
      </c>
      <c r="O244" t="s">
        <v>218</v>
      </c>
      <c r="P244">
        <v>84604</v>
      </c>
      <c r="Q244" t="s">
        <v>73</v>
      </c>
      <c r="R244" t="s">
        <v>33</v>
      </c>
      <c r="S244" t="s">
        <v>150</v>
      </c>
      <c r="T244" t="s">
        <v>572</v>
      </c>
      <c r="X244" t="str">
        <f t="shared" si="9"/>
        <v/>
      </c>
      <c r="Y244" t="str">
        <f t="shared" si="10"/>
        <v/>
      </c>
      <c r="Z244" t="str">
        <f t="shared" si="11"/>
        <v/>
      </c>
    </row>
    <row r="245" spans="1:26" x14ac:dyDescent="0.25">
      <c r="A245" t="s">
        <v>574</v>
      </c>
      <c r="B245" s="1">
        <v>40904</v>
      </c>
      <c r="C245" s="1">
        <v>40907</v>
      </c>
      <c r="D245" t="s">
        <v>94</v>
      </c>
      <c r="E245" t="s">
        <v>575</v>
      </c>
      <c r="F245" t="s">
        <v>576</v>
      </c>
      <c r="G245">
        <v>11.56</v>
      </c>
      <c r="H245">
        <v>4</v>
      </c>
      <c r="I245">
        <v>0</v>
      </c>
      <c r="J245">
        <v>5.4332000000000003</v>
      </c>
      <c r="K245" t="s">
        <v>577</v>
      </c>
      <c r="L245" t="s">
        <v>70</v>
      </c>
      <c r="M245" t="s">
        <v>29</v>
      </c>
      <c r="N245" t="s">
        <v>162</v>
      </c>
      <c r="O245" t="s">
        <v>72</v>
      </c>
      <c r="P245">
        <v>90004</v>
      </c>
      <c r="Q245" t="s">
        <v>73</v>
      </c>
      <c r="R245" t="s">
        <v>33</v>
      </c>
      <c r="S245" t="s">
        <v>137</v>
      </c>
      <c r="T245" t="s">
        <v>75</v>
      </c>
      <c r="X245" t="str">
        <f t="shared" si="9"/>
        <v/>
      </c>
      <c r="Y245" t="str">
        <f t="shared" si="10"/>
        <v/>
      </c>
      <c r="Z245" t="str">
        <f t="shared" si="11"/>
        <v/>
      </c>
    </row>
    <row r="246" spans="1:26" x14ac:dyDescent="0.25">
      <c r="A246" t="s">
        <v>578</v>
      </c>
      <c r="B246" s="1">
        <v>40905</v>
      </c>
      <c r="C246" s="1">
        <v>40907</v>
      </c>
      <c r="D246" t="s">
        <v>39</v>
      </c>
      <c r="E246" t="s">
        <v>579</v>
      </c>
      <c r="F246" t="s">
        <v>580</v>
      </c>
      <c r="G246">
        <v>99.135999999999996</v>
      </c>
      <c r="H246">
        <v>4</v>
      </c>
      <c r="I246">
        <v>0.2</v>
      </c>
      <c r="J246">
        <v>8.6744000000000003</v>
      </c>
      <c r="K246" t="s">
        <v>581</v>
      </c>
      <c r="L246" t="s">
        <v>80</v>
      </c>
      <c r="M246" t="s">
        <v>29</v>
      </c>
      <c r="N246" t="s">
        <v>36</v>
      </c>
      <c r="O246" t="s">
        <v>37</v>
      </c>
      <c r="P246">
        <v>19143</v>
      </c>
      <c r="Q246" t="s">
        <v>32</v>
      </c>
      <c r="R246" t="s">
        <v>33</v>
      </c>
      <c r="S246" t="s">
        <v>34</v>
      </c>
      <c r="T246" t="s">
        <v>582</v>
      </c>
      <c r="X246" t="str">
        <f t="shared" si="9"/>
        <v/>
      </c>
      <c r="Y246" t="str">
        <f t="shared" si="10"/>
        <v/>
      </c>
      <c r="Z246" t="str">
        <f t="shared" si="11"/>
        <v/>
      </c>
    </row>
    <row r="247" spans="1:26" x14ac:dyDescent="0.25">
      <c r="A247" t="s">
        <v>583</v>
      </c>
      <c r="B247" s="1">
        <v>40907</v>
      </c>
      <c r="C247" s="1">
        <v>40912</v>
      </c>
      <c r="D247" t="s">
        <v>24</v>
      </c>
      <c r="E247" t="s">
        <v>584</v>
      </c>
      <c r="F247" t="s">
        <v>585</v>
      </c>
      <c r="G247">
        <v>9.84</v>
      </c>
      <c r="H247">
        <v>3</v>
      </c>
      <c r="I247">
        <v>0</v>
      </c>
      <c r="J247">
        <v>2.8536000000000001</v>
      </c>
      <c r="K247" t="s">
        <v>586</v>
      </c>
      <c r="L247" t="s">
        <v>80</v>
      </c>
      <c r="M247" t="s">
        <v>29</v>
      </c>
      <c r="N247" t="s">
        <v>587</v>
      </c>
      <c r="O247" t="s">
        <v>132</v>
      </c>
      <c r="P247">
        <v>48180</v>
      </c>
      <c r="Q247" t="s">
        <v>64</v>
      </c>
      <c r="R247" t="s">
        <v>33</v>
      </c>
      <c r="S247" t="s">
        <v>34</v>
      </c>
      <c r="T247" t="s">
        <v>588</v>
      </c>
      <c r="X247" t="str">
        <f t="shared" si="9"/>
        <v/>
      </c>
      <c r="Y247" t="str">
        <f t="shared" si="10"/>
        <v/>
      </c>
      <c r="Z247" t="str">
        <f t="shared" si="11"/>
        <v/>
      </c>
    </row>
    <row r="248" spans="1:26" x14ac:dyDescent="0.25">
      <c r="A248" t="s">
        <v>583</v>
      </c>
      <c r="B248" s="1">
        <v>40907</v>
      </c>
      <c r="C248" s="1">
        <v>40912</v>
      </c>
      <c r="D248" t="s">
        <v>24</v>
      </c>
      <c r="E248" t="s">
        <v>584</v>
      </c>
      <c r="F248" t="s">
        <v>585</v>
      </c>
      <c r="G248">
        <v>9.84</v>
      </c>
      <c r="H248">
        <v>3</v>
      </c>
      <c r="I248">
        <v>0</v>
      </c>
      <c r="J248">
        <v>2.8536000000000001</v>
      </c>
      <c r="K248" t="s">
        <v>586</v>
      </c>
      <c r="L248" t="s">
        <v>80</v>
      </c>
      <c r="M248" t="s">
        <v>29</v>
      </c>
      <c r="N248" t="s">
        <v>253</v>
      </c>
      <c r="O248" t="s">
        <v>589</v>
      </c>
      <c r="P248">
        <v>47201</v>
      </c>
      <c r="Q248" t="s">
        <v>64</v>
      </c>
      <c r="R248" t="s">
        <v>33</v>
      </c>
      <c r="S248" t="s">
        <v>34</v>
      </c>
      <c r="T248" t="s">
        <v>588</v>
      </c>
      <c r="X248" t="str">
        <f t="shared" si="9"/>
        <v/>
      </c>
      <c r="Y248" t="str">
        <f t="shared" si="10"/>
        <v/>
      </c>
      <c r="Z248" t="str">
        <f t="shared" si="11"/>
        <v/>
      </c>
    </row>
    <row r="249" spans="1:26" x14ac:dyDescent="0.25">
      <c r="A249" t="s">
        <v>590</v>
      </c>
      <c r="B249" s="1">
        <v>40908</v>
      </c>
      <c r="C249" s="1">
        <v>40912</v>
      </c>
      <c r="D249" t="s">
        <v>94</v>
      </c>
      <c r="E249" t="s">
        <v>591</v>
      </c>
      <c r="F249" t="s">
        <v>592</v>
      </c>
      <c r="G249">
        <v>1573.4880000000001</v>
      </c>
      <c r="H249">
        <v>7</v>
      </c>
      <c r="I249">
        <v>0.2</v>
      </c>
      <c r="J249">
        <v>196.68600000000001</v>
      </c>
      <c r="K249" t="s">
        <v>593</v>
      </c>
      <c r="L249" t="s">
        <v>80</v>
      </c>
      <c r="M249" t="s">
        <v>29</v>
      </c>
      <c r="N249" t="s">
        <v>594</v>
      </c>
      <c r="O249" t="s">
        <v>144</v>
      </c>
      <c r="P249">
        <v>13601</v>
      </c>
      <c r="Q249" t="s">
        <v>32</v>
      </c>
      <c r="R249" t="s">
        <v>45</v>
      </c>
      <c r="S249" t="s">
        <v>595</v>
      </c>
      <c r="T249" t="s">
        <v>596</v>
      </c>
      <c r="X249" t="str">
        <f t="shared" si="9"/>
        <v/>
      </c>
      <c r="Y249" t="str">
        <f t="shared" si="10"/>
        <v/>
      </c>
      <c r="Z249" t="str">
        <f t="shared" si="11"/>
        <v/>
      </c>
    </row>
    <row r="250" spans="1:26" x14ac:dyDescent="0.25">
      <c r="A250" t="s">
        <v>597</v>
      </c>
      <c r="B250" s="1">
        <v>40918</v>
      </c>
      <c r="C250" s="1">
        <v>40923</v>
      </c>
      <c r="D250" t="s">
        <v>24</v>
      </c>
      <c r="E250" t="s">
        <v>598</v>
      </c>
      <c r="F250" t="s">
        <v>599</v>
      </c>
      <c r="G250">
        <v>1018.104</v>
      </c>
      <c r="H250">
        <v>4</v>
      </c>
      <c r="I250">
        <v>0.4</v>
      </c>
      <c r="J250">
        <v>-373.3048</v>
      </c>
      <c r="K250" t="s">
        <v>600</v>
      </c>
      <c r="L250" t="s">
        <v>28</v>
      </c>
      <c r="M250" t="s">
        <v>29</v>
      </c>
      <c r="N250" t="s">
        <v>83</v>
      </c>
      <c r="O250" t="s">
        <v>72</v>
      </c>
      <c r="P250">
        <v>94110</v>
      </c>
      <c r="Q250" t="s">
        <v>73</v>
      </c>
      <c r="R250" t="s">
        <v>45</v>
      </c>
      <c r="S250" t="s">
        <v>247</v>
      </c>
      <c r="T250" t="s">
        <v>601</v>
      </c>
      <c r="X250" t="str">
        <f t="shared" si="9"/>
        <v/>
      </c>
      <c r="Y250" t="str">
        <f t="shared" si="10"/>
        <v/>
      </c>
      <c r="Z250" t="str">
        <f t="shared" si="11"/>
        <v/>
      </c>
    </row>
    <row r="251" spans="1:26" x14ac:dyDescent="0.25">
      <c r="A251" t="s">
        <v>597</v>
      </c>
      <c r="B251" s="1">
        <v>40918</v>
      </c>
      <c r="C251" s="1">
        <v>40923</v>
      </c>
      <c r="D251" t="s">
        <v>24</v>
      </c>
      <c r="E251" t="s">
        <v>598</v>
      </c>
      <c r="F251" t="s">
        <v>599</v>
      </c>
      <c r="G251">
        <v>1018.104</v>
      </c>
      <c r="H251">
        <v>4</v>
      </c>
      <c r="I251">
        <v>0.4</v>
      </c>
      <c r="J251">
        <v>-373.3048</v>
      </c>
      <c r="K251" t="s">
        <v>600</v>
      </c>
      <c r="L251" t="s">
        <v>28</v>
      </c>
      <c r="M251" t="s">
        <v>29</v>
      </c>
      <c r="N251" t="s">
        <v>143</v>
      </c>
      <c r="O251" t="s">
        <v>144</v>
      </c>
      <c r="P251">
        <v>10011</v>
      </c>
      <c r="Q251" t="s">
        <v>32</v>
      </c>
      <c r="R251" t="s">
        <v>45</v>
      </c>
      <c r="S251" t="s">
        <v>247</v>
      </c>
      <c r="T251" t="s">
        <v>601</v>
      </c>
      <c r="X251" t="str">
        <f t="shared" si="9"/>
        <v/>
      </c>
      <c r="Y251" t="str">
        <f t="shared" si="10"/>
        <v/>
      </c>
      <c r="Z251" t="str">
        <f t="shared" si="11"/>
        <v/>
      </c>
    </row>
    <row r="252" spans="1:26" x14ac:dyDescent="0.25">
      <c r="A252" t="s">
        <v>602</v>
      </c>
      <c r="B252" s="1">
        <v>40925</v>
      </c>
      <c r="C252" s="1">
        <v>40932</v>
      </c>
      <c r="D252" t="s">
        <v>24</v>
      </c>
      <c r="E252" t="s">
        <v>177</v>
      </c>
      <c r="F252" t="s">
        <v>603</v>
      </c>
      <c r="G252">
        <v>254.744</v>
      </c>
      <c r="H252">
        <v>7</v>
      </c>
      <c r="I252">
        <v>0.6</v>
      </c>
      <c r="J252">
        <v>-312.06139999999999</v>
      </c>
      <c r="K252" t="s">
        <v>179</v>
      </c>
      <c r="L252" t="s">
        <v>70</v>
      </c>
      <c r="M252" t="s">
        <v>29</v>
      </c>
      <c r="N252" t="s">
        <v>180</v>
      </c>
      <c r="O252" t="s">
        <v>105</v>
      </c>
      <c r="P252">
        <v>60068</v>
      </c>
      <c r="Q252" t="s">
        <v>64</v>
      </c>
      <c r="R252" t="s">
        <v>45</v>
      </c>
      <c r="S252" t="s">
        <v>46</v>
      </c>
      <c r="T252" t="s">
        <v>604</v>
      </c>
      <c r="X252" t="str">
        <f t="shared" si="9"/>
        <v/>
      </c>
      <c r="Y252" t="str">
        <f t="shared" si="10"/>
        <v/>
      </c>
      <c r="Z252" t="str">
        <f t="shared" si="11"/>
        <v/>
      </c>
    </row>
    <row r="253" spans="1:26" x14ac:dyDescent="0.25">
      <c r="A253" t="s">
        <v>602</v>
      </c>
      <c r="B253" s="1">
        <v>40925</v>
      </c>
      <c r="C253" s="1">
        <v>40932</v>
      </c>
      <c r="D253" t="s">
        <v>24</v>
      </c>
      <c r="E253" t="s">
        <v>177</v>
      </c>
      <c r="F253" t="s">
        <v>603</v>
      </c>
      <c r="G253">
        <v>254.744</v>
      </c>
      <c r="H253">
        <v>7</v>
      </c>
      <c r="I253">
        <v>0.6</v>
      </c>
      <c r="J253">
        <v>-312.06139999999999</v>
      </c>
      <c r="K253" t="s">
        <v>179</v>
      </c>
      <c r="L253" t="s">
        <v>70</v>
      </c>
      <c r="M253" t="s">
        <v>29</v>
      </c>
      <c r="N253" t="s">
        <v>182</v>
      </c>
      <c r="O253" t="s">
        <v>63</v>
      </c>
      <c r="P253">
        <v>54915</v>
      </c>
      <c r="Q253" t="s">
        <v>64</v>
      </c>
      <c r="R253" t="s">
        <v>45</v>
      </c>
      <c r="S253" t="s">
        <v>46</v>
      </c>
      <c r="T253" t="s">
        <v>604</v>
      </c>
      <c r="X253" t="str">
        <f t="shared" si="9"/>
        <v/>
      </c>
      <c r="Y253" t="str">
        <f t="shared" si="10"/>
        <v/>
      </c>
      <c r="Z253" t="str">
        <f t="shared" si="11"/>
        <v/>
      </c>
    </row>
    <row r="254" spans="1:26" x14ac:dyDescent="0.25">
      <c r="A254" t="s">
        <v>605</v>
      </c>
      <c r="B254" s="1">
        <v>40938</v>
      </c>
      <c r="C254" s="1">
        <v>40943</v>
      </c>
      <c r="D254" t="s">
        <v>24</v>
      </c>
      <c r="E254" t="s">
        <v>606</v>
      </c>
      <c r="F254" t="s">
        <v>607</v>
      </c>
      <c r="G254">
        <v>14.304</v>
      </c>
      <c r="H254">
        <v>6</v>
      </c>
      <c r="I254">
        <v>0.2</v>
      </c>
      <c r="J254">
        <v>5.0064000000000002</v>
      </c>
      <c r="K254" t="s">
        <v>608</v>
      </c>
      <c r="L254" t="s">
        <v>28</v>
      </c>
      <c r="M254" t="s">
        <v>29</v>
      </c>
      <c r="N254" t="s">
        <v>204</v>
      </c>
      <c r="O254" t="s">
        <v>205</v>
      </c>
      <c r="P254">
        <v>77070</v>
      </c>
      <c r="Q254" t="s">
        <v>64</v>
      </c>
      <c r="R254" t="s">
        <v>33</v>
      </c>
      <c r="S254" t="s">
        <v>129</v>
      </c>
      <c r="T254" t="s">
        <v>609</v>
      </c>
      <c r="X254" t="str">
        <f t="shared" si="9"/>
        <v/>
      </c>
      <c r="Y254" t="str">
        <f t="shared" si="10"/>
        <v/>
      </c>
      <c r="Z254" t="str">
        <f t="shared" si="11"/>
        <v/>
      </c>
    </row>
    <row r="255" spans="1:26" x14ac:dyDescent="0.25">
      <c r="A255" t="s">
        <v>605</v>
      </c>
      <c r="B255" s="1">
        <v>40938</v>
      </c>
      <c r="C255" s="1">
        <v>40943</v>
      </c>
      <c r="D255" t="s">
        <v>24</v>
      </c>
      <c r="E255" t="s">
        <v>606</v>
      </c>
      <c r="F255" t="s">
        <v>607</v>
      </c>
      <c r="G255">
        <v>14.304</v>
      </c>
      <c r="H255">
        <v>6</v>
      </c>
      <c r="I255">
        <v>0.2</v>
      </c>
      <c r="J255">
        <v>5.0064000000000002</v>
      </c>
      <c r="K255" t="s">
        <v>608</v>
      </c>
      <c r="L255" t="s">
        <v>28</v>
      </c>
      <c r="M255" t="s">
        <v>29</v>
      </c>
      <c r="N255" t="s">
        <v>610</v>
      </c>
      <c r="O255" t="s">
        <v>85</v>
      </c>
      <c r="P255">
        <v>32127</v>
      </c>
      <c r="Q255" t="s">
        <v>54</v>
      </c>
      <c r="R255" t="s">
        <v>33</v>
      </c>
      <c r="S255" t="s">
        <v>129</v>
      </c>
      <c r="T255" t="s">
        <v>609</v>
      </c>
      <c r="X255" t="str">
        <f t="shared" si="9"/>
        <v/>
      </c>
      <c r="Y255" t="str">
        <f t="shared" si="10"/>
        <v/>
      </c>
      <c r="Z255" t="str">
        <f t="shared" si="11"/>
        <v/>
      </c>
    </row>
    <row r="256" spans="1:26" x14ac:dyDescent="0.25">
      <c r="A256" t="s">
        <v>611</v>
      </c>
      <c r="B256" s="1">
        <v>40942</v>
      </c>
      <c r="C256" s="1">
        <v>40943</v>
      </c>
      <c r="D256" t="s">
        <v>39</v>
      </c>
      <c r="E256" t="s">
        <v>612</v>
      </c>
      <c r="F256" t="s">
        <v>613</v>
      </c>
      <c r="G256">
        <v>136.91999999999999</v>
      </c>
      <c r="H256">
        <v>4</v>
      </c>
      <c r="I256">
        <v>0</v>
      </c>
      <c r="J256">
        <v>41.076000000000001</v>
      </c>
      <c r="K256" t="s">
        <v>614</v>
      </c>
      <c r="L256" t="s">
        <v>80</v>
      </c>
      <c r="M256" t="s">
        <v>29</v>
      </c>
      <c r="N256" t="s">
        <v>162</v>
      </c>
      <c r="O256" t="s">
        <v>72</v>
      </c>
      <c r="P256">
        <v>90008</v>
      </c>
      <c r="Q256" t="s">
        <v>73</v>
      </c>
      <c r="R256" t="s">
        <v>45</v>
      </c>
      <c r="S256" t="s">
        <v>46</v>
      </c>
      <c r="T256" t="s">
        <v>615</v>
      </c>
      <c r="X256" t="str">
        <f t="shared" si="9"/>
        <v/>
      </c>
      <c r="Y256" t="str">
        <f t="shared" si="10"/>
        <v/>
      </c>
      <c r="Z256" t="str">
        <f t="shared" si="11"/>
        <v/>
      </c>
    </row>
    <row r="257" spans="1:26" x14ac:dyDescent="0.25">
      <c r="A257" t="s">
        <v>616</v>
      </c>
      <c r="B257" s="1">
        <v>40945</v>
      </c>
      <c r="C257" s="1">
        <v>40952</v>
      </c>
      <c r="D257" t="s">
        <v>24</v>
      </c>
      <c r="E257" t="s">
        <v>617</v>
      </c>
      <c r="F257" t="s">
        <v>618</v>
      </c>
      <c r="G257">
        <v>5.28</v>
      </c>
      <c r="H257">
        <v>3</v>
      </c>
      <c r="I257">
        <v>0</v>
      </c>
      <c r="J257">
        <v>1.5311999999999999</v>
      </c>
      <c r="K257" t="s">
        <v>619</v>
      </c>
      <c r="L257" t="s">
        <v>80</v>
      </c>
      <c r="M257" t="s">
        <v>29</v>
      </c>
      <c r="N257" t="s">
        <v>83</v>
      </c>
      <c r="O257" t="s">
        <v>72</v>
      </c>
      <c r="P257">
        <v>94110</v>
      </c>
      <c r="Q257" t="s">
        <v>73</v>
      </c>
      <c r="R257" t="s">
        <v>33</v>
      </c>
      <c r="S257" t="s">
        <v>34</v>
      </c>
      <c r="T257" t="s">
        <v>620</v>
      </c>
      <c r="X257" t="str">
        <f t="shared" si="9"/>
        <v/>
      </c>
      <c r="Y257" t="str">
        <f t="shared" si="10"/>
        <v/>
      </c>
      <c r="Z257" t="str">
        <f t="shared" si="11"/>
        <v/>
      </c>
    </row>
    <row r="258" spans="1:26" x14ac:dyDescent="0.25">
      <c r="A258" t="s">
        <v>616</v>
      </c>
      <c r="B258" s="1">
        <v>40945</v>
      </c>
      <c r="C258" s="1">
        <v>40952</v>
      </c>
      <c r="D258" t="s">
        <v>24</v>
      </c>
      <c r="E258" t="s">
        <v>617</v>
      </c>
      <c r="F258" t="s">
        <v>618</v>
      </c>
      <c r="G258">
        <v>5.28</v>
      </c>
      <c r="H258">
        <v>3</v>
      </c>
      <c r="I258">
        <v>0</v>
      </c>
      <c r="J258">
        <v>1.5311999999999999</v>
      </c>
      <c r="K258" t="s">
        <v>619</v>
      </c>
      <c r="L258" t="s">
        <v>80</v>
      </c>
      <c r="M258" t="s">
        <v>29</v>
      </c>
      <c r="N258" t="s">
        <v>621</v>
      </c>
      <c r="O258" t="s">
        <v>99</v>
      </c>
      <c r="P258">
        <v>98006</v>
      </c>
      <c r="Q258" t="s">
        <v>73</v>
      </c>
      <c r="R258" t="s">
        <v>33</v>
      </c>
      <c r="S258" t="s">
        <v>34</v>
      </c>
      <c r="T258" t="s">
        <v>620</v>
      </c>
      <c r="X258" t="str">
        <f t="shared" ref="X258:X321" si="12">IF(W258 &gt; 0, W258 - B258, "")</f>
        <v/>
      </c>
      <c r="Y258" t="str">
        <f t="shared" ref="Y258:Y321" si="13">IF(W258 &gt; 0, G258, "")</f>
        <v/>
      </c>
      <c r="Z258" t="str">
        <f t="shared" ref="Z258:Z321" si="14">IF(W258 &gt; 0, J258, "")</f>
        <v/>
      </c>
    </row>
    <row r="259" spans="1:26" x14ac:dyDescent="0.25">
      <c r="A259" t="s">
        <v>622</v>
      </c>
      <c r="B259" s="1">
        <v>40947</v>
      </c>
      <c r="C259" s="1">
        <v>40952</v>
      </c>
      <c r="D259" t="s">
        <v>24</v>
      </c>
      <c r="E259" t="s">
        <v>362</v>
      </c>
      <c r="F259" t="s">
        <v>623</v>
      </c>
      <c r="G259">
        <v>107.982</v>
      </c>
      <c r="H259">
        <v>3</v>
      </c>
      <c r="I259">
        <v>0.4</v>
      </c>
      <c r="J259">
        <v>-26.9955</v>
      </c>
      <c r="K259" t="s">
        <v>364</v>
      </c>
      <c r="L259" t="s">
        <v>28</v>
      </c>
      <c r="M259" t="s">
        <v>29</v>
      </c>
      <c r="N259" t="s">
        <v>253</v>
      </c>
      <c r="O259" t="s">
        <v>232</v>
      </c>
      <c r="P259">
        <v>43229</v>
      </c>
      <c r="Q259" t="s">
        <v>32</v>
      </c>
      <c r="R259" t="s">
        <v>55</v>
      </c>
      <c r="S259" t="s">
        <v>233</v>
      </c>
      <c r="T259" t="s">
        <v>624</v>
      </c>
      <c r="X259" t="str">
        <f t="shared" si="12"/>
        <v/>
      </c>
      <c r="Y259" t="str">
        <f t="shared" si="13"/>
        <v/>
      </c>
      <c r="Z259" t="str">
        <f t="shared" si="14"/>
        <v/>
      </c>
    </row>
    <row r="260" spans="1:26" x14ac:dyDescent="0.25">
      <c r="A260" t="s">
        <v>622</v>
      </c>
      <c r="B260" s="1">
        <v>40947</v>
      </c>
      <c r="C260" s="1">
        <v>40952</v>
      </c>
      <c r="D260" t="s">
        <v>24</v>
      </c>
      <c r="E260" t="s">
        <v>362</v>
      </c>
      <c r="F260" t="s">
        <v>623</v>
      </c>
      <c r="G260">
        <v>107.982</v>
      </c>
      <c r="H260">
        <v>3</v>
      </c>
      <c r="I260">
        <v>0.4</v>
      </c>
      <c r="J260">
        <v>-26.9955</v>
      </c>
      <c r="K260" t="s">
        <v>364</v>
      </c>
      <c r="L260" t="s">
        <v>28</v>
      </c>
      <c r="M260" t="s">
        <v>29</v>
      </c>
      <c r="N260" t="s">
        <v>366</v>
      </c>
      <c r="O260" t="s">
        <v>205</v>
      </c>
      <c r="P260">
        <v>75701</v>
      </c>
      <c r="Q260" t="s">
        <v>64</v>
      </c>
      <c r="R260" t="s">
        <v>55</v>
      </c>
      <c r="S260" t="s">
        <v>233</v>
      </c>
      <c r="T260" t="s">
        <v>624</v>
      </c>
      <c r="X260" t="str">
        <f t="shared" si="12"/>
        <v/>
      </c>
      <c r="Y260" t="str">
        <f t="shared" si="13"/>
        <v/>
      </c>
      <c r="Z260" t="str">
        <f t="shared" si="14"/>
        <v/>
      </c>
    </row>
    <row r="261" spans="1:26" x14ac:dyDescent="0.25">
      <c r="A261" t="s">
        <v>637</v>
      </c>
      <c r="B261" s="1">
        <v>40978</v>
      </c>
      <c r="C261" s="1">
        <v>40978</v>
      </c>
      <c r="D261" t="s">
        <v>114</v>
      </c>
      <c r="E261" t="s">
        <v>638</v>
      </c>
      <c r="F261" t="s">
        <v>639</v>
      </c>
      <c r="G261">
        <v>1.1120000000000001</v>
      </c>
      <c r="H261">
        <v>2</v>
      </c>
      <c r="I261">
        <v>0.8</v>
      </c>
      <c r="J261">
        <v>-1.8904000000000001</v>
      </c>
      <c r="K261" t="s">
        <v>640</v>
      </c>
      <c r="L261" t="s">
        <v>28</v>
      </c>
      <c r="M261" t="s">
        <v>29</v>
      </c>
      <c r="N261" t="s">
        <v>204</v>
      </c>
      <c r="O261" t="s">
        <v>205</v>
      </c>
      <c r="P261">
        <v>77041</v>
      </c>
      <c r="Q261" t="s">
        <v>64</v>
      </c>
      <c r="R261" t="s">
        <v>33</v>
      </c>
      <c r="S261" t="s">
        <v>150</v>
      </c>
      <c r="T261" t="s">
        <v>641</v>
      </c>
      <c r="X261" t="str">
        <f t="shared" si="12"/>
        <v/>
      </c>
      <c r="Y261" t="str">
        <f t="shared" si="13"/>
        <v/>
      </c>
      <c r="Z261" t="str">
        <f t="shared" si="14"/>
        <v/>
      </c>
    </row>
    <row r="262" spans="1:26" x14ac:dyDescent="0.25">
      <c r="A262" t="s">
        <v>642</v>
      </c>
      <c r="B262" s="1">
        <v>40981</v>
      </c>
      <c r="C262" s="1">
        <v>40983</v>
      </c>
      <c r="D262" t="s">
        <v>39</v>
      </c>
      <c r="E262" t="s">
        <v>643</v>
      </c>
      <c r="F262" t="s">
        <v>644</v>
      </c>
      <c r="G262">
        <v>141.96</v>
      </c>
      <c r="H262">
        <v>2</v>
      </c>
      <c r="I262">
        <v>0</v>
      </c>
      <c r="J262">
        <v>39.748800000000003</v>
      </c>
      <c r="K262" t="s">
        <v>645</v>
      </c>
      <c r="L262" t="s">
        <v>28</v>
      </c>
      <c r="M262" t="s">
        <v>29</v>
      </c>
      <c r="N262" t="s">
        <v>646</v>
      </c>
      <c r="O262" t="s">
        <v>647</v>
      </c>
      <c r="P262">
        <v>70506</v>
      </c>
      <c r="Q262" t="s">
        <v>54</v>
      </c>
      <c r="R262" t="s">
        <v>45</v>
      </c>
      <c r="S262" t="s">
        <v>595</v>
      </c>
      <c r="T262" t="s">
        <v>648</v>
      </c>
      <c r="X262" t="str">
        <f t="shared" si="12"/>
        <v/>
      </c>
      <c r="Y262" t="str">
        <f t="shared" si="13"/>
        <v/>
      </c>
      <c r="Z262" t="str">
        <f t="shared" si="14"/>
        <v/>
      </c>
    </row>
    <row r="263" spans="1:26" x14ac:dyDescent="0.25">
      <c r="A263" t="s">
        <v>642</v>
      </c>
      <c r="B263" s="1">
        <v>40981</v>
      </c>
      <c r="C263" s="1">
        <v>40983</v>
      </c>
      <c r="D263" t="s">
        <v>39</v>
      </c>
      <c r="E263" t="s">
        <v>643</v>
      </c>
      <c r="F263" t="s">
        <v>644</v>
      </c>
      <c r="G263">
        <v>141.96</v>
      </c>
      <c r="H263">
        <v>2</v>
      </c>
      <c r="I263">
        <v>0</v>
      </c>
      <c r="J263">
        <v>39.748800000000003</v>
      </c>
      <c r="K263" t="s">
        <v>645</v>
      </c>
      <c r="L263" t="s">
        <v>28</v>
      </c>
      <c r="M263" t="s">
        <v>29</v>
      </c>
      <c r="N263" t="s">
        <v>98</v>
      </c>
      <c r="O263" t="s">
        <v>99</v>
      </c>
      <c r="P263">
        <v>98103</v>
      </c>
      <c r="Q263" t="s">
        <v>73</v>
      </c>
      <c r="R263" t="s">
        <v>45</v>
      </c>
      <c r="S263" t="s">
        <v>595</v>
      </c>
      <c r="T263" t="s">
        <v>648</v>
      </c>
      <c r="X263" t="str">
        <f t="shared" si="12"/>
        <v/>
      </c>
      <c r="Y263" t="str">
        <f t="shared" si="13"/>
        <v/>
      </c>
      <c r="Z263" t="str">
        <f t="shared" si="14"/>
        <v/>
      </c>
    </row>
    <row r="264" spans="1:26" x14ac:dyDescent="0.25">
      <c r="A264" t="s">
        <v>649</v>
      </c>
      <c r="B264" s="1">
        <v>40984</v>
      </c>
      <c r="C264" s="1">
        <v>40986</v>
      </c>
      <c r="D264" t="s">
        <v>94</v>
      </c>
      <c r="E264" t="s">
        <v>650</v>
      </c>
      <c r="F264" t="s">
        <v>651</v>
      </c>
      <c r="G264">
        <v>171.96</v>
      </c>
      <c r="H264">
        <v>2</v>
      </c>
      <c r="I264">
        <v>0</v>
      </c>
      <c r="J264">
        <v>44.709600000000002</v>
      </c>
      <c r="K264" t="s">
        <v>652</v>
      </c>
      <c r="L264" t="s">
        <v>28</v>
      </c>
      <c r="M264" t="s">
        <v>29</v>
      </c>
      <c r="N264" t="s">
        <v>653</v>
      </c>
      <c r="O264" t="s">
        <v>144</v>
      </c>
      <c r="P264">
        <v>12180</v>
      </c>
      <c r="Q264" t="s">
        <v>32</v>
      </c>
      <c r="R264" t="s">
        <v>45</v>
      </c>
      <c r="S264" t="s">
        <v>247</v>
      </c>
      <c r="T264" t="s">
        <v>248</v>
      </c>
      <c r="X264" t="str">
        <f t="shared" si="12"/>
        <v/>
      </c>
      <c r="Y264" t="str">
        <f t="shared" si="13"/>
        <v/>
      </c>
      <c r="Z264" t="str">
        <f t="shared" si="14"/>
        <v/>
      </c>
    </row>
    <row r="265" spans="1:26" x14ac:dyDescent="0.25">
      <c r="A265" t="s">
        <v>649</v>
      </c>
      <c r="B265" s="1">
        <v>40984</v>
      </c>
      <c r="C265" s="1">
        <v>40986</v>
      </c>
      <c r="D265" t="s">
        <v>94</v>
      </c>
      <c r="E265" t="s">
        <v>650</v>
      </c>
      <c r="F265" t="s">
        <v>651</v>
      </c>
      <c r="G265">
        <v>171.96</v>
      </c>
      <c r="H265">
        <v>2</v>
      </c>
      <c r="I265">
        <v>0</v>
      </c>
      <c r="J265">
        <v>44.709600000000002</v>
      </c>
      <c r="K265" t="s">
        <v>652</v>
      </c>
      <c r="L265" t="s">
        <v>28</v>
      </c>
      <c r="M265" t="s">
        <v>29</v>
      </c>
      <c r="N265" t="s">
        <v>98</v>
      </c>
      <c r="O265" t="s">
        <v>99</v>
      </c>
      <c r="P265">
        <v>98103</v>
      </c>
      <c r="Q265" t="s">
        <v>73</v>
      </c>
      <c r="R265" t="s">
        <v>45</v>
      </c>
      <c r="S265" t="s">
        <v>247</v>
      </c>
      <c r="T265" t="s">
        <v>248</v>
      </c>
      <c r="X265" t="str">
        <f t="shared" si="12"/>
        <v/>
      </c>
      <c r="Y265" t="str">
        <f t="shared" si="13"/>
        <v/>
      </c>
      <c r="Z265" t="str">
        <f t="shared" si="14"/>
        <v/>
      </c>
    </row>
    <row r="266" spans="1:26" x14ac:dyDescent="0.25">
      <c r="A266" t="s">
        <v>654</v>
      </c>
      <c r="B266" s="1">
        <v>40987</v>
      </c>
      <c r="C266" s="1">
        <v>40993</v>
      </c>
      <c r="D266" t="s">
        <v>24</v>
      </c>
      <c r="E266" t="s">
        <v>655</v>
      </c>
      <c r="F266" t="s">
        <v>656</v>
      </c>
      <c r="G266">
        <v>453.57600000000002</v>
      </c>
      <c r="H266">
        <v>3</v>
      </c>
      <c r="I266">
        <v>0.2</v>
      </c>
      <c r="J266">
        <v>39.687899999999999</v>
      </c>
      <c r="K266" t="s">
        <v>657</v>
      </c>
      <c r="L266" t="s">
        <v>70</v>
      </c>
      <c r="M266" t="s">
        <v>29</v>
      </c>
      <c r="N266" t="s">
        <v>98</v>
      </c>
      <c r="O266" t="s">
        <v>99</v>
      </c>
      <c r="P266">
        <v>98105</v>
      </c>
      <c r="Q266" t="s">
        <v>73</v>
      </c>
      <c r="R266" t="s">
        <v>55</v>
      </c>
      <c r="S266" t="s">
        <v>233</v>
      </c>
      <c r="T266" t="s">
        <v>658</v>
      </c>
      <c r="X266" t="str">
        <f t="shared" si="12"/>
        <v/>
      </c>
      <c r="Y266" t="str">
        <f t="shared" si="13"/>
        <v/>
      </c>
      <c r="Z266" t="str">
        <f t="shared" si="14"/>
        <v/>
      </c>
    </row>
    <row r="267" spans="1:26" x14ac:dyDescent="0.25">
      <c r="A267" t="s">
        <v>659</v>
      </c>
      <c r="B267" s="1">
        <v>40988</v>
      </c>
      <c r="C267" s="1">
        <v>40991</v>
      </c>
      <c r="D267" t="s">
        <v>39</v>
      </c>
      <c r="E267" t="s">
        <v>660</v>
      </c>
      <c r="F267" t="s">
        <v>661</v>
      </c>
      <c r="G267">
        <v>51.84</v>
      </c>
      <c r="H267">
        <v>8</v>
      </c>
      <c r="I267">
        <v>0</v>
      </c>
      <c r="J267">
        <v>24.883199999999999</v>
      </c>
      <c r="K267" t="s">
        <v>662</v>
      </c>
      <c r="L267" t="s">
        <v>80</v>
      </c>
      <c r="M267" t="s">
        <v>29</v>
      </c>
      <c r="N267" t="s">
        <v>212</v>
      </c>
      <c r="O267" t="s">
        <v>63</v>
      </c>
      <c r="P267">
        <v>53209</v>
      </c>
      <c r="Q267" t="s">
        <v>64</v>
      </c>
      <c r="R267" t="s">
        <v>33</v>
      </c>
      <c r="S267" t="s">
        <v>129</v>
      </c>
      <c r="T267" t="s">
        <v>663</v>
      </c>
      <c r="X267" t="str">
        <f t="shared" si="12"/>
        <v/>
      </c>
      <c r="Y267" t="str">
        <f t="shared" si="13"/>
        <v/>
      </c>
      <c r="Z267" t="str">
        <f t="shared" si="14"/>
        <v/>
      </c>
    </row>
    <row r="268" spans="1:26" x14ac:dyDescent="0.25">
      <c r="A268" t="s">
        <v>659</v>
      </c>
      <c r="B268" s="1">
        <v>40988</v>
      </c>
      <c r="C268" s="1">
        <v>40991</v>
      </c>
      <c r="D268" t="s">
        <v>39</v>
      </c>
      <c r="E268" t="s">
        <v>660</v>
      </c>
      <c r="F268" t="s">
        <v>661</v>
      </c>
      <c r="G268">
        <v>51.84</v>
      </c>
      <c r="H268">
        <v>8</v>
      </c>
      <c r="I268">
        <v>0</v>
      </c>
      <c r="J268">
        <v>24.883199999999999</v>
      </c>
      <c r="K268" t="s">
        <v>662</v>
      </c>
      <c r="L268" t="s">
        <v>80</v>
      </c>
      <c r="M268" t="s">
        <v>29</v>
      </c>
      <c r="N268" t="s">
        <v>371</v>
      </c>
      <c r="O268" t="s">
        <v>132</v>
      </c>
      <c r="P268">
        <v>48205</v>
      </c>
      <c r="Q268" t="s">
        <v>64</v>
      </c>
      <c r="R268" t="s">
        <v>33</v>
      </c>
      <c r="S268" t="s">
        <v>129</v>
      </c>
      <c r="T268" t="s">
        <v>663</v>
      </c>
      <c r="X268" t="str">
        <f t="shared" si="12"/>
        <v/>
      </c>
      <c r="Y268" t="str">
        <f t="shared" si="13"/>
        <v/>
      </c>
      <c r="Z268" t="str">
        <f t="shared" si="14"/>
        <v/>
      </c>
    </row>
    <row r="269" spans="1:26" x14ac:dyDescent="0.25">
      <c r="A269" t="s">
        <v>664</v>
      </c>
      <c r="B269" s="1">
        <v>40991</v>
      </c>
      <c r="C269" s="1">
        <v>40997</v>
      </c>
      <c r="D269" t="s">
        <v>24</v>
      </c>
      <c r="E269" t="s">
        <v>406</v>
      </c>
      <c r="F269" t="s">
        <v>665</v>
      </c>
      <c r="G269">
        <v>107.77200000000001</v>
      </c>
      <c r="H269">
        <v>2</v>
      </c>
      <c r="I269">
        <v>0.3</v>
      </c>
      <c r="J269">
        <v>-29.252400000000002</v>
      </c>
      <c r="K269" t="s">
        <v>408</v>
      </c>
      <c r="L269" t="s">
        <v>28</v>
      </c>
      <c r="M269" t="s">
        <v>29</v>
      </c>
      <c r="N269" t="s">
        <v>83</v>
      </c>
      <c r="O269" t="s">
        <v>72</v>
      </c>
      <c r="P269">
        <v>94109</v>
      </c>
      <c r="Q269" t="s">
        <v>73</v>
      </c>
      <c r="R269" t="s">
        <v>45</v>
      </c>
      <c r="S269" t="s">
        <v>91</v>
      </c>
      <c r="T269" t="s">
        <v>666</v>
      </c>
      <c r="X269" t="str">
        <f t="shared" si="12"/>
        <v/>
      </c>
      <c r="Y269" t="str">
        <f t="shared" si="13"/>
        <v/>
      </c>
      <c r="Z269" t="str">
        <f t="shared" si="14"/>
        <v/>
      </c>
    </row>
    <row r="270" spans="1:26" x14ac:dyDescent="0.25">
      <c r="A270" t="s">
        <v>664</v>
      </c>
      <c r="B270" s="1">
        <v>40991</v>
      </c>
      <c r="C270" s="1">
        <v>40997</v>
      </c>
      <c r="D270" t="s">
        <v>24</v>
      </c>
      <c r="E270" t="s">
        <v>406</v>
      </c>
      <c r="F270" t="s">
        <v>665</v>
      </c>
      <c r="G270">
        <v>107.77200000000001</v>
      </c>
      <c r="H270">
        <v>2</v>
      </c>
      <c r="I270">
        <v>0.3</v>
      </c>
      <c r="J270">
        <v>-29.252400000000002</v>
      </c>
      <c r="K270" t="s">
        <v>408</v>
      </c>
      <c r="L270" t="s">
        <v>28</v>
      </c>
      <c r="M270" t="s">
        <v>29</v>
      </c>
      <c r="N270" t="s">
        <v>204</v>
      </c>
      <c r="O270" t="s">
        <v>205</v>
      </c>
      <c r="P270">
        <v>77095</v>
      </c>
      <c r="Q270" t="s">
        <v>64</v>
      </c>
      <c r="R270" t="s">
        <v>45</v>
      </c>
      <c r="S270" t="s">
        <v>91</v>
      </c>
      <c r="T270" t="s">
        <v>666</v>
      </c>
      <c r="X270" t="str">
        <f t="shared" si="12"/>
        <v/>
      </c>
      <c r="Y270" t="str">
        <f t="shared" si="13"/>
        <v/>
      </c>
      <c r="Z270" t="str">
        <f t="shared" si="14"/>
        <v/>
      </c>
    </row>
    <row r="271" spans="1:26" x14ac:dyDescent="0.25">
      <c r="A271" t="s">
        <v>667</v>
      </c>
      <c r="B271" s="1">
        <v>40992</v>
      </c>
      <c r="C271" s="1">
        <v>40995</v>
      </c>
      <c r="D271" t="s">
        <v>39</v>
      </c>
      <c r="E271" t="s">
        <v>668</v>
      </c>
      <c r="F271" t="s">
        <v>669</v>
      </c>
      <c r="G271">
        <v>359.05799999999999</v>
      </c>
      <c r="H271">
        <v>3</v>
      </c>
      <c r="I271">
        <v>0.3</v>
      </c>
      <c r="J271">
        <v>-35.905799999999999</v>
      </c>
      <c r="K271" t="s">
        <v>670</v>
      </c>
      <c r="L271" t="s">
        <v>70</v>
      </c>
      <c r="M271" t="s">
        <v>29</v>
      </c>
      <c r="N271" t="s">
        <v>265</v>
      </c>
      <c r="O271" t="s">
        <v>105</v>
      </c>
      <c r="P271">
        <v>61604</v>
      </c>
      <c r="Q271" t="s">
        <v>64</v>
      </c>
      <c r="R271" t="s">
        <v>45</v>
      </c>
      <c r="S271" t="s">
        <v>595</v>
      </c>
      <c r="T271" t="s">
        <v>671</v>
      </c>
      <c r="X271" t="str">
        <f t="shared" si="12"/>
        <v/>
      </c>
      <c r="Y271" t="str">
        <f t="shared" si="13"/>
        <v/>
      </c>
      <c r="Z271" t="str">
        <f t="shared" si="14"/>
        <v/>
      </c>
    </row>
    <row r="272" spans="1:26" x14ac:dyDescent="0.25">
      <c r="A272" t="s">
        <v>672</v>
      </c>
      <c r="B272" s="1">
        <v>40994</v>
      </c>
      <c r="C272" s="1">
        <v>40999</v>
      </c>
      <c r="D272" t="s">
        <v>24</v>
      </c>
      <c r="E272" t="s">
        <v>673</v>
      </c>
      <c r="F272" t="s">
        <v>674</v>
      </c>
      <c r="G272">
        <v>74.352000000000004</v>
      </c>
      <c r="H272">
        <v>3</v>
      </c>
      <c r="I272">
        <v>0.2</v>
      </c>
      <c r="J272">
        <v>23.234999999999999</v>
      </c>
      <c r="K272" t="s">
        <v>675</v>
      </c>
      <c r="L272" t="s">
        <v>80</v>
      </c>
      <c r="M272" t="s">
        <v>29</v>
      </c>
      <c r="N272" t="s">
        <v>558</v>
      </c>
      <c r="O272" t="s">
        <v>85</v>
      </c>
      <c r="P272">
        <v>33142</v>
      </c>
      <c r="Q272" t="s">
        <v>54</v>
      </c>
      <c r="R272" t="s">
        <v>33</v>
      </c>
      <c r="S272" t="s">
        <v>129</v>
      </c>
      <c r="T272" t="s">
        <v>676</v>
      </c>
      <c r="X272" t="str">
        <f t="shared" si="12"/>
        <v/>
      </c>
      <c r="Y272" t="str">
        <f t="shared" si="13"/>
        <v/>
      </c>
      <c r="Z272" t="str">
        <f t="shared" si="14"/>
        <v/>
      </c>
    </row>
    <row r="273" spans="1:26" x14ac:dyDescent="0.25">
      <c r="A273" t="s">
        <v>677</v>
      </c>
      <c r="B273" s="1">
        <v>40997</v>
      </c>
      <c r="C273" s="1">
        <v>40999</v>
      </c>
      <c r="D273" t="s">
        <v>94</v>
      </c>
      <c r="E273" t="s">
        <v>678</v>
      </c>
      <c r="F273" t="s">
        <v>679</v>
      </c>
      <c r="G273">
        <v>1166.92</v>
      </c>
      <c r="H273">
        <v>5</v>
      </c>
      <c r="I273">
        <v>0.2</v>
      </c>
      <c r="J273">
        <v>131.27850000000001</v>
      </c>
      <c r="K273" t="s">
        <v>680</v>
      </c>
      <c r="L273" t="s">
        <v>70</v>
      </c>
      <c r="M273" t="s">
        <v>29</v>
      </c>
      <c r="N273" t="s">
        <v>84</v>
      </c>
      <c r="O273" t="s">
        <v>85</v>
      </c>
      <c r="P273">
        <v>32216</v>
      </c>
      <c r="Q273" t="s">
        <v>54</v>
      </c>
      <c r="R273" t="s">
        <v>45</v>
      </c>
      <c r="S273" t="s">
        <v>91</v>
      </c>
      <c r="T273" t="s">
        <v>681</v>
      </c>
      <c r="X273" t="str">
        <f t="shared" si="12"/>
        <v/>
      </c>
      <c r="Y273" t="str">
        <f t="shared" si="13"/>
        <v/>
      </c>
      <c r="Z273" t="str">
        <f t="shared" si="14"/>
        <v/>
      </c>
    </row>
    <row r="274" spans="1:26" x14ac:dyDescent="0.25">
      <c r="A274" t="s">
        <v>677</v>
      </c>
      <c r="B274" s="1">
        <v>40997</v>
      </c>
      <c r="C274" s="1">
        <v>40999</v>
      </c>
      <c r="D274" t="s">
        <v>94</v>
      </c>
      <c r="E274" t="s">
        <v>678</v>
      </c>
      <c r="F274" t="s">
        <v>679</v>
      </c>
      <c r="G274">
        <v>1166.92</v>
      </c>
      <c r="H274">
        <v>5</v>
      </c>
      <c r="I274">
        <v>0.2</v>
      </c>
      <c r="J274">
        <v>131.27850000000001</v>
      </c>
      <c r="K274" t="s">
        <v>680</v>
      </c>
      <c r="L274" t="s">
        <v>70</v>
      </c>
      <c r="M274" t="s">
        <v>29</v>
      </c>
      <c r="N274" t="s">
        <v>204</v>
      </c>
      <c r="O274" t="s">
        <v>205</v>
      </c>
      <c r="P274">
        <v>77095</v>
      </c>
      <c r="Q274" t="s">
        <v>64</v>
      </c>
      <c r="R274" t="s">
        <v>45</v>
      </c>
      <c r="S274" t="s">
        <v>91</v>
      </c>
      <c r="T274" t="s">
        <v>681</v>
      </c>
      <c r="X274" t="str">
        <f t="shared" si="12"/>
        <v/>
      </c>
      <c r="Y274" t="str">
        <f t="shared" si="13"/>
        <v/>
      </c>
      <c r="Z274" t="str">
        <f t="shared" si="14"/>
        <v/>
      </c>
    </row>
    <row r="275" spans="1:26" x14ac:dyDescent="0.25">
      <c r="A275" t="s">
        <v>690</v>
      </c>
      <c r="B275" s="1">
        <v>41008</v>
      </c>
      <c r="C275" s="1">
        <v>41013</v>
      </c>
      <c r="D275" t="s">
        <v>24</v>
      </c>
      <c r="E275" t="s">
        <v>691</v>
      </c>
      <c r="F275" t="s">
        <v>692</v>
      </c>
      <c r="G275">
        <v>369.91199999999998</v>
      </c>
      <c r="H275">
        <v>3</v>
      </c>
      <c r="I275">
        <v>0.2</v>
      </c>
      <c r="J275">
        <v>-13.871700000000001</v>
      </c>
      <c r="K275" t="s">
        <v>693</v>
      </c>
      <c r="L275" t="s">
        <v>28</v>
      </c>
      <c r="M275" t="s">
        <v>29</v>
      </c>
      <c r="N275" t="s">
        <v>396</v>
      </c>
      <c r="O275" t="s">
        <v>72</v>
      </c>
      <c r="P275">
        <v>90805</v>
      </c>
      <c r="Q275" t="s">
        <v>73</v>
      </c>
      <c r="R275" t="s">
        <v>45</v>
      </c>
      <c r="S275" t="s">
        <v>247</v>
      </c>
      <c r="T275" t="s">
        <v>694</v>
      </c>
      <c r="X275" t="str">
        <f t="shared" si="12"/>
        <v/>
      </c>
      <c r="Y275" t="str">
        <f t="shared" si="13"/>
        <v/>
      </c>
      <c r="Z275" t="str">
        <f t="shared" si="14"/>
        <v/>
      </c>
    </row>
    <row r="276" spans="1:26" x14ac:dyDescent="0.25">
      <c r="A276" t="s">
        <v>695</v>
      </c>
      <c r="B276" s="1">
        <v>41012</v>
      </c>
      <c r="C276" s="1">
        <v>41014</v>
      </c>
      <c r="D276" t="s">
        <v>94</v>
      </c>
      <c r="E276" t="s">
        <v>696</v>
      </c>
      <c r="F276" t="s">
        <v>697</v>
      </c>
      <c r="G276">
        <v>12.88</v>
      </c>
      <c r="H276">
        <v>1</v>
      </c>
      <c r="I276">
        <v>0</v>
      </c>
      <c r="J276">
        <v>0.38640000000000002</v>
      </c>
      <c r="K276" t="s">
        <v>698</v>
      </c>
      <c r="L276" t="s">
        <v>28</v>
      </c>
      <c r="M276" t="s">
        <v>29</v>
      </c>
      <c r="N276" t="s">
        <v>699</v>
      </c>
      <c r="O276" t="s">
        <v>700</v>
      </c>
      <c r="P276">
        <v>87401</v>
      </c>
      <c r="Q276" t="s">
        <v>73</v>
      </c>
      <c r="R276" t="s">
        <v>33</v>
      </c>
      <c r="S276" t="s">
        <v>701</v>
      </c>
      <c r="T276" t="s">
        <v>702</v>
      </c>
      <c r="X276" t="str">
        <f t="shared" si="12"/>
        <v/>
      </c>
      <c r="Y276" t="str">
        <f t="shared" si="13"/>
        <v/>
      </c>
      <c r="Z276" t="str">
        <f t="shared" si="14"/>
        <v/>
      </c>
    </row>
    <row r="277" spans="1:26" x14ac:dyDescent="0.25">
      <c r="A277" t="s">
        <v>712</v>
      </c>
      <c r="B277" s="1">
        <v>41030</v>
      </c>
      <c r="C277" s="1">
        <v>41036</v>
      </c>
      <c r="D277" t="s">
        <v>24</v>
      </c>
      <c r="E277" t="s">
        <v>713</v>
      </c>
      <c r="F277" t="s">
        <v>714</v>
      </c>
      <c r="G277">
        <v>88.751999999999995</v>
      </c>
      <c r="H277">
        <v>3</v>
      </c>
      <c r="I277">
        <v>0.2</v>
      </c>
      <c r="J277">
        <v>11.093999999999999</v>
      </c>
      <c r="K277" t="s">
        <v>715</v>
      </c>
      <c r="L277" t="s">
        <v>80</v>
      </c>
      <c r="M277" t="s">
        <v>29</v>
      </c>
      <c r="N277" t="s">
        <v>162</v>
      </c>
      <c r="O277" t="s">
        <v>72</v>
      </c>
      <c r="P277">
        <v>90008</v>
      </c>
      <c r="Q277" t="s">
        <v>73</v>
      </c>
      <c r="R277" t="s">
        <v>55</v>
      </c>
      <c r="S277" t="s">
        <v>233</v>
      </c>
      <c r="T277" t="s">
        <v>716</v>
      </c>
      <c r="X277" t="str">
        <f t="shared" si="12"/>
        <v/>
      </c>
      <c r="Y277" t="str">
        <f t="shared" si="13"/>
        <v/>
      </c>
      <c r="Z277" t="str">
        <f t="shared" si="14"/>
        <v/>
      </c>
    </row>
    <row r="278" spans="1:26" x14ac:dyDescent="0.25">
      <c r="A278" t="s">
        <v>712</v>
      </c>
      <c r="B278" s="1">
        <v>41030</v>
      </c>
      <c r="C278" s="1">
        <v>41036</v>
      </c>
      <c r="D278" t="s">
        <v>24</v>
      </c>
      <c r="E278" t="s">
        <v>713</v>
      </c>
      <c r="F278" t="s">
        <v>714</v>
      </c>
      <c r="G278">
        <v>88.751999999999995</v>
      </c>
      <c r="H278">
        <v>3</v>
      </c>
      <c r="I278">
        <v>0.2</v>
      </c>
      <c r="J278">
        <v>11.093999999999999</v>
      </c>
      <c r="K278" t="s">
        <v>715</v>
      </c>
      <c r="L278" t="s">
        <v>80</v>
      </c>
      <c r="M278" t="s">
        <v>29</v>
      </c>
      <c r="N278" t="s">
        <v>717</v>
      </c>
      <c r="O278" t="s">
        <v>72</v>
      </c>
      <c r="P278">
        <v>94086</v>
      </c>
      <c r="Q278" t="s">
        <v>73</v>
      </c>
      <c r="R278" t="s">
        <v>55</v>
      </c>
      <c r="S278" t="s">
        <v>233</v>
      </c>
      <c r="T278" t="s">
        <v>716</v>
      </c>
      <c r="X278" t="str">
        <f t="shared" si="12"/>
        <v/>
      </c>
      <c r="Y278" t="str">
        <f t="shared" si="13"/>
        <v/>
      </c>
      <c r="Z278" t="str">
        <f t="shared" si="14"/>
        <v/>
      </c>
    </row>
    <row r="279" spans="1:26" x14ac:dyDescent="0.25">
      <c r="A279" t="s">
        <v>718</v>
      </c>
      <c r="B279" s="1">
        <v>41033</v>
      </c>
      <c r="C279" s="1">
        <v>41038</v>
      </c>
      <c r="D279" t="s">
        <v>94</v>
      </c>
      <c r="E279" t="s">
        <v>719</v>
      </c>
      <c r="F279" t="s">
        <v>720</v>
      </c>
      <c r="G279">
        <v>26.8</v>
      </c>
      <c r="H279">
        <v>2</v>
      </c>
      <c r="I279">
        <v>0</v>
      </c>
      <c r="J279">
        <v>12.864000000000001</v>
      </c>
      <c r="K279" t="s">
        <v>721</v>
      </c>
      <c r="L279" t="s">
        <v>80</v>
      </c>
      <c r="M279" t="s">
        <v>29</v>
      </c>
      <c r="N279" t="s">
        <v>143</v>
      </c>
      <c r="O279" t="s">
        <v>144</v>
      </c>
      <c r="P279">
        <v>10024</v>
      </c>
      <c r="Q279" t="s">
        <v>32</v>
      </c>
      <c r="R279" t="s">
        <v>45</v>
      </c>
      <c r="S279" t="s">
        <v>46</v>
      </c>
      <c r="T279" t="s">
        <v>722</v>
      </c>
      <c r="X279" t="str">
        <f t="shared" si="12"/>
        <v/>
      </c>
      <c r="Y279" t="str">
        <f t="shared" si="13"/>
        <v/>
      </c>
      <c r="Z279" t="str">
        <f t="shared" si="14"/>
        <v/>
      </c>
    </row>
    <row r="280" spans="1:26" x14ac:dyDescent="0.25">
      <c r="A280" t="s">
        <v>723</v>
      </c>
      <c r="B280" s="1">
        <v>41037</v>
      </c>
      <c r="C280" s="1">
        <v>41043</v>
      </c>
      <c r="D280" t="s">
        <v>24</v>
      </c>
      <c r="E280" t="s">
        <v>724</v>
      </c>
      <c r="F280" t="s">
        <v>725</v>
      </c>
      <c r="G280">
        <v>8.3520000000000003</v>
      </c>
      <c r="H280">
        <v>6</v>
      </c>
      <c r="I280">
        <v>0.2</v>
      </c>
      <c r="J280">
        <v>1.2527999999999999</v>
      </c>
      <c r="K280" t="s">
        <v>726</v>
      </c>
      <c r="L280" t="s">
        <v>80</v>
      </c>
      <c r="M280" t="s">
        <v>29</v>
      </c>
      <c r="N280" t="s">
        <v>727</v>
      </c>
      <c r="O280" t="s">
        <v>111</v>
      </c>
      <c r="P280">
        <v>27514</v>
      </c>
      <c r="Q280" t="s">
        <v>54</v>
      </c>
      <c r="R280" t="s">
        <v>45</v>
      </c>
      <c r="S280" t="s">
        <v>46</v>
      </c>
      <c r="T280" t="s">
        <v>728</v>
      </c>
      <c r="X280" t="str">
        <f t="shared" si="12"/>
        <v/>
      </c>
      <c r="Y280" t="str">
        <f t="shared" si="13"/>
        <v/>
      </c>
      <c r="Z280" t="str">
        <f t="shared" si="14"/>
        <v/>
      </c>
    </row>
    <row r="281" spans="1:26" x14ac:dyDescent="0.25">
      <c r="A281" t="s">
        <v>723</v>
      </c>
      <c r="B281" s="1">
        <v>41037</v>
      </c>
      <c r="C281" s="1">
        <v>41043</v>
      </c>
      <c r="D281" t="s">
        <v>24</v>
      </c>
      <c r="E281" t="s">
        <v>724</v>
      </c>
      <c r="F281" t="s">
        <v>725</v>
      </c>
      <c r="G281">
        <v>8.3520000000000003</v>
      </c>
      <c r="H281">
        <v>6</v>
      </c>
      <c r="I281">
        <v>0.2</v>
      </c>
      <c r="J281">
        <v>1.2527999999999999</v>
      </c>
      <c r="K281" t="s">
        <v>726</v>
      </c>
      <c r="L281" t="s">
        <v>80</v>
      </c>
      <c r="M281" t="s">
        <v>29</v>
      </c>
      <c r="N281" t="s">
        <v>729</v>
      </c>
      <c r="O281" t="s">
        <v>232</v>
      </c>
      <c r="P281">
        <v>44221</v>
      </c>
      <c r="Q281" t="s">
        <v>32</v>
      </c>
      <c r="R281" t="s">
        <v>45</v>
      </c>
      <c r="S281" t="s">
        <v>46</v>
      </c>
      <c r="T281" t="s">
        <v>728</v>
      </c>
      <c r="X281" t="str">
        <f t="shared" si="12"/>
        <v/>
      </c>
      <c r="Y281" t="str">
        <f t="shared" si="13"/>
        <v/>
      </c>
      <c r="Z281" t="str">
        <f t="shared" si="14"/>
        <v/>
      </c>
    </row>
    <row r="282" spans="1:26" x14ac:dyDescent="0.25">
      <c r="A282" t="s">
        <v>723</v>
      </c>
      <c r="B282" s="1">
        <v>41037</v>
      </c>
      <c r="C282" s="1">
        <v>41043</v>
      </c>
      <c r="D282" t="s">
        <v>24</v>
      </c>
      <c r="E282" t="s">
        <v>724</v>
      </c>
      <c r="F282" t="s">
        <v>725</v>
      </c>
      <c r="G282">
        <v>8.3520000000000003</v>
      </c>
      <c r="H282">
        <v>6</v>
      </c>
      <c r="I282">
        <v>0.2</v>
      </c>
      <c r="J282">
        <v>1.2527999999999999</v>
      </c>
      <c r="K282" t="s">
        <v>726</v>
      </c>
      <c r="L282" t="s">
        <v>80</v>
      </c>
      <c r="M282" t="s">
        <v>29</v>
      </c>
      <c r="N282" t="s">
        <v>83</v>
      </c>
      <c r="O282" t="s">
        <v>72</v>
      </c>
      <c r="P282">
        <v>94110</v>
      </c>
      <c r="Q282" t="s">
        <v>73</v>
      </c>
      <c r="R282" t="s">
        <v>45</v>
      </c>
      <c r="S282" t="s">
        <v>46</v>
      </c>
      <c r="T282" t="s">
        <v>728</v>
      </c>
      <c r="X282" t="str">
        <f t="shared" si="12"/>
        <v/>
      </c>
      <c r="Y282" t="str">
        <f t="shared" si="13"/>
        <v/>
      </c>
      <c r="Z282" t="str">
        <f t="shared" si="14"/>
        <v/>
      </c>
    </row>
    <row r="283" spans="1:26" x14ac:dyDescent="0.25">
      <c r="A283" t="s">
        <v>730</v>
      </c>
      <c r="B283" s="1">
        <v>41037</v>
      </c>
      <c r="C283" s="1">
        <v>41041</v>
      </c>
      <c r="D283" t="s">
        <v>24</v>
      </c>
      <c r="E283" t="s">
        <v>156</v>
      </c>
      <c r="F283" t="s">
        <v>731</v>
      </c>
      <c r="G283">
        <v>5.2480000000000002</v>
      </c>
      <c r="H283">
        <v>2</v>
      </c>
      <c r="I283">
        <v>0.2</v>
      </c>
      <c r="J283">
        <v>0.59040000000000004</v>
      </c>
      <c r="K283" t="s">
        <v>158</v>
      </c>
      <c r="L283" t="s">
        <v>28</v>
      </c>
      <c r="M283" t="s">
        <v>29</v>
      </c>
      <c r="N283" t="s">
        <v>159</v>
      </c>
      <c r="O283" t="s">
        <v>160</v>
      </c>
      <c r="P283">
        <v>85204</v>
      </c>
      <c r="Q283" t="s">
        <v>73</v>
      </c>
      <c r="R283" t="s">
        <v>33</v>
      </c>
      <c r="S283" t="s">
        <v>34</v>
      </c>
      <c r="T283" t="s">
        <v>732</v>
      </c>
      <c r="X283" t="str">
        <f t="shared" si="12"/>
        <v/>
      </c>
      <c r="Y283" t="str">
        <f t="shared" si="13"/>
        <v/>
      </c>
      <c r="Z283" t="str">
        <f t="shared" si="14"/>
        <v/>
      </c>
    </row>
    <row r="284" spans="1:26" x14ac:dyDescent="0.25">
      <c r="A284" t="s">
        <v>730</v>
      </c>
      <c r="B284" s="1">
        <v>41037</v>
      </c>
      <c r="C284" s="1">
        <v>41041</v>
      </c>
      <c r="D284" t="s">
        <v>24</v>
      </c>
      <c r="E284" t="s">
        <v>156</v>
      </c>
      <c r="F284" t="s">
        <v>731</v>
      </c>
      <c r="G284">
        <v>5.2480000000000002</v>
      </c>
      <c r="H284">
        <v>2</v>
      </c>
      <c r="I284">
        <v>0.2</v>
      </c>
      <c r="J284">
        <v>0.59040000000000004</v>
      </c>
      <c r="K284" t="s">
        <v>158</v>
      </c>
      <c r="L284" t="s">
        <v>28</v>
      </c>
      <c r="M284" t="s">
        <v>29</v>
      </c>
      <c r="N284" t="s">
        <v>162</v>
      </c>
      <c r="O284" t="s">
        <v>72</v>
      </c>
      <c r="P284">
        <v>90008</v>
      </c>
      <c r="Q284" t="s">
        <v>73</v>
      </c>
      <c r="R284" t="s">
        <v>33</v>
      </c>
      <c r="S284" t="s">
        <v>34</v>
      </c>
      <c r="T284" t="s">
        <v>732</v>
      </c>
      <c r="X284" t="str">
        <f t="shared" si="12"/>
        <v/>
      </c>
      <c r="Y284" t="str">
        <f t="shared" si="13"/>
        <v/>
      </c>
      <c r="Z284" t="str">
        <f t="shared" si="14"/>
        <v/>
      </c>
    </row>
    <row r="285" spans="1:26" x14ac:dyDescent="0.25">
      <c r="A285" t="s">
        <v>730</v>
      </c>
      <c r="B285" s="1">
        <v>41037</v>
      </c>
      <c r="C285" s="1">
        <v>41041</v>
      </c>
      <c r="D285" t="s">
        <v>24</v>
      </c>
      <c r="E285" t="s">
        <v>156</v>
      </c>
      <c r="F285" t="s">
        <v>731</v>
      </c>
      <c r="G285">
        <v>5.2480000000000002</v>
      </c>
      <c r="H285">
        <v>2</v>
      </c>
      <c r="I285">
        <v>0.2</v>
      </c>
      <c r="J285">
        <v>0.59040000000000004</v>
      </c>
      <c r="K285" t="s">
        <v>158</v>
      </c>
      <c r="L285" t="s">
        <v>28</v>
      </c>
      <c r="M285" t="s">
        <v>29</v>
      </c>
      <c r="N285" t="s">
        <v>163</v>
      </c>
      <c r="O285" t="s">
        <v>164</v>
      </c>
      <c r="P285">
        <v>97301</v>
      </c>
      <c r="Q285" t="s">
        <v>73</v>
      </c>
      <c r="R285" t="s">
        <v>33</v>
      </c>
      <c r="S285" t="s">
        <v>34</v>
      </c>
      <c r="T285" t="s">
        <v>732</v>
      </c>
      <c r="X285" t="str">
        <f t="shared" si="12"/>
        <v/>
      </c>
      <c r="Y285" t="str">
        <f t="shared" si="13"/>
        <v/>
      </c>
      <c r="Z285" t="str">
        <f t="shared" si="14"/>
        <v/>
      </c>
    </row>
    <row r="286" spans="1:26" x14ac:dyDescent="0.25">
      <c r="A286" t="s">
        <v>733</v>
      </c>
      <c r="B286" s="1">
        <v>41045</v>
      </c>
      <c r="C286" s="1">
        <v>41045</v>
      </c>
      <c r="D286" t="s">
        <v>114</v>
      </c>
      <c r="E286" t="s">
        <v>140</v>
      </c>
      <c r="F286" t="s">
        <v>734</v>
      </c>
      <c r="G286">
        <v>255.96799999999999</v>
      </c>
      <c r="H286">
        <v>4</v>
      </c>
      <c r="I286">
        <v>0.2</v>
      </c>
      <c r="J286">
        <v>31.995999999999999</v>
      </c>
      <c r="K286" t="s">
        <v>142</v>
      </c>
      <c r="L286" t="s">
        <v>70</v>
      </c>
      <c r="M286" t="s">
        <v>29</v>
      </c>
      <c r="N286" t="s">
        <v>143</v>
      </c>
      <c r="O286" t="s">
        <v>144</v>
      </c>
      <c r="P286">
        <v>10035</v>
      </c>
      <c r="Q286" t="s">
        <v>32</v>
      </c>
      <c r="R286" t="s">
        <v>55</v>
      </c>
      <c r="S286" t="s">
        <v>56</v>
      </c>
      <c r="T286" t="s">
        <v>735</v>
      </c>
      <c r="X286" t="str">
        <f t="shared" si="12"/>
        <v/>
      </c>
      <c r="Y286" t="str">
        <f t="shared" si="13"/>
        <v/>
      </c>
      <c r="Z286" t="str">
        <f t="shared" si="14"/>
        <v/>
      </c>
    </row>
    <row r="287" spans="1:26" x14ac:dyDescent="0.25">
      <c r="A287" t="s">
        <v>733</v>
      </c>
      <c r="B287" s="1">
        <v>41045</v>
      </c>
      <c r="C287" s="1">
        <v>41045</v>
      </c>
      <c r="D287" t="s">
        <v>114</v>
      </c>
      <c r="E287" t="s">
        <v>140</v>
      </c>
      <c r="F287" t="s">
        <v>734</v>
      </c>
      <c r="G287">
        <v>255.96799999999999</v>
      </c>
      <c r="H287">
        <v>4</v>
      </c>
      <c r="I287">
        <v>0.2</v>
      </c>
      <c r="J287">
        <v>31.995999999999999</v>
      </c>
      <c r="K287" t="s">
        <v>142</v>
      </c>
      <c r="L287" t="s">
        <v>70</v>
      </c>
      <c r="M287" t="s">
        <v>29</v>
      </c>
      <c r="N287" t="s">
        <v>84</v>
      </c>
      <c r="O287" t="s">
        <v>85</v>
      </c>
      <c r="P287">
        <v>32216</v>
      </c>
      <c r="Q287" t="s">
        <v>54</v>
      </c>
      <c r="R287" t="s">
        <v>55</v>
      </c>
      <c r="S287" t="s">
        <v>56</v>
      </c>
      <c r="T287" t="s">
        <v>735</v>
      </c>
      <c r="X287" t="str">
        <f t="shared" si="12"/>
        <v/>
      </c>
      <c r="Y287" t="str">
        <f t="shared" si="13"/>
        <v/>
      </c>
      <c r="Z287" t="str">
        <f t="shared" si="14"/>
        <v/>
      </c>
    </row>
    <row r="288" spans="1:26" x14ac:dyDescent="0.25">
      <c r="A288" t="s">
        <v>736</v>
      </c>
      <c r="B288" s="1">
        <v>41052</v>
      </c>
      <c r="C288" s="1">
        <v>41057</v>
      </c>
      <c r="D288" t="s">
        <v>24</v>
      </c>
      <c r="E288" t="s">
        <v>382</v>
      </c>
      <c r="F288" t="s">
        <v>737</v>
      </c>
      <c r="G288">
        <v>186.69</v>
      </c>
      <c r="H288">
        <v>3</v>
      </c>
      <c r="I288">
        <v>0</v>
      </c>
      <c r="J288">
        <v>87.744299999999996</v>
      </c>
      <c r="K288" t="s">
        <v>384</v>
      </c>
      <c r="L288" t="s">
        <v>80</v>
      </c>
      <c r="M288" t="s">
        <v>29</v>
      </c>
      <c r="N288" t="s">
        <v>385</v>
      </c>
      <c r="O288" t="s">
        <v>111</v>
      </c>
      <c r="P288">
        <v>28205</v>
      </c>
      <c r="Q288" t="s">
        <v>54</v>
      </c>
      <c r="R288" t="s">
        <v>33</v>
      </c>
      <c r="S288" t="s">
        <v>738</v>
      </c>
      <c r="T288" t="s">
        <v>739</v>
      </c>
      <c r="X288" t="str">
        <f t="shared" si="12"/>
        <v/>
      </c>
      <c r="Y288" t="str">
        <f t="shared" si="13"/>
        <v/>
      </c>
      <c r="Z288" t="str">
        <f t="shared" si="14"/>
        <v/>
      </c>
    </row>
    <row r="289" spans="1:26" x14ac:dyDescent="0.25">
      <c r="A289" t="s">
        <v>736</v>
      </c>
      <c r="B289" s="1">
        <v>41052</v>
      </c>
      <c r="C289" s="1">
        <v>41057</v>
      </c>
      <c r="D289" t="s">
        <v>24</v>
      </c>
      <c r="E289" t="s">
        <v>382</v>
      </c>
      <c r="F289" t="s">
        <v>737</v>
      </c>
      <c r="G289">
        <v>186.69</v>
      </c>
      <c r="H289">
        <v>3</v>
      </c>
      <c r="I289">
        <v>0</v>
      </c>
      <c r="J289">
        <v>87.744299999999996</v>
      </c>
      <c r="K289" t="s">
        <v>384</v>
      </c>
      <c r="L289" t="s">
        <v>80</v>
      </c>
      <c r="M289" t="s">
        <v>29</v>
      </c>
      <c r="N289" t="s">
        <v>121</v>
      </c>
      <c r="O289" t="s">
        <v>122</v>
      </c>
      <c r="P289">
        <v>29203</v>
      </c>
      <c r="Q289" t="s">
        <v>54</v>
      </c>
      <c r="R289" t="s">
        <v>33</v>
      </c>
      <c r="S289" t="s">
        <v>738</v>
      </c>
      <c r="T289" t="s">
        <v>739</v>
      </c>
      <c r="X289" t="str">
        <f t="shared" si="12"/>
        <v/>
      </c>
      <c r="Y289" t="str">
        <f t="shared" si="13"/>
        <v/>
      </c>
      <c r="Z289" t="str">
        <f t="shared" si="14"/>
        <v/>
      </c>
    </row>
    <row r="290" spans="1:26" x14ac:dyDescent="0.25">
      <c r="A290" t="s">
        <v>740</v>
      </c>
      <c r="B290" s="1">
        <v>41054</v>
      </c>
      <c r="C290" s="1">
        <v>41058</v>
      </c>
      <c r="D290" t="s">
        <v>24</v>
      </c>
      <c r="E290" t="s">
        <v>741</v>
      </c>
      <c r="F290" t="s">
        <v>742</v>
      </c>
      <c r="G290">
        <v>845.72799999999995</v>
      </c>
      <c r="H290">
        <v>13</v>
      </c>
      <c r="I290">
        <v>0.2</v>
      </c>
      <c r="J290">
        <v>84.572800000000001</v>
      </c>
      <c r="K290" t="s">
        <v>743</v>
      </c>
      <c r="L290" t="s">
        <v>28</v>
      </c>
      <c r="M290" t="s">
        <v>29</v>
      </c>
      <c r="N290" t="s">
        <v>744</v>
      </c>
      <c r="O290" t="s">
        <v>287</v>
      </c>
      <c r="P290">
        <v>81001</v>
      </c>
      <c r="Q290" t="s">
        <v>73</v>
      </c>
      <c r="R290" t="s">
        <v>33</v>
      </c>
      <c r="S290" t="s">
        <v>745</v>
      </c>
      <c r="T290" t="s">
        <v>746</v>
      </c>
      <c r="X290" t="str">
        <f t="shared" si="12"/>
        <v/>
      </c>
      <c r="Y290" t="str">
        <f t="shared" si="13"/>
        <v/>
      </c>
      <c r="Z290" t="str">
        <f t="shared" si="14"/>
        <v/>
      </c>
    </row>
    <row r="291" spans="1:26" x14ac:dyDescent="0.25">
      <c r="A291" t="s">
        <v>747</v>
      </c>
      <c r="B291" s="1">
        <v>41054</v>
      </c>
      <c r="C291" s="1">
        <v>41056</v>
      </c>
      <c r="D291" t="s">
        <v>94</v>
      </c>
      <c r="E291" t="s">
        <v>748</v>
      </c>
      <c r="F291" t="s">
        <v>749</v>
      </c>
      <c r="G291">
        <v>14.73</v>
      </c>
      <c r="H291">
        <v>3</v>
      </c>
      <c r="I291">
        <v>0</v>
      </c>
      <c r="J291">
        <v>4.8609</v>
      </c>
      <c r="K291" t="s">
        <v>750</v>
      </c>
      <c r="L291" t="s">
        <v>70</v>
      </c>
      <c r="M291" t="s">
        <v>29</v>
      </c>
      <c r="N291" t="s">
        <v>83</v>
      </c>
      <c r="O291" t="s">
        <v>72</v>
      </c>
      <c r="P291">
        <v>94109</v>
      </c>
      <c r="Q291" t="s">
        <v>73</v>
      </c>
      <c r="R291" t="s">
        <v>45</v>
      </c>
      <c r="S291" t="s">
        <v>46</v>
      </c>
      <c r="T291" t="s">
        <v>751</v>
      </c>
      <c r="X291" t="str">
        <f t="shared" si="12"/>
        <v/>
      </c>
      <c r="Y291" t="str">
        <f t="shared" si="13"/>
        <v/>
      </c>
      <c r="Z291" t="str">
        <f t="shared" si="14"/>
        <v/>
      </c>
    </row>
    <row r="292" spans="1:26" x14ac:dyDescent="0.25">
      <c r="A292" t="s">
        <v>757</v>
      </c>
      <c r="B292" s="1">
        <v>41060</v>
      </c>
      <c r="C292" s="1">
        <v>41067</v>
      </c>
      <c r="D292" t="s">
        <v>24</v>
      </c>
      <c r="E292" t="s">
        <v>758</v>
      </c>
      <c r="F292" t="s">
        <v>759</v>
      </c>
      <c r="G292">
        <v>22.2</v>
      </c>
      <c r="H292">
        <v>6</v>
      </c>
      <c r="I292">
        <v>0</v>
      </c>
      <c r="J292">
        <v>9.1020000000000003</v>
      </c>
      <c r="K292" t="s">
        <v>760</v>
      </c>
      <c r="L292" t="s">
        <v>70</v>
      </c>
      <c r="M292" t="s">
        <v>29</v>
      </c>
      <c r="N292" t="s">
        <v>761</v>
      </c>
      <c r="O292" t="s">
        <v>194</v>
      </c>
      <c r="P292">
        <v>6360</v>
      </c>
      <c r="Q292" t="s">
        <v>32</v>
      </c>
      <c r="R292" t="s">
        <v>45</v>
      </c>
      <c r="S292" t="s">
        <v>46</v>
      </c>
      <c r="T292" t="s">
        <v>762</v>
      </c>
      <c r="X292" t="str">
        <f t="shared" si="12"/>
        <v/>
      </c>
      <c r="Y292" t="str">
        <f t="shared" si="13"/>
        <v/>
      </c>
      <c r="Z292" t="str">
        <f t="shared" si="14"/>
        <v/>
      </c>
    </row>
    <row r="293" spans="1:26" x14ac:dyDescent="0.25">
      <c r="A293" t="s">
        <v>757</v>
      </c>
      <c r="B293" s="1">
        <v>41060</v>
      </c>
      <c r="C293" s="1">
        <v>41067</v>
      </c>
      <c r="D293" t="s">
        <v>24</v>
      </c>
      <c r="E293" t="s">
        <v>758</v>
      </c>
      <c r="F293" t="s">
        <v>759</v>
      </c>
      <c r="G293">
        <v>22.2</v>
      </c>
      <c r="H293">
        <v>6</v>
      </c>
      <c r="I293">
        <v>0</v>
      </c>
      <c r="J293">
        <v>9.1020000000000003</v>
      </c>
      <c r="K293" t="s">
        <v>760</v>
      </c>
      <c r="L293" t="s">
        <v>70</v>
      </c>
      <c r="M293" t="s">
        <v>29</v>
      </c>
      <c r="N293" t="s">
        <v>763</v>
      </c>
      <c r="O293" t="s">
        <v>205</v>
      </c>
      <c r="P293">
        <v>79424</v>
      </c>
      <c r="Q293" t="s">
        <v>64</v>
      </c>
      <c r="R293" t="s">
        <v>45</v>
      </c>
      <c r="S293" t="s">
        <v>46</v>
      </c>
      <c r="T293" t="s">
        <v>762</v>
      </c>
      <c r="X293" t="str">
        <f t="shared" si="12"/>
        <v/>
      </c>
      <c r="Y293" t="str">
        <f t="shared" si="13"/>
        <v/>
      </c>
      <c r="Z293" t="str">
        <f t="shared" si="14"/>
        <v/>
      </c>
    </row>
    <row r="294" spans="1:26" x14ac:dyDescent="0.25">
      <c r="A294" t="s">
        <v>764</v>
      </c>
      <c r="B294" s="1">
        <v>41073</v>
      </c>
      <c r="C294" s="1">
        <v>41074</v>
      </c>
      <c r="D294" t="s">
        <v>39</v>
      </c>
      <c r="E294" t="s">
        <v>765</v>
      </c>
      <c r="F294" t="s">
        <v>766</v>
      </c>
      <c r="G294">
        <v>36.624000000000002</v>
      </c>
      <c r="H294">
        <v>3</v>
      </c>
      <c r="I294">
        <v>0.2</v>
      </c>
      <c r="J294">
        <v>13.734</v>
      </c>
      <c r="K294" t="s">
        <v>767</v>
      </c>
      <c r="L294" t="s">
        <v>28</v>
      </c>
      <c r="M294" t="s">
        <v>29</v>
      </c>
      <c r="N294" t="s">
        <v>162</v>
      </c>
      <c r="O294" t="s">
        <v>72</v>
      </c>
      <c r="P294">
        <v>90004</v>
      </c>
      <c r="Q294" t="s">
        <v>73</v>
      </c>
      <c r="R294" t="s">
        <v>33</v>
      </c>
      <c r="S294" t="s">
        <v>150</v>
      </c>
      <c r="T294" t="s">
        <v>768</v>
      </c>
      <c r="X294" t="str">
        <f t="shared" si="12"/>
        <v/>
      </c>
      <c r="Y294" t="str">
        <f t="shared" si="13"/>
        <v/>
      </c>
      <c r="Z294" t="str">
        <f t="shared" si="14"/>
        <v/>
      </c>
    </row>
    <row r="295" spans="1:26" x14ac:dyDescent="0.25">
      <c r="A295" t="s">
        <v>769</v>
      </c>
      <c r="B295" s="1">
        <v>41074</v>
      </c>
      <c r="C295" s="1">
        <v>41078</v>
      </c>
      <c r="D295" t="s">
        <v>24</v>
      </c>
      <c r="E295" t="s">
        <v>566</v>
      </c>
      <c r="F295" t="s">
        <v>770</v>
      </c>
      <c r="G295">
        <v>51.072000000000003</v>
      </c>
      <c r="H295">
        <v>6</v>
      </c>
      <c r="I295">
        <v>0.2</v>
      </c>
      <c r="J295">
        <v>5.1071999999999997</v>
      </c>
      <c r="K295" t="s">
        <v>567</v>
      </c>
      <c r="L295" t="s">
        <v>70</v>
      </c>
      <c r="M295" t="s">
        <v>29</v>
      </c>
      <c r="N295" t="s">
        <v>204</v>
      </c>
      <c r="O295" t="s">
        <v>205</v>
      </c>
      <c r="P295">
        <v>77041</v>
      </c>
      <c r="Q295" t="s">
        <v>64</v>
      </c>
      <c r="R295" t="s">
        <v>45</v>
      </c>
      <c r="S295" t="s">
        <v>46</v>
      </c>
      <c r="T295" t="s">
        <v>771</v>
      </c>
      <c r="X295" t="str">
        <f t="shared" si="12"/>
        <v/>
      </c>
      <c r="Y295" t="str">
        <f t="shared" si="13"/>
        <v/>
      </c>
      <c r="Z295" t="str">
        <f t="shared" si="14"/>
        <v/>
      </c>
    </row>
    <row r="296" spans="1:26" x14ac:dyDescent="0.25">
      <c r="A296" t="s">
        <v>769</v>
      </c>
      <c r="B296" s="1">
        <v>41074</v>
      </c>
      <c r="C296" s="1">
        <v>41078</v>
      </c>
      <c r="D296" t="s">
        <v>24</v>
      </c>
      <c r="E296" t="s">
        <v>566</v>
      </c>
      <c r="F296" t="s">
        <v>770</v>
      </c>
      <c r="G296">
        <v>51.072000000000003</v>
      </c>
      <c r="H296">
        <v>6</v>
      </c>
      <c r="I296">
        <v>0.2</v>
      </c>
      <c r="J296">
        <v>5.1071999999999997</v>
      </c>
      <c r="K296" t="s">
        <v>567</v>
      </c>
      <c r="L296" t="s">
        <v>70</v>
      </c>
      <c r="M296" t="s">
        <v>29</v>
      </c>
      <c r="N296" t="s">
        <v>143</v>
      </c>
      <c r="O296" t="s">
        <v>144</v>
      </c>
      <c r="P296">
        <v>10035</v>
      </c>
      <c r="Q296" t="s">
        <v>32</v>
      </c>
      <c r="R296" t="s">
        <v>45</v>
      </c>
      <c r="S296" t="s">
        <v>46</v>
      </c>
      <c r="T296" t="s">
        <v>771</v>
      </c>
      <c r="X296" t="str">
        <f t="shared" si="12"/>
        <v/>
      </c>
      <c r="Y296" t="str">
        <f t="shared" si="13"/>
        <v/>
      </c>
      <c r="Z296" t="str">
        <f t="shared" si="14"/>
        <v/>
      </c>
    </row>
    <row r="297" spans="1:26" x14ac:dyDescent="0.25">
      <c r="A297" t="s">
        <v>769</v>
      </c>
      <c r="B297" s="1">
        <v>41074</v>
      </c>
      <c r="C297" s="1">
        <v>41078</v>
      </c>
      <c r="D297" t="s">
        <v>24</v>
      </c>
      <c r="E297" t="s">
        <v>566</v>
      </c>
      <c r="F297" t="s">
        <v>770</v>
      </c>
      <c r="G297">
        <v>51.072000000000003</v>
      </c>
      <c r="H297">
        <v>6</v>
      </c>
      <c r="I297">
        <v>0.2</v>
      </c>
      <c r="J297">
        <v>5.1071999999999997</v>
      </c>
      <c r="K297" t="s">
        <v>567</v>
      </c>
      <c r="L297" t="s">
        <v>70</v>
      </c>
      <c r="M297" t="s">
        <v>29</v>
      </c>
      <c r="N297" t="s">
        <v>36</v>
      </c>
      <c r="O297" t="s">
        <v>37</v>
      </c>
      <c r="P297">
        <v>19120</v>
      </c>
      <c r="Q297" t="s">
        <v>32</v>
      </c>
      <c r="R297" t="s">
        <v>45</v>
      </c>
      <c r="S297" t="s">
        <v>46</v>
      </c>
      <c r="T297" t="s">
        <v>771</v>
      </c>
      <c r="X297" t="str">
        <f t="shared" si="12"/>
        <v/>
      </c>
      <c r="Y297" t="str">
        <f t="shared" si="13"/>
        <v/>
      </c>
      <c r="Z297" t="str">
        <f t="shared" si="14"/>
        <v/>
      </c>
    </row>
    <row r="298" spans="1:26" x14ac:dyDescent="0.25">
      <c r="A298" t="s">
        <v>772</v>
      </c>
      <c r="B298" s="1">
        <v>41076</v>
      </c>
      <c r="C298" s="1">
        <v>41080</v>
      </c>
      <c r="D298" t="s">
        <v>24</v>
      </c>
      <c r="E298" t="s">
        <v>773</v>
      </c>
      <c r="F298" t="s">
        <v>774</v>
      </c>
      <c r="G298">
        <v>6.2080000000000002</v>
      </c>
      <c r="H298">
        <v>2</v>
      </c>
      <c r="I298">
        <v>0.2</v>
      </c>
      <c r="J298">
        <v>2.1728000000000001</v>
      </c>
      <c r="K298" t="s">
        <v>775</v>
      </c>
      <c r="L298" t="s">
        <v>28</v>
      </c>
      <c r="M298" t="s">
        <v>29</v>
      </c>
      <c r="N298" t="s">
        <v>162</v>
      </c>
      <c r="O298" t="s">
        <v>72</v>
      </c>
      <c r="P298">
        <v>90004</v>
      </c>
      <c r="Q298" t="s">
        <v>73</v>
      </c>
      <c r="R298" t="s">
        <v>33</v>
      </c>
      <c r="S298" t="s">
        <v>738</v>
      </c>
      <c r="T298" t="s">
        <v>776</v>
      </c>
      <c r="X298" t="str">
        <f t="shared" si="12"/>
        <v/>
      </c>
      <c r="Y298" t="str">
        <f t="shared" si="13"/>
        <v/>
      </c>
      <c r="Z298" t="str">
        <f t="shared" si="14"/>
        <v/>
      </c>
    </row>
    <row r="299" spans="1:26" x14ac:dyDescent="0.25">
      <c r="A299" t="s">
        <v>772</v>
      </c>
      <c r="B299" s="1">
        <v>41076</v>
      </c>
      <c r="C299" s="1">
        <v>41080</v>
      </c>
      <c r="D299" t="s">
        <v>24</v>
      </c>
      <c r="E299" t="s">
        <v>773</v>
      </c>
      <c r="F299" t="s">
        <v>774</v>
      </c>
      <c r="G299">
        <v>6.2080000000000002</v>
      </c>
      <c r="H299">
        <v>2</v>
      </c>
      <c r="I299">
        <v>0.2</v>
      </c>
      <c r="J299">
        <v>2.1728000000000001</v>
      </c>
      <c r="K299" t="s">
        <v>775</v>
      </c>
      <c r="L299" t="s">
        <v>28</v>
      </c>
      <c r="M299" t="s">
        <v>29</v>
      </c>
      <c r="N299" t="s">
        <v>36</v>
      </c>
      <c r="O299" t="s">
        <v>37</v>
      </c>
      <c r="P299">
        <v>19134</v>
      </c>
      <c r="Q299" t="s">
        <v>32</v>
      </c>
      <c r="R299" t="s">
        <v>33</v>
      </c>
      <c r="S299" t="s">
        <v>738</v>
      </c>
      <c r="T299" t="s">
        <v>776</v>
      </c>
      <c r="X299" t="str">
        <f t="shared" si="12"/>
        <v/>
      </c>
      <c r="Y299" t="str">
        <f t="shared" si="13"/>
        <v/>
      </c>
      <c r="Z299" t="str">
        <f t="shared" si="14"/>
        <v/>
      </c>
    </row>
    <row r="300" spans="1:26" x14ac:dyDescent="0.25">
      <c r="A300" t="s">
        <v>777</v>
      </c>
      <c r="B300" s="1">
        <v>41082</v>
      </c>
      <c r="C300" s="1">
        <v>41086</v>
      </c>
      <c r="D300" t="s">
        <v>94</v>
      </c>
      <c r="E300" t="s">
        <v>778</v>
      </c>
      <c r="F300" t="s">
        <v>779</v>
      </c>
      <c r="G300">
        <v>4.96</v>
      </c>
      <c r="H300">
        <v>4</v>
      </c>
      <c r="I300">
        <v>0</v>
      </c>
      <c r="J300">
        <v>2.3311999999999999</v>
      </c>
      <c r="K300" t="s">
        <v>780</v>
      </c>
      <c r="L300" t="s">
        <v>28</v>
      </c>
      <c r="M300" t="s">
        <v>29</v>
      </c>
      <c r="N300" t="s">
        <v>781</v>
      </c>
      <c r="O300" t="s">
        <v>218</v>
      </c>
      <c r="P300">
        <v>84041</v>
      </c>
      <c r="Q300" t="s">
        <v>73</v>
      </c>
      <c r="R300" t="s">
        <v>33</v>
      </c>
      <c r="S300" t="s">
        <v>74</v>
      </c>
      <c r="T300" t="s">
        <v>782</v>
      </c>
      <c r="X300" t="str">
        <f t="shared" si="12"/>
        <v/>
      </c>
      <c r="Y300" t="str">
        <f t="shared" si="13"/>
        <v/>
      </c>
      <c r="Z300" t="str">
        <f t="shared" si="14"/>
        <v/>
      </c>
    </row>
    <row r="301" spans="1:26" x14ac:dyDescent="0.25">
      <c r="A301" t="s">
        <v>777</v>
      </c>
      <c r="B301" s="1">
        <v>41082</v>
      </c>
      <c r="C301" s="1">
        <v>41086</v>
      </c>
      <c r="D301" t="s">
        <v>94</v>
      </c>
      <c r="E301" t="s">
        <v>778</v>
      </c>
      <c r="F301" t="s">
        <v>779</v>
      </c>
      <c r="G301">
        <v>4.96</v>
      </c>
      <c r="H301">
        <v>4</v>
      </c>
      <c r="I301">
        <v>0</v>
      </c>
      <c r="J301">
        <v>2.3311999999999999</v>
      </c>
      <c r="K301" t="s">
        <v>780</v>
      </c>
      <c r="L301" t="s">
        <v>28</v>
      </c>
      <c r="M301" t="s">
        <v>29</v>
      </c>
      <c r="N301" t="s">
        <v>104</v>
      </c>
      <c r="O301" t="s">
        <v>105</v>
      </c>
      <c r="P301">
        <v>60623</v>
      </c>
      <c r="Q301" t="s">
        <v>64</v>
      </c>
      <c r="R301" t="s">
        <v>33</v>
      </c>
      <c r="S301" t="s">
        <v>74</v>
      </c>
      <c r="T301" t="s">
        <v>782</v>
      </c>
      <c r="X301" t="str">
        <f t="shared" si="12"/>
        <v/>
      </c>
      <c r="Y301" t="str">
        <f t="shared" si="13"/>
        <v/>
      </c>
      <c r="Z301" t="str">
        <f t="shared" si="14"/>
        <v/>
      </c>
    </row>
    <row r="302" spans="1:26" x14ac:dyDescent="0.25">
      <c r="A302" t="s">
        <v>783</v>
      </c>
      <c r="B302" s="1">
        <v>41083</v>
      </c>
      <c r="C302" s="1">
        <v>41085</v>
      </c>
      <c r="D302" t="s">
        <v>94</v>
      </c>
      <c r="E302" t="s">
        <v>784</v>
      </c>
      <c r="F302" t="s">
        <v>785</v>
      </c>
      <c r="G302">
        <v>201.56800000000001</v>
      </c>
      <c r="H302">
        <v>4</v>
      </c>
      <c r="I302">
        <v>0.2</v>
      </c>
      <c r="J302">
        <v>22.676400000000001</v>
      </c>
      <c r="K302" t="s">
        <v>786</v>
      </c>
      <c r="L302" t="s">
        <v>28</v>
      </c>
      <c r="M302" t="s">
        <v>29</v>
      </c>
      <c r="N302" t="s">
        <v>787</v>
      </c>
      <c r="O302" t="s">
        <v>99</v>
      </c>
      <c r="P302">
        <v>98502</v>
      </c>
      <c r="Q302" t="s">
        <v>73</v>
      </c>
      <c r="R302" t="s">
        <v>55</v>
      </c>
      <c r="S302" t="s">
        <v>233</v>
      </c>
      <c r="T302" t="s">
        <v>788</v>
      </c>
      <c r="X302" t="str">
        <f t="shared" si="12"/>
        <v/>
      </c>
      <c r="Y302" t="str">
        <f t="shared" si="13"/>
        <v/>
      </c>
      <c r="Z302" t="str">
        <f t="shared" si="14"/>
        <v/>
      </c>
    </row>
    <row r="303" spans="1:26" x14ac:dyDescent="0.25">
      <c r="A303" t="s">
        <v>783</v>
      </c>
      <c r="B303" s="1">
        <v>41083</v>
      </c>
      <c r="C303" s="1">
        <v>41085</v>
      </c>
      <c r="D303" t="s">
        <v>94</v>
      </c>
      <c r="E303" t="s">
        <v>784</v>
      </c>
      <c r="F303" t="s">
        <v>785</v>
      </c>
      <c r="G303">
        <v>201.56800000000001</v>
      </c>
      <c r="H303">
        <v>4</v>
      </c>
      <c r="I303">
        <v>0.2</v>
      </c>
      <c r="J303">
        <v>22.676400000000001</v>
      </c>
      <c r="K303" t="s">
        <v>786</v>
      </c>
      <c r="L303" t="s">
        <v>28</v>
      </c>
      <c r="M303" t="s">
        <v>29</v>
      </c>
      <c r="N303" t="s">
        <v>204</v>
      </c>
      <c r="O303" t="s">
        <v>205</v>
      </c>
      <c r="P303">
        <v>77095</v>
      </c>
      <c r="Q303" t="s">
        <v>64</v>
      </c>
      <c r="R303" t="s">
        <v>55</v>
      </c>
      <c r="S303" t="s">
        <v>233</v>
      </c>
      <c r="T303" t="s">
        <v>788</v>
      </c>
      <c r="X303" t="str">
        <f t="shared" si="12"/>
        <v/>
      </c>
      <c r="Y303" t="str">
        <f t="shared" si="13"/>
        <v/>
      </c>
      <c r="Z303" t="str">
        <f t="shared" si="14"/>
        <v/>
      </c>
    </row>
    <row r="304" spans="1:26" x14ac:dyDescent="0.25">
      <c r="A304" t="s">
        <v>783</v>
      </c>
      <c r="B304" s="1">
        <v>41083</v>
      </c>
      <c r="C304" s="1">
        <v>41085</v>
      </c>
      <c r="D304" t="s">
        <v>94</v>
      </c>
      <c r="E304" t="s">
        <v>784</v>
      </c>
      <c r="F304" t="s">
        <v>785</v>
      </c>
      <c r="G304">
        <v>201.56800000000001</v>
      </c>
      <c r="H304">
        <v>4</v>
      </c>
      <c r="I304">
        <v>0.2</v>
      </c>
      <c r="J304">
        <v>22.676400000000001</v>
      </c>
      <c r="K304" t="s">
        <v>786</v>
      </c>
      <c r="L304" t="s">
        <v>28</v>
      </c>
      <c r="M304" t="s">
        <v>29</v>
      </c>
      <c r="N304" t="s">
        <v>789</v>
      </c>
      <c r="O304" t="s">
        <v>589</v>
      </c>
      <c r="P304">
        <v>47374</v>
      </c>
      <c r="Q304" t="s">
        <v>64</v>
      </c>
      <c r="R304" t="s">
        <v>55</v>
      </c>
      <c r="S304" t="s">
        <v>233</v>
      </c>
      <c r="T304" t="s">
        <v>788</v>
      </c>
      <c r="X304" t="str">
        <f t="shared" si="12"/>
        <v/>
      </c>
      <c r="Y304" t="str">
        <f t="shared" si="13"/>
        <v/>
      </c>
      <c r="Z304" t="str">
        <f t="shared" si="14"/>
        <v/>
      </c>
    </row>
    <row r="305" spans="1:26" x14ac:dyDescent="0.25">
      <c r="A305" t="s">
        <v>790</v>
      </c>
      <c r="B305" s="1">
        <v>41086</v>
      </c>
      <c r="C305" s="1">
        <v>41089</v>
      </c>
      <c r="D305" t="s">
        <v>94</v>
      </c>
      <c r="E305" t="s">
        <v>791</v>
      </c>
      <c r="F305" t="s">
        <v>792</v>
      </c>
      <c r="G305">
        <v>41.9</v>
      </c>
      <c r="H305">
        <v>2</v>
      </c>
      <c r="I305">
        <v>0</v>
      </c>
      <c r="J305">
        <v>8.7989999999999995</v>
      </c>
      <c r="K305" t="s">
        <v>793</v>
      </c>
      <c r="L305" t="s">
        <v>80</v>
      </c>
      <c r="M305" t="s">
        <v>29</v>
      </c>
      <c r="N305" t="s">
        <v>587</v>
      </c>
      <c r="O305" t="s">
        <v>132</v>
      </c>
      <c r="P305">
        <v>48180</v>
      </c>
      <c r="Q305" t="s">
        <v>64</v>
      </c>
      <c r="R305" t="s">
        <v>55</v>
      </c>
      <c r="S305" t="s">
        <v>56</v>
      </c>
      <c r="T305" t="s">
        <v>794</v>
      </c>
      <c r="X305" t="str">
        <f t="shared" si="12"/>
        <v/>
      </c>
      <c r="Y305" t="str">
        <f t="shared" si="13"/>
        <v/>
      </c>
      <c r="Z305" t="str">
        <f t="shared" si="14"/>
        <v/>
      </c>
    </row>
    <row r="306" spans="1:26" x14ac:dyDescent="0.25">
      <c r="A306" t="s">
        <v>795</v>
      </c>
      <c r="B306" s="1">
        <v>41094</v>
      </c>
      <c r="C306" s="1">
        <v>41099</v>
      </c>
      <c r="D306" t="s">
        <v>24</v>
      </c>
      <c r="E306" t="s">
        <v>796</v>
      </c>
      <c r="F306" t="s">
        <v>797</v>
      </c>
      <c r="G306">
        <v>1099.96</v>
      </c>
      <c r="H306">
        <v>4</v>
      </c>
      <c r="I306">
        <v>0</v>
      </c>
      <c r="J306">
        <v>285.9896</v>
      </c>
      <c r="K306" t="s">
        <v>798</v>
      </c>
      <c r="L306" t="s">
        <v>28</v>
      </c>
      <c r="M306" t="s">
        <v>29</v>
      </c>
      <c r="N306" t="s">
        <v>98</v>
      </c>
      <c r="O306" t="s">
        <v>99</v>
      </c>
      <c r="P306">
        <v>98103</v>
      </c>
      <c r="Q306" t="s">
        <v>73</v>
      </c>
      <c r="R306" t="s">
        <v>55</v>
      </c>
      <c r="S306" t="s">
        <v>233</v>
      </c>
      <c r="T306" t="s">
        <v>799</v>
      </c>
      <c r="X306" t="str">
        <f t="shared" si="12"/>
        <v/>
      </c>
      <c r="Y306" t="str">
        <f t="shared" si="13"/>
        <v/>
      </c>
      <c r="Z306" t="str">
        <f t="shared" si="14"/>
        <v/>
      </c>
    </row>
    <row r="307" spans="1:26" x14ac:dyDescent="0.25">
      <c r="A307" t="s">
        <v>795</v>
      </c>
      <c r="B307" s="1">
        <v>41094</v>
      </c>
      <c r="C307" s="1">
        <v>41099</v>
      </c>
      <c r="D307" t="s">
        <v>24</v>
      </c>
      <c r="E307" t="s">
        <v>796</v>
      </c>
      <c r="F307" t="s">
        <v>797</v>
      </c>
      <c r="G307">
        <v>1099.96</v>
      </c>
      <c r="H307">
        <v>4</v>
      </c>
      <c r="I307">
        <v>0</v>
      </c>
      <c r="J307">
        <v>285.9896</v>
      </c>
      <c r="K307" t="s">
        <v>798</v>
      </c>
      <c r="L307" t="s">
        <v>28</v>
      </c>
      <c r="M307" t="s">
        <v>29</v>
      </c>
      <c r="N307" t="s">
        <v>212</v>
      </c>
      <c r="O307" t="s">
        <v>63</v>
      </c>
      <c r="P307">
        <v>53209</v>
      </c>
      <c r="Q307" t="s">
        <v>64</v>
      </c>
      <c r="R307" t="s">
        <v>55</v>
      </c>
      <c r="S307" t="s">
        <v>233</v>
      </c>
      <c r="T307" t="s">
        <v>799</v>
      </c>
      <c r="X307" t="str">
        <f t="shared" si="12"/>
        <v/>
      </c>
      <c r="Y307" t="str">
        <f t="shared" si="13"/>
        <v/>
      </c>
      <c r="Z307" t="str">
        <f t="shared" si="14"/>
        <v/>
      </c>
    </row>
    <row r="308" spans="1:26" x14ac:dyDescent="0.25">
      <c r="A308" t="s">
        <v>795</v>
      </c>
      <c r="B308" s="1">
        <v>41094</v>
      </c>
      <c r="C308" s="1">
        <v>41099</v>
      </c>
      <c r="D308" t="s">
        <v>24</v>
      </c>
      <c r="E308" t="s">
        <v>796</v>
      </c>
      <c r="F308" t="s">
        <v>797</v>
      </c>
      <c r="G308">
        <v>1099.96</v>
      </c>
      <c r="H308">
        <v>4</v>
      </c>
      <c r="I308">
        <v>0</v>
      </c>
      <c r="J308">
        <v>285.9896</v>
      </c>
      <c r="K308" t="s">
        <v>798</v>
      </c>
      <c r="L308" t="s">
        <v>28</v>
      </c>
      <c r="M308" t="s">
        <v>29</v>
      </c>
      <c r="N308" t="s">
        <v>36</v>
      </c>
      <c r="O308" t="s">
        <v>37</v>
      </c>
      <c r="P308">
        <v>19120</v>
      </c>
      <c r="Q308" t="s">
        <v>32</v>
      </c>
      <c r="R308" t="s">
        <v>55</v>
      </c>
      <c r="S308" t="s">
        <v>233</v>
      </c>
      <c r="T308" t="s">
        <v>799</v>
      </c>
      <c r="X308" t="str">
        <f t="shared" si="12"/>
        <v/>
      </c>
      <c r="Y308" t="str">
        <f t="shared" si="13"/>
        <v/>
      </c>
      <c r="Z308" t="str">
        <f t="shared" si="14"/>
        <v/>
      </c>
    </row>
    <row r="309" spans="1:26" x14ac:dyDescent="0.25">
      <c r="A309" t="s">
        <v>800</v>
      </c>
      <c r="B309" s="1">
        <v>41094</v>
      </c>
      <c r="C309" s="1">
        <v>41098</v>
      </c>
      <c r="D309" t="s">
        <v>24</v>
      </c>
      <c r="E309" t="s">
        <v>566</v>
      </c>
      <c r="F309" t="s">
        <v>801</v>
      </c>
      <c r="G309">
        <v>15.48</v>
      </c>
      <c r="H309">
        <v>3</v>
      </c>
      <c r="I309">
        <v>0</v>
      </c>
      <c r="J309">
        <v>4.4892000000000003</v>
      </c>
      <c r="K309" t="s">
        <v>567</v>
      </c>
      <c r="L309" t="s">
        <v>70</v>
      </c>
      <c r="M309" t="s">
        <v>29</v>
      </c>
      <c r="N309" t="s">
        <v>204</v>
      </c>
      <c r="O309" t="s">
        <v>205</v>
      </c>
      <c r="P309">
        <v>77041</v>
      </c>
      <c r="Q309" t="s">
        <v>64</v>
      </c>
      <c r="R309" t="s">
        <v>33</v>
      </c>
      <c r="S309" t="s">
        <v>34</v>
      </c>
      <c r="T309" t="s">
        <v>802</v>
      </c>
      <c r="X309" t="str">
        <f t="shared" si="12"/>
        <v/>
      </c>
      <c r="Y309" t="str">
        <f t="shared" si="13"/>
        <v/>
      </c>
      <c r="Z309" t="str">
        <f t="shared" si="14"/>
        <v/>
      </c>
    </row>
    <row r="310" spans="1:26" x14ac:dyDescent="0.25">
      <c r="A310" t="s">
        <v>800</v>
      </c>
      <c r="B310" s="1">
        <v>41094</v>
      </c>
      <c r="C310" s="1">
        <v>41098</v>
      </c>
      <c r="D310" t="s">
        <v>24</v>
      </c>
      <c r="E310" t="s">
        <v>566</v>
      </c>
      <c r="F310" t="s">
        <v>801</v>
      </c>
      <c r="G310">
        <v>15.48</v>
      </c>
      <c r="H310">
        <v>3</v>
      </c>
      <c r="I310">
        <v>0</v>
      </c>
      <c r="J310">
        <v>4.4892000000000003</v>
      </c>
      <c r="K310" t="s">
        <v>567</v>
      </c>
      <c r="L310" t="s">
        <v>70</v>
      </c>
      <c r="M310" t="s">
        <v>29</v>
      </c>
      <c r="N310" t="s">
        <v>143</v>
      </c>
      <c r="O310" t="s">
        <v>144</v>
      </c>
      <c r="P310">
        <v>10035</v>
      </c>
      <c r="Q310" t="s">
        <v>32</v>
      </c>
      <c r="R310" t="s">
        <v>33</v>
      </c>
      <c r="S310" t="s">
        <v>34</v>
      </c>
      <c r="T310" t="s">
        <v>802</v>
      </c>
      <c r="X310" t="str">
        <f t="shared" si="12"/>
        <v/>
      </c>
      <c r="Y310" t="str">
        <f t="shared" si="13"/>
        <v/>
      </c>
      <c r="Z310" t="str">
        <f t="shared" si="14"/>
        <v/>
      </c>
    </row>
    <row r="311" spans="1:26" x14ac:dyDescent="0.25">
      <c r="A311" t="s">
        <v>800</v>
      </c>
      <c r="B311" s="1">
        <v>41094</v>
      </c>
      <c r="C311" s="1">
        <v>41098</v>
      </c>
      <c r="D311" t="s">
        <v>24</v>
      </c>
      <c r="E311" t="s">
        <v>566</v>
      </c>
      <c r="F311" t="s">
        <v>801</v>
      </c>
      <c r="G311">
        <v>15.48</v>
      </c>
      <c r="H311">
        <v>3</v>
      </c>
      <c r="I311">
        <v>0</v>
      </c>
      <c r="J311">
        <v>4.4892000000000003</v>
      </c>
      <c r="K311" t="s">
        <v>567</v>
      </c>
      <c r="L311" t="s">
        <v>70</v>
      </c>
      <c r="M311" t="s">
        <v>29</v>
      </c>
      <c r="N311" t="s">
        <v>36</v>
      </c>
      <c r="O311" t="s">
        <v>37</v>
      </c>
      <c r="P311">
        <v>19120</v>
      </c>
      <c r="Q311" t="s">
        <v>32</v>
      </c>
      <c r="R311" t="s">
        <v>33</v>
      </c>
      <c r="S311" t="s">
        <v>34</v>
      </c>
      <c r="T311" t="s">
        <v>802</v>
      </c>
      <c r="X311" t="str">
        <f t="shared" si="12"/>
        <v/>
      </c>
      <c r="Y311" t="str">
        <f t="shared" si="13"/>
        <v/>
      </c>
      <c r="Z311" t="str">
        <f t="shared" si="14"/>
        <v/>
      </c>
    </row>
    <row r="312" spans="1:26" x14ac:dyDescent="0.25">
      <c r="A312" t="s">
        <v>803</v>
      </c>
      <c r="B312" s="1">
        <v>41103</v>
      </c>
      <c r="C312" s="1">
        <v>41105</v>
      </c>
      <c r="D312" t="s">
        <v>39</v>
      </c>
      <c r="E312" t="s">
        <v>678</v>
      </c>
      <c r="F312" t="s">
        <v>804</v>
      </c>
      <c r="G312">
        <v>41.567999999999998</v>
      </c>
      <c r="H312">
        <v>6</v>
      </c>
      <c r="I312">
        <v>0.8</v>
      </c>
      <c r="J312">
        <v>-66.508799999999994</v>
      </c>
      <c r="K312" t="s">
        <v>680</v>
      </c>
      <c r="L312" t="s">
        <v>70</v>
      </c>
      <c r="M312" t="s">
        <v>29</v>
      </c>
      <c r="N312" t="s">
        <v>84</v>
      </c>
      <c r="O312" t="s">
        <v>85</v>
      </c>
      <c r="P312">
        <v>32216</v>
      </c>
      <c r="Q312" t="s">
        <v>54</v>
      </c>
      <c r="R312" t="s">
        <v>33</v>
      </c>
      <c r="S312" t="s">
        <v>150</v>
      </c>
      <c r="T312" t="s">
        <v>805</v>
      </c>
      <c r="X312" t="str">
        <f t="shared" si="12"/>
        <v/>
      </c>
      <c r="Y312" t="str">
        <f t="shared" si="13"/>
        <v/>
      </c>
      <c r="Z312" t="str">
        <f t="shared" si="14"/>
        <v/>
      </c>
    </row>
    <row r="313" spans="1:26" x14ac:dyDescent="0.25">
      <c r="A313" t="s">
        <v>803</v>
      </c>
      <c r="B313" s="1">
        <v>41103</v>
      </c>
      <c r="C313" s="1">
        <v>41105</v>
      </c>
      <c r="D313" t="s">
        <v>39</v>
      </c>
      <c r="E313" t="s">
        <v>678</v>
      </c>
      <c r="F313" t="s">
        <v>804</v>
      </c>
      <c r="G313">
        <v>41.567999999999998</v>
      </c>
      <c r="H313">
        <v>6</v>
      </c>
      <c r="I313">
        <v>0.8</v>
      </c>
      <c r="J313">
        <v>-66.508799999999994</v>
      </c>
      <c r="K313" t="s">
        <v>680</v>
      </c>
      <c r="L313" t="s">
        <v>70</v>
      </c>
      <c r="M313" t="s">
        <v>29</v>
      </c>
      <c r="N313" t="s">
        <v>204</v>
      </c>
      <c r="O313" t="s">
        <v>205</v>
      </c>
      <c r="P313">
        <v>77095</v>
      </c>
      <c r="Q313" t="s">
        <v>64</v>
      </c>
      <c r="R313" t="s">
        <v>33</v>
      </c>
      <c r="S313" t="s">
        <v>150</v>
      </c>
      <c r="T313" t="s">
        <v>805</v>
      </c>
      <c r="X313" t="str">
        <f t="shared" si="12"/>
        <v/>
      </c>
      <c r="Y313" t="str">
        <f t="shared" si="13"/>
        <v/>
      </c>
      <c r="Z313" t="str">
        <f t="shared" si="14"/>
        <v/>
      </c>
    </row>
    <row r="314" spans="1:26" x14ac:dyDescent="0.25">
      <c r="A314" t="s">
        <v>806</v>
      </c>
      <c r="B314" s="1">
        <v>41103</v>
      </c>
      <c r="C314" s="1">
        <v>41105</v>
      </c>
      <c r="D314" t="s">
        <v>94</v>
      </c>
      <c r="E314" t="s">
        <v>807</v>
      </c>
      <c r="F314" t="s">
        <v>808</v>
      </c>
      <c r="G314">
        <v>38.880000000000003</v>
      </c>
      <c r="H314">
        <v>6</v>
      </c>
      <c r="I314">
        <v>0</v>
      </c>
      <c r="J314">
        <v>18.662400000000002</v>
      </c>
      <c r="K314" t="s">
        <v>809</v>
      </c>
      <c r="L314" t="s">
        <v>80</v>
      </c>
      <c r="M314" t="s">
        <v>29</v>
      </c>
      <c r="N314" t="s">
        <v>810</v>
      </c>
      <c r="O314" t="s">
        <v>53</v>
      </c>
      <c r="P314">
        <v>31204</v>
      </c>
      <c r="Q314" t="s">
        <v>54</v>
      </c>
      <c r="R314" t="s">
        <v>33</v>
      </c>
      <c r="S314" t="s">
        <v>129</v>
      </c>
      <c r="T314" t="s">
        <v>811</v>
      </c>
      <c r="X314" t="str">
        <f t="shared" si="12"/>
        <v/>
      </c>
      <c r="Y314" t="str">
        <f t="shared" si="13"/>
        <v/>
      </c>
      <c r="Z314" t="str">
        <f t="shared" si="14"/>
        <v/>
      </c>
    </row>
    <row r="315" spans="1:26" x14ac:dyDescent="0.25">
      <c r="A315" t="s">
        <v>812</v>
      </c>
      <c r="B315" s="1">
        <v>41109</v>
      </c>
      <c r="C315" s="1">
        <v>41110</v>
      </c>
      <c r="D315" t="s">
        <v>39</v>
      </c>
      <c r="E315" t="s">
        <v>813</v>
      </c>
      <c r="F315" t="s">
        <v>814</v>
      </c>
      <c r="G315">
        <v>2.0249999999999999</v>
      </c>
      <c r="H315">
        <v>1</v>
      </c>
      <c r="I315">
        <v>0.7</v>
      </c>
      <c r="J315">
        <v>-1.35</v>
      </c>
      <c r="K315" t="s">
        <v>815</v>
      </c>
      <c r="L315" t="s">
        <v>28</v>
      </c>
      <c r="M315" t="s">
        <v>29</v>
      </c>
      <c r="N315" t="s">
        <v>816</v>
      </c>
      <c r="O315" t="s">
        <v>160</v>
      </c>
      <c r="P315">
        <v>85023</v>
      </c>
      <c r="Q315" t="s">
        <v>73</v>
      </c>
      <c r="R315" t="s">
        <v>33</v>
      </c>
      <c r="S315" t="s">
        <v>150</v>
      </c>
      <c r="T315" t="s">
        <v>817</v>
      </c>
      <c r="X315" t="str">
        <f t="shared" si="12"/>
        <v/>
      </c>
      <c r="Y315" t="str">
        <f t="shared" si="13"/>
        <v/>
      </c>
      <c r="Z315" t="str">
        <f t="shared" si="14"/>
        <v/>
      </c>
    </row>
    <row r="316" spans="1:26" x14ac:dyDescent="0.25">
      <c r="A316" t="s">
        <v>812</v>
      </c>
      <c r="B316" s="1">
        <v>41109</v>
      </c>
      <c r="C316" s="1">
        <v>41110</v>
      </c>
      <c r="D316" t="s">
        <v>39</v>
      </c>
      <c r="E316" t="s">
        <v>813</v>
      </c>
      <c r="F316" t="s">
        <v>814</v>
      </c>
      <c r="G316">
        <v>2.0249999999999999</v>
      </c>
      <c r="H316">
        <v>1</v>
      </c>
      <c r="I316">
        <v>0.7</v>
      </c>
      <c r="J316">
        <v>-1.35</v>
      </c>
      <c r="K316" t="s">
        <v>815</v>
      </c>
      <c r="L316" t="s">
        <v>28</v>
      </c>
      <c r="M316" t="s">
        <v>29</v>
      </c>
      <c r="N316" t="s">
        <v>818</v>
      </c>
      <c r="O316" t="s">
        <v>85</v>
      </c>
      <c r="P316">
        <v>32174</v>
      </c>
      <c r="Q316" t="s">
        <v>54</v>
      </c>
      <c r="R316" t="s">
        <v>33</v>
      </c>
      <c r="S316" t="s">
        <v>150</v>
      </c>
      <c r="T316" t="s">
        <v>817</v>
      </c>
      <c r="X316" t="str">
        <f t="shared" si="12"/>
        <v/>
      </c>
      <c r="Y316" t="str">
        <f t="shared" si="13"/>
        <v/>
      </c>
      <c r="Z316" t="str">
        <f t="shared" si="14"/>
        <v/>
      </c>
    </row>
    <row r="317" spans="1:26" x14ac:dyDescent="0.25">
      <c r="A317" t="s">
        <v>819</v>
      </c>
      <c r="B317" s="1">
        <v>41115</v>
      </c>
      <c r="C317" s="1">
        <v>41119</v>
      </c>
      <c r="D317" t="s">
        <v>24</v>
      </c>
      <c r="E317" t="s">
        <v>820</v>
      </c>
      <c r="F317" t="s">
        <v>821</v>
      </c>
      <c r="G317">
        <v>25.175999999999998</v>
      </c>
      <c r="H317">
        <v>4</v>
      </c>
      <c r="I317">
        <v>0.7</v>
      </c>
      <c r="J317">
        <v>-18.462399999999999</v>
      </c>
      <c r="K317" t="s">
        <v>822</v>
      </c>
      <c r="L317" t="s">
        <v>70</v>
      </c>
      <c r="M317" t="s">
        <v>29</v>
      </c>
      <c r="N317" t="s">
        <v>36</v>
      </c>
      <c r="O317" t="s">
        <v>37</v>
      </c>
      <c r="P317">
        <v>19143</v>
      </c>
      <c r="Q317" t="s">
        <v>32</v>
      </c>
      <c r="R317" t="s">
        <v>33</v>
      </c>
      <c r="S317" t="s">
        <v>150</v>
      </c>
      <c r="T317" t="s">
        <v>823</v>
      </c>
      <c r="X317" t="str">
        <f t="shared" si="12"/>
        <v/>
      </c>
      <c r="Y317" t="str">
        <f t="shared" si="13"/>
        <v/>
      </c>
      <c r="Z317" t="str">
        <f t="shared" si="14"/>
        <v/>
      </c>
    </row>
    <row r="318" spans="1:26" x14ac:dyDescent="0.25">
      <c r="A318" t="s">
        <v>824</v>
      </c>
      <c r="B318" s="1">
        <v>41116</v>
      </c>
      <c r="C318" s="1">
        <v>41118</v>
      </c>
      <c r="D318" t="s">
        <v>39</v>
      </c>
      <c r="E318" t="s">
        <v>825</v>
      </c>
      <c r="F318" t="s">
        <v>826</v>
      </c>
      <c r="G318">
        <v>393.16500000000002</v>
      </c>
      <c r="H318">
        <v>3</v>
      </c>
      <c r="I318">
        <v>0.5</v>
      </c>
      <c r="J318">
        <v>-204.44579999999999</v>
      </c>
      <c r="K318" t="s">
        <v>827</v>
      </c>
      <c r="L318" t="s">
        <v>28</v>
      </c>
      <c r="M318" t="s">
        <v>29</v>
      </c>
      <c r="N318" t="s">
        <v>159</v>
      </c>
      <c r="O318" t="s">
        <v>160</v>
      </c>
      <c r="P318">
        <v>85204</v>
      </c>
      <c r="Q318" t="s">
        <v>73</v>
      </c>
      <c r="R318" t="s">
        <v>45</v>
      </c>
      <c r="S318" t="s">
        <v>247</v>
      </c>
      <c r="T318" t="s">
        <v>828</v>
      </c>
      <c r="X318" t="str">
        <f t="shared" si="12"/>
        <v/>
      </c>
      <c r="Y318" t="str">
        <f t="shared" si="13"/>
        <v/>
      </c>
      <c r="Z318" t="str">
        <f t="shared" si="14"/>
        <v/>
      </c>
    </row>
    <row r="319" spans="1:26" x14ac:dyDescent="0.25">
      <c r="A319" t="s">
        <v>824</v>
      </c>
      <c r="B319" s="1">
        <v>41116</v>
      </c>
      <c r="C319" s="1">
        <v>41118</v>
      </c>
      <c r="D319" t="s">
        <v>39</v>
      </c>
      <c r="E319" t="s">
        <v>825</v>
      </c>
      <c r="F319" t="s">
        <v>826</v>
      </c>
      <c r="G319">
        <v>393.16500000000002</v>
      </c>
      <c r="H319">
        <v>3</v>
      </c>
      <c r="I319">
        <v>0.5</v>
      </c>
      <c r="J319">
        <v>-204.44579999999999</v>
      </c>
      <c r="K319" t="s">
        <v>827</v>
      </c>
      <c r="L319" t="s">
        <v>28</v>
      </c>
      <c r="M319" t="s">
        <v>29</v>
      </c>
      <c r="N319" t="s">
        <v>829</v>
      </c>
      <c r="O319" t="s">
        <v>687</v>
      </c>
      <c r="P319">
        <v>37167</v>
      </c>
      <c r="Q319" t="s">
        <v>54</v>
      </c>
      <c r="R319" t="s">
        <v>45</v>
      </c>
      <c r="S319" t="s">
        <v>247</v>
      </c>
      <c r="T319" t="s">
        <v>828</v>
      </c>
      <c r="X319" t="str">
        <f t="shared" si="12"/>
        <v/>
      </c>
      <c r="Y319" t="str">
        <f t="shared" si="13"/>
        <v/>
      </c>
      <c r="Z319" t="str">
        <f t="shared" si="14"/>
        <v/>
      </c>
    </row>
    <row r="320" spans="1:26" x14ac:dyDescent="0.25">
      <c r="A320" t="s">
        <v>830</v>
      </c>
      <c r="B320" s="1">
        <v>41138</v>
      </c>
      <c r="C320" s="1">
        <v>41142</v>
      </c>
      <c r="D320" t="s">
        <v>24</v>
      </c>
      <c r="E320" t="s">
        <v>831</v>
      </c>
      <c r="F320" t="s">
        <v>832</v>
      </c>
      <c r="G320">
        <v>52.2</v>
      </c>
      <c r="H320">
        <v>9</v>
      </c>
      <c r="I320">
        <v>0</v>
      </c>
      <c r="J320">
        <v>23.49</v>
      </c>
      <c r="K320" t="s">
        <v>833</v>
      </c>
      <c r="L320" t="s">
        <v>80</v>
      </c>
      <c r="M320" t="s">
        <v>29</v>
      </c>
      <c r="N320" t="s">
        <v>834</v>
      </c>
      <c r="O320" t="s">
        <v>287</v>
      </c>
      <c r="P320">
        <v>80013</v>
      </c>
      <c r="Q320" t="s">
        <v>73</v>
      </c>
      <c r="R320" t="s">
        <v>33</v>
      </c>
      <c r="S320" t="s">
        <v>150</v>
      </c>
      <c r="T320" t="s">
        <v>835</v>
      </c>
      <c r="X320" t="str">
        <f t="shared" si="12"/>
        <v/>
      </c>
      <c r="Y320" t="str">
        <f t="shared" si="13"/>
        <v/>
      </c>
      <c r="Z320" t="str">
        <f t="shared" si="14"/>
        <v/>
      </c>
    </row>
    <row r="321" spans="1:26" x14ac:dyDescent="0.25">
      <c r="A321" t="s">
        <v>830</v>
      </c>
      <c r="B321" s="1">
        <v>41138</v>
      </c>
      <c r="C321" s="1">
        <v>41142</v>
      </c>
      <c r="D321" t="s">
        <v>24</v>
      </c>
      <c r="E321" t="s">
        <v>831</v>
      </c>
      <c r="F321" t="s">
        <v>832</v>
      </c>
      <c r="G321">
        <v>52.2</v>
      </c>
      <c r="H321">
        <v>9</v>
      </c>
      <c r="I321">
        <v>0</v>
      </c>
      <c r="J321">
        <v>23.49</v>
      </c>
      <c r="K321" t="s">
        <v>833</v>
      </c>
      <c r="L321" t="s">
        <v>80</v>
      </c>
      <c r="M321" t="s">
        <v>29</v>
      </c>
      <c r="N321" t="s">
        <v>836</v>
      </c>
      <c r="O321" t="s">
        <v>103</v>
      </c>
      <c r="P321">
        <v>2740</v>
      </c>
      <c r="Q321" t="s">
        <v>32</v>
      </c>
      <c r="R321" t="s">
        <v>33</v>
      </c>
      <c r="S321" t="s">
        <v>150</v>
      </c>
      <c r="T321" t="s">
        <v>835</v>
      </c>
      <c r="X321" t="str">
        <f t="shared" si="12"/>
        <v/>
      </c>
      <c r="Y321" t="str">
        <f t="shared" si="13"/>
        <v/>
      </c>
      <c r="Z321" t="str">
        <f t="shared" si="14"/>
        <v/>
      </c>
    </row>
    <row r="322" spans="1:26" x14ac:dyDescent="0.25">
      <c r="A322" t="s">
        <v>837</v>
      </c>
      <c r="B322" s="1">
        <v>41143</v>
      </c>
      <c r="C322" s="1">
        <v>41146</v>
      </c>
      <c r="D322" t="s">
        <v>39</v>
      </c>
      <c r="E322" t="s">
        <v>838</v>
      </c>
      <c r="F322" t="s">
        <v>839</v>
      </c>
      <c r="G322">
        <v>50.112000000000002</v>
      </c>
      <c r="H322">
        <v>6</v>
      </c>
      <c r="I322">
        <v>0.2</v>
      </c>
      <c r="J322">
        <v>16.2864</v>
      </c>
      <c r="K322" t="s">
        <v>840</v>
      </c>
      <c r="L322" t="s">
        <v>80</v>
      </c>
      <c r="M322" t="s">
        <v>29</v>
      </c>
      <c r="N322" t="s">
        <v>143</v>
      </c>
      <c r="O322" t="s">
        <v>144</v>
      </c>
      <c r="P322">
        <v>10035</v>
      </c>
      <c r="Q322" t="s">
        <v>32</v>
      </c>
      <c r="R322" t="s">
        <v>33</v>
      </c>
      <c r="S322" t="s">
        <v>150</v>
      </c>
      <c r="T322" t="s">
        <v>841</v>
      </c>
      <c r="X322" t="str">
        <f t="shared" ref="X322:X385" si="15">IF(W322 &gt; 0, W322 - B322, "")</f>
        <v/>
      </c>
      <c r="Y322" t="str">
        <f t="shared" ref="Y322:Y385" si="16">IF(W322 &gt; 0, G322, "")</f>
        <v/>
      </c>
      <c r="Z322" t="str">
        <f t="shared" ref="Z322:Z385" si="17">IF(W322 &gt; 0, J322, "")</f>
        <v/>
      </c>
    </row>
    <row r="323" spans="1:26" x14ac:dyDescent="0.25">
      <c r="A323" t="s">
        <v>842</v>
      </c>
      <c r="B323" s="1">
        <v>41148</v>
      </c>
      <c r="C323" s="1">
        <v>41152</v>
      </c>
      <c r="D323" t="s">
        <v>24</v>
      </c>
      <c r="E323" t="s">
        <v>843</v>
      </c>
      <c r="F323" t="s">
        <v>844</v>
      </c>
      <c r="G323">
        <v>484.65</v>
      </c>
      <c r="H323">
        <v>3</v>
      </c>
      <c r="I323">
        <v>0</v>
      </c>
      <c r="J323">
        <v>92.083500000000001</v>
      </c>
      <c r="K323" t="s">
        <v>845</v>
      </c>
      <c r="L323" t="s">
        <v>28</v>
      </c>
      <c r="M323" t="s">
        <v>29</v>
      </c>
      <c r="N323" t="s">
        <v>846</v>
      </c>
      <c r="O323" t="s">
        <v>72</v>
      </c>
      <c r="P323">
        <v>92563</v>
      </c>
      <c r="Q323" t="s">
        <v>73</v>
      </c>
      <c r="R323" t="s">
        <v>33</v>
      </c>
      <c r="S323" t="s">
        <v>119</v>
      </c>
      <c r="T323" t="s">
        <v>847</v>
      </c>
      <c r="X323" t="str">
        <f t="shared" si="15"/>
        <v/>
      </c>
      <c r="Y323" t="str">
        <f t="shared" si="16"/>
        <v/>
      </c>
      <c r="Z323" t="str">
        <f t="shared" si="17"/>
        <v/>
      </c>
    </row>
    <row r="324" spans="1:26" x14ac:dyDescent="0.25">
      <c r="A324" t="s">
        <v>848</v>
      </c>
      <c r="B324" s="1">
        <v>41152</v>
      </c>
      <c r="C324" s="1">
        <v>41157</v>
      </c>
      <c r="D324" t="s">
        <v>24</v>
      </c>
      <c r="E324" t="s">
        <v>849</v>
      </c>
      <c r="F324" t="s">
        <v>850</v>
      </c>
      <c r="G324">
        <v>58.32</v>
      </c>
      <c r="H324">
        <v>9</v>
      </c>
      <c r="I324">
        <v>0</v>
      </c>
      <c r="J324">
        <v>27.993600000000001</v>
      </c>
      <c r="K324" t="s">
        <v>851</v>
      </c>
      <c r="L324" t="s">
        <v>28</v>
      </c>
      <c r="M324" t="s">
        <v>29</v>
      </c>
      <c r="N324" t="s">
        <v>162</v>
      </c>
      <c r="O324" t="s">
        <v>72</v>
      </c>
      <c r="P324">
        <v>90004</v>
      </c>
      <c r="Q324" t="s">
        <v>73</v>
      </c>
      <c r="R324" t="s">
        <v>33</v>
      </c>
      <c r="S324" t="s">
        <v>129</v>
      </c>
      <c r="T324" t="s">
        <v>852</v>
      </c>
      <c r="X324" t="str">
        <f t="shared" si="15"/>
        <v/>
      </c>
      <c r="Y324" t="str">
        <f t="shared" si="16"/>
        <v/>
      </c>
      <c r="Z324" t="str">
        <f t="shared" si="17"/>
        <v/>
      </c>
    </row>
    <row r="325" spans="1:26" x14ac:dyDescent="0.25">
      <c r="A325" t="s">
        <v>865</v>
      </c>
      <c r="B325" s="1">
        <v>41162</v>
      </c>
      <c r="C325" s="1">
        <v>41166</v>
      </c>
      <c r="D325" t="s">
        <v>24</v>
      </c>
      <c r="E325" t="s">
        <v>866</v>
      </c>
      <c r="F325" t="s">
        <v>697</v>
      </c>
      <c r="G325">
        <v>51.52</v>
      </c>
      <c r="H325">
        <v>4</v>
      </c>
      <c r="I325">
        <v>0</v>
      </c>
      <c r="J325">
        <v>1.5456000000000001</v>
      </c>
      <c r="K325" t="s">
        <v>867</v>
      </c>
      <c r="L325" t="s">
        <v>28</v>
      </c>
      <c r="M325" t="s">
        <v>29</v>
      </c>
      <c r="N325" t="s">
        <v>162</v>
      </c>
      <c r="O325" t="s">
        <v>72</v>
      </c>
      <c r="P325">
        <v>90004</v>
      </c>
      <c r="Q325" t="s">
        <v>73</v>
      </c>
      <c r="R325" t="s">
        <v>33</v>
      </c>
      <c r="S325" t="s">
        <v>701</v>
      </c>
      <c r="T325" t="s">
        <v>702</v>
      </c>
      <c r="X325" t="str">
        <f t="shared" si="15"/>
        <v/>
      </c>
      <c r="Y325" t="str">
        <f t="shared" si="16"/>
        <v/>
      </c>
      <c r="Z325" t="str">
        <f t="shared" si="17"/>
        <v/>
      </c>
    </row>
    <row r="326" spans="1:26" x14ac:dyDescent="0.25">
      <c r="A326" t="s">
        <v>865</v>
      </c>
      <c r="B326" s="1">
        <v>41162</v>
      </c>
      <c r="C326" s="1">
        <v>41166</v>
      </c>
      <c r="D326" t="s">
        <v>24</v>
      </c>
      <c r="E326" t="s">
        <v>866</v>
      </c>
      <c r="F326" t="s">
        <v>697</v>
      </c>
      <c r="G326">
        <v>51.52</v>
      </c>
      <c r="H326">
        <v>4</v>
      </c>
      <c r="I326">
        <v>0</v>
      </c>
      <c r="J326">
        <v>1.5456000000000001</v>
      </c>
      <c r="K326" t="s">
        <v>867</v>
      </c>
      <c r="L326" t="s">
        <v>28</v>
      </c>
      <c r="M326" t="s">
        <v>29</v>
      </c>
      <c r="N326" t="s">
        <v>98</v>
      </c>
      <c r="O326" t="s">
        <v>99</v>
      </c>
      <c r="P326">
        <v>98103</v>
      </c>
      <c r="Q326" t="s">
        <v>73</v>
      </c>
      <c r="R326" t="s">
        <v>33</v>
      </c>
      <c r="S326" t="s">
        <v>701</v>
      </c>
      <c r="T326" t="s">
        <v>702</v>
      </c>
      <c r="X326" t="str">
        <f t="shared" si="15"/>
        <v/>
      </c>
      <c r="Y326" t="str">
        <f t="shared" si="16"/>
        <v/>
      </c>
      <c r="Z326" t="str">
        <f t="shared" si="17"/>
        <v/>
      </c>
    </row>
    <row r="327" spans="1:26" x14ac:dyDescent="0.25">
      <c r="A327" t="s">
        <v>868</v>
      </c>
      <c r="B327" s="1">
        <v>41166</v>
      </c>
      <c r="C327" s="1">
        <v>41171</v>
      </c>
      <c r="D327" t="s">
        <v>24</v>
      </c>
      <c r="E327" t="s">
        <v>569</v>
      </c>
      <c r="F327" t="s">
        <v>869</v>
      </c>
      <c r="G327">
        <v>912.75</v>
      </c>
      <c r="H327">
        <v>5</v>
      </c>
      <c r="I327">
        <v>0</v>
      </c>
      <c r="J327">
        <v>118.6575</v>
      </c>
      <c r="K327" t="s">
        <v>571</v>
      </c>
      <c r="L327" t="s">
        <v>28</v>
      </c>
      <c r="M327" t="s">
        <v>29</v>
      </c>
      <c r="N327" t="s">
        <v>104</v>
      </c>
      <c r="O327" t="s">
        <v>105</v>
      </c>
      <c r="P327">
        <v>60610</v>
      </c>
      <c r="Q327" t="s">
        <v>64</v>
      </c>
      <c r="R327" t="s">
        <v>45</v>
      </c>
      <c r="S327" t="s">
        <v>247</v>
      </c>
      <c r="T327" t="s">
        <v>870</v>
      </c>
      <c r="X327" t="str">
        <f t="shared" si="15"/>
        <v/>
      </c>
      <c r="Y327" t="str">
        <f t="shared" si="16"/>
        <v/>
      </c>
      <c r="Z327" t="str">
        <f t="shared" si="17"/>
        <v/>
      </c>
    </row>
    <row r="328" spans="1:26" x14ac:dyDescent="0.25">
      <c r="A328" t="s">
        <v>868</v>
      </c>
      <c r="B328" s="1">
        <v>41166</v>
      </c>
      <c r="C328" s="1">
        <v>41171</v>
      </c>
      <c r="D328" t="s">
        <v>24</v>
      </c>
      <c r="E328" t="s">
        <v>569</v>
      </c>
      <c r="F328" t="s">
        <v>869</v>
      </c>
      <c r="G328">
        <v>912.75</v>
      </c>
      <c r="H328">
        <v>5</v>
      </c>
      <c r="I328">
        <v>0</v>
      </c>
      <c r="J328">
        <v>118.6575</v>
      </c>
      <c r="K328" t="s">
        <v>571</v>
      </c>
      <c r="L328" t="s">
        <v>28</v>
      </c>
      <c r="M328" t="s">
        <v>29</v>
      </c>
      <c r="N328" t="s">
        <v>573</v>
      </c>
      <c r="O328" t="s">
        <v>218</v>
      </c>
      <c r="P328">
        <v>84604</v>
      </c>
      <c r="Q328" t="s">
        <v>73</v>
      </c>
      <c r="R328" t="s">
        <v>45</v>
      </c>
      <c r="S328" t="s">
        <v>247</v>
      </c>
      <c r="T328" t="s">
        <v>870</v>
      </c>
      <c r="X328" t="str">
        <f t="shared" si="15"/>
        <v/>
      </c>
      <c r="Y328" t="str">
        <f t="shared" si="16"/>
        <v/>
      </c>
      <c r="Z328" t="str">
        <f t="shared" si="17"/>
        <v/>
      </c>
    </row>
    <row r="329" spans="1:26" x14ac:dyDescent="0.25">
      <c r="A329" t="s">
        <v>871</v>
      </c>
      <c r="B329" s="1">
        <v>41166</v>
      </c>
      <c r="C329" s="1">
        <v>41170</v>
      </c>
      <c r="D329" t="s">
        <v>24</v>
      </c>
      <c r="E329" t="s">
        <v>872</v>
      </c>
      <c r="F329" t="s">
        <v>873</v>
      </c>
      <c r="G329">
        <v>170.136</v>
      </c>
      <c r="H329">
        <v>3</v>
      </c>
      <c r="I329">
        <v>0.2</v>
      </c>
      <c r="J329">
        <v>-8.5068000000000001</v>
      </c>
      <c r="K329" t="s">
        <v>874</v>
      </c>
      <c r="L329" t="s">
        <v>80</v>
      </c>
      <c r="M329" t="s">
        <v>29</v>
      </c>
      <c r="N329" t="s">
        <v>162</v>
      </c>
      <c r="O329" t="s">
        <v>72</v>
      </c>
      <c r="P329">
        <v>90045</v>
      </c>
      <c r="Q329" t="s">
        <v>73</v>
      </c>
      <c r="R329" t="s">
        <v>45</v>
      </c>
      <c r="S329" t="s">
        <v>247</v>
      </c>
      <c r="T329" t="s">
        <v>875</v>
      </c>
      <c r="X329" t="str">
        <f t="shared" si="15"/>
        <v/>
      </c>
      <c r="Y329" t="str">
        <f t="shared" si="16"/>
        <v/>
      </c>
      <c r="Z329" t="str">
        <f t="shared" si="17"/>
        <v/>
      </c>
    </row>
    <row r="330" spans="1:26" x14ac:dyDescent="0.25">
      <c r="A330" t="s">
        <v>876</v>
      </c>
      <c r="B330" s="1">
        <v>41169</v>
      </c>
      <c r="C330" s="1">
        <v>41171</v>
      </c>
      <c r="D330" t="s">
        <v>94</v>
      </c>
      <c r="E330" t="s">
        <v>877</v>
      </c>
      <c r="F330" t="s">
        <v>878</v>
      </c>
      <c r="G330">
        <v>32.4</v>
      </c>
      <c r="H330">
        <v>5</v>
      </c>
      <c r="I330">
        <v>0</v>
      </c>
      <c r="J330">
        <v>15.552</v>
      </c>
      <c r="K330" t="s">
        <v>879</v>
      </c>
      <c r="L330" t="s">
        <v>70</v>
      </c>
      <c r="M330" t="s">
        <v>29</v>
      </c>
      <c r="N330" t="s">
        <v>143</v>
      </c>
      <c r="O330" t="s">
        <v>144</v>
      </c>
      <c r="P330">
        <v>10009</v>
      </c>
      <c r="Q330" t="s">
        <v>32</v>
      </c>
      <c r="R330" t="s">
        <v>33</v>
      </c>
      <c r="S330" t="s">
        <v>129</v>
      </c>
      <c r="T330" t="s">
        <v>880</v>
      </c>
      <c r="X330" t="str">
        <f t="shared" si="15"/>
        <v/>
      </c>
      <c r="Y330" t="str">
        <f t="shared" si="16"/>
        <v/>
      </c>
      <c r="Z330" t="str">
        <f t="shared" si="17"/>
        <v/>
      </c>
    </row>
    <row r="331" spans="1:26" x14ac:dyDescent="0.25">
      <c r="A331" t="s">
        <v>876</v>
      </c>
      <c r="B331" s="1">
        <v>41169</v>
      </c>
      <c r="C331" s="1">
        <v>41171</v>
      </c>
      <c r="D331" t="s">
        <v>94</v>
      </c>
      <c r="E331" t="s">
        <v>877</v>
      </c>
      <c r="F331" t="s">
        <v>878</v>
      </c>
      <c r="G331">
        <v>32.4</v>
      </c>
      <c r="H331">
        <v>5</v>
      </c>
      <c r="I331">
        <v>0</v>
      </c>
      <c r="J331">
        <v>15.552</v>
      </c>
      <c r="K331" t="s">
        <v>879</v>
      </c>
      <c r="L331" t="s">
        <v>70</v>
      </c>
      <c r="M331" t="s">
        <v>29</v>
      </c>
      <c r="N331" t="s">
        <v>162</v>
      </c>
      <c r="O331" t="s">
        <v>72</v>
      </c>
      <c r="P331">
        <v>90036</v>
      </c>
      <c r="Q331" t="s">
        <v>73</v>
      </c>
      <c r="R331" t="s">
        <v>33</v>
      </c>
      <c r="S331" t="s">
        <v>129</v>
      </c>
      <c r="T331" t="s">
        <v>880</v>
      </c>
      <c r="X331" t="str">
        <f t="shared" si="15"/>
        <v/>
      </c>
      <c r="Y331" t="str">
        <f t="shared" si="16"/>
        <v/>
      </c>
      <c r="Z331" t="str">
        <f t="shared" si="17"/>
        <v/>
      </c>
    </row>
    <row r="332" spans="1:26" x14ac:dyDescent="0.25">
      <c r="A332" t="s">
        <v>876</v>
      </c>
      <c r="B332" s="1">
        <v>41169</v>
      </c>
      <c r="C332" s="1">
        <v>41171</v>
      </c>
      <c r="D332" t="s">
        <v>94</v>
      </c>
      <c r="E332" t="s">
        <v>877</v>
      </c>
      <c r="F332" t="s">
        <v>878</v>
      </c>
      <c r="G332">
        <v>32.4</v>
      </c>
      <c r="H332">
        <v>5</v>
      </c>
      <c r="I332">
        <v>0</v>
      </c>
      <c r="J332">
        <v>15.552</v>
      </c>
      <c r="K332" t="s">
        <v>879</v>
      </c>
      <c r="L332" t="s">
        <v>70</v>
      </c>
      <c r="M332" t="s">
        <v>29</v>
      </c>
      <c r="N332" t="s">
        <v>143</v>
      </c>
      <c r="O332" t="s">
        <v>144</v>
      </c>
      <c r="P332">
        <v>10024</v>
      </c>
      <c r="Q332" t="s">
        <v>32</v>
      </c>
      <c r="R332" t="s">
        <v>33</v>
      </c>
      <c r="S332" t="s">
        <v>129</v>
      </c>
      <c r="T332" t="s">
        <v>880</v>
      </c>
      <c r="X332" t="str">
        <f t="shared" si="15"/>
        <v/>
      </c>
      <c r="Y332" t="str">
        <f t="shared" si="16"/>
        <v/>
      </c>
      <c r="Z332" t="str">
        <f t="shared" si="17"/>
        <v/>
      </c>
    </row>
    <row r="333" spans="1:26" x14ac:dyDescent="0.25">
      <c r="A333" t="s">
        <v>876</v>
      </c>
      <c r="B333" s="1">
        <v>41169</v>
      </c>
      <c r="C333" s="1">
        <v>41171</v>
      </c>
      <c r="D333" t="s">
        <v>94</v>
      </c>
      <c r="E333" t="s">
        <v>877</v>
      </c>
      <c r="F333" t="s">
        <v>878</v>
      </c>
      <c r="G333">
        <v>32.4</v>
      </c>
      <c r="H333">
        <v>5</v>
      </c>
      <c r="I333">
        <v>0</v>
      </c>
      <c r="J333">
        <v>15.552</v>
      </c>
      <c r="K333" t="s">
        <v>879</v>
      </c>
      <c r="L333" t="s">
        <v>70</v>
      </c>
      <c r="M333" t="s">
        <v>29</v>
      </c>
      <c r="N333" t="s">
        <v>491</v>
      </c>
      <c r="O333" t="s">
        <v>205</v>
      </c>
      <c r="P333">
        <v>78207</v>
      </c>
      <c r="Q333" t="s">
        <v>64</v>
      </c>
      <c r="R333" t="s">
        <v>33</v>
      </c>
      <c r="S333" t="s">
        <v>129</v>
      </c>
      <c r="T333" t="s">
        <v>880</v>
      </c>
      <c r="X333" t="str">
        <f t="shared" si="15"/>
        <v/>
      </c>
      <c r="Y333" t="str">
        <f t="shared" si="16"/>
        <v/>
      </c>
      <c r="Z333" t="str">
        <f t="shared" si="17"/>
        <v/>
      </c>
    </row>
    <row r="334" spans="1:26" x14ac:dyDescent="0.25">
      <c r="A334" t="s">
        <v>881</v>
      </c>
      <c r="B334" s="1">
        <v>41171</v>
      </c>
      <c r="C334" s="1">
        <v>41176</v>
      </c>
      <c r="D334" t="s">
        <v>94</v>
      </c>
      <c r="E334" t="s">
        <v>882</v>
      </c>
      <c r="F334" t="s">
        <v>883</v>
      </c>
      <c r="G334">
        <v>61.96</v>
      </c>
      <c r="H334">
        <v>2</v>
      </c>
      <c r="I334">
        <v>0</v>
      </c>
      <c r="J334">
        <v>4.3372000000000002</v>
      </c>
      <c r="K334" t="s">
        <v>884</v>
      </c>
      <c r="L334" t="s">
        <v>70</v>
      </c>
      <c r="M334" t="s">
        <v>29</v>
      </c>
      <c r="N334" t="s">
        <v>241</v>
      </c>
      <c r="O334" t="s">
        <v>242</v>
      </c>
      <c r="P334">
        <v>22204</v>
      </c>
      <c r="Q334" t="s">
        <v>54</v>
      </c>
      <c r="R334" t="s">
        <v>45</v>
      </c>
      <c r="S334" t="s">
        <v>595</v>
      </c>
      <c r="T334" t="s">
        <v>885</v>
      </c>
      <c r="X334" t="str">
        <f t="shared" si="15"/>
        <v/>
      </c>
      <c r="Y334" t="str">
        <f t="shared" si="16"/>
        <v/>
      </c>
      <c r="Z334" t="str">
        <f t="shared" si="17"/>
        <v/>
      </c>
    </row>
    <row r="335" spans="1:26" x14ac:dyDescent="0.25">
      <c r="A335" t="s">
        <v>886</v>
      </c>
      <c r="B335" s="1">
        <v>41174</v>
      </c>
      <c r="C335" s="1">
        <v>41174</v>
      </c>
      <c r="D335" t="s">
        <v>114</v>
      </c>
      <c r="E335" t="s">
        <v>887</v>
      </c>
      <c r="F335" t="s">
        <v>888</v>
      </c>
      <c r="G335">
        <v>204.6</v>
      </c>
      <c r="H335">
        <v>2</v>
      </c>
      <c r="I335">
        <v>0</v>
      </c>
      <c r="J335">
        <v>53.195999999999998</v>
      </c>
      <c r="K335" t="s">
        <v>889</v>
      </c>
      <c r="L335" t="s">
        <v>28</v>
      </c>
      <c r="M335" t="s">
        <v>29</v>
      </c>
      <c r="N335" t="s">
        <v>890</v>
      </c>
      <c r="O335" t="s">
        <v>72</v>
      </c>
      <c r="P335">
        <v>92054</v>
      </c>
      <c r="Q335" t="s">
        <v>73</v>
      </c>
      <c r="R335" t="s">
        <v>45</v>
      </c>
      <c r="S335" t="s">
        <v>46</v>
      </c>
      <c r="T335" t="s">
        <v>891</v>
      </c>
      <c r="X335" t="str">
        <f t="shared" si="15"/>
        <v/>
      </c>
      <c r="Y335" t="str">
        <f t="shared" si="16"/>
        <v/>
      </c>
      <c r="Z335" t="str">
        <f t="shared" si="17"/>
        <v/>
      </c>
    </row>
    <row r="336" spans="1:26" x14ac:dyDescent="0.25">
      <c r="A336" t="s">
        <v>892</v>
      </c>
      <c r="B336" s="1">
        <v>41176</v>
      </c>
      <c r="C336" s="1">
        <v>41179</v>
      </c>
      <c r="D336" t="s">
        <v>94</v>
      </c>
      <c r="E336" t="s">
        <v>893</v>
      </c>
      <c r="F336" t="s">
        <v>894</v>
      </c>
      <c r="G336">
        <v>6.8479999999999999</v>
      </c>
      <c r="H336">
        <v>2</v>
      </c>
      <c r="I336">
        <v>0.2</v>
      </c>
      <c r="J336">
        <v>0.59919999999999995</v>
      </c>
      <c r="K336" t="s">
        <v>895</v>
      </c>
      <c r="L336" t="s">
        <v>80</v>
      </c>
      <c r="M336" t="s">
        <v>29</v>
      </c>
      <c r="N336" t="s">
        <v>36</v>
      </c>
      <c r="O336" t="s">
        <v>37</v>
      </c>
      <c r="P336">
        <v>19120</v>
      </c>
      <c r="Q336" t="s">
        <v>32</v>
      </c>
      <c r="R336" t="s">
        <v>33</v>
      </c>
      <c r="S336" t="s">
        <v>34</v>
      </c>
      <c r="T336" t="s">
        <v>896</v>
      </c>
      <c r="X336" t="str">
        <f t="shared" si="15"/>
        <v/>
      </c>
      <c r="Y336" t="str">
        <f t="shared" si="16"/>
        <v/>
      </c>
      <c r="Z336" t="str">
        <f t="shared" si="17"/>
        <v/>
      </c>
    </row>
    <row r="337" spans="1:26" x14ac:dyDescent="0.25">
      <c r="A337" t="s">
        <v>897</v>
      </c>
      <c r="B337" s="1">
        <v>41176</v>
      </c>
      <c r="C337" s="1">
        <v>41182</v>
      </c>
      <c r="D337" t="s">
        <v>24</v>
      </c>
      <c r="E337" t="s">
        <v>643</v>
      </c>
      <c r="F337" t="s">
        <v>898</v>
      </c>
      <c r="G337">
        <v>517.5</v>
      </c>
      <c r="H337">
        <v>6</v>
      </c>
      <c r="I337">
        <v>0</v>
      </c>
      <c r="J337">
        <v>155.25</v>
      </c>
      <c r="K337" t="s">
        <v>645</v>
      </c>
      <c r="L337" t="s">
        <v>28</v>
      </c>
      <c r="M337" t="s">
        <v>29</v>
      </c>
      <c r="N337" t="s">
        <v>646</v>
      </c>
      <c r="O337" t="s">
        <v>647</v>
      </c>
      <c r="P337">
        <v>70506</v>
      </c>
      <c r="Q337" t="s">
        <v>54</v>
      </c>
      <c r="R337" t="s">
        <v>45</v>
      </c>
      <c r="S337" t="s">
        <v>91</v>
      </c>
      <c r="T337" t="s">
        <v>899</v>
      </c>
      <c r="X337" t="str">
        <f t="shared" si="15"/>
        <v/>
      </c>
      <c r="Y337" t="str">
        <f t="shared" si="16"/>
        <v/>
      </c>
      <c r="Z337" t="str">
        <f t="shared" si="17"/>
        <v/>
      </c>
    </row>
    <row r="338" spans="1:26" x14ac:dyDescent="0.25">
      <c r="A338" t="s">
        <v>897</v>
      </c>
      <c r="B338" s="1">
        <v>41176</v>
      </c>
      <c r="C338" s="1">
        <v>41182</v>
      </c>
      <c r="D338" t="s">
        <v>24</v>
      </c>
      <c r="E338" t="s">
        <v>643</v>
      </c>
      <c r="F338" t="s">
        <v>898</v>
      </c>
      <c r="G338">
        <v>517.5</v>
      </c>
      <c r="H338">
        <v>6</v>
      </c>
      <c r="I338">
        <v>0</v>
      </c>
      <c r="J338">
        <v>155.25</v>
      </c>
      <c r="K338" t="s">
        <v>645</v>
      </c>
      <c r="L338" t="s">
        <v>28</v>
      </c>
      <c r="M338" t="s">
        <v>29</v>
      </c>
      <c r="N338" t="s">
        <v>98</v>
      </c>
      <c r="O338" t="s">
        <v>99</v>
      </c>
      <c r="P338">
        <v>98103</v>
      </c>
      <c r="Q338" t="s">
        <v>73</v>
      </c>
      <c r="R338" t="s">
        <v>45</v>
      </c>
      <c r="S338" t="s">
        <v>91</v>
      </c>
      <c r="T338" t="s">
        <v>899</v>
      </c>
      <c r="X338" t="str">
        <f t="shared" si="15"/>
        <v/>
      </c>
      <c r="Y338" t="str">
        <f t="shared" si="16"/>
        <v/>
      </c>
      <c r="Z338" t="str">
        <f t="shared" si="17"/>
        <v/>
      </c>
    </row>
    <row r="339" spans="1:26" x14ac:dyDescent="0.25">
      <c r="A339" t="s">
        <v>906</v>
      </c>
      <c r="B339" s="1">
        <v>41183</v>
      </c>
      <c r="C339" s="1">
        <v>41188</v>
      </c>
      <c r="D339" t="s">
        <v>24</v>
      </c>
      <c r="E339" t="s">
        <v>831</v>
      </c>
      <c r="F339" t="s">
        <v>907</v>
      </c>
      <c r="G339">
        <v>139.42400000000001</v>
      </c>
      <c r="H339">
        <v>4</v>
      </c>
      <c r="I339">
        <v>0.2</v>
      </c>
      <c r="J339">
        <v>17.428000000000001</v>
      </c>
      <c r="K339" t="s">
        <v>833</v>
      </c>
      <c r="L339" t="s">
        <v>80</v>
      </c>
      <c r="M339" t="s">
        <v>29</v>
      </c>
      <c r="N339" t="s">
        <v>834</v>
      </c>
      <c r="O339" t="s">
        <v>287</v>
      </c>
      <c r="P339">
        <v>80013</v>
      </c>
      <c r="Q339" t="s">
        <v>73</v>
      </c>
      <c r="R339" t="s">
        <v>33</v>
      </c>
      <c r="S339" t="s">
        <v>119</v>
      </c>
      <c r="T339" t="s">
        <v>908</v>
      </c>
      <c r="X339" t="str">
        <f t="shared" si="15"/>
        <v/>
      </c>
      <c r="Y339" t="str">
        <f t="shared" si="16"/>
        <v/>
      </c>
      <c r="Z339" t="str">
        <f t="shared" si="17"/>
        <v/>
      </c>
    </row>
    <row r="340" spans="1:26" x14ac:dyDescent="0.25">
      <c r="A340" t="s">
        <v>906</v>
      </c>
      <c r="B340" s="1">
        <v>41183</v>
      </c>
      <c r="C340" s="1">
        <v>41188</v>
      </c>
      <c r="D340" t="s">
        <v>24</v>
      </c>
      <c r="E340" t="s">
        <v>831</v>
      </c>
      <c r="F340" t="s">
        <v>907</v>
      </c>
      <c r="G340">
        <v>139.42400000000001</v>
      </c>
      <c r="H340">
        <v>4</v>
      </c>
      <c r="I340">
        <v>0.2</v>
      </c>
      <c r="J340">
        <v>17.428000000000001</v>
      </c>
      <c r="K340" t="s">
        <v>833</v>
      </c>
      <c r="L340" t="s">
        <v>80</v>
      </c>
      <c r="M340" t="s">
        <v>29</v>
      </c>
      <c r="N340" t="s">
        <v>836</v>
      </c>
      <c r="O340" t="s">
        <v>103</v>
      </c>
      <c r="P340">
        <v>2740</v>
      </c>
      <c r="Q340" t="s">
        <v>32</v>
      </c>
      <c r="R340" t="s">
        <v>33</v>
      </c>
      <c r="S340" t="s">
        <v>119</v>
      </c>
      <c r="T340" t="s">
        <v>908</v>
      </c>
      <c r="X340" t="str">
        <f t="shared" si="15"/>
        <v/>
      </c>
      <c r="Y340" t="str">
        <f t="shared" si="16"/>
        <v/>
      </c>
      <c r="Z340" t="str">
        <f t="shared" si="17"/>
        <v/>
      </c>
    </row>
    <row r="341" spans="1:26" x14ac:dyDescent="0.25">
      <c r="A341" t="s">
        <v>909</v>
      </c>
      <c r="B341" s="1">
        <v>41184</v>
      </c>
      <c r="C341" s="1">
        <v>41190</v>
      </c>
      <c r="D341" t="s">
        <v>24</v>
      </c>
      <c r="E341" t="s">
        <v>910</v>
      </c>
      <c r="F341" t="s">
        <v>911</v>
      </c>
      <c r="G341">
        <v>57.503999999999998</v>
      </c>
      <c r="H341">
        <v>6</v>
      </c>
      <c r="I341">
        <v>0.2</v>
      </c>
      <c r="J341">
        <v>20.1264</v>
      </c>
      <c r="K341" t="s">
        <v>912</v>
      </c>
      <c r="L341" t="s">
        <v>80</v>
      </c>
      <c r="M341" t="s">
        <v>29</v>
      </c>
      <c r="N341" t="s">
        <v>143</v>
      </c>
      <c r="O341" t="s">
        <v>144</v>
      </c>
      <c r="P341">
        <v>10024</v>
      </c>
      <c r="Q341" t="s">
        <v>32</v>
      </c>
      <c r="R341" t="s">
        <v>33</v>
      </c>
      <c r="S341" t="s">
        <v>150</v>
      </c>
      <c r="T341" t="s">
        <v>913</v>
      </c>
      <c r="X341" t="str">
        <f t="shared" si="15"/>
        <v/>
      </c>
      <c r="Y341" t="str">
        <f t="shared" si="16"/>
        <v/>
      </c>
      <c r="Z341" t="str">
        <f t="shared" si="17"/>
        <v/>
      </c>
    </row>
    <row r="342" spans="1:26" x14ac:dyDescent="0.25">
      <c r="A342" t="s">
        <v>909</v>
      </c>
      <c r="B342" s="1">
        <v>41184</v>
      </c>
      <c r="C342" s="1">
        <v>41190</v>
      </c>
      <c r="D342" t="s">
        <v>24</v>
      </c>
      <c r="E342" t="s">
        <v>910</v>
      </c>
      <c r="F342" t="s">
        <v>911</v>
      </c>
      <c r="G342">
        <v>57.503999999999998</v>
      </c>
      <c r="H342">
        <v>6</v>
      </c>
      <c r="I342">
        <v>0.2</v>
      </c>
      <c r="J342">
        <v>20.1264</v>
      </c>
      <c r="K342" t="s">
        <v>912</v>
      </c>
      <c r="L342" t="s">
        <v>80</v>
      </c>
      <c r="M342" t="s">
        <v>29</v>
      </c>
      <c r="N342" t="s">
        <v>914</v>
      </c>
      <c r="O342" t="s">
        <v>205</v>
      </c>
      <c r="P342">
        <v>76106</v>
      </c>
      <c r="Q342" t="s">
        <v>64</v>
      </c>
      <c r="R342" t="s">
        <v>33</v>
      </c>
      <c r="S342" t="s">
        <v>150</v>
      </c>
      <c r="T342" t="s">
        <v>913</v>
      </c>
      <c r="X342" t="str">
        <f t="shared" si="15"/>
        <v/>
      </c>
      <c r="Y342" t="str">
        <f t="shared" si="16"/>
        <v/>
      </c>
      <c r="Z342" t="str">
        <f t="shared" si="17"/>
        <v/>
      </c>
    </row>
    <row r="343" spans="1:26" x14ac:dyDescent="0.25">
      <c r="A343" t="s">
        <v>909</v>
      </c>
      <c r="B343" s="1">
        <v>41184</v>
      </c>
      <c r="C343" s="1">
        <v>41190</v>
      </c>
      <c r="D343" t="s">
        <v>24</v>
      </c>
      <c r="E343" t="s">
        <v>910</v>
      </c>
      <c r="F343" t="s">
        <v>911</v>
      </c>
      <c r="G343">
        <v>57.503999999999998</v>
      </c>
      <c r="H343">
        <v>6</v>
      </c>
      <c r="I343">
        <v>0.2</v>
      </c>
      <c r="J343">
        <v>20.1264</v>
      </c>
      <c r="K343" t="s">
        <v>912</v>
      </c>
      <c r="L343" t="s">
        <v>80</v>
      </c>
      <c r="M343" t="s">
        <v>29</v>
      </c>
      <c r="N343" t="s">
        <v>71</v>
      </c>
      <c r="O343" t="s">
        <v>72</v>
      </c>
      <c r="P343">
        <v>92105</v>
      </c>
      <c r="Q343" t="s">
        <v>73</v>
      </c>
      <c r="R343" t="s">
        <v>33</v>
      </c>
      <c r="S343" t="s">
        <v>150</v>
      </c>
      <c r="T343" t="s">
        <v>913</v>
      </c>
      <c r="X343" t="str">
        <f t="shared" si="15"/>
        <v/>
      </c>
      <c r="Y343" t="str">
        <f t="shared" si="16"/>
        <v/>
      </c>
      <c r="Z343" t="str">
        <f t="shared" si="17"/>
        <v/>
      </c>
    </row>
    <row r="344" spans="1:26" x14ac:dyDescent="0.25">
      <c r="A344" t="s">
        <v>915</v>
      </c>
      <c r="B344" s="1">
        <v>41185</v>
      </c>
      <c r="C344" s="1">
        <v>41191</v>
      </c>
      <c r="D344" t="s">
        <v>24</v>
      </c>
      <c r="E344" t="s">
        <v>916</v>
      </c>
      <c r="F344" t="s">
        <v>917</v>
      </c>
      <c r="G344">
        <v>15.007999999999999</v>
      </c>
      <c r="H344">
        <v>2</v>
      </c>
      <c r="I344">
        <v>0.2</v>
      </c>
      <c r="J344">
        <v>1.5007999999999999</v>
      </c>
      <c r="K344" t="s">
        <v>918</v>
      </c>
      <c r="L344" t="s">
        <v>80</v>
      </c>
      <c r="M344" t="s">
        <v>29</v>
      </c>
      <c r="N344" t="s">
        <v>919</v>
      </c>
      <c r="O344" t="s">
        <v>72</v>
      </c>
      <c r="P344">
        <v>92374</v>
      </c>
      <c r="Q344" t="s">
        <v>73</v>
      </c>
      <c r="R344" t="s">
        <v>33</v>
      </c>
      <c r="S344" t="s">
        <v>119</v>
      </c>
      <c r="T344" t="s">
        <v>75</v>
      </c>
      <c r="X344" t="str">
        <f t="shared" si="15"/>
        <v/>
      </c>
      <c r="Y344" t="str">
        <f t="shared" si="16"/>
        <v/>
      </c>
      <c r="Z344" t="str">
        <f t="shared" si="17"/>
        <v/>
      </c>
    </row>
    <row r="345" spans="1:26" x14ac:dyDescent="0.25">
      <c r="A345" t="s">
        <v>915</v>
      </c>
      <c r="B345" s="1">
        <v>41185</v>
      </c>
      <c r="C345" s="1">
        <v>41191</v>
      </c>
      <c r="D345" t="s">
        <v>24</v>
      </c>
      <c r="E345" t="s">
        <v>916</v>
      </c>
      <c r="F345" t="s">
        <v>917</v>
      </c>
      <c r="G345">
        <v>15.007999999999999</v>
      </c>
      <c r="H345">
        <v>2</v>
      </c>
      <c r="I345">
        <v>0.2</v>
      </c>
      <c r="J345">
        <v>1.5007999999999999</v>
      </c>
      <c r="K345" t="s">
        <v>918</v>
      </c>
      <c r="L345" t="s">
        <v>80</v>
      </c>
      <c r="M345" t="s">
        <v>29</v>
      </c>
      <c r="N345" t="s">
        <v>920</v>
      </c>
      <c r="O345" t="s">
        <v>37</v>
      </c>
      <c r="P345">
        <v>19601</v>
      </c>
      <c r="Q345" t="s">
        <v>32</v>
      </c>
      <c r="R345" t="s">
        <v>33</v>
      </c>
      <c r="S345" t="s">
        <v>119</v>
      </c>
      <c r="T345" t="s">
        <v>75</v>
      </c>
      <c r="X345" t="str">
        <f t="shared" si="15"/>
        <v/>
      </c>
      <c r="Y345" t="str">
        <f t="shared" si="16"/>
        <v/>
      </c>
      <c r="Z345" t="str">
        <f t="shared" si="17"/>
        <v/>
      </c>
    </row>
    <row r="346" spans="1:26" x14ac:dyDescent="0.25">
      <c r="A346" t="s">
        <v>921</v>
      </c>
      <c r="B346" s="1">
        <v>41186</v>
      </c>
      <c r="C346" s="1">
        <v>41191</v>
      </c>
      <c r="D346" t="s">
        <v>94</v>
      </c>
      <c r="E346" t="s">
        <v>922</v>
      </c>
      <c r="F346" t="s">
        <v>923</v>
      </c>
      <c r="G346">
        <v>392.94</v>
      </c>
      <c r="H346">
        <v>3</v>
      </c>
      <c r="I346">
        <v>0</v>
      </c>
      <c r="J346">
        <v>43.223399999999998</v>
      </c>
      <c r="K346" t="s">
        <v>924</v>
      </c>
      <c r="L346" t="s">
        <v>80</v>
      </c>
      <c r="M346" t="s">
        <v>29</v>
      </c>
      <c r="N346" t="s">
        <v>925</v>
      </c>
      <c r="O346" t="s">
        <v>53</v>
      </c>
      <c r="P346">
        <v>31088</v>
      </c>
      <c r="Q346" t="s">
        <v>54</v>
      </c>
      <c r="R346" t="s">
        <v>45</v>
      </c>
      <c r="S346" t="s">
        <v>91</v>
      </c>
      <c r="T346" t="s">
        <v>926</v>
      </c>
      <c r="X346" t="str">
        <f t="shared" si="15"/>
        <v/>
      </c>
      <c r="Y346" t="str">
        <f t="shared" si="16"/>
        <v/>
      </c>
      <c r="Z346" t="str">
        <f t="shared" si="17"/>
        <v/>
      </c>
    </row>
    <row r="347" spans="1:26" x14ac:dyDescent="0.25">
      <c r="A347" t="s">
        <v>927</v>
      </c>
      <c r="B347" s="1">
        <v>41186</v>
      </c>
      <c r="C347" s="1">
        <v>41189</v>
      </c>
      <c r="D347" t="s">
        <v>39</v>
      </c>
      <c r="E347" t="s">
        <v>928</v>
      </c>
      <c r="F347" t="s">
        <v>929</v>
      </c>
      <c r="G347">
        <v>26.96</v>
      </c>
      <c r="H347">
        <v>2</v>
      </c>
      <c r="I347">
        <v>0</v>
      </c>
      <c r="J347">
        <v>7.0095999999999998</v>
      </c>
      <c r="K347" t="s">
        <v>930</v>
      </c>
      <c r="L347" t="s">
        <v>28</v>
      </c>
      <c r="M347" t="s">
        <v>29</v>
      </c>
      <c r="N347" t="s">
        <v>83</v>
      </c>
      <c r="O347" t="s">
        <v>72</v>
      </c>
      <c r="P347">
        <v>94109</v>
      </c>
      <c r="Q347" t="s">
        <v>73</v>
      </c>
      <c r="R347" t="s">
        <v>33</v>
      </c>
      <c r="S347" t="s">
        <v>119</v>
      </c>
      <c r="T347" t="s">
        <v>931</v>
      </c>
      <c r="X347" t="str">
        <f t="shared" si="15"/>
        <v/>
      </c>
      <c r="Y347" t="str">
        <f t="shared" si="16"/>
        <v/>
      </c>
      <c r="Z347" t="str">
        <f t="shared" si="17"/>
        <v/>
      </c>
    </row>
    <row r="348" spans="1:26" x14ac:dyDescent="0.25">
      <c r="A348" t="s">
        <v>932</v>
      </c>
      <c r="B348" s="1">
        <v>41191</v>
      </c>
      <c r="C348" s="1">
        <v>41195</v>
      </c>
      <c r="D348" t="s">
        <v>24</v>
      </c>
      <c r="E348" t="s">
        <v>632</v>
      </c>
      <c r="F348" t="s">
        <v>429</v>
      </c>
      <c r="G348">
        <v>30.84</v>
      </c>
      <c r="H348">
        <v>2</v>
      </c>
      <c r="I348">
        <v>0</v>
      </c>
      <c r="J348">
        <v>8.3268000000000004</v>
      </c>
      <c r="K348" t="s">
        <v>634</v>
      </c>
      <c r="L348" t="s">
        <v>28</v>
      </c>
      <c r="M348" t="s">
        <v>29</v>
      </c>
      <c r="N348" t="s">
        <v>98</v>
      </c>
      <c r="O348" t="s">
        <v>99</v>
      </c>
      <c r="P348">
        <v>98103</v>
      </c>
      <c r="Q348" t="s">
        <v>73</v>
      </c>
      <c r="R348" t="s">
        <v>33</v>
      </c>
      <c r="S348" t="s">
        <v>119</v>
      </c>
      <c r="T348" t="s">
        <v>432</v>
      </c>
      <c r="X348" t="str">
        <f t="shared" si="15"/>
        <v/>
      </c>
      <c r="Y348" t="str">
        <f t="shared" si="16"/>
        <v/>
      </c>
      <c r="Z348" t="str">
        <f t="shared" si="17"/>
        <v/>
      </c>
    </row>
    <row r="349" spans="1:26" x14ac:dyDescent="0.25">
      <c r="A349" t="s">
        <v>932</v>
      </c>
      <c r="B349" s="1">
        <v>41191</v>
      </c>
      <c r="C349" s="1">
        <v>41195</v>
      </c>
      <c r="D349" t="s">
        <v>24</v>
      </c>
      <c r="E349" t="s">
        <v>632</v>
      </c>
      <c r="F349" t="s">
        <v>429</v>
      </c>
      <c r="G349">
        <v>30.84</v>
      </c>
      <c r="H349">
        <v>2</v>
      </c>
      <c r="I349">
        <v>0</v>
      </c>
      <c r="J349">
        <v>8.3268000000000004</v>
      </c>
      <c r="K349" t="s">
        <v>634</v>
      </c>
      <c r="L349" t="s">
        <v>28</v>
      </c>
      <c r="M349" t="s">
        <v>29</v>
      </c>
      <c r="N349" t="s">
        <v>636</v>
      </c>
      <c r="O349" t="s">
        <v>242</v>
      </c>
      <c r="P349">
        <v>22153</v>
      </c>
      <c r="Q349" t="s">
        <v>54</v>
      </c>
      <c r="R349" t="s">
        <v>33</v>
      </c>
      <c r="S349" t="s">
        <v>119</v>
      </c>
      <c r="T349" t="s">
        <v>432</v>
      </c>
      <c r="X349" t="str">
        <f t="shared" si="15"/>
        <v/>
      </c>
      <c r="Y349" t="str">
        <f t="shared" si="16"/>
        <v/>
      </c>
      <c r="Z349" t="str">
        <f t="shared" si="17"/>
        <v/>
      </c>
    </row>
    <row r="350" spans="1:26" x14ac:dyDescent="0.25">
      <c r="A350" t="s">
        <v>933</v>
      </c>
      <c r="B350" s="1">
        <v>41194</v>
      </c>
      <c r="C350" s="1">
        <v>41199</v>
      </c>
      <c r="D350" t="s">
        <v>94</v>
      </c>
      <c r="E350" t="s">
        <v>934</v>
      </c>
      <c r="F350" t="s">
        <v>935</v>
      </c>
      <c r="G350">
        <v>209.67</v>
      </c>
      <c r="H350">
        <v>1</v>
      </c>
      <c r="I350">
        <v>0.4</v>
      </c>
      <c r="J350">
        <v>-13.978</v>
      </c>
      <c r="K350" t="s">
        <v>936</v>
      </c>
      <c r="L350" t="s">
        <v>28</v>
      </c>
      <c r="M350" t="s">
        <v>29</v>
      </c>
      <c r="N350" t="s">
        <v>36</v>
      </c>
      <c r="O350" t="s">
        <v>37</v>
      </c>
      <c r="P350">
        <v>19140</v>
      </c>
      <c r="Q350" t="s">
        <v>32</v>
      </c>
      <c r="R350" t="s">
        <v>45</v>
      </c>
      <c r="S350" t="s">
        <v>247</v>
      </c>
      <c r="T350" t="s">
        <v>937</v>
      </c>
      <c r="X350" t="str">
        <f t="shared" si="15"/>
        <v/>
      </c>
      <c r="Y350" t="str">
        <f t="shared" si="16"/>
        <v/>
      </c>
      <c r="Z350" t="str">
        <f t="shared" si="17"/>
        <v/>
      </c>
    </row>
    <row r="351" spans="1:26" x14ac:dyDescent="0.25">
      <c r="A351" t="s">
        <v>933</v>
      </c>
      <c r="B351" s="1">
        <v>41194</v>
      </c>
      <c r="C351" s="1">
        <v>41199</v>
      </c>
      <c r="D351" t="s">
        <v>94</v>
      </c>
      <c r="E351" t="s">
        <v>934</v>
      </c>
      <c r="F351" t="s">
        <v>935</v>
      </c>
      <c r="G351">
        <v>209.67</v>
      </c>
      <c r="H351">
        <v>1</v>
      </c>
      <c r="I351">
        <v>0.4</v>
      </c>
      <c r="J351">
        <v>-13.978</v>
      </c>
      <c r="K351" t="s">
        <v>936</v>
      </c>
      <c r="L351" t="s">
        <v>28</v>
      </c>
      <c r="M351" t="s">
        <v>29</v>
      </c>
      <c r="N351" t="s">
        <v>174</v>
      </c>
      <c r="O351" t="s">
        <v>144</v>
      </c>
      <c r="P351">
        <v>14609</v>
      </c>
      <c r="Q351" t="s">
        <v>32</v>
      </c>
      <c r="R351" t="s">
        <v>45</v>
      </c>
      <c r="S351" t="s">
        <v>247</v>
      </c>
      <c r="T351" t="s">
        <v>937</v>
      </c>
      <c r="X351" t="str">
        <f t="shared" si="15"/>
        <v/>
      </c>
      <c r="Y351" t="str">
        <f t="shared" si="16"/>
        <v/>
      </c>
      <c r="Z351" t="str">
        <f t="shared" si="17"/>
        <v/>
      </c>
    </row>
    <row r="352" spans="1:26" x14ac:dyDescent="0.25">
      <c r="A352" t="s">
        <v>944</v>
      </c>
      <c r="B352" s="1">
        <v>41201</v>
      </c>
      <c r="C352" s="1">
        <v>41202</v>
      </c>
      <c r="D352" t="s">
        <v>39</v>
      </c>
      <c r="E352" t="s">
        <v>945</v>
      </c>
      <c r="F352" t="s">
        <v>946</v>
      </c>
      <c r="G352">
        <v>34.44</v>
      </c>
      <c r="H352">
        <v>3</v>
      </c>
      <c r="I352">
        <v>0</v>
      </c>
      <c r="J352">
        <v>17.22</v>
      </c>
      <c r="K352" t="s">
        <v>947</v>
      </c>
      <c r="L352" t="s">
        <v>28</v>
      </c>
      <c r="M352" t="s">
        <v>29</v>
      </c>
      <c r="N352" t="s">
        <v>127</v>
      </c>
      <c r="O352" t="s">
        <v>132</v>
      </c>
      <c r="P352">
        <v>49201</v>
      </c>
      <c r="Q352" t="s">
        <v>64</v>
      </c>
      <c r="R352" t="s">
        <v>33</v>
      </c>
      <c r="S352" t="s">
        <v>129</v>
      </c>
      <c r="T352" t="s">
        <v>948</v>
      </c>
      <c r="X352" t="str">
        <f t="shared" si="15"/>
        <v/>
      </c>
      <c r="Y352" t="str">
        <f t="shared" si="16"/>
        <v/>
      </c>
      <c r="Z352" t="str">
        <f t="shared" si="17"/>
        <v/>
      </c>
    </row>
    <row r="353" spans="1:26" x14ac:dyDescent="0.25">
      <c r="A353" t="s">
        <v>944</v>
      </c>
      <c r="B353" s="1">
        <v>41201</v>
      </c>
      <c r="C353" s="1">
        <v>41202</v>
      </c>
      <c r="D353" t="s">
        <v>39</v>
      </c>
      <c r="E353" t="s">
        <v>945</v>
      </c>
      <c r="F353" t="s">
        <v>946</v>
      </c>
      <c r="G353">
        <v>34.44</v>
      </c>
      <c r="H353">
        <v>3</v>
      </c>
      <c r="I353">
        <v>0</v>
      </c>
      <c r="J353">
        <v>17.22</v>
      </c>
      <c r="K353" t="s">
        <v>947</v>
      </c>
      <c r="L353" t="s">
        <v>28</v>
      </c>
      <c r="M353" t="s">
        <v>29</v>
      </c>
      <c r="N353" t="s">
        <v>90</v>
      </c>
      <c r="O353" t="s">
        <v>949</v>
      </c>
      <c r="P353">
        <v>3301</v>
      </c>
      <c r="Q353" t="s">
        <v>32</v>
      </c>
      <c r="R353" t="s">
        <v>33</v>
      </c>
      <c r="S353" t="s">
        <v>129</v>
      </c>
      <c r="T353" t="s">
        <v>948</v>
      </c>
      <c r="X353" t="str">
        <f t="shared" si="15"/>
        <v/>
      </c>
      <c r="Y353" t="str">
        <f t="shared" si="16"/>
        <v/>
      </c>
      <c r="Z353" t="str">
        <f t="shared" si="17"/>
        <v/>
      </c>
    </row>
    <row r="354" spans="1:26" x14ac:dyDescent="0.25">
      <c r="A354" t="s">
        <v>950</v>
      </c>
      <c r="B354" s="1">
        <v>41204</v>
      </c>
      <c r="C354" s="1">
        <v>41208</v>
      </c>
      <c r="D354" t="s">
        <v>24</v>
      </c>
      <c r="E354" t="s">
        <v>951</v>
      </c>
      <c r="F354" t="s">
        <v>952</v>
      </c>
      <c r="G354">
        <v>5.1760000000000002</v>
      </c>
      <c r="H354">
        <v>4</v>
      </c>
      <c r="I354">
        <v>0.8</v>
      </c>
      <c r="J354">
        <v>-7.7640000000000002</v>
      </c>
      <c r="K354" t="s">
        <v>953</v>
      </c>
      <c r="L354" t="s">
        <v>28</v>
      </c>
      <c r="M354" t="s">
        <v>29</v>
      </c>
      <c r="N354" t="s">
        <v>118</v>
      </c>
      <c r="O354" t="s">
        <v>72</v>
      </c>
      <c r="P354">
        <v>93534</v>
      </c>
      <c r="Q354" t="s">
        <v>73</v>
      </c>
      <c r="R354" t="s">
        <v>33</v>
      </c>
      <c r="S354" t="s">
        <v>150</v>
      </c>
      <c r="T354" t="s">
        <v>954</v>
      </c>
      <c r="X354" t="str">
        <f t="shared" si="15"/>
        <v/>
      </c>
      <c r="Y354" t="str">
        <f t="shared" si="16"/>
        <v/>
      </c>
      <c r="Z354" t="str">
        <f t="shared" si="17"/>
        <v/>
      </c>
    </row>
    <row r="355" spans="1:26" x14ac:dyDescent="0.25">
      <c r="A355" t="s">
        <v>950</v>
      </c>
      <c r="B355" s="1">
        <v>41204</v>
      </c>
      <c r="C355" s="1">
        <v>41208</v>
      </c>
      <c r="D355" t="s">
        <v>24</v>
      </c>
      <c r="E355" t="s">
        <v>951</v>
      </c>
      <c r="F355" t="s">
        <v>952</v>
      </c>
      <c r="G355">
        <v>5.1760000000000002</v>
      </c>
      <c r="H355">
        <v>4</v>
      </c>
      <c r="I355">
        <v>0.8</v>
      </c>
      <c r="J355">
        <v>-7.7640000000000002</v>
      </c>
      <c r="K355" t="s">
        <v>953</v>
      </c>
      <c r="L355" t="s">
        <v>28</v>
      </c>
      <c r="M355" t="s">
        <v>29</v>
      </c>
      <c r="N355" t="s">
        <v>401</v>
      </c>
      <c r="O355" t="s">
        <v>105</v>
      </c>
      <c r="P355">
        <v>61701</v>
      </c>
      <c r="Q355" t="s">
        <v>64</v>
      </c>
      <c r="R355" t="s">
        <v>33</v>
      </c>
      <c r="S355" t="s">
        <v>150</v>
      </c>
      <c r="T355" t="s">
        <v>954</v>
      </c>
      <c r="X355" t="str">
        <f t="shared" si="15"/>
        <v/>
      </c>
      <c r="Y355" t="str">
        <f t="shared" si="16"/>
        <v/>
      </c>
      <c r="Z355" t="str">
        <f t="shared" si="17"/>
        <v/>
      </c>
    </row>
    <row r="356" spans="1:26" x14ac:dyDescent="0.25">
      <c r="A356" t="s">
        <v>950</v>
      </c>
      <c r="B356" s="1">
        <v>41204</v>
      </c>
      <c r="C356" s="1">
        <v>41208</v>
      </c>
      <c r="D356" t="s">
        <v>24</v>
      </c>
      <c r="E356" t="s">
        <v>951</v>
      </c>
      <c r="F356" t="s">
        <v>952</v>
      </c>
      <c r="G356">
        <v>5.1760000000000002</v>
      </c>
      <c r="H356">
        <v>4</v>
      </c>
      <c r="I356">
        <v>0.8</v>
      </c>
      <c r="J356">
        <v>-7.7640000000000002</v>
      </c>
      <c r="K356" t="s">
        <v>953</v>
      </c>
      <c r="L356" t="s">
        <v>28</v>
      </c>
      <c r="M356" t="s">
        <v>29</v>
      </c>
      <c r="N356" t="s">
        <v>253</v>
      </c>
      <c r="O356" t="s">
        <v>232</v>
      </c>
      <c r="P356">
        <v>43229</v>
      </c>
      <c r="Q356" t="s">
        <v>32</v>
      </c>
      <c r="R356" t="s">
        <v>33</v>
      </c>
      <c r="S356" t="s">
        <v>150</v>
      </c>
      <c r="T356" t="s">
        <v>954</v>
      </c>
      <c r="X356" t="str">
        <f t="shared" si="15"/>
        <v/>
      </c>
      <c r="Y356" t="str">
        <f t="shared" si="16"/>
        <v/>
      </c>
      <c r="Z356" t="str">
        <f t="shared" si="17"/>
        <v/>
      </c>
    </row>
    <row r="357" spans="1:26" x14ac:dyDescent="0.25">
      <c r="A357" t="s">
        <v>955</v>
      </c>
      <c r="B357" s="1">
        <v>41208</v>
      </c>
      <c r="C357" s="1">
        <v>41212</v>
      </c>
      <c r="D357" t="s">
        <v>24</v>
      </c>
      <c r="E357" t="s">
        <v>956</v>
      </c>
      <c r="F357" t="s">
        <v>957</v>
      </c>
      <c r="G357">
        <v>5.76</v>
      </c>
      <c r="H357">
        <v>2</v>
      </c>
      <c r="I357">
        <v>0</v>
      </c>
      <c r="J357">
        <v>2.6496</v>
      </c>
      <c r="K357" t="s">
        <v>958</v>
      </c>
      <c r="L357" t="s">
        <v>80</v>
      </c>
      <c r="M357" t="s">
        <v>29</v>
      </c>
      <c r="N357" t="s">
        <v>143</v>
      </c>
      <c r="O357" t="s">
        <v>144</v>
      </c>
      <c r="P357">
        <v>10011</v>
      </c>
      <c r="Q357" t="s">
        <v>32</v>
      </c>
      <c r="R357" t="s">
        <v>33</v>
      </c>
      <c r="S357" t="s">
        <v>137</v>
      </c>
      <c r="T357" t="s">
        <v>959</v>
      </c>
      <c r="X357" t="str">
        <f t="shared" si="15"/>
        <v/>
      </c>
      <c r="Y357" t="str">
        <f t="shared" si="16"/>
        <v/>
      </c>
      <c r="Z357" t="str">
        <f t="shared" si="17"/>
        <v/>
      </c>
    </row>
    <row r="358" spans="1:26" x14ac:dyDescent="0.25">
      <c r="A358" t="s">
        <v>955</v>
      </c>
      <c r="B358" s="1">
        <v>41208</v>
      </c>
      <c r="C358" s="1">
        <v>41212</v>
      </c>
      <c r="D358" t="s">
        <v>24</v>
      </c>
      <c r="E358" t="s">
        <v>956</v>
      </c>
      <c r="F358" t="s">
        <v>957</v>
      </c>
      <c r="G358">
        <v>5.76</v>
      </c>
      <c r="H358">
        <v>2</v>
      </c>
      <c r="I358">
        <v>0</v>
      </c>
      <c r="J358">
        <v>2.6496</v>
      </c>
      <c r="K358" t="s">
        <v>958</v>
      </c>
      <c r="L358" t="s">
        <v>80</v>
      </c>
      <c r="M358" t="s">
        <v>29</v>
      </c>
      <c r="N358" t="s">
        <v>960</v>
      </c>
      <c r="O358" t="s">
        <v>72</v>
      </c>
      <c r="P358">
        <v>91730</v>
      </c>
      <c r="Q358" t="s">
        <v>73</v>
      </c>
      <c r="R358" t="s">
        <v>33</v>
      </c>
      <c r="S358" t="s">
        <v>137</v>
      </c>
      <c r="T358" t="s">
        <v>959</v>
      </c>
      <c r="X358" t="str">
        <f t="shared" si="15"/>
        <v/>
      </c>
      <c r="Y358" t="str">
        <f t="shared" si="16"/>
        <v/>
      </c>
      <c r="Z358" t="str">
        <f t="shared" si="17"/>
        <v/>
      </c>
    </row>
    <row r="359" spans="1:26" x14ac:dyDescent="0.25">
      <c r="A359" t="s">
        <v>961</v>
      </c>
      <c r="B359" s="1">
        <v>41212</v>
      </c>
      <c r="C359" s="1">
        <v>41214</v>
      </c>
      <c r="D359" t="s">
        <v>94</v>
      </c>
      <c r="E359" t="s">
        <v>962</v>
      </c>
      <c r="F359" t="s">
        <v>963</v>
      </c>
      <c r="G359">
        <v>299.89999999999998</v>
      </c>
      <c r="H359">
        <v>2</v>
      </c>
      <c r="I359">
        <v>0</v>
      </c>
      <c r="J359">
        <v>74.974999999999994</v>
      </c>
      <c r="K359" t="s">
        <v>964</v>
      </c>
      <c r="L359" t="s">
        <v>70</v>
      </c>
      <c r="M359" t="s">
        <v>29</v>
      </c>
      <c r="N359" t="s">
        <v>965</v>
      </c>
      <c r="O359" t="s">
        <v>111</v>
      </c>
      <c r="P359">
        <v>27604</v>
      </c>
      <c r="Q359" t="s">
        <v>54</v>
      </c>
      <c r="R359" t="s">
        <v>55</v>
      </c>
      <c r="S359" t="s">
        <v>233</v>
      </c>
      <c r="T359" t="s">
        <v>966</v>
      </c>
      <c r="X359" t="str">
        <f t="shared" si="15"/>
        <v/>
      </c>
      <c r="Y359" t="str">
        <f t="shared" si="16"/>
        <v/>
      </c>
      <c r="Z359" t="str">
        <f t="shared" si="17"/>
        <v/>
      </c>
    </row>
    <row r="360" spans="1:26" x14ac:dyDescent="0.25">
      <c r="A360" t="s">
        <v>961</v>
      </c>
      <c r="B360" s="1">
        <v>41212</v>
      </c>
      <c r="C360" s="1">
        <v>41214</v>
      </c>
      <c r="D360" t="s">
        <v>94</v>
      </c>
      <c r="E360" t="s">
        <v>962</v>
      </c>
      <c r="F360" t="s">
        <v>963</v>
      </c>
      <c r="G360">
        <v>299.89999999999998</v>
      </c>
      <c r="H360">
        <v>2</v>
      </c>
      <c r="I360">
        <v>0</v>
      </c>
      <c r="J360">
        <v>74.974999999999994</v>
      </c>
      <c r="K360" t="s">
        <v>964</v>
      </c>
      <c r="L360" t="s">
        <v>70</v>
      </c>
      <c r="M360" t="s">
        <v>29</v>
      </c>
      <c r="N360" t="s">
        <v>371</v>
      </c>
      <c r="O360" t="s">
        <v>132</v>
      </c>
      <c r="P360">
        <v>48227</v>
      </c>
      <c r="Q360" t="s">
        <v>64</v>
      </c>
      <c r="R360" t="s">
        <v>55</v>
      </c>
      <c r="S360" t="s">
        <v>233</v>
      </c>
      <c r="T360" t="s">
        <v>966</v>
      </c>
      <c r="X360" t="str">
        <f t="shared" si="15"/>
        <v/>
      </c>
      <c r="Y360" t="str">
        <f t="shared" si="16"/>
        <v/>
      </c>
      <c r="Z360" t="str">
        <f t="shared" si="17"/>
        <v/>
      </c>
    </row>
    <row r="361" spans="1:26" x14ac:dyDescent="0.25">
      <c r="A361" t="s">
        <v>970</v>
      </c>
      <c r="B361" s="1">
        <v>41213</v>
      </c>
      <c r="C361" s="1">
        <v>41217</v>
      </c>
      <c r="D361" t="s">
        <v>24</v>
      </c>
      <c r="E361" t="s">
        <v>196</v>
      </c>
      <c r="F361" t="s">
        <v>971</v>
      </c>
      <c r="G361">
        <v>70.12</v>
      </c>
      <c r="H361">
        <v>4</v>
      </c>
      <c r="I361">
        <v>0</v>
      </c>
      <c r="J361">
        <v>21.036000000000001</v>
      </c>
      <c r="K361" t="s">
        <v>198</v>
      </c>
      <c r="L361" t="s">
        <v>70</v>
      </c>
      <c r="M361" t="s">
        <v>29</v>
      </c>
      <c r="N361" t="s">
        <v>127</v>
      </c>
      <c r="O361" t="s">
        <v>132</v>
      </c>
      <c r="P361">
        <v>49201</v>
      </c>
      <c r="Q361" t="s">
        <v>64</v>
      </c>
      <c r="R361" t="s">
        <v>33</v>
      </c>
      <c r="S361" t="s">
        <v>701</v>
      </c>
      <c r="T361" t="s">
        <v>972</v>
      </c>
      <c r="X361" t="str">
        <f t="shared" si="15"/>
        <v/>
      </c>
      <c r="Y361" t="str">
        <f t="shared" si="16"/>
        <v/>
      </c>
      <c r="Z361" t="str">
        <f t="shared" si="17"/>
        <v/>
      </c>
    </row>
    <row r="362" spans="1:26" x14ac:dyDescent="0.25">
      <c r="A362" t="s">
        <v>970</v>
      </c>
      <c r="B362" s="1">
        <v>41213</v>
      </c>
      <c r="C362" s="1">
        <v>41217</v>
      </c>
      <c r="D362" t="s">
        <v>24</v>
      </c>
      <c r="E362" t="s">
        <v>196</v>
      </c>
      <c r="F362" t="s">
        <v>971</v>
      </c>
      <c r="G362">
        <v>70.12</v>
      </c>
      <c r="H362">
        <v>4</v>
      </c>
      <c r="I362">
        <v>0</v>
      </c>
      <c r="J362">
        <v>21.036000000000001</v>
      </c>
      <c r="K362" t="s">
        <v>198</v>
      </c>
      <c r="L362" t="s">
        <v>70</v>
      </c>
      <c r="M362" t="s">
        <v>29</v>
      </c>
      <c r="N362" t="s">
        <v>162</v>
      </c>
      <c r="O362" t="s">
        <v>72</v>
      </c>
      <c r="P362">
        <v>90049</v>
      </c>
      <c r="Q362" t="s">
        <v>73</v>
      </c>
      <c r="R362" t="s">
        <v>33</v>
      </c>
      <c r="S362" t="s">
        <v>701</v>
      </c>
      <c r="T362" t="s">
        <v>972</v>
      </c>
      <c r="X362" t="str">
        <f t="shared" si="15"/>
        <v/>
      </c>
      <c r="Y362" t="str">
        <f t="shared" si="16"/>
        <v/>
      </c>
      <c r="Z362" t="str">
        <f t="shared" si="17"/>
        <v/>
      </c>
    </row>
    <row r="363" spans="1:26" x14ac:dyDescent="0.25">
      <c r="A363" t="s">
        <v>980</v>
      </c>
      <c r="B363" s="1">
        <v>41215</v>
      </c>
      <c r="C363" s="1">
        <v>41215</v>
      </c>
      <c r="D363" t="s">
        <v>114</v>
      </c>
      <c r="E363" t="s">
        <v>981</v>
      </c>
      <c r="F363" t="s">
        <v>982</v>
      </c>
      <c r="G363">
        <v>447.93</v>
      </c>
      <c r="H363">
        <v>9</v>
      </c>
      <c r="I363">
        <v>0</v>
      </c>
      <c r="J363">
        <v>49.272300000000001</v>
      </c>
      <c r="K363" t="s">
        <v>983</v>
      </c>
      <c r="L363" t="s">
        <v>28</v>
      </c>
      <c r="M363" t="s">
        <v>29</v>
      </c>
      <c r="N363" t="s">
        <v>473</v>
      </c>
      <c r="O363" t="s">
        <v>232</v>
      </c>
      <c r="P363">
        <v>43055</v>
      </c>
      <c r="Q363" t="s">
        <v>32</v>
      </c>
      <c r="R363" t="s">
        <v>55</v>
      </c>
      <c r="S363" t="s">
        <v>56</v>
      </c>
      <c r="T363" t="s">
        <v>984</v>
      </c>
      <c r="X363" t="str">
        <f t="shared" si="15"/>
        <v/>
      </c>
      <c r="Y363" t="str">
        <f t="shared" si="16"/>
        <v/>
      </c>
      <c r="Z363" t="str">
        <f t="shared" si="17"/>
        <v/>
      </c>
    </row>
    <row r="364" spans="1:26" x14ac:dyDescent="0.25">
      <c r="A364" t="s">
        <v>980</v>
      </c>
      <c r="B364" s="1">
        <v>41215</v>
      </c>
      <c r="C364" s="1">
        <v>41215</v>
      </c>
      <c r="D364" t="s">
        <v>114</v>
      </c>
      <c r="E364" t="s">
        <v>981</v>
      </c>
      <c r="F364" t="s">
        <v>982</v>
      </c>
      <c r="G364">
        <v>447.93</v>
      </c>
      <c r="H364">
        <v>9</v>
      </c>
      <c r="I364">
        <v>0</v>
      </c>
      <c r="J364">
        <v>49.272300000000001</v>
      </c>
      <c r="K364" t="s">
        <v>983</v>
      </c>
      <c r="L364" t="s">
        <v>28</v>
      </c>
      <c r="M364" t="s">
        <v>29</v>
      </c>
      <c r="N364" t="s">
        <v>98</v>
      </c>
      <c r="O364" t="s">
        <v>99</v>
      </c>
      <c r="P364">
        <v>98115</v>
      </c>
      <c r="Q364" t="s">
        <v>73</v>
      </c>
      <c r="R364" t="s">
        <v>55</v>
      </c>
      <c r="S364" t="s">
        <v>56</v>
      </c>
      <c r="T364" t="s">
        <v>984</v>
      </c>
      <c r="X364" t="str">
        <f t="shared" si="15"/>
        <v/>
      </c>
      <c r="Y364" t="str">
        <f t="shared" si="16"/>
        <v/>
      </c>
      <c r="Z364" t="str">
        <f t="shared" si="17"/>
        <v/>
      </c>
    </row>
    <row r="365" spans="1:26" x14ac:dyDescent="0.25">
      <c r="A365" t="s">
        <v>985</v>
      </c>
      <c r="B365" s="1">
        <v>41218</v>
      </c>
      <c r="C365" s="1">
        <v>41222</v>
      </c>
      <c r="D365" t="s">
        <v>24</v>
      </c>
      <c r="E365" t="s">
        <v>986</v>
      </c>
      <c r="F365" t="s">
        <v>898</v>
      </c>
      <c r="G365">
        <v>207</v>
      </c>
      <c r="H365">
        <v>3</v>
      </c>
      <c r="I365">
        <v>0.2</v>
      </c>
      <c r="J365">
        <v>25.875</v>
      </c>
      <c r="K365" t="s">
        <v>987</v>
      </c>
      <c r="L365" t="s">
        <v>80</v>
      </c>
      <c r="M365" t="s">
        <v>29</v>
      </c>
      <c r="N365" t="s">
        <v>988</v>
      </c>
      <c r="O365" t="s">
        <v>144</v>
      </c>
      <c r="P365">
        <v>13021</v>
      </c>
      <c r="Q365" t="s">
        <v>32</v>
      </c>
      <c r="R365" t="s">
        <v>45</v>
      </c>
      <c r="S365" t="s">
        <v>91</v>
      </c>
      <c r="T365" t="s">
        <v>899</v>
      </c>
      <c r="X365" t="str">
        <f t="shared" si="15"/>
        <v/>
      </c>
      <c r="Y365" t="str">
        <f t="shared" si="16"/>
        <v/>
      </c>
      <c r="Z365" t="str">
        <f t="shared" si="17"/>
        <v/>
      </c>
    </row>
    <row r="366" spans="1:26" x14ac:dyDescent="0.25">
      <c r="A366" t="s">
        <v>985</v>
      </c>
      <c r="B366" s="1">
        <v>41218</v>
      </c>
      <c r="C366" s="1">
        <v>41222</v>
      </c>
      <c r="D366" t="s">
        <v>24</v>
      </c>
      <c r="E366" t="s">
        <v>986</v>
      </c>
      <c r="F366" t="s">
        <v>898</v>
      </c>
      <c r="G366">
        <v>207</v>
      </c>
      <c r="H366">
        <v>3</v>
      </c>
      <c r="I366">
        <v>0.2</v>
      </c>
      <c r="J366">
        <v>25.875</v>
      </c>
      <c r="K366" t="s">
        <v>987</v>
      </c>
      <c r="L366" t="s">
        <v>80</v>
      </c>
      <c r="M366" t="s">
        <v>29</v>
      </c>
      <c r="N366" t="s">
        <v>162</v>
      </c>
      <c r="O366" t="s">
        <v>72</v>
      </c>
      <c r="P366">
        <v>90004</v>
      </c>
      <c r="Q366" t="s">
        <v>73</v>
      </c>
      <c r="R366" t="s">
        <v>45</v>
      </c>
      <c r="S366" t="s">
        <v>91</v>
      </c>
      <c r="T366" t="s">
        <v>899</v>
      </c>
      <c r="X366" t="str">
        <f t="shared" si="15"/>
        <v/>
      </c>
      <c r="Y366" t="str">
        <f t="shared" si="16"/>
        <v/>
      </c>
      <c r="Z366" t="str">
        <f t="shared" si="17"/>
        <v/>
      </c>
    </row>
    <row r="367" spans="1:26" x14ac:dyDescent="0.25">
      <c r="A367" t="s">
        <v>985</v>
      </c>
      <c r="B367" s="1">
        <v>41218</v>
      </c>
      <c r="C367" s="1">
        <v>41222</v>
      </c>
      <c r="D367" t="s">
        <v>24</v>
      </c>
      <c r="E367" t="s">
        <v>986</v>
      </c>
      <c r="F367" t="s">
        <v>898</v>
      </c>
      <c r="G367">
        <v>207</v>
      </c>
      <c r="H367">
        <v>3</v>
      </c>
      <c r="I367">
        <v>0.2</v>
      </c>
      <c r="J367">
        <v>25.875</v>
      </c>
      <c r="K367" t="s">
        <v>987</v>
      </c>
      <c r="L367" t="s">
        <v>80</v>
      </c>
      <c r="M367" t="s">
        <v>29</v>
      </c>
      <c r="N367" t="s">
        <v>43</v>
      </c>
      <c r="O367" t="s">
        <v>44</v>
      </c>
      <c r="P367">
        <v>19901</v>
      </c>
      <c r="Q367" t="s">
        <v>32</v>
      </c>
      <c r="R367" t="s">
        <v>45</v>
      </c>
      <c r="S367" t="s">
        <v>91</v>
      </c>
      <c r="T367" t="s">
        <v>899</v>
      </c>
      <c r="X367" t="str">
        <f t="shared" si="15"/>
        <v/>
      </c>
      <c r="Y367" t="str">
        <f t="shared" si="16"/>
        <v/>
      </c>
      <c r="Z367" t="str">
        <f t="shared" si="17"/>
        <v/>
      </c>
    </row>
    <row r="368" spans="1:26" x14ac:dyDescent="0.25">
      <c r="A368" t="s">
        <v>985</v>
      </c>
      <c r="B368" s="1">
        <v>41218</v>
      </c>
      <c r="C368" s="1">
        <v>41222</v>
      </c>
      <c r="D368" t="s">
        <v>24</v>
      </c>
      <c r="E368" t="s">
        <v>986</v>
      </c>
      <c r="F368" t="s">
        <v>898</v>
      </c>
      <c r="G368">
        <v>207</v>
      </c>
      <c r="H368">
        <v>3</v>
      </c>
      <c r="I368">
        <v>0.2</v>
      </c>
      <c r="J368">
        <v>25.875</v>
      </c>
      <c r="K368" t="s">
        <v>987</v>
      </c>
      <c r="L368" t="s">
        <v>80</v>
      </c>
      <c r="M368" t="s">
        <v>29</v>
      </c>
      <c r="N368" t="s">
        <v>989</v>
      </c>
      <c r="O368" t="s">
        <v>111</v>
      </c>
      <c r="P368">
        <v>28110</v>
      </c>
      <c r="Q368" t="s">
        <v>54</v>
      </c>
      <c r="R368" t="s">
        <v>45</v>
      </c>
      <c r="S368" t="s">
        <v>91</v>
      </c>
      <c r="T368" t="s">
        <v>899</v>
      </c>
      <c r="X368" t="str">
        <f t="shared" si="15"/>
        <v/>
      </c>
      <c r="Y368" t="str">
        <f t="shared" si="16"/>
        <v/>
      </c>
      <c r="Z368" t="str">
        <f t="shared" si="17"/>
        <v/>
      </c>
    </row>
    <row r="369" spans="1:26" x14ac:dyDescent="0.25">
      <c r="A369" t="s">
        <v>990</v>
      </c>
      <c r="B369" s="1">
        <v>41220</v>
      </c>
      <c r="C369" s="1">
        <v>41222</v>
      </c>
      <c r="D369" t="s">
        <v>94</v>
      </c>
      <c r="E369" t="s">
        <v>991</v>
      </c>
      <c r="F369" t="s">
        <v>992</v>
      </c>
      <c r="G369">
        <v>190.72</v>
      </c>
      <c r="H369">
        <v>1</v>
      </c>
      <c r="I369">
        <v>0.2</v>
      </c>
      <c r="J369">
        <v>11.92</v>
      </c>
      <c r="K369" t="s">
        <v>993</v>
      </c>
      <c r="L369" t="s">
        <v>80</v>
      </c>
      <c r="M369" t="s">
        <v>29</v>
      </c>
      <c r="N369" t="s">
        <v>162</v>
      </c>
      <c r="O369" t="s">
        <v>72</v>
      </c>
      <c r="P369">
        <v>90036</v>
      </c>
      <c r="Q369" t="s">
        <v>73</v>
      </c>
      <c r="R369" t="s">
        <v>45</v>
      </c>
      <c r="S369" t="s">
        <v>91</v>
      </c>
      <c r="T369" t="s">
        <v>994</v>
      </c>
      <c r="X369" t="str">
        <f t="shared" si="15"/>
        <v/>
      </c>
      <c r="Y369" t="str">
        <f t="shared" si="16"/>
        <v/>
      </c>
      <c r="Z369" t="str">
        <f t="shared" si="17"/>
        <v/>
      </c>
    </row>
    <row r="370" spans="1:26" x14ac:dyDescent="0.25">
      <c r="A370" t="s">
        <v>995</v>
      </c>
      <c r="B370" s="1">
        <v>41221</v>
      </c>
      <c r="C370" s="1">
        <v>41227</v>
      </c>
      <c r="D370" t="s">
        <v>24</v>
      </c>
      <c r="E370" t="s">
        <v>306</v>
      </c>
      <c r="F370" t="s">
        <v>996</v>
      </c>
      <c r="G370">
        <v>11.65</v>
      </c>
      <c r="H370">
        <v>5</v>
      </c>
      <c r="I370">
        <v>0</v>
      </c>
      <c r="J370">
        <v>3.3784999999999998</v>
      </c>
      <c r="K370" t="s">
        <v>308</v>
      </c>
      <c r="L370" t="s">
        <v>28</v>
      </c>
      <c r="M370" t="s">
        <v>29</v>
      </c>
      <c r="N370" t="s">
        <v>143</v>
      </c>
      <c r="O370" t="s">
        <v>144</v>
      </c>
      <c r="P370">
        <v>10024</v>
      </c>
      <c r="Q370" t="s">
        <v>32</v>
      </c>
      <c r="R370" t="s">
        <v>33</v>
      </c>
      <c r="S370" t="s">
        <v>34</v>
      </c>
      <c r="T370" t="s">
        <v>997</v>
      </c>
      <c r="X370" t="str">
        <f t="shared" si="15"/>
        <v/>
      </c>
      <c r="Y370" t="str">
        <f t="shared" si="16"/>
        <v/>
      </c>
      <c r="Z370" t="str">
        <f t="shared" si="17"/>
        <v/>
      </c>
    </row>
    <row r="371" spans="1:26" x14ac:dyDescent="0.25">
      <c r="A371" t="s">
        <v>995</v>
      </c>
      <c r="B371" s="1">
        <v>41221</v>
      </c>
      <c r="C371" s="1">
        <v>41227</v>
      </c>
      <c r="D371" t="s">
        <v>24</v>
      </c>
      <c r="E371" t="s">
        <v>306</v>
      </c>
      <c r="F371" t="s">
        <v>996</v>
      </c>
      <c r="G371">
        <v>11.65</v>
      </c>
      <c r="H371">
        <v>5</v>
      </c>
      <c r="I371">
        <v>0</v>
      </c>
      <c r="J371">
        <v>3.3784999999999998</v>
      </c>
      <c r="K371" t="s">
        <v>308</v>
      </c>
      <c r="L371" t="s">
        <v>28</v>
      </c>
      <c r="M371" t="s">
        <v>29</v>
      </c>
      <c r="N371" t="s">
        <v>310</v>
      </c>
      <c r="O371" t="s">
        <v>103</v>
      </c>
      <c r="P371">
        <v>2038</v>
      </c>
      <c r="Q371" t="s">
        <v>32</v>
      </c>
      <c r="R371" t="s">
        <v>33</v>
      </c>
      <c r="S371" t="s">
        <v>34</v>
      </c>
      <c r="T371" t="s">
        <v>997</v>
      </c>
      <c r="X371" t="str">
        <f t="shared" si="15"/>
        <v/>
      </c>
      <c r="Y371" t="str">
        <f t="shared" si="16"/>
        <v/>
      </c>
      <c r="Z371" t="str">
        <f t="shared" si="17"/>
        <v/>
      </c>
    </row>
    <row r="372" spans="1:26" x14ac:dyDescent="0.25">
      <c r="A372" t="s">
        <v>998</v>
      </c>
      <c r="B372" s="1">
        <v>41222</v>
      </c>
      <c r="C372" s="1">
        <v>41222</v>
      </c>
      <c r="D372" t="s">
        <v>114</v>
      </c>
      <c r="E372" t="s">
        <v>999</v>
      </c>
      <c r="F372" t="s">
        <v>1000</v>
      </c>
      <c r="G372">
        <v>11.352</v>
      </c>
      <c r="H372">
        <v>3</v>
      </c>
      <c r="I372">
        <v>0.2</v>
      </c>
      <c r="J372">
        <v>4.1151</v>
      </c>
      <c r="K372" t="s">
        <v>1001</v>
      </c>
      <c r="L372" t="s">
        <v>28</v>
      </c>
      <c r="M372" t="s">
        <v>29</v>
      </c>
      <c r="N372" t="s">
        <v>36</v>
      </c>
      <c r="O372" t="s">
        <v>37</v>
      </c>
      <c r="P372">
        <v>19134</v>
      </c>
      <c r="Q372" t="s">
        <v>32</v>
      </c>
      <c r="R372" t="s">
        <v>33</v>
      </c>
      <c r="S372" t="s">
        <v>129</v>
      </c>
      <c r="T372" t="s">
        <v>1002</v>
      </c>
      <c r="X372" t="str">
        <f t="shared" si="15"/>
        <v/>
      </c>
      <c r="Y372" t="str">
        <f t="shared" si="16"/>
        <v/>
      </c>
      <c r="Z372" t="str">
        <f t="shared" si="17"/>
        <v/>
      </c>
    </row>
    <row r="373" spans="1:26" x14ac:dyDescent="0.25">
      <c r="A373" t="s">
        <v>998</v>
      </c>
      <c r="B373" s="1">
        <v>41222</v>
      </c>
      <c r="C373" s="1">
        <v>41222</v>
      </c>
      <c r="D373" t="s">
        <v>114</v>
      </c>
      <c r="E373" t="s">
        <v>999</v>
      </c>
      <c r="F373" t="s">
        <v>1000</v>
      </c>
      <c r="G373">
        <v>11.352</v>
      </c>
      <c r="H373">
        <v>3</v>
      </c>
      <c r="I373">
        <v>0.2</v>
      </c>
      <c r="J373">
        <v>4.1151</v>
      </c>
      <c r="K373" t="s">
        <v>1001</v>
      </c>
      <c r="L373" t="s">
        <v>28</v>
      </c>
      <c r="M373" t="s">
        <v>29</v>
      </c>
      <c r="N373" t="s">
        <v>104</v>
      </c>
      <c r="O373" t="s">
        <v>105</v>
      </c>
      <c r="P373">
        <v>60623</v>
      </c>
      <c r="Q373" t="s">
        <v>64</v>
      </c>
      <c r="R373" t="s">
        <v>33</v>
      </c>
      <c r="S373" t="s">
        <v>129</v>
      </c>
      <c r="T373" t="s">
        <v>1002</v>
      </c>
      <c r="X373" t="str">
        <f t="shared" si="15"/>
        <v/>
      </c>
      <c r="Y373" t="str">
        <f t="shared" si="16"/>
        <v/>
      </c>
      <c r="Z373" t="str">
        <f t="shared" si="17"/>
        <v/>
      </c>
    </row>
    <row r="374" spans="1:26" x14ac:dyDescent="0.25">
      <c r="A374" t="s">
        <v>1009</v>
      </c>
      <c r="B374" s="1">
        <v>41226</v>
      </c>
      <c r="C374" s="1">
        <v>41230</v>
      </c>
      <c r="D374" t="s">
        <v>24</v>
      </c>
      <c r="E374" t="s">
        <v>1010</v>
      </c>
      <c r="F374" t="s">
        <v>1011</v>
      </c>
      <c r="G374">
        <v>115.29600000000001</v>
      </c>
      <c r="H374">
        <v>3</v>
      </c>
      <c r="I374">
        <v>0.2</v>
      </c>
      <c r="J374">
        <v>40.3536</v>
      </c>
      <c r="K374" t="s">
        <v>1012</v>
      </c>
      <c r="L374" t="s">
        <v>28</v>
      </c>
      <c r="M374" t="s">
        <v>29</v>
      </c>
      <c r="N374" t="s">
        <v>1013</v>
      </c>
      <c r="O374" t="s">
        <v>111</v>
      </c>
      <c r="P374">
        <v>28806</v>
      </c>
      <c r="Q374" t="s">
        <v>54</v>
      </c>
      <c r="R374" t="s">
        <v>33</v>
      </c>
      <c r="S374" t="s">
        <v>129</v>
      </c>
      <c r="T374" t="s">
        <v>1014</v>
      </c>
      <c r="X374" t="str">
        <f t="shared" si="15"/>
        <v/>
      </c>
      <c r="Y374" t="str">
        <f t="shared" si="16"/>
        <v/>
      </c>
      <c r="Z374" t="str">
        <f t="shared" si="17"/>
        <v/>
      </c>
    </row>
    <row r="375" spans="1:26" x14ac:dyDescent="0.25">
      <c r="A375" t="s">
        <v>1009</v>
      </c>
      <c r="B375" s="1">
        <v>41226</v>
      </c>
      <c r="C375" s="1">
        <v>41230</v>
      </c>
      <c r="D375" t="s">
        <v>24</v>
      </c>
      <c r="E375" t="s">
        <v>1010</v>
      </c>
      <c r="F375" t="s">
        <v>1011</v>
      </c>
      <c r="G375">
        <v>115.29600000000001</v>
      </c>
      <c r="H375">
        <v>3</v>
      </c>
      <c r="I375">
        <v>0.2</v>
      </c>
      <c r="J375">
        <v>40.3536</v>
      </c>
      <c r="K375" t="s">
        <v>1012</v>
      </c>
      <c r="L375" t="s">
        <v>28</v>
      </c>
      <c r="M375" t="s">
        <v>29</v>
      </c>
      <c r="N375" t="s">
        <v>84</v>
      </c>
      <c r="O375" t="s">
        <v>111</v>
      </c>
      <c r="P375">
        <v>28540</v>
      </c>
      <c r="Q375" t="s">
        <v>54</v>
      </c>
      <c r="R375" t="s">
        <v>33</v>
      </c>
      <c r="S375" t="s">
        <v>129</v>
      </c>
      <c r="T375" t="s">
        <v>1014</v>
      </c>
      <c r="X375" t="str">
        <f t="shared" si="15"/>
        <v/>
      </c>
      <c r="Y375" t="str">
        <f t="shared" si="16"/>
        <v/>
      </c>
      <c r="Z375" t="str">
        <f t="shared" si="17"/>
        <v/>
      </c>
    </row>
    <row r="376" spans="1:26" x14ac:dyDescent="0.25">
      <c r="A376" t="s">
        <v>1015</v>
      </c>
      <c r="B376" s="1">
        <v>41229</v>
      </c>
      <c r="C376" s="1">
        <v>41235</v>
      </c>
      <c r="D376" t="s">
        <v>24</v>
      </c>
      <c r="E376" t="s">
        <v>1016</v>
      </c>
      <c r="F376" t="s">
        <v>1017</v>
      </c>
      <c r="G376">
        <v>523.25</v>
      </c>
      <c r="H376">
        <v>5</v>
      </c>
      <c r="I376">
        <v>0</v>
      </c>
      <c r="J376">
        <v>141.2775</v>
      </c>
      <c r="K376" t="s">
        <v>1018</v>
      </c>
      <c r="L376" t="s">
        <v>70</v>
      </c>
      <c r="M376" t="s">
        <v>29</v>
      </c>
      <c r="N376" t="s">
        <v>143</v>
      </c>
      <c r="O376" t="s">
        <v>144</v>
      </c>
      <c r="P376">
        <v>10011</v>
      </c>
      <c r="Q376" t="s">
        <v>32</v>
      </c>
      <c r="R376" t="s">
        <v>33</v>
      </c>
      <c r="S376" t="s">
        <v>745</v>
      </c>
      <c r="T376" t="s">
        <v>1019</v>
      </c>
      <c r="X376" t="str">
        <f t="shared" si="15"/>
        <v/>
      </c>
      <c r="Y376" t="str">
        <f t="shared" si="16"/>
        <v/>
      </c>
      <c r="Z376" t="str">
        <f t="shared" si="17"/>
        <v/>
      </c>
    </row>
    <row r="377" spans="1:26" x14ac:dyDescent="0.25">
      <c r="A377" t="s">
        <v>1020</v>
      </c>
      <c r="B377" s="1">
        <v>41233</v>
      </c>
      <c r="C377" s="1">
        <v>41239</v>
      </c>
      <c r="D377" t="s">
        <v>24</v>
      </c>
      <c r="E377" t="s">
        <v>1021</v>
      </c>
      <c r="F377" t="s">
        <v>1022</v>
      </c>
      <c r="G377">
        <v>19.46</v>
      </c>
      <c r="H377">
        <v>7</v>
      </c>
      <c r="I377">
        <v>0</v>
      </c>
      <c r="J377">
        <v>5.0595999999999997</v>
      </c>
      <c r="K377" t="s">
        <v>1023</v>
      </c>
      <c r="L377" t="s">
        <v>70</v>
      </c>
      <c r="M377" t="s">
        <v>29</v>
      </c>
      <c r="N377" t="s">
        <v>162</v>
      </c>
      <c r="O377" t="s">
        <v>72</v>
      </c>
      <c r="P377">
        <v>90008</v>
      </c>
      <c r="Q377" t="s">
        <v>73</v>
      </c>
      <c r="R377" t="s">
        <v>33</v>
      </c>
      <c r="S377" t="s">
        <v>34</v>
      </c>
      <c r="T377" t="s">
        <v>1024</v>
      </c>
      <c r="X377" t="str">
        <f t="shared" si="15"/>
        <v/>
      </c>
      <c r="Y377" t="str">
        <f t="shared" si="16"/>
        <v/>
      </c>
      <c r="Z377" t="str">
        <f t="shared" si="17"/>
        <v/>
      </c>
    </row>
    <row r="378" spans="1:26" x14ac:dyDescent="0.25">
      <c r="A378" t="s">
        <v>1025</v>
      </c>
      <c r="B378" s="1">
        <v>41233</v>
      </c>
      <c r="C378" s="1">
        <v>41239</v>
      </c>
      <c r="D378" t="s">
        <v>24</v>
      </c>
      <c r="E378" t="s">
        <v>299</v>
      </c>
      <c r="F378" t="s">
        <v>1026</v>
      </c>
      <c r="G378">
        <v>19.649999999999999</v>
      </c>
      <c r="H378">
        <v>3</v>
      </c>
      <c r="I378">
        <v>0</v>
      </c>
      <c r="J378">
        <v>9.0389999999999997</v>
      </c>
      <c r="K378" t="s">
        <v>301</v>
      </c>
      <c r="L378" t="s">
        <v>28</v>
      </c>
      <c r="M378" t="s">
        <v>29</v>
      </c>
      <c r="N378" t="s">
        <v>302</v>
      </c>
      <c r="O378" t="s">
        <v>232</v>
      </c>
      <c r="P378">
        <v>45231</v>
      </c>
      <c r="Q378" t="s">
        <v>32</v>
      </c>
      <c r="R378" t="s">
        <v>33</v>
      </c>
      <c r="S378" t="s">
        <v>129</v>
      </c>
      <c r="T378" t="s">
        <v>1027</v>
      </c>
      <c r="X378" t="str">
        <f t="shared" si="15"/>
        <v/>
      </c>
      <c r="Y378" t="str">
        <f t="shared" si="16"/>
        <v/>
      </c>
      <c r="Z378" t="str">
        <f t="shared" si="17"/>
        <v/>
      </c>
    </row>
    <row r="379" spans="1:26" x14ac:dyDescent="0.25">
      <c r="A379" t="s">
        <v>1025</v>
      </c>
      <c r="B379" s="1">
        <v>41233</v>
      </c>
      <c r="C379" s="1">
        <v>41239</v>
      </c>
      <c r="D379" t="s">
        <v>24</v>
      </c>
      <c r="E379" t="s">
        <v>299</v>
      </c>
      <c r="F379" t="s">
        <v>1026</v>
      </c>
      <c r="G379">
        <v>19.649999999999999</v>
      </c>
      <c r="H379">
        <v>3</v>
      </c>
      <c r="I379">
        <v>0</v>
      </c>
      <c r="J379">
        <v>9.0389999999999997</v>
      </c>
      <c r="K379" t="s">
        <v>301</v>
      </c>
      <c r="L379" t="s">
        <v>28</v>
      </c>
      <c r="M379" t="s">
        <v>29</v>
      </c>
      <c r="N379" t="s">
        <v>143</v>
      </c>
      <c r="O379" t="s">
        <v>144</v>
      </c>
      <c r="P379">
        <v>10011</v>
      </c>
      <c r="Q379" t="s">
        <v>32</v>
      </c>
      <c r="R379" t="s">
        <v>33</v>
      </c>
      <c r="S379" t="s">
        <v>129</v>
      </c>
      <c r="T379" t="s">
        <v>1027</v>
      </c>
      <c r="X379" t="str">
        <f t="shared" si="15"/>
        <v/>
      </c>
      <c r="Y379" t="str">
        <f t="shared" si="16"/>
        <v/>
      </c>
      <c r="Z379" t="str">
        <f t="shared" si="17"/>
        <v/>
      </c>
    </row>
    <row r="380" spans="1:26" x14ac:dyDescent="0.25">
      <c r="A380" t="s">
        <v>1025</v>
      </c>
      <c r="B380" s="1">
        <v>41233</v>
      </c>
      <c r="C380" s="1">
        <v>41239</v>
      </c>
      <c r="D380" t="s">
        <v>24</v>
      </c>
      <c r="E380" t="s">
        <v>299</v>
      </c>
      <c r="F380" t="s">
        <v>1026</v>
      </c>
      <c r="G380">
        <v>19.649999999999999</v>
      </c>
      <c r="H380">
        <v>3</v>
      </c>
      <c r="I380">
        <v>0</v>
      </c>
      <c r="J380">
        <v>9.0389999999999997</v>
      </c>
      <c r="K380" t="s">
        <v>301</v>
      </c>
      <c r="L380" t="s">
        <v>28</v>
      </c>
      <c r="M380" t="s">
        <v>29</v>
      </c>
      <c r="N380" t="s">
        <v>304</v>
      </c>
      <c r="O380" t="s">
        <v>205</v>
      </c>
      <c r="P380">
        <v>76248</v>
      </c>
      <c r="Q380" t="s">
        <v>64</v>
      </c>
      <c r="R380" t="s">
        <v>33</v>
      </c>
      <c r="S380" t="s">
        <v>129</v>
      </c>
      <c r="T380" t="s">
        <v>1027</v>
      </c>
      <c r="X380" t="str">
        <f t="shared" si="15"/>
        <v/>
      </c>
      <c r="Y380" t="str">
        <f t="shared" si="16"/>
        <v/>
      </c>
      <c r="Z380" t="str">
        <f t="shared" si="17"/>
        <v/>
      </c>
    </row>
    <row r="381" spans="1:26" x14ac:dyDescent="0.25">
      <c r="A381" t="s">
        <v>1025</v>
      </c>
      <c r="B381" s="1">
        <v>41233</v>
      </c>
      <c r="C381" s="1">
        <v>41239</v>
      </c>
      <c r="D381" t="s">
        <v>24</v>
      </c>
      <c r="E381" t="s">
        <v>299</v>
      </c>
      <c r="F381" t="s">
        <v>1026</v>
      </c>
      <c r="G381">
        <v>19.649999999999999</v>
      </c>
      <c r="H381">
        <v>3</v>
      </c>
      <c r="I381">
        <v>0</v>
      </c>
      <c r="J381">
        <v>9.0389999999999997</v>
      </c>
      <c r="K381" t="s">
        <v>301</v>
      </c>
      <c r="L381" t="s">
        <v>28</v>
      </c>
      <c r="M381" t="s">
        <v>29</v>
      </c>
      <c r="N381" t="s">
        <v>143</v>
      </c>
      <c r="O381" t="s">
        <v>144</v>
      </c>
      <c r="P381">
        <v>10011</v>
      </c>
      <c r="Q381" t="s">
        <v>32</v>
      </c>
      <c r="R381" t="s">
        <v>33</v>
      </c>
      <c r="S381" t="s">
        <v>129</v>
      </c>
      <c r="T381" t="s">
        <v>1027</v>
      </c>
      <c r="X381" t="str">
        <f t="shared" si="15"/>
        <v/>
      </c>
      <c r="Y381" t="str">
        <f t="shared" si="16"/>
        <v/>
      </c>
      <c r="Z381" t="str">
        <f t="shared" si="17"/>
        <v/>
      </c>
    </row>
    <row r="382" spans="1:26" x14ac:dyDescent="0.25">
      <c r="A382" t="s">
        <v>1028</v>
      </c>
      <c r="B382" s="1">
        <v>41235</v>
      </c>
      <c r="C382" s="1">
        <v>41239</v>
      </c>
      <c r="D382" t="s">
        <v>24</v>
      </c>
      <c r="E382" t="s">
        <v>796</v>
      </c>
      <c r="F382" t="s">
        <v>1029</v>
      </c>
      <c r="G382">
        <v>11.61</v>
      </c>
      <c r="H382">
        <v>2</v>
      </c>
      <c r="I382">
        <v>0.7</v>
      </c>
      <c r="J382">
        <v>-9.2880000000000003</v>
      </c>
      <c r="K382" t="s">
        <v>798</v>
      </c>
      <c r="L382" t="s">
        <v>28</v>
      </c>
      <c r="M382" t="s">
        <v>29</v>
      </c>
      <c r="N382" t="s">
        <v>98</v>
      </c>
      <c r="O382" t="s">
        <v>99</v>
      </c>
      <c r="P382">
        <v>98103</v>
      </c>
      <c r="Q382" t="s">
        <v>73</v>
      </c>
      <c r="R382" t="s">
        <v>33</v>
      </c>
      <c r="S382" t="s">
        <v>150</v>
      </c>
      <c r="T382" t="s">
        <v>1030</v>
      </c>
      <c r="X382" t="str">
        <f t="shared" si="15"/>
        <v/>
      </c>
      <c r="Y382" t="str">
        <f t="shared" si="16"/>
        <v/>
      </c>
      <c r="Z382" t="str">
        <f t="shared" si="17"/>
        <v/>
      </c>
    </row>
    <row r="383" spans="1:26" x14ac:dyDescent="0.25">
      <c r="A383" t="s">
        <v>1028</v>
      </c>
      <c r="B383" s="1">
        <v>41235</v>
      </c>
      <c r="C383" s="1">
        <v>41239</v>
      </c>
      <c r="D383" t="s">
        <v>24</v>
      </c>
      <c r="E383" t="s">
        <v>796</v>
      </c>
      <c r="F383" t="s">
        <v>1029</v>
      </c>
      <c r="G383">
        <v>11.61</v>
      </c>
      <c r="H383">
        <v>2</v>
      </c>
      <c r="I383">
        <v>0.7</v>
      </c>
      <c r="J383">
        <v>-9.2880000000000003</v>
      </c>
      <c r="K383" t="s">
        <v>798</v>
      </c>
      <c r="L383" t="s">
        <v>28</v>
      </c>
      <c r="M383" t="s">
        <v>29</v>
      </c>
      <c r="N383" t="s">
        <v>212</v>
      </c>
      <c r="O383" t="s">
        <v>63</v>
      </c>
      <c r="P383">
        <v>53209</v>
      </c>
      <c r="Q383" t="s">
        <v>64</v>
      </c>
      <c r="R383" t="s">
        <v>33</v>
      </c>
      <c r="S383" t="s">
        <v>150</v>
      </c>
      <c r="T383" t="s">
        <v>1030</v>
      </c>
      <c r="X383" t="str">
        <f t="shared" si="15"/>
        <v/>
      </c>
      <c r="Y383" t="str">
        <f t="shared" si="16"/>
        <v/>
      </c>
      <c r="Z383" t="str">
        <f t="shared" si="17"/>
        <v/>
      </c>
    </row>
    <row r="384" spans="1:26" x14ac:dyDescent="0.25">
      <c r="A384" t="s">
        <v>1028</v>
      </c>
      <c r="B384" s="1">
        <v>41235</v>
      </c>
      <c r="C384" s="1">
        <v>41239</v>
      </c>
      <c r="D384" t="s">
        <v>24</v>
      </c>
      <c r="E384" t="s">
        <v>796</v>
      </c>
      <c r="F384" t="s">
        <v>1029</v>
      </c>
      <c r="G384">
        <v>11.61</v>
      </c>
      <c r="H384">
        <v>2</v>
      </c>
      <c r="I384">
        <v>0.7</v>
      </c>
      <c r="J384">
        <v>-9.2880000000000003</v>
      </c>
      <c r="K384" t="s">
        <v>798</v>
      </c>
      <c r="L384" t="s">
        <v>28</v>
      </c>
      <c r="M384" t="s">
        <v>29</v>
      </c>
      <c r="N384" t="s">
        <v>36</v>
      </c>
      <c r="O384" t="s">
        <v>37</v>
      </c>
      <c r="P384">
        <v>19120</v>
      </c>
      <c r="Q384" t="s">
        <v>32</v>
      </c>
      <c r="R384" t="s">
        <v>33</v>
      </c>
      <c r="S384" t="s">
        <v>150</v>
      </c>
      <c r="T384" t="s">
        <v>1030</v>
      </c>
      <c r="X384" t="str">
        <f t="shared" si="15"/>
        <v/>
      </c>
      <c r="Y384" t="str">
        <f t="shared" si="16"/>
        <v/>
      </c>
      <c r="Z384" t="str">
        <f t="shared" si="17"/>
        <v/>
      </c>
    </row>
    <row r="385" spans="1:26" x14ac:dyDescent="0.25">
      <c r="A385" t="s">
        <v>1031</v>
      </c>
      <c r="B385" s="1">
        <v>41235</v>
      </c>
      <c r="C385" s="1">
        <v>41240</v>
      </c>
      <c r="D385" t="s">
        <v>24</v>
      </c>
      <c r="E385" t="s">
        <v>877</v>
      </c>
      <c r="F385" t="s">
        <v>1032</v>
      </c>
      <c r="G385">
        <v>206.96199999999999</v>
      </c>
      <c r="H385">
        <v>2</v>
      </c>
      <c r="I385">
        <v>0.3</v>
      </c>
      <c r="J385">
        <v>-32.522599999999997</v>
      </c>
      <c r="K385" t="s">
        <v>879</v>
      </c>
      <c r="L385" t="s">
        <v>70</v>
      </c>
      <c r="M385" t="s">
        <v>29</v>
      </c>
      <c r="N385" t="s">
        <v>143</v>
      </c>
      <c r="O385" t="s">
        <v>144</v>
      </c>
      <c r="P385">
        <v>10009</v>
      </c>
      <c r="Q385" t="s">
        <v>32</v>
      </c>
      <c r="R385" t="s">
        <v>45</v>
      </c>
      <c r="S385" t="s">
        <v>247</v>
      </c>
      <c r="T385" t="s">
        <v>1033</v>
      </c>
      <c r="X385" t="str">
        <f t="shared" si="15"/>
        <v/>
      </c>
      <c r="Y385" t="str">
        <f t="shared" si="16"/>
        <v/>
      </c>
      <c r="Z385" t="str">
        <f t="shared" si="17"/>
        <v/>
      </c>
    </row>
    <row r="386" spans="1:26" x14ac:dyDescent="0.25">
      <c r="A386" t="s">
        <v>1031</v>
      </c>
      <c r="B386" s="1">
        <v>41235</v>
      </c>
      <c r="C386" s="1">
        <v>41240</v>
      </c>
      <c r="D386" t="s">
        <v>24</v>
      </c>
      <c r="E386" t="s">
        <v>877</v>
      </c>
      <c r="F386" t="s">
        <v>1032</v>
      </c>
      <c r="G386">
        <v>206.96199999999999</v>
      </c>
      <c r="H386">
        <v>2</v>
      </c>
      <c r="I386">
        <v>0.3</v>
      </c>
      <c r="J386">
        <v>-32.522599999999997</v>
      </c>
      <c r="K386" t="s">
        <v>879</v>
      </c>
      <c r="L386" t="s">
        <v>70</v>
      </c>
      <c r="M386" t="s">
        <v>29</v>
      </c>
      <c r="N386" t="s">
        <v>162</v>
      </c>
      <c r="O386" t="s">
        <v>72</v>
      </c>
      <c r="P386">
        <v>90036</v>
      </c>
      <c r="Q386" t="s">
        <v>73</v>
      </c>
      <c r="R386" t="s">
        <v>45</v>
      </c>
      <c r="S386" t="s">
        <v>247</v>
      </c>
      <c r="T386" t="s">
        <v>1033</v>
      </c>
      <c r="X386" t="str">
        <f t="shared" ref="X386:X449" si="18">IF(W386 &gt; 0, W386 - B386, "")</f>
        <v/>
      </c>
      <c r="Y386" t="str">
        <f t="shared" ref="Y386:Y449" si="19">IF(W386 &gt; 0, G386, "")</f>
        <v/>
      </c>
      <c r="Z386" t="str">
        <f t="shared" ref="Z386:Z449" si="20">IF(W386 &gt; 0, J386, "")</f>
        <v/>
      </c>
    </row>
    <row r="387" spans="1:26" x14ac:dyDescent="0.25">
      <c r="A387" t="s">
        <v>1031</v>
      </c>
      <c r="B387" s="1">
        <v>41235</v>
      </c>
      <c r="C387" s="1">
        <v>41240</v>
      </c>
      <c r="D387" t="s">
        <v>24</v>
      </c>
      <c r="E387" t="s">
        <v>877</v>
      </c>
      <c r="F387" t="s">
        <v>1032</v>
      </c>
      <c r="G387">
        <v>206.96199999999999</v>
      </c>
      <c r="H387">
        <v>2</v>
      </c>
      <c r="I387">
        <v>0.3</v>
      </c>
      <c r="J387">
        <v>-32.522599999999997</v>
      </c>
      <c r="K387" t="s">
        <v>879</v>
      </c>
      <c r="L387" t="s">
        <v>70</v>
      </c>
      <c r="M387" t="s">
        <v>29</v>
      </c>
      <c r="N387" t="s">
        <v>143</v>
      </c>
      <c r="O387" t="s">
        <v>144</v>
      </c>
      <c r="P387">
        <v>10024</v>
      </c>
      <c r="Q387" t="s">
        <v>32</v>
      </c>
      <c r="R387" t="s">
        <v>45</v>
      </c>
      <c r="S387" t="s">
        <v>247</v>
      </c>
      <c r="T387" t="s">
        <v>1033</v>
      </c>
      <c r="X387" t="str">
        <f t="shared" si="18"/>
        <v/>
      </c>
      <c r="Y387" t="str">
        <f t="shared" si="19"/>
        <v/>
      </c>
      <c r="Z387" t="str">
        <f t="shared" si="20"/>
        <v/>
      </c>
    </row>
    <row r="388" spans="1:26" x14ac:dyDescent="0.25">
      <c r="A388" t="s">
        <v>1031</v>
      </c>
      <c r="B388" s="1">
        <v>41235</v>
      </c>
      <c r="C388" s="1">
        <v>41240</v>
      </c>
      <c r="D388" t="s">
        <v>24</v>
      </c>
      <c r="E388" t="s">
        <v>877</v>
      </c>
      <c r="F388" t="s">
        <v>1032</v>
      </c>
      <c r="G388">
        <v>206.96199999999999</v>
      </c>
      <c r="H388">
        <v>2</v>
      </c>
      <c r="I388">
        <v>0.3</v>
      </c>
      <c r="J388">
        <v>-32.522599999999997</v>
      </c>
      <c r="K388" t="s">
        <v>879</v>
      </c>
      <c r="L388" t="s">
        <v>70</v>
      </c>
      <c r="M388" t="s">
        <v>29</v>
      </c>
      <c r="N388" t="s">
        <v>491</v>
      </c>
      <c r="O388" t="s">
        <v>205</v>
      </c>
      <c r="P388">
        <v>78207</v>
      </c>
      <c r="Q388" t="s">
        <v>64</v>
      </c>
      <c r="R388" t="s">
        <v>45</v>
      </c>
      <c r="S388" t="s">
        <v>247</v>
      </c>
      <c r="T388" t="s">
        <v>1033</v>
      </c>
      <c r="X388" t="str">
        <f t="shared" si="18"/>
        <v/>
      </c>
      <c r="Y388" t="str">
        <f t="shared" si="19"/>
        <v/>
      </c>
      <c r="Z388" t="str">
        <f t="shared" si="20"/>
        <v/>
      </c>
    </row>
    <row r="389" spans="1:26" x14ac:dyDescent="0.25">
      <c r="A389" t="s">
        <v>1034</v>
      </c>
      <c r="B389" s="1">
        <v>41238</v>
      </c>
      <c r="C389" s="1">
        <v>41242</v>
      </c>
      <c r="D389" t="s">
        <v>24</v>
      </c>
      <c r="E389" t="s">
        <v>1035</v>
      </c>
      <c r="F389" t="s">
        <v>1036</v>
      </c>
      <c r="G389">
        <v>13.12</v>
      </c>
      <c r="H389">
        <v>5</v>
      </c>
      <c r="I389">
        <v>0.2</v>
      </c>
      <c r="J389">
        <v>1.476</v>
      </c>
      <c r="K389" t="s">
        <v>1037</v>
      </c>
      <c r="L389" t="s">
        <v>28</v>
      </c>
      <c r="M389" t="s">
        <v>29</v>
      </c>
      <c r="N389" t="s">
        <v>36</v>
      </c>
      <c r="O389" t="s">
        <v>37</v>
      </c>
      <c r="P389">
        <v>19140</v>
      </c>
      <c r="Q389" t="s">
        <v>32</v>
      </c>
      <c r="R389" t="s">
        <v>33</v>
      </c>
      <c r="S389" t="s">
        <v>34</v>
      </c>
      <c r="T389" t="s">
        <v>1038</v>
      </c>
      <c r="X389" t="str">
        <f t="shared" si="18"/>
        <v/>
      </c>
      <c r="Y389" t="str">
        <f t="shared" si="19"/>
        <v/>
      </c>
      <c r="Z389" t="str">
        <f t="shared" si="20"/>
        <v/>
      </c>
    </row>
    <row r="390" spans="1:26" x14ac:dyDescent="0.25">
      <c r="A390" t="s">
        <v>1034</v>
      </c>
      <c r="B390" s="1">
        <v>41238</v>
      </c>
      <c r="C390" s="1">
        <v>41242</v>
      </c>
      <c r="D390" t="s">
        <v>24</v>
      </c>
      <c r="E390" t="s">
        <v>1035</v>
      </c>
      <c r="F390" t="s">
        <v>1036</v>
      </c>
      <c r="G390">
        <v>13.12</v>
      </c>
      <c r="H390">
        <v>5</v>
      </c>
      <c r="I390">
        <v>0.2</v>
      </c>
      <c r="J390">
        <v>1.476</v>
      </c>
      <c r="K390" t="s">
        <v>1037</v>
      </c>
      <c r="L390" t="s">
        <v>28</v>
      </c>
      <c r="M390" t="s">
        <v>29</v>
      </c>
      <c r="N390" t="s">
        <v>110</v>
      </c>
      <c r="O390" t="s">
        <v>111</v>
      </c>
      <c r="P390">
        <v>28403</v>
      </c>
      <c r="Q390" t="s">
        <v>54</v>
      </c>
      <c r="R390" t="s">
        <v>33</v>
      </c>
      <c r="S390" t="s">
        <v>34</v>
      </c>
      <c r="T390" t="s">
        <v>1038</v>
      </c>
      <c r="X390" t="str">
        <f t="shared" si="18"/>
        <v/>
      </c>
      <c r="Y390" t="str">
        <f t="shared" si="19"/>
        <v/>
      </c>
      <c r="Z390" t="str">
        <f t="shared" si="20"/>
        <v/>
      </c>
    </row>
    <row r="391" spans="1:26" x14ac:dyDescent="0.25">
      <c r="A391" t="s">
        <v>1039</v>
      </c>
      <c r="B391" s="1">
        <v>41240</v>
      </c>
      <c r="C391" s="1">
        <v>41246</v>
      </c>
      <c r="D391" t="s">
        <v>24</v>
      </c>
      <c r="E391" t="s">
        <v>1040</v>
      </c>
      <c r="F391" t="s">
        <v>1041</v>
      </c>
      <c r="G391">
        <v>283.92</v>
      </c>
      <c r="H391">
        <v>5</v>
      </c>
      <c r="I391">
        <v>0.2</v>
      </c>
      <c r="J391">
        <v>17.745000000000001</v>
      </c>
      <c r="K391" t="s">
        <v>1042</v>
      </c>
      <c r="L391" t="s">
        <v>28</v>
      </c>
      <c r="M391" t="s">
        <v>29</v>
      </c>
      <c r="N391" t="s">
        <v>1043</v>
      </c>
      <c r="O391" t="s">
        <v>72</v>
      </c>
      <c r="P391">
        <v>92530</v>
      </c>
      <c r="Q391" t="s">
        <v>73</v>
      </c>
      <c r="R391" t="s">
        <v>45</v>
      </c>
      <c r="S391" t="s">
        <v>91</v>
      </c>
      <c r="T391" t="s">
        <v>1044</v>
      </c>
      <c r="X391" t="str">
        <f t="shared" si="18"/>
        <v/>
      </c>
      <c r="Y391" t="str">
        <f t="shared" si="19"/>
        <v/>
      </c>
      <c r="Z391" t="str">
        <f t="shared" si="20"/>
        <v/>
      </c>
    </row>
    <row r="392" spans="1:26" x14ac:dyDescent="0.25">
      <c r="A392" t="s">
        <v>1045</v>
      </c>
      <c r="B392" s="1">
        <v>41240</v>
      </c>
      <c r="C392" s="1">
        <v>41244</v>
      </c>
      <c r="D392" t="s">
        <v>24</v>
      </c>
      <c r="E392" t="s">
        <v>1046</v>
      </c>
      <c r="F392" t="s">
        <v>1047</v>
      </c>
      <c r="G392">
        <v>6.24</v>
      </c>
      <c r="H392">
        <v>2</v>
      </c>
      <c r="I392">
        <v>0</v>
      </c>
      <c r="J392">
        <v>3.0575999999999999</v>
      </c>
      <c r="K392" t="s">
        <v>1048</v>
      </c>
      <c r="L392" t="s">
        <v>70</v>
      </c>
      <c r="M392" t="s">
        <v>29</v>
      </c>
      <c r="N392" t="s">
        <v>1049</v>
      </c>
      <c r="O392" t="s">
        <v>1050</v>
      </c>
      <c r="P392">
        <v>72701</v>
      </c>
      <c r="Q392" t="s">
        <v>54</v>
      </c>
      <c r="R392" t="s">
        <v>33</v>
      </c>
      <c r="S392" t="s">
        <v>150</v>
      </c>
      <c r="T392" t="s">
        <v>1051</v>
      </c>
      <c r="X392" t="str">
        <f t="shared" si="18"/>
        <v/>
      </c>
      <c r="Y392" t="str">
        <f t="shared" si="19"/>
        <v/>
      </c>
      <c r="Z392" t="str">
        <f t="shared" si="20"/>
        <v/>
      </c>
    </row>
    <row r="393" spans="1:26" x14ac:dyDescent="0.25">
      <c r="A393" t="s">
        <v>1052</v>
      </c>
      <c r="B393" s="1">
        <v>41244</v>
      </c>
      <c r="C393" s="1">
        <v>41251</v>
      </c>
      <c r="D393" t="s">
        <v>24</v>
      </c>
      <c r="E393" t="s">
        <v>1053</v>
      </c>
      <c r="F393" t="s">
        <v>804</v>
      </c>
      <c r="G393">
        <v>55.423999999999999</v>
      </c>
      <c r="H393">
        <v>2</v>
      </c>
      <c r="I393">
        <v>0.2</v>
      </c>
      <c r="J393">
        <v>19.398399999999999</v>
      </c>
      <c r="K393" t="s">
        <v>1054</v>
      </c>
      <c r="L393" t="s">
        <v>28</v>
      </c>
      <c r="M393" t="s">
        <v>29</v>
      </c>
      <c r="N393" t="s">
        <v>629</v>
      </c>
      <c r="O393" t="s">
        <v>205</v>
      </c>
      <c r="P393">
        <v>75220</v>
      </c>
      <c r="Q393" t="s">
        <v>64</v>
      </c>
      <c r="R393" t="s">
        <v>33</v>
      </c>
      <c r="S393" t="s">
        <v>150</v>
      </c>
      <c r="T393" t="s">
        <v>805</v>
      </c>
      <c r="X393" t="str">
        <f t="shared" si="18"/>
        <v/>
      </c>
      <c r="Y393" t="str">
        <f t="shared" si="19"/>
        <v/>
      </c>
      <c r="Z393" t="str">
        <f t="shared" si="20"/>
        <v/>
      </c>
    </row>
    <row r="394" spans="1:26" x14ac:dyDescent="0.25">
      <c r="A394" t="s">
        <v>1052</v>
      </c>
      <c r="B394" s="1">
        <v>41244</v>
      </c>
      <c r="C394" s="1">
        <v>41251</v>
      </c>
      <c r="D394" t="s">
        <v>24</v>
      </c>
      <c r="E394" t="s">
        <v>1053</v>
      </c>
      <c r="F394" t="s">
        <v>804</v>
      </c>
      <c r="G394">
        <v>55.423999999999999</v>
      </c>
      <c r="H394">
        <v>2</v>
      </c>
      <c r="I394">
        <v>0.2</v>
      </c>
      <c r="J394">
        <v>19.398399999999999</v>
      </c>
      <c r="K394" t="s">
        <v>1054</v>
      </c>
      <c r="L394" t="s">
        <v>28</v>
      </c>
      <c r="M394" t="s">
        <v>29</v>
      </c>
      <c r="N394" t="s">
        <v>98</v>
      </c>
      <c r="O394" t="s">
        <v>99</v>
      </c>
      <c r="P394">
        <v>98103</v>
      </c>
      <c r="Q394" t="s">
        <v>73</v>
      </c>
      <c r="R394" t="s">
        <v>33</v>
      </c>
      <c r="S394" t="s">
        <v>150</v>
      </c>
      <c r="T394" t="s">
        <v>805</v>
      </c>
      <c r="X394" t="str">
        <f t="shared" si="18"/>
        <v/>
      </c>
      <c r="Y394" t="str">
        <f t="shared" si="19"/>
        <v/>
      </c>
      <c r="Z394" t="str">
        <f t="shared" si="20"/>
        <v/>
      </c>
    </row>
    <row r="395" spans="1:26" x14ac:dyDescent="0.25">
      <c r="A395" t="s">
        <v>1055</v>
      </c>
      <c r="B395" s="1">
        <v>41244</v>
      </c>
      <c r="C395" s="1">
        <v>41245</v>
      </c>
      <c r="D395" t="s">
        <v>114</v>
      </c>
      <c r="E395" t="s">
        <v>1056</v>
      </c>
      <c r="F395" t="s">
        <v>1057</v>
      </c>
      <c r="G395">
        <v>6.6879999999999997</v>
      </c>
      <c r="H395">
        <v>4</v>
      </c>
      <c r="I395">
        <v>0.6</v>
      </c>
      <c r="J395">
        <v>-4.0128000000000004</v>
      </c>
      <c r="K395" t="s">
        <v>1058</v>
      </c>
      <c r="L395" t="s">
        <v>28</v>
      </c>
      <c r="M395" t="s">
        <v>29</v>
      </c>
      <c r="N395" t="s">
        <v>1059</v>
      </c>
      <c r="O395" t="s">
        <v>72</v>
      </c>
      <c r="P395">
        <v>92503</v>
      </c>
      <c r="Q395" t="s">
        <v>73</v>
      </c>
      <c r="R395" t="s">
        <v>45</v>
      </c>
      <c r="S395" t="s">
        <v>46</v>
      </c>
      <c r="T395" t="s">
        <v>1060</v>
      </c>
      <c r="X395" t="str">
        <f t="shared" si="18"/>
        <v/>
      </c>
      <c r="Y395" t="str">
        <f t="shared" si="19"/>
        <v/>
      </c>
      <c r="Z395" t="str">
        <f t="shared" si="20"/>
        <v/>
      </c>
    </row>
    <row r="396" spans="1:26" x14ac:dyDescent="0.25">
      <c r="A396" t="s">
        <v>1055</v>
      </c>
      <c r="B396" s="1">
        <v>41244</v>
      </c>
      <c r="C396" s="1">
        <v>41245</v>
      </c>
      <c r="D396" t="s">
        <v>114</v>
      </c>
      <c r="E396" t="s">
        <v>1056</v>
      </c>
      <c r="F396" t="s">
        <v>1057</v>
      </c>
      <c r="G396">
        <v>6.6879999999999997</v>
      </c>
      <c r="H396">
        <v>4</v>
      </c>
      <c r="I396">
        <v>0.6</v>
      </c>
      <c r="J396">
        <v>-4.0128000000000004</v>
      </c>
      <c r="K396" t="s">
        <v>1058</v>
      </c>
      <c r="L396" t="s">
        <v>28</v>
      </c>
      <c r="M396" t="s">
        <v>29</v>
      </c>
      <c r="N396" t="s">
        <v>204</v>
      </c>
      <c r="O396" t="s">
        <v>205</v>
      </c>
      <c r="P396">
        <v>77036</v>
      </c>
      <c r="Q396" t="s">
        <v>64</v>
      </c>
      <c r="R396" t="s">
        <v>45</v>
      </c>
      <c r="S396" t="s">
        <v>46</v>
      </c>
      <c r="T396" t="s">
        <v>1060</v>
      </c>
      <c r="X396" t="str">
        <f t="shared" si="18"/>
        <v/>
      </c>
      <c r="Y396" t="str">
        <f t="shared" si="19"/>
        <v/>
      </c>
      <c r="Z396" t="str">
        <f t="shared" si="20"/>
        <v/>
      </c>
    </row>
    <row r="397" spans="1:26" x14ac:dyDescent="0.25">
      <c r="A397" t="s">
        <v>1061</v>
      </c>
      <c r="B397" s="1">
        <v>41246</v>
      </c>
      <c r="C397" s="1">
        <v>41251</v>
      </c>
      <c r="D397" t="s">
        <v>24</v>
      </c>
      <c r="E397" t="s">
        <v>250</v>
      </c>
      <c r="F397" t="s">
        <v>1062</v>
      </c>
      <c r="G397">
        <v>10.752000000000001</v>
      </c>
      <c r="H397">
        <v>4</v>
      </c>
      <c r="I397">
        <v>0.2</v>
      </c>
      <c r="J397">
        <v>3.36</v>
      </c>
      <c r="K397" t="s">
        <v>252</v>
      </c>
      <c r="L397" t="s">
        <v>70</v>
      </c>
      <c r="M397" t="s">
        <v>29</v>
      </c>
      <c r="N397" t="s">
        <v>143</v>
      </c>
      <c r="O397" t="s">
        <v>144</v>
      </c>
      <c r="P397">
        <v>10009</v>
      </c>
      <c r="Q397" t="s">
        <v>32</v>
      </c>
      <c r="R397" t="s">
        <v>33</v>
      </c>
      <c r="S397" t="s">
        <v>150</v>
      </c>
      <c r="T397" t="s">
        <v>1063</v>
      </c>
      <c r="X397" t="str">
        <f t="shared" si="18"/>
        <v/>
      </c>
      <c r="Y397" t="str">
        <f t="shared" si="19"/>
        <v/>
      </c>
      <c r="Z397" t="str">
        <f t="shared" si="20"/>
        <v/>
      </c>
    </row>
    <row r="398" spans="1:26" x14ac:dyDescent="0.25">
      <c r="A398" t="s">
        <v>1061</v>
      </c>
      <c r="B398" s="1">
        <v>41246</v>
      </c>
      <c r="C398" s="1">
        <v>41251</v>
      </c>
      <c r="D398" t="s">
        <v>24</v>
      </c>
      <c r="E398" t="s">
        <v>250</v>
      </c>
      <c r="F398" t="s">
        <v>1062</v>
      </c>
      <c r="G398">
        <v>10.752000000000001</v>
      </c>
      <c r="H398">
        <v>4</v>
      </c>
      <c r="I398">
        <v>0.2</v>
      </c>
      <c r="J398">
        <v>3.36</v>
      </c>
      <c r="K398" t="s">
        <v>252</v>
      </c>
      <c r="L398" t="s">
        <v>70</v>
      </c>
      <c r="M398" t="s">
        <v>29</v>
      </c>
      <c r="N398" t="s">
        <v>253</v>
      </c>
      <c r="O398" t="s">
        <v>232</v>
      </c>
      <c r="P398">
        <v>43229</v>
      </c>
      <c r="Q398" t="s">
        <v>32</v>
      </c>
      <c r="R398" t="s">
        <v>33</v>
      </c>
      <c r="S398" t="s">
        <v>150</v>
      </c>
      <c r="T398" t="s">
        <v>1063</v>
      </c>
      <c r="X398" t="str">
        <f t="shared" si="18"/>
        <v/>
      </c>
      <c r="Y398" t="str">
        <f t="shared" si="19"/>
        <v/>
      </c>
      <c r="Z398" t="str">
        <f t="shared" si="20"/>
        <v/>
      </c>
    </row>
    <row r="399" spans="1:26" x14ac:dyDescent="0.25">
      <c r="A399" t="s">
        <v>1061</v>
      </c>
      <c r="B399" s="1">
        <v>41246</v>
      </c>
      <c r="C399" s="1">
        <v>41251</v>
      </c>
      <c r="D399" t="s">
        <v>24</v>
      </c>
      <c r="E399" t="s">
        <v>250</v>
      </c>
      <c r="F399" t="s">
        <v>1062</v>
      </c>
      <c r="G399">
        <v>10.752000000000001</v>
      </c>
      <c r="H399">
        <v>4</v>
      </c>
      <c r="I399">
        <v>0.2</v>
      </c>
      <c r="J399">
        <v>3.36</v>
      </c>
      <c r="K399" t="s">
        <v>252</v>
      </c>
      <c r="L399" t="s">
        <v>70</v>
      </c>
      <c r="M399" t="s">
        <v>29</v>
      </c>
      <c r="N399" t="s">
        <v>254</v>
      </c>
      <c r="O399" t="s">
        <v>255</v>
      </c>
      <c r="P399">
        <v>56560</v>
      </c>
      <c r="Q399" t="s">
        <v>64</v>
      </c>
      <c r="R399" t="s">
        <v>33</v>
      </c>
      <c r="S399" t="s">
        <v>150</v>
      </c>
      <c r="T399" t="s">
        <v>1063</v>
      </c>
      <c r="X399" t="str">
        <f t="shared" si="18"/>
        <v/>
      </c>
      <c r="Y399" t="str">
        <f t="shared" si="19"/>
        <v/>
      </c>
      <c r="Z399" t="str">
        <f t="shared" si="20"/>
        <v/>
      </c>
    </row>
    <row r="400" spans="1:26" x14ac:dyDescent="0.25">
      <c r="A400" t="s">
        <v>1064</v>
      </c>
      <c r="B400" s="1">
        <v>41249</v>
      </c>
      <c r="C400" s="1">
        <v>41255</v>
      </c>
      <c r="D400" t="s">
        <v>24</v>
      </c>
      <c r="E400" t="s">
        <v>1065</v>
      </c>
      <c r="F400" t="s">
        <v>1066</v>
      </c>
      <c r="G400">
        <v>2.7719999999999998</v>
      </c>
      <c r="H400">
        <v>7</v>
      </c>
      <c r="I400">
        <v>0.8</v>
      </c>
      <c r="J400">
        <v>-4.851</v>
      </c>
      <c r="K400" t="s">
        <v>1067</v>
      </c>
      <c r="L400" t="s">
        <v>28</v>
      </c>
      <c r="M400" t="s">
        <v>29</v>
      </c>
      <c r="N400" t="s">
        <v>1068</v>
      </c>
      <c r="O400" t="s">
        <v>205</v>
      </c>
      <c r="P400">
        <v>78745</v>
      </c>
      <c r="Q400" t="s">
        <v>64</v>
      </c>
      <c r="R400" t="s">
        <v>33</v>
      </c>
      <c r="S400" t="s">
        <v>150</v>
      </c>
      <c r="T400" t="s">
        <v>1069</v>
      </c>
      <c r="X400" t="str">
        <f t="shared" si="18"/>
        <v/>
      </c>
      <c r="Y400" t="str">
        <f t="shared" si="19"/>
        <v/>
      </c>
      <c r="Z400" t="str">
        <f t="shared" si="20"/>
        <v/>
      </c>
    </row>
    <row r="401" spans="1:26" x14ac:dyDescent="0.25">
      <c r="A401" t="s">
        <v>1070</v>
      </c>
      <c r="B401" s="1">
        <v>41250</v>
      </c>
      <c r="C401" s="1">
        <v>41255</v>
      </c>
      <c r="D401" t="s">
        <v>24</v>
      </c>
      <c r="E401" t="s">
        <v>1071</v>
      </c>
      <c r="F401" t="s">
        <v>1072</v>
      </c>
      <c r="G401">
        <v>79.92</v>
      </c>
      <c r="H401">
        <v>4</v>
      </c>
      <c r="I401">
        <v>0</v>
      </c>
      <c r="J401">
        <v>28.7712</v>
      </c>
      <c r="K401" t="s">
        <v>1073</v>
      </c>
      <c r="L401" t="s">
        <v>28</v>
      </c>
      <c r="M401" t="s">
        <v>29</v>
      </c>
      <c r="N401" t="s">
        <v>162</v>
      </c>
      <c r="O401" t="s">
        <v>72</v>
      </c>
      <c r="P401">
        <v>90036</v>
      </c>
      <c r="Q401" t="s">
        <v>73</v>
      </c>
      <c r="R401" t="s">
        <v>45</v>
      </c>
      <c r="S401" t="s">
        <v>46</v>
      </c>
      <c r="T401" t="s">
        <v>1074</v>
      </c>
      <c r="X401" t="str">
        <f t="shared" si="18"/>
        <v/>
      </c>
      <c r="Y401" t="str">
        <f t="shared" si="19"/>
        <v/>
      </c>
      <c r="Z401" t="str">
        <f t="shared" si="20"/>
        <v/>
      </c>
    </row>
    <row r="402" spans="1:26" x14ac:dyDescent="0.25">
      <c r="A402" t="s">
        <v>1075</v>
      </c>
      <c r="B402" s="1">
        <v>41252</v>
      </c>
      <c r="C402" s="1">
        <v>41255</v>
      </c>
      <c r="D402" t="s">
        <v>39</v>
      </c>
      <c r="E402" t="s">
        <v>584</v>
      </c>
      <c r="F402" t="s">
        <v>1076</v>
      </c>
      <c r="G402">
        <v>34.020000000000003</v>
      </c>
      <c r="H402">
        <v>3</v>
      </c>
      <c r="I402">
        <v>0</v>
      </c>
      <c r="J402">
        <v>16.669799999999999</v>
      </c>
      <c r="K402" t="s">
        <v>586</v>
      </c>
      <c r="L402" t="s">
        <v>80</v>
      </c>
      <c r="M402" t="s">
        <v>29</v>
      </c>
      <c r="N402" t="s">
        <v>587</v>
      </c>
      <c r="O402" t="s">
        <v>132</v>
      </c>
      <c r="P402">
        <v>48180</v>
      </c>
      <c r="Q402" t="s">
        <v>64</v>
      </c>
      <c r="R402" t="s">
        <v>33</v>
      </c>
      <c r="S402" t="s">
        <v>129</v>
      </c>
      <c r="T402" t="s">
        <v>1077</v>
      </c>
      <c r="X402" t="str">
        <f t="shared" si="18"/>
        <v/>
      </c>
      <c r="Y402" t="str">
        <f t="shared" si="19"/>
        <v/>
      </c>
      <c r="Z402" t="str">
        <f t="shared" si="20"/>
        <v/>
      </c>
    </row>
    <row r="403" spans="1:26" x14ac:dyDescent="0.25">
      <c r="A403" t="s">
        <v>1075</v>
      </c>
      <c r="B403" s="1">
        <v>41252</v>
      </c>
      <c r="C403" s="1">
        <v>41255</v>
      </c>
      <c r="D403" t="s">
        <v>39</v>
      </c>
      <c r="E403" t="s">
        <v>584</v>
      </c>
      <c r="F403" t="s">
        <v>1076</v>
      </c>
      <c r="G403">
        <v>34.020000000000003</v>
      </c>
      <c r="H403">
        <v>3</v>
      </c>
      <c r="I403">
        <v>0</v>
      </c>
      <c r="J403">
        <v>16.669799999999999</v>
      </c>
      <c r="K403" t="s">
        <v>586</v>
      </c>
      <c r="L403" t="s">
        <v>80</v>
      </c>
      <c r="M403" t="s">
        <v>29</v>
      </c>
      <c r="N403" t="s">
        <v>253</v>
      </c>
      <c r="O403" t="s">
        <v>589</v>
      </c>
      <c r="P403">
        <v>47201</v>
      </c>
      <c r="Q403" t="s">
        <v>64</v>
      </c>
      <c r="R403" t="s">
        <v>33</v>
      </c>
      <c r="S403" t="s">
        <v>129</v>
      </c>
      <c r="T403" t="s">
        <v>1077</v>
      </c>
      <c r="X403" t="str">
        <f t="shared" si="18"/>
        <v/>
      </c>
      <c r="Y403" t="str">
        <f t="shared" si="19"/>
        <v/>
      </c>
      <c r="Z403" t="str">
        <f t="shared" si="20"/>
        <v/>
      </c>
    </row>
    <row r="404" spans="1:26" x14ac:dyDescent="0.25">
      <c r="A404" t="s">
        <v>1078</v>
      </c>
      <c r="B404" s="1">
        <v>41254</v>
      </c>
      <c r="C404" s="1">
        <v>41255</v>
      </c>
      <c r="D404" t="s">
        <v>39</v>
      </c>
      <c r="E404" t="s">
        <v>1079</v>
      </c>
      <c r="F404" t="s">
        <v>1080</v>
      </c>
      <c r="G404">
        <v>196.62</v>
      </c>
      <c r="H404">
        <v>2</v>
      </c>
      <c r="I404">
        <v>0</v>
      </c>
      <c r="J404">
        <v>96.343800000000002</v>
      </c>
      <c r="K404" t="s">
        <v>1081</v>
      </c>
      <c r="L404" t="s">
        <v>28</v>
      </c>
      <c r="M404" t="s">
        <v>29</v>
      </c>
      <c r="N404" t="s">
        <v>1082</v>
      </c>
      <c r="O404" t="s">
        <v>242</v>
      </c>
      <c r="P404">
        <v>23434</v>
      </c>
      <c r="Q404" t="s">
        <v>54</v>
      </c>
      <c r="R404" t="s">
        <v>33</v>
      </c>
      <c r="S404" t="s">
        <v>137</v>
      </c>
      <c r="T404" t="s">
        <v>1083</v>
      </c>
      <c r="X404" t="str">
        <f t="shared" si="18"/>
        <v/>
      </c>
      <c r="Y404" t="str">
        <f t="shared" si="19"/>
        <v/>
      </c>
      <c r="Z404" t="str">
        <f t="shared" si="20"/>
        <v/>
      </c>
    </row>
    <row r="405" spans="1:26" x14ac:dyDescent="0.25">
      <c r="A405" t="s">
        <v>1084</v>
      </c>
      <c r="B405" s="1">
        <v>41255</v>
      </c>
      <c r="C405" s="1">
        <v>41259</v>
      </c>
      <c r="D405" t="s">
        <v>24</v>
      </c>
      <c r="E405" t="s">
        <v>951</v>
      </c>
      <c r="F405" t="s">
        <v>1085</v>
      </c>
      <c r="G405">
        <v>348.928</v>
      </c>
      <c r="H405">
        <v>2</v>
      </c>
      <c r="I405">
        <v>0.2</v>
      </c>
      <c r="J405">
        <v>34.892800000000001</v>
      </c>
      <c r="K405" t="s">
        <v>953</v>
      </c>
      <c r="L405" t="s">
        <v>28</v>
      </c>
      <c r="M405" t="s">
        <v>29</v>
      </c>
      <c r="N405" t="s">
        <v>118</v>
      </c>
      <c r="O405" t="s">
        <v>72</v>
      </c>
      <c r="P405">
        <v>93534</v>
      </c>
      <c r="Q405" t="s">
        <v>73</v>
      </c>
      <c r="R405" t="s">
        <v>45</v>
      </c>
      <c r="S405" t="s">
        <v>91</v>
      </c>
      <c r="T405" t="s">
        <v>1086</v>
      </c>
      <c r="X405" t="str">
        <f t="shared" si="18"/>
        <v/>
      </c>
      <c r="Y405" t="str">
        <f t="shared" si="19"/>
        <v/>
      </c>
      <c r="Z405" t="str">
        <f t="shared" si="20"/>
        <v/>
      </c>
    </row>
    <row r="406" spans="1:26" x14ac:dyDescent="0.25">
      <c r="A406" t="s">
        <v>1084</v>
      </c>
      <c r="B406" s="1">
        <v>41255</v>
      </c>
      <c r="C406" s="1">
        <v>41259</v>
      </c>
      <c r="D406" t="s">
        <v>24</v>
      </c>
      <c r="E406" t="s">
        <v>951</v>
      </c>
      <c r="F406" t="s">
        <v>1085</v>
      </c>
      <c r="G406">
        <v>348.928</v>
      </c>
      <c r="H406">
        <v>2</v>
      </c>
      <c r="I406">
        <v>0.2</v>
      </c>
      <c r="J406">
        <v>34.892800000000001</v>
      </c>
      <c r="K406" t="s">
        <v>953</v>
      </c>
      <c r="L406" t="s">
        <v>28</v>
      </c>
      <c r="M406" t="s">
        <v>29</v>
      </c>
      <c r="N406" t="s">
        <v>401</v>
      </c>
      <c r="O406" t="s">
        <v>105</v>
      </c>
      <c r="P406">
        <v>61701</v>
      </c>
      <c r="Q406" t="s">
        <v>64</v>
      </c>
      <c r="R406" t="s">
        <v>45</v>
      </c>
      <c r="S406" t="s">
        <v>91</v>
      </c>
      <c r="T406" t="s">
        <v>1086</v>
      </c>
      <c r="X406" t="str">
        <f t="shared" si="18"/>
        <v/>
      </c>
      <c r="Y406" t="str">
        <f t="shared" si="19"/>
        <v/>
      </c>
      <c r="Z406" t="str">
        <f t="shared" si="20"/>
        <v/>
      </c>
    </row>
    <row r="407" spans="1:26" x14ac:dyDescent="0.25">
      <c r="A407" t="s">
        <v>1084</v>
      </c>
      <c r="B407" s="1">
        <v>41255</v>
      </c>
      <c r="C407" s="1">
        <v>41259</v>
      </c>
      <c r="D407" t="s">
        <v>24</v>
      </c>
      <c r="E407" t="s">
        <v>951</v>
      </c>
      <c r="F407" t="s">
        <v>1085</v>
      </c>
      <c r="G407">
        <v>348.928</v>
      </c>
      <c r="H407">
        <v>2</v>
      </c>
      <c r="I407">
        <v>0.2</v>
      </c>
      <c r="J407">
        <v>34.892800000000001</v>
      </c>
      <c r="K407" t="s">
        <v>953</v>
      </c>
      <c r="L407" t="s">
        <v>28</v>
      </c>
      <c r="M407" t="s">
        <v>29</v>
      </c>
      <c r="N407" t="s">
        <v>253</v>
      </c>
      <c r="O407" t="s">
        <v>232</v>
      </c>
      <c r="P407">
        <v>43229</v>
      </c>
      <c r="Q407" t="s">
        <v>32</v>
      </c>
      <c r="R407" t="s">
        <v>45</v>
      </c>
      <c r="S407" t="s">
        <v>91</v>
      </c>
      <c r="T407" t="s">
        <v>1086</v>
      </c>
      <c r="X407" t="str">
        <f t="shared" si="18"/>
        <v/>
      </c>
      <c r="Y407" t="str">
        <f t="shared" si="19"/>
        <v/>
      </c>
      <c r="Z407" t="str">
        <f t="shared" si="20"/>
        <v/>
      </c>
    </row>
    <row r="408" spans="1:26" x14ac:dyDescent="0.25">
      <c r="A408" t="s">
        <v>1087</v>
      </c>
      <c r="B408" s="1">
        <v>41256</v>
      </c>
      <c r="C408" s="1">
        <v>41258</v>
      </c>
      <c r="D408" t="s">
        <v>94</v>
      </c>
      <c r="E408" t="s">
        <v>1088</v>
      </c>
      <c r="F408" t="s">
        <v>1089</v>
      </c>
      <c r="G408">
        <v>9.9600000000000009</v>
      </c>
      <c r="H408">
        <v>2</v>
      </c>
      <c r="I408">
        <v>0</v>
      </c>
      <c r="J408">
        <v>4.5815999999999999</v>
      </c>
      <c r="K408" t="s">
        <v>1090</v>
      </c>
      <c r="L408" t="s">
        <v>28</v>
      </c>
      <c r="M408" t="s">
        <v>29</v>
      </c>
      <c r="N408" t="s">
        <v>162</v>
      </c>
      <c r="O408" t="s">
        <v>72</v>
      </c>
      <c r="P408">
        <v>90036</v>
      </c>
      <c r="Q408" t="s">
        <v>73</v>
      </c>
      <c r="R408" t="s">
        <v>33</v>
      </c>
      <c r="S408" t="s">
        <v>137</v>
      </c>
      <c r="T408" t="s">
        <v>1091</v>
      </c>
      <c r="X408" t="str">
        <f t="shared" si="18"/>
        <v/>
      </c>
      <c r="Y408" t="str">
        <f t="shared" si="19"/>
        <v/>
      </c>
      <c r="Z408" t="str">
        <f t="shared" si="20"/>
        <v/>
      </c>
    </row>
    <row r="409" spans="1:26" x14ac:dyDescent="0.25">
      <c r="A409" t="s">
        <v>1092</v>
      </c>
      <c r="B409" s="1">
        <v>41257</v>
      </c>
      <c r="C409" s="1">
        <v>41259</v>
      </c>
      <c r="D409" t="s">
        <v>94</v>
      </c>
      <c r="E409" t="s">
        <v>1093</v>
      </c>
      <c r="F409" t="s">
        <v>1094</v>
      </c>
      <c r="G409">
        <v>3.76</v>
      </c>
      <c r="H409">
        <v>2</v>
      </c>
      <c r="I409">
        <v>0</v>
      </c>
      <c r="J409">
        <v>1.8048</v>
      </c>
      <c r="K409" t="s">
        <v>1095</v>
      </c>
      <c r="L409" t="s">
        <v>80</v>
      </c>
      <c r="M409" t="s">
        <v>29</v>
      </c>
      <c r="N409" t="s">
        <v>1096</v>
      </c>
      <c r="O409" t="s">
        <v>105</v>
      </c>
      <c r="P409">
        <v>62301</v>
      </c>
      <c r="Q409" t="s">
        <v>64</v>
      </c>
      <c r="R409" t="s">
        <v>33</v>
      </c>
      <c r="S409" t="s">
        <v>150</v>
      </c>
      <c r="T409" t="s">
        <v>75</v>
      </c>
      <c r="X409" t="str">
        <f t="shared" si="18"/>
        <v/>
      </c>
      <c r="Y409" t="str">
        <f t="shared" si="19"/>
        <v/>
      </c>
      <c r="Z409" t="str">
        <f t="shared" si="20"/>
        <v/>
      </c>
    </row>
    <row r="410" spans="1:26" x14ac:dyDescent="0.25">
      <c r="A410" t="s">
        <v>1092</v>
      </c>
      <c r="B410" s="1">
        <v>41257</v>
      </c>
      <c r="C410" s="1">
        <v>41259</v>
      </c>
      <c r="D410" t="s">
        <v>94</v>
      </c>
      <c r="E410" t="s">
        <v>1093</v>
      </c>
      <c r="F410" t="s">
        <v>1094</v>
      </c>
      <c r="G410">
        <v>3.76</v>
      </c>
      <c r="H410">
        <v>2</v>
      </c>
      <c r="I410">
        <v>0</v>
      </c>
      <c r="J410">
        <v>1.8048</v>
      </c>
      <c r="K410" t="s">
        <v>1095</v>
      </c>
      <c r="L410" t="s">
        <v>80</v>
      </c>
      <c r="M410" t="s">
        <v>29</v>
      </c>
      <c r="N410" t="s">
        <v>253</v>
      </c>
      <c r="O410" t="s">
        <v>53</v>
      </c>
      <c r="P410">
        <v>31907</v>
      </c>
      <c r="Q410" t="s">
        <v>54</v>
      </c>
      <c r="R410" t="s">
        <v>33</v>
      </c>
      <c r="S410" t="s">
        <v>150</v>
      </c>
      <c r="T410" t="s">
        <v>75</v>
      </c>
      <c r="X410" t="str">
        <f t="shared" si="18"/>
        <v/>
      </c>
      <c r="Y410" t="str">
        <f t="shared" si="19"/>
        <v/>
      </c>
      <c r="Z410" t="str">
        <f t="shared" si="20"/>
        <v/>
      </c>
    </row>
    <row r="411" spans="1:26" x14ac:dyDescent="0.25">
      <c r="A411" t="s">
        <v>1102</v>
      </c>
      <c r="B411" s="1">
        <v>41261</v>
      </c>
      <c r="C411" s="1">
        <v>41266</v>
      </c>
      <c r="D411" t="s">
        <v>24</v>
      </c>
      <c r="E411" t="s">
        <v>1103</v>
      </c>
      <c r="F411" t="s">
        <v>1104</v>
      </c>
      <c r="G411">
        <v>646.77599999999995</v>
      </c>
      <c r="H411">
        <v>9</v>
      </c>
      <c r="I411">
        <v>0.2</v>
      </c>
      <c r="J411">
        <v>-145.52459999999999</v>
      </c>
      <c r="K411" t="s">
        <v>1105</v>
      </c>
      <c r="L411" t="s">
        <v>28</v>
      </c>
      <c r="M411" t="s">
        <v>29</v>
      </c>
      <c r="N411" t="s">
        <v>636</v>
      </c>
      <c r="O411" t="s">
        <v>232</v>
      </c>
      <c r="P411">
        <v>45503</v>
      </c>
      <c r="Q411" t="s">
        <v>32</v>
      </c>
      <c r="R411" t="s">
        <v>33</v>
      </c>
      <c r="S411" t="s">
        <v>119</v>
      </c>
      <c r="T411" t="s">
        <v>1106</v>
      </c>
      <c r="X411" t="str">
        <f t="shared" si="18"/>
        <v/>
      </c>
      <c r="Y411" t="str">
        <f t="shared" si="19"/>
        <v/>
      </c>
      <c r="Z411" t="str">
        <f t="shared" si="20"/>
        <v/>
      </c>
    </row>
    <row r="412" spans="1:26" x14ac:dyDescent="0.25">
      <c r="A412" t="s">
        <v>1107</v>
      </c>
      <c r="B412" s="1">
        <v>41263</v>
      </c>
      <c r="C412" s="1">
        <v>41267</v>
      </c>
      <c r="D412" t="s">
        <v>24</v>
      </c>
      <c r="E412" t="s">
        <v>1108</v>
      </c>
      <c r="F412" t="s">
        <v>215</v>
      </c>
      <c r="G412">
        <v>88.8</v>
      </c>
      <c r="H412">
        <v>4</v>
      </c>
      <c r="I412">
        <v>0.2</v>
      </c>
      <c r="J412">
        <v>-2.2200000000000002</v>
      </c>
      <c r="K412" t="s">
        <v>1109</v>
      </c>
      <c r="L412" t="s">
        <v>28</v>
      </c>
      <c r="M412" t="s">
        <v>29</v>
      </c>
      <c r="N412" t="s">
        <v>1068</v>
      </c>
      <c r="O412" t="s">
        <v>205</v>
      </c>
      <c r="P412">
        <v>78745</v>
      </c>
      <c r="Q412" t="s">
        <v>64</v>
      </c>
      <c r="R412" t="s">
        <v>33</v>
      </c>
      <c r="S412" t="s">
        <v>119</v>
      </c>
      <c r="T412" t="s">
        <v>219</v>
      </c>
      <c r="X412" t="str">
        <f t="shared" si="18"/>
        <v/>
      </c>
      <c r="Y412" t="str">
        <f t="shared" si="19"/>
        <v/>
      </c>
      <c r="Z412" t="str">
        <f t="shared" si="20"/>
        <v/>
      </c>
    </row>
    <row r="413" spans="1:26" x14ac:dyDescent="0.25">
      <c r="A413" t="s">
        <v>1110</v>
      </c>
      <c r="B413" s="1">
        <v>41263</v>
      </c>
      <c r="C413" s="1">
        <v>41267</v>
      </c>
      <c r="D413" t="s">
        <v>24</v>
      </c>
      <c r="E413" t="s">
        <v>1111</v>
      </c>
      <c r="F413" t="s">
        <v>141</v>
      </c>
      <c r="G413">
        <v>55.48</v>
      </c>
      <c r="H413">
        <v>1</v>
      </c>
      <c r="I413">
        <v>0</v>
      </c>
      <c r="J413">
        <v>26.630400000000002</v>
      </c>
      <c r="K413" t="s">
        <v>1112</v>
      </c>
      <c r="L413" t="s">
        <v>80</v>
      </c>
      <c r="M413" t="s">
        <v>29</v>
      </c>
      <c r="N413" t="s">
        <v>1113</v>
      </c>
      <c r="O413" t="s">
        <v>144</v>
      </c>
      <c r="P413">
        <v>11757</v>
      </c>
      <c r="Q413" t="s">
        <v>32</v>
      </c>
      <c r="R413" t="s">
        <v>33</v>
      </c>
      <c r="S413" t="s">
        <v>129</v>
      </c>
      <c r="T413" t="s">
        <v>145</v>
      </c>
      <c r="X413" t="str">
        <f t="shared" si="18"/>
        <v/>
      </c>
      <c r="Y413" t="str">
        <f t="shared" si="19"/>
        <v/>
      </c>
      <c r="Z413" t="str">
        <f t="shared" si="20"/>
        <v/>
      </c>
    </row>
    <row r="414" spans="1:26" x14ac:dyDescent="0.25">
      <c r="A414" t="s">
        <v>1114</v>
      </c>
      <c r="B414" s="1">
        <v>41269</v>
      </c>
      <c r="C414" s="1">
        <v>41276</v>
      </c>
      <c r="D414" t="s">
        <v>24</v>
      </c>
      <c r="E414" t="s">
        <v>1115</v>
      </c>
      <c r="F414" t="s">
        <v>1116</v>
      </c>
      <c r="G414">
        <v>22.2</v>
      </c>
      <c r="H414">
        <v>5</v>
      </c>
      <c r="I414">
        <v>0</v>
      </c>
      <c r="J414">
        <v>10.433999999999999</v>
      </c>
      <c r="K414" t="s">
        <v>1117</v>
      </c>
      <c r="L414" t="s">
        <v>28</v>
      </c>
      <c r="M414" t="s">
        <v>29</v>
      </c>
      <c r="N414" t="s">
        <v>431</v>
      </c>
      <c r="O414" t="s">
        <v>103</v>
      </c>
      <c r="P414">
        <v>1841</v>
      </c>
      <c r="Q414" t="s">
        <v>32</v>
      </c>
      <c r="R414" t="s">
        <v>33</v>
      </c>
      <c r="S414" t="s">
        <v>74</v>
      </c>
      <c r="T414" t="s">
        <v>75</v>
      </c>
      <c r="X414" t="str">
        <f t="shared" si="18"/>
        <v/>
      </c>
      <c r="Y414" t="str">
        <f t="shared" si="19"/>
        <v/>
      </c>
      <c r="Z414" t="str">
        <f t="shared" si="20"/>
        <v/>
      </c>
    </row>
    <row r="415" spans="1:26" x14ac:dyDescent="0.25">
      <c r="A415" t="s">
        <v>1118</v>
      </c>
      <c r="B415" s="1">
        <v>41270</v>
      </c>
      <c r="C415" s="1">
        <v>41274</v>
      </c>
      <c r="D415" t="s">
        <v>24</v>
      </c>
      <c r="E415" t="s">
        <v>1119</v>
      </c>
      <c r="F415" t="s">
        <v>1120</v>
      </c>
      <c r="G415">
        <v>105.42</v>
      </c>
      <c r="H415">
        <v>2</v>
      </c>
      <c r="I415">
        <v>0</v>
      </c>
      <c r="J415">
        <v>51.655799999999999</v>
      </c>
      <c r="K415" t="s">
        <v>1121</v>
      </c>
      <c r="L415" t="s">
        <v>28</v>
      </c>
      <c r="M415" t="s">
        <v>29</v>
      </c>
      <c r="N415" t="s">
        <v>1049</v>
      </c>
      <c r="O415" t="s">
        <v>1050</v>
      </c>
      <c r="P415">
        <v>72701</v>
      </c>
      <c r="Q415" t="s">
        <v>54</v>
      </c>
      <c r="R415" t="s">
        <v>33</v>
      </c>
      <c r="S415" t="s">
        <v>738</v>
      </c>
      <c r="T415" t="s">
        <v>1122</v>
      </c>
      <c r="X415" t="str">
        <f t="shared" si="18"/>
        <v/>
      </c>
      <c r="Y415" t="str">
        <f t="shared" si="19"/>
        <v/>
      </c>
      <c r="Z415" t="str">
        <f t="shared" si="20"/>
        <v/>
      </c>
    </row>
    <row r="416" spans="1:26" x14ac:dyDescent="0.25">
      <c r="A416" t="s">
        <v>1118</v>
      </c>
      <c r="B416" s="1">
        <v>41270</v>
      </c>
      <c r="C416" s="1">
        <v>41274</v>
      </c>
      <c r="D416" t="s">
        <v>24</v>
      </c>
      <c r="E416" t="s">
        <v>1119</v>
      </c>
      <c r="F416" t="s">
        <v>1120</v>
      </c>
      <c r="G416">
        <v>105.42</v>
      </c>
      <c r="H416">
        <v>2</v>
      </c>
      <c r="I416">
        <v>0</v>
      </c>
      <c r="J416">
        <v>51.655799999999999</v>
      </c>
      <c r="K416" t="s">
        <v>1121</v>
      </c>
      <c r="L416" t="s">
        <v>28</v>
      </c>
      <c r="M416" t="s">
        <v>29</v>
      </c>
      <c r="N416" t="s">
        <v>253</v>
      </c>
      <c r="O416" t="s">
        <v>232</v>
      </c>
      <c r="P416">
        <v>43229</v>
      </c>
      <c r="Q416" t="s">
        <v>32</v>
      </c>
      <c r="R416" t="s">
        <v>33</v>
      </c>
      <c r="S416" t="s">
        <v>738</v>
      </c>
      <c r="T416" t="s">
        <v>1122</v>
      </c>
      <c r="X416" t="str">
        <f t="shared" si="18"/>
        <v/>
      </c>
      <c r="Y416" t="str">
        <f t="shared" si="19"/>
        <v/>
      </c>
      <c r="Z416" t="str">
        <f t="shared" si="20"/>
        <v/>
      </c>
    </row>
    <row r="417" spans="1:26" x14ac:dyDescent="0.25">
      <c r="A417" t="s">
        <v>1128</v>
      </c>
      <c r="B417" s="1">
        <v>41274</v>
      </c>
      <c r="C417" s="1">
        <v>41278</v>
      </c>
      <c r="D417" t="s">
        <v>24</v>
      </c>
      <c r="E417" t="s">
        <v>974</v>
      </c>
      <c r="F417" t="s">
        <v>1129</v>
      </c>
      <c r="G417">
        <v>487.98399999999998</v>
      </c>
      <c r="H417">
        <v>2</v>
      </c>
      <c r="I417">
        <v>0.2</v>
      </c>
      <c r="J417">
        <v>152.495</v>
      </c>
      <c r="K417" t="s">
        <v>976</v>
      </c>
      <c r="L417" t="s">
        <v>28</v>
      </c>
      <c r="M417" t="s">
        <v>29</v>
      </c>
      <c r="N417" t="s">
        <v>162</v>
      </c>
      <c r="O417" t="s">
        <v>72</v>
      </c>
      <c r="P417">
        <v>90004</v>
      </c>
      <c r="Q417" t="s">
        <v>73</v>
      </c>
      <c r="R417" t="s">
        <v>33</v>
      </c>
      <c r="S417" t="s">
        <v>150</v>
      </c>
      <c r="T417" t="s">
        <v>1130</v>
      </c>
      <c r="X417" t="str">
        <f t="shared" si="18"/>
        <v/>
      </c>
      <c r="Y417" t="str">
        <f t="shared" si="19"/>
        <v/>
      </c>
      <c r="Z417" t="str">
        <f t="shared" si="20"/>
        <v/>
      </c>
    </row>
    <row r="418" spans="1:26" x14ac:dyDescent="0.25">
      <c r="A418" t="s">
        <v>1128</v>
      </c>
      <c r="B418" s="1">
        <v>41274</v>
      </c>
      <c r="C418" s="1">
        <v>41278</v>
      </c>
      <c r="D418" t="s">
        <v>24</v>
      </c>
      <c r="E418" t="s">
        <v>974</v>
      </c>
      <c r="F418" t="s">
        <v>1129</v>
      </c>
      <c r="G418">
        <v>487.98399999999998</v>
      </c>
      <c r="H418">
        <v>2</v>
      </c>
      <c r="I418">
        <v>0.2</v>
      </c>
      <c r="J418">
        <v>152.495</v>
      </c>
      <c r="K418" t="s">
        <v>976</v>
      </c>
      <c r="L418" t="s">
        <v>28</v>
      </c>
      <c r="M418" t="s">
        <v>29</v>
      </c>
      <c r="N418" t="s">
        <v>978</v>
      </c>
      <c r="O418" t="s">
        <v>979</v>
      </c>
      <c r="P418">
        <v>59801</v>
      </c>
      <c r="Q418" t="s">
        <v>73</v>
      </c>
      <c r="R418" t="s">
        <v>33</v>
      </c>
      <c r="S418" t="s">
        <v>150</v>
      </c>
      <c r="T418" t="s">
        <v>1130</v>
      </c>
      <c r="X418" t="str">
        <f t="shared" si="18"/>
        <v/>
      </c>
      <c r="Y418" t="str">
        <f t="shared" si="19"/>
        <v/>
      </c>
      <c r="Z418" t="str">
        <f t="shared" si="20"/>
        <v/>
      </c>
    </row>
    <row r="419" spans="1:26" x14ac:dyDescent="0.25">
      <c r="A419" t="s">
        <v>1137</v>
      </c>
      <c r="B419" s="1">
        <v>41313</v>
      </c>
      <c r="C419" s="1">
        <v>41316</v>
      </c>
      <c r="D419" t="s">
        <v>94</v>
      </c>
      <c r="E419" t="s">
        <v>962</v>
      </c>
      <c r="F419" t="s">
        <v>1138</v>
      </c>
      <c r="G419">
        <v>1127.9760000000001</v>
      </c>
      <c r="H419">
        <v>3</v>
      </c>
      <c r="I419">
        <v>0.2</v>
      </c>
      <c r="J419">
        <v>126.8973</v>
      </c>
      <c r="K419" t="s">
        <v>964</v>
      </c>
      <c r="L419" t="s">
        <v>70</v>
      </c>
      <c r="M419" t="s">
        <v>29</v>
      </c>
      <c r="N419" t="s">
        <v>965</v>
      </c>
      <c r="O419" t="s">
        <v>111</v>
      </c>
      <c r="P419">
        <v>27604</v>
      </c>
      <c r="Q419" t="s">
        <v>54</v>
      </c>
      <c r="R419" t="s">
        <v>55</v>
      </c>
      <c r="S419" t="s">
        <v>233</v>
      </c>
      <c r="T419" t="s">
        <v>1139</v>
      </c>
      <c r="X419" t="str">
        <f t="shared" si="18"/>
        <v/>
      </c>
      <c r="Y419" t="str">
        <f t="shared" si="19"/>
        <v/>
      </c>
      <c r="Z419" t="str">
        <f t="shared" si="20"/>
        <v/>
      </c>
    </row>
    <row r="420" spans="1:26" x14ac:dyDescent="0.25">
      <c r="A420" t="s">
        <v>1137</v>
      </c>
      <c r="B420" s="1">
        <v>41313</v>
      </c>
      <c r="C420" s="1">
        <v>41316</v>
      </c>
      <c r="D420" t="s">
        <v>94</v>
      </c>
      <c r="E420" t="s">
        <v>962</v>
      </c>
      <c r="F420" t="s">
        <v>1138</v>
      </c>
      <c r="G420">
        <v>1127.9760000000001</v>
      </c>
      <c r="H420">
        <v>3</v>
      </c>
      <c r="I420">
        <v>0.2</v>
      </c>
      <c r="J420">
        <v>126.8973</v>
      </c>
      <c r="K420" t="s">
        <v>964</v>
      </c>
      <c r="L420" t="s">
        <v>70</v>
      </c>
      <c r="M420" t="s">
        <v>29</v>
      </c>
      <c r="N420" t="s">
        <v>371</v>
      </c>
      <c r="O420" t="s">
        <v>132</v>
      </c>
      <c r="P420">
        <v>48227</v>
      </c>
      <c r="Q420" t="s">
        <v>64</v>
      </c>
      <c r="R420" t="s">
        <v>55</v>
      </c>
      <c r="S420" t="s">
        <v>233</v>
      </c>
      <c r="T420" t="s">
        <v>1139</v>
      </c>
      <c r="X420" t="str">
        <f t="shared" si="18"/>
        <v/>
      </c>
      <c r="Y420" t="str">
        <f t="shared" si="19"/>
        <v/>
      </c>
      <c r="Z420" t="str">
        <f t="shared" si="20"/>
        <v/>
      </c>
    </row>
    <row r="421" spans="1:26" x14ac:dyDescent="0.25">
      <c r="A421" t="s">
        <v>1140</v>
      </c>
      <c r="B421" s="1">
        <v>41316</v>
      </c>
      <c r="C421" s="1">
        <v>41318</v>
      </c>
      <c r="D421" t="s">
        <v>39</v>
      </c>
      <c r="E421" t="s">
        <v>1141</v>
      </c>
      <c r="F421" t="s">
        <v>1142</v>
      </c>
      <c r="G421">
        <v>69.930000000000007</v>
      </c>
      <c r="H421">
        <v>7</v>
      </c>
      <c r="I421">
        <v>0</v>
      </c>
      <c r="J421">
        <v>0.69930000000000003</v>
      </c>
      <c r="K421" t="s">
        <v>1143</v>
      </c>
      <c r="L421" t="s">
        <v>80</v>
      </c>
      <c r="M421" t="s">
        <v>29</v>
      </c>
      <c r="N421" t="s">
        <v>1144</v>
      </c>
      <c r="O421" t="s">
        <v>502</v>
      </c>
      <c r="P421">
        <v>74133</v>
      </c>
      <c r="Q421" t="s">
        <v>64</v>
      </c>
      <c r="R421" t="s">
        <v>55</v>
      </c>
      <c r="S421" t="s">
        <v>233</v>
      </c>
      <c r="T421" t="s">
        <v>1145</v>
      </c>
      <c r="X421" t="str">
        <f t="shared" si="18"/>
        <v/>
      </c>
      <c r="Y421" t="str">
        <f t="shared" si="19"/>
        <v/>
      </c>
      <c r="Z421" t="str">
        <f t="shared" si="20"/>
        <v/>
      </c>
    </row>
    <row r="422" spans="1:26" x14ac:dyDescent="0.25">
      <c r="A422" t="s">
        <v>1146</v>
      </c>
      <c r="B422" s="1">
        <v>41318</v>
      </c>
      <c r="C422" s="1">
        <v>41323</v>
      </c>
      <c r="D422" t="s">
        <v>24</v>
      </c>
      <c r="E422" t="s">
        <v>1147</v>
      </c>
      <c r="F422" t="s">
        <v>435</v>
      </c>
      <c r="G422">
        <v>146.82</v>
      </c>
      <c r="H422">
        <v>3</v>
      </c>
      <c r="I422">
        <v>0</v>
      </c>
      <c r="J422">
        <v>73.41</v>
      </c>
      <c r="K422" t="s">
        <v>1148</v>
      </c>
      <c r="L422" t="s">
        <v>70</v>
      </c>
      <c r="M422" t="s">
        <v>29</v>
      </c>
      <c r="N422" t="s">
        <v>162</v>
      </c>
      <c r="O422" t="s">
        <v>72</v>
      </c>
      <c r="P422">
        <v>90045</v>
      </c>
      <c r="Q422" t="s">
        <v>73</v>
      </c>
      <c r="R422" t="s">
        <v>33</v>
      </c>
      <c r="S422" t="s">
        <v>129</v>
      </c>
      <c r="T422" t="s">
        <v>437</v>
      </c>
      <c r="X422" t="str">
        <f t="shared" si="18"/>
        <v/>
      </c>
      <c r="Y422" t="str">
        <f t="shared" si="19"/>
        <v/>
      </c>
      <c r="Z422" t="str">
        <f t="shared" si="20"/>
        <v/>
      </c>
    </row>
    <row r="423" spans="1:26" x14ac:dyDescent="0.25">
      <c r="A423" t="s">
        <v>1149</v>
      </c>
      <c r="B423" s="1">
        <v>41332</v>
      </c>
      <c r="C423" s="1">
        <v>41335</v>
      </c>
      <c r="D423" t="s">
        <v>39</v>
      </c>
      <c r="E423" t="s">
        <v>299</v>
      </c>
      <c r="F423" t="s">
        <v>1150</v>
      </c>
      <c r="G423">
        <v>170.88</v>
      </c>
      <c r="H423">
        <v>3</v>
      </c>
      <c r="I423">
        <v>0</v>
      </c>
      <c r="J423">
        <v>49.555199999999999</v>
      </c>
      <c r="K423" t="s">
        <v>301</v>
      </c>
      <c r="L423" t="s">
        <v>28</v>
      </c>
      <c r="M423" t="s">
        <v>29</v>
      </c>
      <c r="N423" t="s">
        <v>302</v>
      </c>
      <c r="O423" t="s">
        <v>232</v>
      </c>
      <c r="P423">
        <v>45231</v>
      </c>
      <c r="Q423" t="s">
        <v>32</v>
      </c>
      <c r="R423" t="s">
        <v>33</v>
      </c>
      <c r="S423" t="s">
        <v>745</v>
      </c>
      <c r="T423" t="s">
        <v>1151</v>
      </c>
      <c r="X423" t="str">
        <f t="shared" si="18"/>
        <v/>
      </c>
      <c r="Y423" t="str">
        <f t="shared" si="19"/>
        <v/>
      </c>
      <c r="Z423" t="str">
        <f t="shared" si="20"/>
        <v/>
      </c>
    </row>
    <row r="424" spans="1:26" x14ac:dyDescent="0.25">
      <c r="A424" t="s">
        <v>1149</v>
      </c>
      <c r="B424" s="1">
        <v>41332</v>
      </c>
      <c r="C424" s="1">
        <v>41335</v>
      </c>
      <c r="D424" t="s">
        <v>39</v>
      </c>
      <c r="E424" t="s">
        <v>299</v>
      </c>
      <c r="F424" t="s">
        <v>1150</v>
      </c>
      <c r="G424">
        <v>170.88</v>
      </c>
      <c r="H424">
        <v>3</v>
      </c>
      <c r="I424">
        <v>0</v>
      </c>
      <c r="J424">
        <v>49.555199999999999</v>
      </c>
      <c r="K424" t="s">
        <v>301</v>
      </c>
      <c r="L424" t="s">
        <v>28</v>
      </c>
      <c r="M424" t="s">
        <v>29</v>
      </c>
      <c r="N424" t="s">
        <v>143</v>
      </c>
      <c r="O424" t="s">
        <v>144</v>
      </c>
      <c r="P424">
        <v>10011</v>
      </c>
      <c r="Q424" t="s">
        <v>32</v>
      </c>
      <c r="R424" t="s">
        <v>33</v>
      </c>
      <c r="S424" t="s">
        <v>745</v>
      </c>
      <c r="T424" t="s">
        <v>1151</v>
      </c>
      <c r="X424" t="str">
        <f t="shared" si="18"/>
        <v/>
      </c>
      <c r="Y424" t="str">
        <f t="shared" si="19"/>
        <v/>
      </c>
      <c r="Z424" t="str">
        <f t="shared" si="20"/>
        <v/>
      </c>
    </row>
    <row r="425" spans="1:26" x14ac:dyDescent="0.25">
      <c r="A425" t="s">
        <v>1149</v>
      </c>
      <c r="B425" s="1">
        <v>41332</v>
      </c>
      <c r="C425" s="1">
        <v>41335</v>
      </c>
      <c r="D425" t="s">
        <v>39</v>
      </c>
      <c r="E425" t="s">
        <v>299</v>
      </c>
      <c r="F425" t="s">
        <v>1150</v>
      </c>
      <c r="G425">
        <v>170.88</v>
      </c>
      <c r="H425">
        <v>3</v>
      </c>
      <c r="I425">
        <v>0</v>
      </c>
      <c r="J425">
        <v>49.555199999999999</v>
      </c>
      <c r="K425" t="s">
        <v>301</v>
      </c>
      <c r="L425" t="s">
        <v>28</v>
      </c>
      <c r="M425" t="s">
        <v>29</v>
      </c>
      <c r="N425" t="s">
        <v>304</v>
      </c>
      <c r="O425" t="s">
        <v>205</v>
      </c>
      <c r="P425">
        <v>76248</v>
      </c>
      <c r="Q425" t="s">
        <v>64</v>
      </c>
      <c r="R425" t="s">
        <v>33</v>
      </c>
      <c r="S425" t="s">
        <v>745</v>
      </c>
      <c r="T425" t="s">
        <v>1151</v>
      </c>
      <c r="X425" t="str">
        <f t="shared" si="18"/>
        <v/>
      </c>
      <c r="Y425" t="str">
        <f t="shared" si="19"/>
        <v/>
      </c>
      <c r="Z425" t="str">
        <f t="shared" si="20"/>
        <v/>
      </c>
    </row>
    <row r="426" spans="1:26" x14ac:dyDescent="0.25">
      <c r="A426" t="s">
        <v>1149</v>
      </c>
      <c r="B426" s="1">
        <v>41332</v>
      </c>
      <c r="C426" s="1">
        <v>41335</v>
      </c>
      <c r="D426" t="s">
        <v>39</v>
      </c>
      <c r="E426" t="s">
        <v>299</v>
      </c>
      <c r="F426" t="s">
        <v>1150</v>
      </c>
      <c r="G426">
        <v>170.88</v>
      </c>
      <c r="H426">
        <v>3</v>
      </c>
      <c r="I426">
        <v>0</v>
      </c>
      <c r="J426">
        <v>49.555199999999999</v>
      </c>
      <c r="K426" t="s">
        <v>301</v>
      </c>
      <c r="L426" t="s">
        <v>28</v>
      </c>
      <c r="M426" t="s">
        <v>29</v>
      </c>
      <c r="N426" t="s">
        <v>143</v>
      </c>
      <c r="O426" t="s">
        <v>144</v>
      </c>
      <c r="P426">
        <v>10011</v>
      </c>
      <c r="Q426" t="s">
        <v>32</v>
      </c>
      <c r="R426" t="s">
        <v>33</v>
      </c>
      <c r="S426" t="s">
        <v>745</v>
      </c>
      <c r="T426" t="s">
        <v>1151</v>
      </c>
      <c r="X426" t="str">
        <f t="shared" si="18"/>
        <v/>
      </c>
      <c r="Y426" t="str">
        <f t="shared" si="19"/>
        <v/>
      </c>
      <c r="Z426" t="str">
        <f t="shared" si="20"/>
        <v/>
      </c>
    </row>
    <row r="427" spans="1:26" x14ac:dyDescent="0.25">
      <c r="A427" t="s">
        <v>1152</v>
      </c>
      <c r="B427" s="1">
        <v>41341</v>
      </c>
      <c r="C427" s="1">
        <v>41346</v>
      </c>
      <c r="D427" t="s">
        <v>24</v>
      </c>
      <c r="E427" t="s">
        <v>910</v>
      </c>
      <c r="F427" t="s">
        <v>1153</v>
      </c>
      <c r="G427">
        <v>21.071999999999999</v>
      </c>
      <c r="H427">
        <v>3</v>
      </c>
      <c r="I427">
        <v>0.2</v>
      </c>
      <c r="J427">
        <v>1.5804</v>
      </c>
      <c r="K427" t="s">
        <v>912</v>
      </c>
      <c r="L427" t="s">
        <v>80</v>
      </c>
      <c r="M427" t="s">
        <v>29</v>
      </c>
      <c r="N427" t="s">
        <v>143</v>
      </c>
      <c r="O427" t="s">
        <v>144</v>
      </c>
      <c r="P427">
        <v>10024</v>
      </c>
      <c r="Q427" t="s">
        <v>32</v>
      </c>
      <c r="R427" t="s">
        <v>55</v>
      </c>
      <c r="S427" t="s">
        <v>233</v>
      </c>
      <c r="T427" t="s">
        <v>1154</v>
      </c>
      <c r="X427" t="str">
        <f t="shared" si="18"/>
        <v/>
      </c>
      <c r="Y427" t="str">
        <f t="shared" si="19"/>
        <v/>
      </c>
      <c r="Z427" t="str">
        <f t="shared" si="20"/>
        <v/>
      </c>
    </row>
    <row r="428" spans="1:26" x14ac:dyDescent="0.25">
      <c r="A428" t="s">
        <v>1152</v>
      </c>
      <c r="B428" s="1">
        <v>41341</v>
      </c>
      <c r="C428" s="1">
        <v>41346</v>
      </c>
      <c r="D428" t="s">
        <v>24</v>
      </c>
      <c r="E428" t="s">
        <v>910</v>
      </c>
      <c r="F428" t="s">
        <v>1153</v>
      </c>
      <c r="G428">
        <v>21.071999999999999</v>
      </c>
      <c r="H428">
        <v>3</v>
      </c>
      <c r="I428">
        <v>0.2</v>
      </c>
      <c r="J428">
        <v>1.5804</v>
      </c>
      <c r="K428" t="s">
        <v>912</v>
      </c>
      <c r="L428" t="s">
        <v>80</v>
      </c>
      <c r="M428" t="s">
        <v>29</v>
      </c>
      <c r="N428" t="s">
        <v>914</v>
      </c>
      <c r="O428" t="s">
        <v>205</v>
      </c>
      <c r="P428">
        <v>76106</v>
      </c>
      <c r="Q428" t="s">
        <v>64</v>
      </c>
      <c r="R428" t="s">
        <v>55</v>
      </c>
      <c r="S428" t="s">
        <v>233</v>
      </c>
      <c r="T428" t="s">
        <v>1154</v>
      </c>
      <c r="X428" t="str">
        <f t="shared" si="18"/>
        <v/>
      </c>
      <c r="Y428" t="str">
        <f t="shared" si="19"/>
        <v/>
      </c>
      <c r="Z428" t="str">
        <f t="shared" si="20"/>
        <v/>
      </c>
    </row>
    <row r="429" spans="1:26" x14ac:dyDescent="0.25">
      <c r="A429" t="s">
        <v>1152</v>
      </c>
      <c r="B429" s="1">
        <v>41341</v>
      </c>
      <c r="C429" s="1">
        <v>41346</v>
      </c>
      <c r="D429" t="s">
        <v>24</v>
      </c>
      <c r="E429" t="s">
        <v>910</v>
      </c>
      <c r="F429" t="s">
        <v>1153</v>
      </c>
      <c r="G429">
        <v>21.071999999999999</v>
      </c>
      <c r="H429">
        <v>3</v>
      </c>
      <c r="I429">
        <v>0.2</v>
      </c>
      <c r="J429">
        <v>1.5804</v>
      </c>
      <c r="K429" t="s">
        <v>912</v>
      </c>
      <c r="L429" t="s">
        <v>80</v>
      </c>
      <c r="M429" t="s">
        <v>29</v>
      </c>
      <c r="N429" t="s">
        <v>71</v>
      </c>
      <c r="O429" t="s">
        <v>72</v>
      </c>
      <c r="P429">
        <v>92105</v>
      </c>
      <c r="Q429" t="s">
        <v>73</v>
      </c>
      <c r="R429" t="s">
        <v>55</v>
      </c>
      <c r="S429" t="s">
        <v>233</v>
      </c>
      <c r="T429" t="s">
        <v>1154</v>
      </c>
      <c r="X429" t="str">
        <f t="shared" si="18"/>
        <v/>
      </c>
      <c r="Y429" t="str">
        <f t="shared" si="19"/>
        <v/>
      </c>
      <c r="Z429" t="str">
        <f t="shared" si="20"/>
        <v/>
      </c>
    </row>
    <row r="430" spans="1:26" x14ac:dyDescent="0.25">
      <c r="A430" t="s">
        <v>1155</v>
      </c>
      <c r="B430" s="1">
        <v>41342</v>
      </c>
      <c r="C430" s="1">
        <v>41342</v>
      </c>
      <c r="D430" t="s">
        <v>114</v>
      </c>
      <c r="E430" t="s">
        <v>1156</v>
      </c>
      <c r="F430" t="s">
        <v>1157</v>
      </c>
      <c r="G430">
        <v>9.702</v>
      </c>
      <c r="H430">
        <v>3</v>
      </c>
      <c r="I430">
        <v>0.7</v>
      </c>
      <c r="J430">
        <v>-7.1147999999999998</v>
      </c>
      <c r="K430" t="s">
        <v>1158</v>
      </c>
      <c r="L430" t="s">
        <v>28</v>
      </c>
      <c r="M430" t="s">
        <v>29</v>
      </c>
      <c r="N430" t="s">
        <v>1159</v>
      </c>
      <c r="O430" t="s">
        <v>160</v>
      </c>
      <c r="P430">
        <v>85301</v>
      </c>
      <c r="Q430" t="s">
        <v>73</v>
      </c>
      <c r="R430" t="s">
        <v>33</v>
      </c>
      <c r="S430" t="s">
        <v>150</v>
      </c>
      <c r="T430" t="s">
        <v>1160</v>
      </c>
      <c r="X430" t="str">
        <f t="shared" si="18"/>
        <v/>
      </c>
      <c r="Y430" t="str">
        <f t="shared" si="19"/>
        <v/>
      </c>
      <c r="Z430" t="str">
        <f t="shared" si="20"/>
        <v/>
      </c>
    </row>
    <row r="431" spans="1:26" x14ac:dyDescent="0.25">
      <c r="A431" t="s">
        <v>1161</v>
      </c>
      <c r="B431" s="1">
        <v>41344</v>
      </c>
      <c r="C431" s="1">
        <v>41350</v>
      </c>
      <c r="D431" t="s">
        <v>24</v>
      </c>
      <c r="E431" t="s">
        <v>1162</v>
      </c>
      <c r="F431" t="s">
        <v>1163</v>
      </c>
      <c r="G431">
        <v>176.78399999999999</v>
      </c>
      <c r="H431">
        <v>1</v>
      </c>
      <c r="I431">
        <v>0.2</v>
      </c>
      <c r="J431">
        <v>-22.097999999999999</v>
      </c>
      <c r="K431" t="s">
        <v>1164</v>
      </c>
      <c r="L431" t="s">
        <v>28</v>
      </c>
      <c r="M431" t="s">
        <v>29</v>
      </c>
      <c r="N431" t="s">
        <v>1165</v>
      </c>
      <c r="O431" t="s">
        <v>72</v>
      </c>
      <c r="P431">
        <v>92646</v>
      </c>
      <c r="Q431" t="s">
        <v>73</v>
      </c>
      <c r="R431" t="s">
        <v>45</v>
      </c>
      <c r="S431" t="s">
        <v>595</v>
      </c>
      <c r="T431" t="s">
        <v>1166</v>
      </c>
      <c r="X431" t="str">
        <f t="shared" si="18"/>
        <v/>
      </c>
      <c r="Y431" t="str">
        <f t="shared" si="19"/>
        <v/>
      </c>
      <c r="Z431" t="str">
        <f t="shared" si="20"/>
        <v/>
      </c>
    </row>
    <row r="432" spans="1:26" x14ac:dyDescent="0.25">
      <c r="A432" t="s">
        <v>1161</v>
      </c>
      <c r="B432" s="1">
        <v>41344</v>
      </c>
      <c r="C432" s="1">
        <v>41350</v>
      </c>
      <c r="D432" t="s">
        <v>24</v>
      </c>
      <c r="E432" t="s">
        <v>1162</v>
      </c>
      <c r="F432" t="s">
        <v>1163</v>
      </c>
      <c r="G432">
        <v>176.78399999999999</v>
      </c>
      <c r="H432">
        <v>1</v>
      </c>
      <c r="I432">
        <v>0.2</v>
      </c>
      <c r="J432">
        <v>-22.097999999999999</v>
      </c>
      <c r="K432" t="s">
        <v>1164</v>
      </c>
      <c r="L432" t="s">
        <v>28</v>
      </c>
      <c r="M432" t="s">
        <v>29</v>
      </c>
      <c r="N432" t="s">
        <v>396</v>
      </c>
      <c r="O432" t="s">
        <v>144</v>
      </c>
      <c r="P432">
        <v>11561</v>
      </c>
      <c r="Q432" t="s">
        <v>32</v>
      </c>
      <c r="R432" t="s">
        <v>45</v>
      </c>
      <c r="S432" t="s">
        <v>595</v>
      </c>
      <c r="T432" t="s">
        <v>1166</v>
      </c>
      <c r="X432" t="str">
        <f t="shared" si="18"/>
        <v/>
      </c>
      <c r="Y432" t="str">
        <f t="shared" si="19"/>
        <v/>
      </c>
      <c r="Z432" t="str">
        <f t="shared" si="20"/>
        <v/>
      </c>
    </row>
    <row r="433" spans="1:26" x14ac:dyDescent="0.25">
      <c r="A433" t="s">
        <v>1167</v>
      </c>
      <c r="B433" s="1">
        <v>41345</v>
      </c>
      <c r="C433" s="1">
        <v>41349</v>
      </c>
      <c r="D433" t="s">
        <v>24</v>
      </c>
      <c r="E433" t="s">
        <v>25</v>
      </c>
      <c r="F433" t="s">
        <v>1168</v>
      </c>
      <c r="G433">
        <v>244.006</v>
      </c>
      <c r="H433">
        <v>2</v>
      </c>
      <c r="I433">
        <v>0.3</v>
      </c>
      <c r="J433">
        <v>-31.372199999999999</v>
      </c>
      <c r="K433" t="s">
        <v>27</v>
      </c>
      <c r="L433" t="s">
        <v>28</v>
      </c>
      <c r="M433" t="s">
        <v>29</v>
      </c>
      <c r="N433" t="s">
        <v>30</v>
      </c>
      <c r="O433" t="s">
        <v>31</v>
      </c>
      <c r="P433">
        <v>8360</v>
      </c>
      <c r="Q433" t="s">
        <v>32</v>
      </c>
      <c r="R433" t="s">
        <v>45</v>
      </c>
      <c r="S433" t="s">
        <v>247</v>
      </c>
      <c r="T433" t="s">
        <v>1169</v>
      </c>
      <c r="X433" t="str">
        <f t="shared" si="18"/>
        <v/>
      </c>
      <c r="Y433" t="str">
        <f t="shared" si="19"/>
        <v/>
      </c>
      <c r="Z433" t="str">
        <f t="shared" si="20"/>
        <v/>
      </c>
    </row>
    <row r="434" spans="1:26" x14ac:dyDescent="0.25">
      <c r="A434" t="s">
        <v>1167</v>
      </c>
      <c r="B434" s="1">
        <v>41345</v>
      </c>
      <c r="C434" s="1">
        <v>41349</v>
      </c>
      <c r="D434" t="s">
        <v>24</v>
      </c>
      <c r="E434" t="s">
        <v>25</v>
      </c>
      <c r="F434" t="s">
        <v>1168</v>
      </c>
      <c r="G434">
        <v>244.006</v>
      </c>
      <c r="H434">
        <v>2</v>
      </c>
      <c r="I434">
        <v>0.3</v>
      </c>
      <c r="J434">
        <v>-31.372199999999999</v>
      </c>
      <c r="K434" t="s">
        <v>27</v>
      </c>
      <c r="L434" t="s">
        <v>28</v>
      </c>
      <c r="M434" t="s">
        <v>29</v>
      </c>
      <c r="N434" t="s">
        <v>36</v>
      </c>
      <c r="O434" t="s">
        <v>37</v>
      </c>
      <c r="P434">
        <v>19143</v>
      </c>
      <c r="Q434" t="s">
        <v>32</v>
      </c>
      <c r="R434" t="s">
        <v>45</v>
      </c>
      <c r="S434" t="s">
        <v>247</v>
      </c>
      <c r="T434" t="s">
        <v>1169</v>
      </c>
      <c r="X434" t="str">
        <f t="shared" si="18"/>
        <v/>
      </c>
      <c r="Y434" t="str">
        <f t="shared" si="19"/>
        <v/>
      </c>
      <c r="Z434" t="str">
        <f t="shared" si="20"/>
        <v/>
      </c>
    </row>
    <row r="435" spans="1:26" x14ac:dyDescent="0.25">
      <c r="A435" t="s">
        <v>1170</v>
      </c>
      <c r="B435" s="1">
        <v>41346</v>
      </c>
      <c r="C435" s="1">
        <v>41351</v>
      </c>
      <c r="D435" t="s">
        <v>24</v>
      </c>
      <c r="E435" t="s">
        <v>1171</v>
      </c>
      <c r="F435" t="s">
        <v>1172</v>
      </c>
      <c r="G435">
        <v>12.96</v>
      </c>
      <c r="H435">
        <v>2</v>
      </c>
      <c r="I435">
        <v>0</v>
      </c>
      <c r="J435">
        <v>6.2207999999999997</v>
      </c>
      <c r="K435" t="s">
        <v>1173</v>
      </c>
      <c r="L435" t="s">
        <v>80</v>
      </c>
      <c r="M435" t="s">
        <v>29</v>
      </c>
      <c r="N435" t="s">
        <v>989</v>
      </c>
      <c r="O435" t="s">
        <v>647</v>
      </c>
      <c r="P435">
        <v>71203</v>
      </c>
      <c r="Q435" t="s">
        <v>54</v>
      </c>
      <c r="R435" t="s">
        <v>33</v>
      </c>
      <c r="S435" t="s">
        <v>129</v>
      </c>
      <c r="T435" t="s">
        <v>1174</v>
      </c>
      <c r="X435" t="str">
        <f t="shared" si="18"/>
        <v/>
      </c>
      <c r="Y435" t="str">
        <f t="shared" si="19"/>
        <v/>
      </c>
      <c r="Z435" t="str">
        <f t="shared" si="20"/>
        <v/>
      </c>
    </row>
    <row r="436" spans="1:26" x14ac:dyDescent="0.25">
      <c r="A436" t="s">
        <v>1175</v>
      </c>
      <c r="B436" s="1">
        <v>41348</v>
      </c>
      <c r="C436" s="1">
        <v>41353</v>
      </c>
      <c r="D436" t="s">
        <v>24</v>
      </c>
      <c r="E436" t="s">
        <v>1176</v>
      </c>
      <c r="F436" t="s">
        <v>1177</v>
      </c>
      <c r="G436">
        <v>21.88</v>
      </c>
      <c r="H436">
        <v>5</v>
      </c>
      <c r="I436">
        <v>0.2</v>
      </c>
      <c r="J436">
        <v>6.2904999999999998</v>
      </c>
      <c r="K436" t="s">
        <v>1178</v>
      </c>
      <c r="L436" t="s">
        <v>28</v>
      </c>
      <c r="M436" t="s">
        <v>29</v>
      </c>
      <c r="N436" t="s">
        <v>253</v>
      </c>
      <c r="O436" t="s">
        <v>232</v>
      </c>
      <c r="P436">
        <v>43229</v>
      </c>
      <c r="Q436" t="s">
        <v>32</v>
      </c>
      <c r="R436" t="s">
        <v>45</v>
      </c>
      <c r="S436" t="s">
        <v>46</v>
      </c>
      <c r="T436" t="s">
        <v>1179</v>
      </c>
      <c r="X436" t="str">
        <f t="shared" si="18"/>
        <v/>
      </c>
      <c r="Y436" t="str">
        <f t="shared" si="19"/>
        <v/>
      </c>
      <c r="Z436" t="str">
        <f t="shared" si="20"/>
        <v/>
      </c>
    </row>
    <row r="437" spans="1:26" x14ac:dyDescent="0.25">
      <c r="A437" t="s">
        <v>1180</v>
      </c>
      <c r="B437" s="1">
        <v>41349</v>
      </c>
      <c r="C437" s="1">
        <v>41353</v>
      </c>
      <c r="D437" t="s">
        <v>24</v>
      </c>
      <c r="E437" t="s">
        <v>1181</v>
      </c>
      <c r="F437" t="s">
        <v>1182</v>
      </c>
      <c r="G437">
        <v>83.975999999999999</v>
      </c>
      <c r="H437">
        <v>3</v>
      </c>
      <c r="I437">
        <v>0.2</v>
      </c>
      <c r="J437">
        <v>-13.646100000000001</v>
      </c>
      <c r="K437" t="s">
        <v>1183</v>
      </c>
      <c r="L437" t="s">
        <v>70</v>
      </c>
      <c r="M437" t="s">
        <v>29</v>
      </c>
      <c r="N437" t="s">
        <v>104</v>
      </c>
      <c r="O437" t="s">
        <v>105</v>
      </c>
      <c r="P437">
        <v>60610</v>
      </c>
      <c r="Q437" t="s">
        <v>64</v>
      </c>
      <c r="R437" t="s">
        <v>55</v>
      </c>
      <c r="S437" t="s">
        <v>56</v>
      </c>
      <c r="T437" t="s">
        <v>1184</v>
      </c>
      <c r="X437" t="str">
        <f t="shared" si="18"/>
        <v/>
      </c>
      <c r="Y437" t="str">
        <f t="shared" si="19"/>
        <v/>
      </c>
      <c r="Z437" t="str">
        <f t="shared" si="20"/>
        <v/>
      </c>
    </row>
    <row r="438" spans="1:26" x14ac:dyDescent="0.25">
      <c r="A438" t="s">
        <v>1180</v>
      </c>
      <c r="B438" s="1">
        <v>41349</v>
      </c>
      <c r="C438" s="1">
        <v>41353</v>
      </c>
      <c r="D438" t="s">
        <v>24</v>
      </c>
      <c r="E438" t="s">
        <v>1181</v>
      </c>
      <c r="F438" t="s">
        <v>1182</v>
      </c>
      <c r="G438">
        <v>83.975999999999999</v>
      </c>
      <c r="H438">
        <v>3</v>
      </c>
      <c r="I438">
        <v>0.2</v>
      </c>
      <c r="J438">
        <v>-13.646100000000001</v>
      </c>
      <c r="K438" t="s">
        <v>1183</v>
      </c>
      <c r="L438" t="s">
        <v>70</v>
      </c>
      <c r="M438" t="s">
        <v>29</v>
      </c>
      <c r="N438" t="s">
        <v>36</v>
      </c>
      <c r="O438" t="s">
        <v>37</v>
      </c>
      <c r="P438">
        <v>19143</v>
      </c>
      <c r="Q438" t="s">
        <v>32</v>
      </c>
      <c r="R438" t="s">
        <v>55</v>
      </c>
      <c r="S438" t="s">
        <v>56</v>
      </c>
      <c r="T438" t="s">
        <v>1184</v>
      </c>
      <c r="X438" t="str">
        <f t="shared" si="18"/>
        <v/>
      </c>
      <c r="Y438" t="str">
        <f t="shared" si="19"/>
        <v/>
      </c>
      <c r="Z438" t="str">
        <f t="shared" si="20"/>
        <v/>
      </c>
    </row>
    <row r="439" spans="1:26" x14ac:dyDescent="0.25">
      <c r="A439" t="s">
        <v>1185</v>
      </c>
      <c r="B439" s="1">
        <v>41352</v>
      </c>
      <c r="C439" s="1">
        <v>41355</v>
      </c>
      <c r="D439" t="s">
        <v>94</v>
      </c>
      <c r="E439" t="s">
        <v>1186</v>
      </c>
      <c r="F439" t="s">
        <v>1187</v>
      </c>
      <c r="G439">
        <v>189.88200000000001</v>
      </c>
      <c r="H439">
        <v>3</v>
      </c>
      <c r="I439">
        <v>0.4</v>
      </c>
      <c r="J439">
        <v>-94.941000000000003</v>
      </c>
      <c r="K439" t="s">
        <v>1188</v>
      </c>
      <c r="L439" t="s">
        <v>28</v>
      </c>
      <c r="M439" t="s">
        <v>29</v>
      </c>
      <c r="N439" t="s">
        <v>1189</v>
      </c>
      <c r="O439" t="s">
        <v>687</v>
      </c>
      <c r="P439">
        <v>38109</v>
      </c>
      <c r="Q439" t="s">
        <v>54</v>
      </c>
      <c r="R439" t="s">
        <v>45</v>
      </c>
      <c r="S439" t="s">
        <v>247</v>
      </c>
      <c r="T439" t="s">
        <v>1190</v>
      </c>
      <c r="X439" t="str">
        <f t="shared" si="18"/>
        <v/>
      </c>
      <c r="Y439" t="str">
        <f t="shared" si="19"/>
        <v/>
      </c>
      <c r="Z439" t="str">
        <f t="shared" si="20"/>
        <v/>
      </c>
    </row>
    <row r="440" spans="1:26" x14ac:dyDescent="0.25">
      <c r="A440" t="s">
        <v>1191</v>
      </c>
      <c r="B440" s="1">
        <v>41354</v>
      </c>
      <c r="C440" s="1">
        <v>41356</v>
      </c>
      <c r="D440" t="s">
        <v>94</v>
      </c>
      <c r="E440" t="s">
        <v>1192</v>
      </c>
      <c r="F440" t="s">
        <v>1193</v>
      </c>
      <c r="G440">
        <v>11.992000000000001</v>
      </c>
      <c r="H440">
        <v>1</v>
      </c>
      <c r="I440">
        <v>0.2</v>
      </c>
      <c r="J440">
        <v>0.89939999999999998</v>
      </c>
      <c r="K440" t="s">
        <v>1194</v>
      </c>
      <c r="L440" t="s">
        <v>28</v>
      </c>
      <c r="M440" t="s">
        <v>29</v>
      </c>
      <c r="N440" t="s">
        <v>448</v>
      </c>
      <c r="O440" t="s">
        <v>105</v>
      </c>
      <c r="P440">
        <v>60201</v>
      </c>
      <c r="Q440" t="s">
        <v>64</v>
      </c>
      <c r="R440" t="s">
        <v>55</v>
      </c>
      <c r="S440" t="s">
        <v>233</v>
      </c>
      <c r="T440" t="s">
        <v>1195</v>
      </c>
      <c r="X440" t="str">
        <f t="shared" si="18"/>
        <v/>
      </c>
      <c r="Y440" t="str">
        <f t="shared" si="19"/>
        <v/>
      </c>
      <c r="Z440" t="str">
        <f t="shared" si="20"/>
        <v/>
      </c>
    </row>
    <row r="441" spans="1:26" x14ac:dyDescent="0.25">
      <c r="A441" t="s">
        <v>1196</v>
      </c>
      <c r="B441" s="1">
        <v>41354</v>
      </c>
      <c r="C441" s="1">
        <v>41358</v>
      </c>
      <c r="D441" t="s">
        <v>24</v>
      </c>
      <c r="E441" t="s">
        <v>1197</v>
      </c>
      <c r="F441" t="s">
        <v>1168</v>
      </c>
      <c r="G441">
        <v>697.16</v>
      </c>
      <c r="H441">
        <v>4</v>
      </c>
      <c r="I441">
        <v>0</v>
      </c>
      <c r="J441">
        <v>146.40360000000001</v>
      </c>
      <c r="K441" t="s">
        <v>1198</v>
      </c>
      <c r="L441" t="s">
        <v>70</v>
      </c>
      <c r="M441" t="s">
        <v>29</v>
      </c>
      <c r="N441" t="s">
        <v>1199</v>
      </c>
      <c r="O441" t="s">
        <v>1200</v>
      </c>
      <c r="P441">
        <v>63376</v>
      </c>
      <c r="Q441" t="s">
        <v>64</v>
      </c>
      <c r="R441" t="s">
        <v>45</v>
      </c>
      <c r="S441" t="s">
        <v>247</v>
      </c>
      <c r="T441" t="s">
        <v>1169</v>
      </c>
      <c r="X441" t="str">
        <f t="shared" si="18"/>
        <v/>
      </c>
      <c r="Y441" t="str">
        <f t="shared" si="19"/>
        <v/>
      </c>
      <c r="Z441" t="str">
        <f t="shared" si="20"/>
        <v/>
      </c>
    </row>
    <row r="442" spans="1:26" x14ac:dyDescent="0.25">
      <c r="A442" t="s">
        <v>1201</v>
      </c>
      <c r="B442" s="1">
        <v>41356</v>
      </c>
      <c r="C442" s="1">
        <v>41359</v>
      </c>
      <c r="D442" t="s">
        <v>39</v>
      </c>
      <c r="E442" t="s">
        <v>1202</v>
      </c>
      <c r="F442" t="s">
        <v>202</v>
      </c>
      <c r="G442">
        <v>58.58</v>
      </c>
      <c r="H442">
        <v>2</v>
      </c>
      <c r="I442">
        <v>0</v>
      </c>
      <c r="J442">
        <v>19.331399999999999</v>
      </c>
      <c r="K442" t="s">
        <v>1203</v>
      </c>
      <c r="L442" t="s">
        <v>80</v>
      </c>
      <c r="M442" t="s">
        <v>29</v>
      </c>
      <c r="N442" t="s">
        <v>1204</v>
      </c>
      <c r="O442" t="s">
        <v>1205</v>
      </c>
      <c r="P442">
        <v>89031</v>
      </c>
      <c r="Q442" t="s">
        <v>73</v>
      </c>
      <c r="R442" t="s">
        <v>55</v>
      </c>
      <c r="S442" t="s">
        <v>56</v>
      </c>
      <c r="T442" t="s">
        <v>206</v>
      </c>
      <c r="X442" t="str">
        <f t="shared" si="18"/>
        <v/>
      </c>
      <c r="Y442" t="str">
        <f t="shared" si="19"/>
        <v/>
      </c>
      <c r="Z442" t="str">
        <f t="shared" si="20"/>
        <v/>
      </c>
    </row>
    <row r="443" spans="1:26" x14ac:dyDescent="0.25">
      <c r="A443" t="s">
        <v>1206</v>
      </c>
      <c r="B443" s="1">
        <v>41360</v>
      </c>
      <c r="C443" s="1">
        <v>41364</v>
      </c>
      <c r="D443" t="s">
        <v>24</v>
      </c>
      <c r="E443" t="s">
        <v>1207</v>
      </c>
      <c r="F443" t="s">
        <v>1208</v>
      </c>
      <c r="G443">
        <v>459.95</v>
      </c>
      <c r="H443">
        <v>5</v>
      </c>
      <c r="I443">
        <v>0</v>
      </c>
      <c r="J443">
        <v>18.398</v>
      </c>
      <c r="K443" t="s">
        <v>1209</v>
      </c>
      <c r="L443" t="s">
        <v>80</v>
      </c>
      <c r="M443" t="s">
        <v>29</v>
      </c>
      <c r="N443" t="s">
        <v>143</v>
      </c>
      <c r="O443" t="s">
        <v>144</v>
      </c>
      <c r="P443">
        <v>10011</v>
      </c>
      <c r="Q443" t="s">
        <v>32</v>
      </c>
      <c r="R443" t="s">
        <v>33</v>
      </c>
      <c r="S443" t="s">
        <v>119</v>
      </c>
      <c r="T443" t="s">
        <v>1210</v>
      </c>
      <c r="X443" t="str">
        <f t="shared" si="18"/>
        <v/>
      </c>
      <c r="Y443" t="str">
        <f t="shared" si="19"/>
        <v/>
      </c>
      <c r="Z443" t="str">
        <f t="shared" si="20"/>
        <v/>
      </c>
    </row>
    <row r="444" spans="1:26" x14ac:dyDescent="0.25">
      <c r="A444" t="s">
        <v>1211</v>
      </c>
      <c r="B444" s="1">
        <v>41362</v>
      </c>
      <c r="C444" s="1">
        <v>41365</v>
      </c>
      <c r="D444" t="s">
        <v>39</v>
      </c>
      <c r="E444" t="s">
        <v>1212</v>
      </c>
      <c r="F444" t="s">
        <v>1213</v>
      </c>
      <c r="G444">
        <v>31.4</v>
      </c>
      <c r="H444">
        <v>2</v>
      </c>
      <c r="I444">
        <v>0</v>
      </c>
      <c r="J444">
        <v>7.85</v>
      </c>
      <c r="K444" t="s">
        <v>1214</v>
      </c>
      <c r="L444" t="s">
        <v>80</v>
      </c>
      <c r="M444" t="s">
        <v>29</v>
      </c>
      <c r="N444" t="s">
        <v>241</v>
      </c>
      <c r="O444" t="s">
        <v>242</v>
      </c>
      <c r="P444">
        <v>22204</v>
      </c>
      <c r="Q444" t="s">
        <v>54</v>
      </c>
      <c r="R444" t="s">
        <v>33</v>
      </c>
      <c r="S444" t="s">
        <v>119</v>
      </c>
      <c r="T444" t="s">
        <v>1215</v>
      </c>
      <c r="X444" t="str">
        <f t="shared" si="18"/>
        <v/>
      </c>
      <c r="Y444" t="str">
        <f t="shared" si="19"/>
        <v/>
      </c>
      <c r="Z444" t="str">
        <f t="shared" si="20"/>
        <v/>
      </c>
    </row>
    <row r="445" spans="1:26" x14ac:dyDescent="0.25">
      <c r="A445" t="s">
        <v>1216</v>
      </c>
      <c r="B445" s="1">
        <v>41364</v>
      </c>
      <c r="C445" s="1">
        <v>41366</v>
      </c>
      <c r="D445" t="s">
        <v>39</v>
      </c>
      <c r="E445" t="s">
        <v>1217</v>
      </c>
      <c r="F445" t="s">
        <v>1076</v>
      </c>
      <c r="G445">
        <v>11.34</v>
      </c>
      <c r="H445">
        <v>1</v>
      </c>
      <c r="I445">
        <v>0</v>
      </c>
      <c r="J445">
        <v>5.5566000000000004</v>
      </c>
      <c r="K445" t="s">
        <v>1218</v>
      </c>
      <c r="L445" t="s">
        <v>80</v>
      </c>
      <c r="M445" t="s">
        <v>29</v>
      </c>
      <c r="N445" t="s">
        <v>761</v>
      </c>
      <c r="O445" t="s">
        <v>194</v>
      </c>
      <c r="P445">
        <v>6360</v>
      </c>
      <c r="Q445" t="s">
        <v>32</v>
      </c>
      <c r="R445" t="s">
        <v>33</v>
      </c>
      <c r="S445" t="s">
        <v>129</v>
      </c>
      <c r="T445" t="s">
        <v>1077</v>
      </c>
      <c r="X445" t="str">
        <f t="shared" si="18"/>
        <v/>
      </c>
      <c r="Y445" t="str">
        <f t="shared" si="19"/>
        <v/>
      </c>
      <c r="Z445" t="str">
        <f t="shared" si="20"/>
        <v/>
      </c>
    </row>
    <row r="446" spans="1:26" x14ac:dyDescent="0.25">
      <c r="A446" t="s">
        <v>1224</v>
      </c>
      <c r="B446" s="1">
        <v>41372</v>
      </c>
      <c r="C446" s="1">
        <v>41374</v>
      </c>
      <c r="D446" t="s">
        <v>39</v>
      </c>
      <c r="E446" t="s">
        <v>1225</v>
      </c>
      <c r="F446" t="s">
        <v>1226</v>
      </c>
      <c r="G446">
        <v>1199.9760000000001</v>
      </c>
      <c r="H446">
        <v>3</v>
      </c>
      <c r="I446">
        <v>0.2</v>
      </c>
      <c r="J446">
        <v>374.99250000000001</v>
      </c>
      <c r="K446" t="s">
        <v>1227</v>
      </c>
      <c r="L446" t="s">
        <v>80</v>
      </c>
      <c r="M446" t="s">
        <v>29</v>
      </c>
      <c r="N446" t="s">
        <v>83</v>
      </c>
      <c r="O446" t="s">
        <v>72</v>
      </c>
      <c r="P446">
        <v>94110</v>
      </c>
      <c r="Q446" t="s">
        <v>73</v>
      </c>
      <c r="R446" t="s">
        <v>55</v>
      </c>
      <c r="S446" t="s">
        <v>321</v>
      </c>
      <c r="T446" t="s">
        <v>1228</v>
      </c>
      <c r="X446" t="str">
        <f t="shared" si="18"/>
        <v/>
      </c>
      <c r="Y446" t="str">
        <f t="shared" si="19"/>
        <v/>
      </c>
      <c r="Z446" t="str">
        <f t="shared" si="20"/>
        <v/>
      </c>
    </row>
    <row r="447" spans="1:26" x14ac:dyDescent="0.25">
      <c r="A447" t="s">
        <v>1229</v>
      </c>
      <c r="B447" s="1">
        <v>41374</v>
      </c>
      <c r="C447" s="1">
        <v>41378</v>
      </c>
      <c r="D447" t="s">
        <v>24</v>
      </c>
      <c r="E447" t="s">
        <v>1230</v>
      </c>
      <c r="F447" t="s">
        <v>389</v>
      </c>
      <c r="G447">
        <v>35.351999999999997</v>
      </c>
      <c r="H447">
        <v>9</v>
      </c>
      <c r="I447">
        <v>0.2</v>
      </c>
      <c r="J447">
        <v>12.815099999999999</v>
      </c>
      <c r="K447" t="s">
        <v>1231</v>
      </c>
      <c r="L447" t="s">
        <v>80</v>
      </c>
      <c r="M447" t="s">
        <v>29</v>
      </c>
      <c r="N447" t="s">
        <v>98</v>
      </c>
      <c r="O447" t="s">
        <v>99</v>
      </c>
      <c r="P447">
        <v>98103</v>
      </c>
      <c r="Q447" t="s">
        <v>73</v>
      </c>
      <c r="R447" t="s">
        <v>33</v>
      </c>
      <c r="S447" t="s">
        <v>150</v>
      </c>
      <c r="T447" t="s">
        <v>391</v>
      </c>
      <c r="X447" t="str">
        <f t="shared" si="18"/>
        <v/>
      </c>
      <c r="Y447" t="str">
        <f t="shared" si="19"/>
        <v/>
      </c>
      <c r="Z447" t="str">
        <f t="shared" si="20"/>
        <v/>
      </c>
    </row>
    <row r="448" spans="1:26" x14ac:dyDescent="0.25">
      <c r="A448" t="s">
        <v>1232</v>
      </c>
      <c r="B448" s="1">
        <v>41375</v>
      </c>
      <c r="C448" s="1">
        <v>41377</v>
      </c>
      <c r="D448" t="s">
        <v>39</v>
      </c>
      <c r="E448" t="s">
        <v>1233</v>
      </c>
      <c r="F448" t="s">
        <v>1234</v>
      </c>
      <c r="G448">
        <v>8.9039999999999999</v>
      </c>
      <c r="H448">
        <v>2</v>
      </c>
      <c r="I448">
        <v>0.7</v>
      </c>
      <c r="J448">
        <v>-6.5296000000000003</v>
      </c>
      <c r="K448" t="s">
        <v>1235</v>
      </c>
      <c r="L448" t="s">
        <v>80</v>
      </c>
      <c r="M448" t="s">
        <v>29</v>
      </c>
      <c r="N448" t="s">
        <v>636</v>
      </c>
      <c r="O448" t="s">
        <v>232</v>
      </c>
      <c r="P448">
        <v>45503</v>
      </c>
      <c r="Q448" t="s">
        <v>32</v>
      </c>
      <c r="R448" t="s">
        <v>33</v>
      </c>
      <c r="S448" t="s">
        <v>150</v>
      </c>
      <c r="T448" t="s">
        <v>1236</v>
      </c>
      <c r="X448" t="str">
        <f t="shared" si="18"/>
        <v/>
      </c>
      <c r="Y448" t="str">
        <f t="shared" si="19"/>
        <v/>
      </c>
      <c r="Z448" t="str">
        <f t="shared" si="20"/>
        <v/>
      </c>
    </row>
    <row r="449" spans="1:26" x14ac:dyDescent="0.25">
      <c r="A449" t="s">
        <v>1237</v>
      </c>
      <c r="B449" s="1">
        <v>41379</v>
      </c>
      <c r="C449" s="1">
        <v>41383</v>
      </c>
      <c r="D449" t="s">
        <v>24</v>
      </c>
      <c r="E449" t="s">
        <v>773</v>
      </c>
      <c r="F449" t="s">
        <v>1238</v>
      </c>
      <c r="G449">
        <v>383.8</v>
      </c>
      <c r="H449">
        <v>5</v>
      </c>
      <c r="I449">
        <v>0.2</v>
      </c>
      <c r="J449">
        <v>38.380000000000003</v>
      </c>
      <c r="K449" t="s">
        <v>775</v>
      </c>
      <c r="L449" t="s">
        <v>28</v>
      </c>
      <c r="M449" t="s">
        <v>29</v>
      </c>
      <c r="N449" t="s">
        <v>162</v>
      </c>
      <c r="O449" t="s">
        <v>72</v>
      </c>
      <c r="P449">
        <v>90004</v>
      </c>
      <c r="Q449" t="s">
        <v>73</v>
      </c>
      <c r="R449" t="s">
        <v>45</v>
      </c>
      <c r="S449" t="s">
        <v>91</v>
      </c>
      <c r="T449" t="s">
        <v>1239</v>
      </c>
      <c r="X449" t="str">
        <f t="shared" si="18"/>
        <v/>
      </c>
      <c r="Y449" t="str">
        <f t="shared" si="19"/>
        <v/>
      </c>
      <c r="Z449" t="str">
        <f t="shared" si="20"/>
        <v/>
      </c>
    </row>
    <row r="450" spans="1:26" x14ac:dyDescent="0.25">
      <c r="A450" t="s">
        <v>1237</v>
      </c>
      <c r="B450" s="1">
        <v>41379</v>
      </c>
      <c r="C450" s="1">
        <v>41383</v>
      </c>
      <c r="D450" t="s">
        <v>24</v>
      </c>
      <c r="E450" t="s">
        <v>773</v>
      </c>
      <c r="F450" t="s">
        <v>1238</v>
      </c>
      <c r="G450">
        <v>383.8</v>
      </c>
      <c r="H450">
        <v>5</v>
      </c>
      <c r="I450">
        <v>0.2</v>
      </c>
      <c r="J450">
        <v>38.380000000000003</v>
      </c>
      <c r="K450" t="s">
        <v>775</v>
      </c>
      <c r="L450" t="s">
        <v>28</v>
      </c>
      <c r="M450" t="s">
        <v>29</v>
      </c>
      <c r="N450" t="s">
        <v>36</v>
      </c>
      <c r="O450" t="s">
        <v>37</v>
      </c>
      <c r="P450">
        <v>19134</v>
      </c>
      <c r="Q450" t="s">
        <v>32</v>
      </c>
      <c r="R450" t="s">
        <v>45</v>
      </c>
      <c r="S450" t="s">
        <v>91</v>
      </c>
      <c r="T450" t="s">
        <v>1239</v>
      </c>
      <c r="X450" t="str">
        <f t="shared" ref="X450:X513" si="21">IF(W450 &gt; 0, W450 - B450, "")</f>
        <v/>
      </c>
      <c r="Y450" t="str">
        <f t="shared" ref="Y450:Y513" si="22">IF(W450 &gt; 0, G450, "")</f>
        <v/>
      </c>
      <c r="Z450" t="str">
        <f t="shared" ref="Z450:Z513" si="23">IF(W450 &gt; 0, J450, "")</f>
        <v/>
      </c>
    </row>
    <row r="451" spans="1:26" x14ac:dyDescent="0.25">
      <c r="A451" t="s">
        <v>1240</v>
      </c>
      <c r="B451" s="1">
        <v>41380</v>
      </c>
      <c r="C451" s="1">
        <v>41382</v>
      </c>
      <c r="D451" t="s">
        <v>94</v>
      </c>
      <c r="E451" t="s">
        <v>1241</v>
      </c>
      <c r="F451" t="s">
        <v>1242</v>
      </c>
      <c r="G451">
        <v>1121.568</v>
      </c>
      <c r="H451">
        <v>2</v>
      </c>
      <c r="I451">
        <v>0.2</v>
      </c>
      <c r="J451">
        <v>0</v>
      </c>
      <c r="K451" t="s">
        <v>1243</v>
      </c>
      <c r="L451" t="s">
        <v>28</v>
      </c>
      <c r="M451" t="s">
        <v>29</v>
      </c>
      <c r="N451" t="s">
        <v>83</v>
      </c>
      <c r="O451" t="s">
        <v>72</v>
      </c>
      <c r="P451">
        <v>94110</v>
      </c>
      <c r="Q451" t="s">
        <v>73</v>
      </c>
      <c r="R451" t="s">
        <v>45</v>
      </c>
      <c r="S451" t="s">
        <v>91</v>
      </c>
      <c r="T451" t="s">
        <v>1244</v>
      </c>
      <c r="X451" t="str">
        <f t="shared" si="21"/>
        <v/>
      </c>
      <c r="Y451" t="str">
        <f t="shared" si="22"/>
        <v/>
      </c>
      <c r="Z451" t="str">
        <f t="shared" si="23"/>
        <v/>
      </c>
    </row>
    <row r="452" spans="1:26" x14ac:dyDescent="0.25">
      <c r="A452" t="s">
        <v>1240</v>
      </c>
      <c r="B452" s="1">
        <v>41380</v>
      </c>
      <c r="C452" s="1">
        <v>41382</v>
      </c>
      <c r="D452" t="s">
        <v>94</v>
      </c>
      <c r="E452" t="s">
        <v>1241</v>
      </c>
      <c r="F452" t="s">
        <v>1242</v>
      </c>
      <c r="G452">
        <v>1121.568</v>
      </c>
      <c r="H452">
        <v>2</v>
      </c>
      <c r="I452">
        <v>0.2</v>
      </c>
      <c r="J452">
        <v>0</v>
      </c>
      <c r="K452" t="s">
        <v>1243</v>
      </c>
      <c r="L452" t="s">
        <v>28</v>
      </c>
      <c r="M452" t="s">
        <v>29</v>
      </c>
      <c r="N452" t="s">
        <v>1144</v>
      </c>
      <c r="O452" t="s">
        <v>502</v>
      </c>
      <c r="P452">
        <v>74133</v>
      </c>
      <c r="Q452" t="s">
        <v>64</v>
      </c>
      <c r="R452" t="s">
        <v>45</v>
      </c>
      <c r="S452" t="s">
        <v>91</v>
      </c>
      <c r="T452" t="s">
        <v>1244</v>
      </c>
      <c r="X452" t="str">
        <f t="shared" si="21"/>
        <v/>
      </c>
      <c r="Y452" t="str">
        <f t="shared" si="22"/>
        <v/>
      </c>
      <c r="Z452" t="str">
        <f t="shared" si="23"/>
        <v/>
      </c>
    </row>
    <row r="453" spans="1:26" x14ac:dyDescent="0.25">
      <c r="A453" t="s">
        <v>1245</v>
      </c>
      <c r="B453" s="1">
        <v>41387</v>
      </c>
      <c r="C453" s="1">
        <v>41391</v>
      </c>
      <c r="D453" t="s">
        <v>24</v>
      </c>
      <c r="E453" t="s">
        <v>1246</v>
      </c>
      <c r="F453" t="s">
        <v>1247</v>
      </c>
      <c r="G453">
        <v>86.62</v>
      </c>
      <c r="H453">
        <v>2</v>
      </c>
      <c r="I453">
        <v>0</v>
      </c>
      <c r="J453">
        <v>8.6620000000000008</v>
      </c>
      <c r="K453" t="s">
        <v>1248</v>
      </c>
      <c r="L453" t="s">
        <v>70</v>
      </c>
      <c r="M453" t="s">
        <v>29</v>
      </c>
      <c r="N453" t="s">
        <v>121</v>
      </c>
      <c r="O453" t="s">
        <v>1249</v>
      </c>
      <c r="P453">
        <v>21044</v>
      </c>
      <c r="Q453" t="s">
        <v>32</v>
      </c>
      <c r="R453" t="s">
        <v>45</v>
      </c>
      <c r="S453" t="s">
        <v>46</v>
      </c>
      <c r="T453" t="s">
        <v>1250</v>
      </c>
      <c r="X453" t="str">
        <f t="shared" si="21"/>
        <v/>
      </c>
      <c r="Y453" t="str">
        <f t="shared" si="22"/>
        <v/>
      </c>
      <c r="Z453" t="str">
        <f t="shared" si="23"/>
        <v/>
      </c>
    </row>
    <row r="454" spans="1:26" x14ac:dyDescent="0.25">
      <c r="A454" t="s">
        <v>1245</v>
      </c>
      <c r="B454" s="1">
        <v>41387</v>
      </c>
      <c r="C454" s="1">
        <v>41391</v>
      </c>
      <c r="D454" t="s">
        <v>24</v>
      </c>
      <c r="E454" t="s">
        <v>1246</v>
      </c>
      <c r="F454" t="s">
        <v>1247</v>
      </c>
      <c r="G454">
        <v>86.62</v>
      </c>
      <c r="H454">
        <v>2</v>
      </c>
      <c r="I454">
        <v>0</v>
      </c>
      <c r="J454">
        <v>8.6620000000000008</v>
      </c>
      <c r="K454" t="s">
        <v>1248</v>
      </c>
      <c r="L454" t="s">
        <v>70</v>
      </c>
      <c r="M454" t="s">
        <v>29</v>
      </c>
      <c r="N454" t="s">
        <v>1251</v>
      </c>
      <c r="O454" t="s">
        <v>1200</v>
      </c>
      <c r="P454">
        <v>65109</v>
      </c>
      <c r="Q454" t="s">
        <v>64</v>
      </c>
      <c r="R454" t="s">
        <v>45</v>
      </c>
      <c r="S454" t="s">
        <v>46</v>
      </c>
      <c r="T454" t="s">
        <v>1250</v>
      </c>
      <c r="X454" t="str">
        <f t="shared" si="21"/>
        <v/>
      </c>
      <c r="Y454" t="str">
        <f t="shared" si="22"/>
        <v/>
      </c>
      <c r="Z454" t="str">
        <f t="shared" si="23"/>
        <v/>
      </c>
    </row>
    <row r="455" spans="1:26" x14ac:dyDescent="0.25">
      <c r="A455" t="s">
        <v>1252</v>
      </c>
      <c r="B455" s="1">
        <v>41387</v>
      </c>
      <c r="C455" s="1">
        <v>41392</v>
      </c>
      <c r="D455" t="s">
        <v>24</v>
      </c>
      <c r="E455" t="s">
        <v>1253</v>
      </c>
      <c r="F455" t="s">
        <v>1254</v>
      </c>
      <c r="G455">
        <v>23.952000000000002</v>
      </c>
      <c r="H455">
        <v>2</v>
      </c>
      <c r="I455">
        <v>0.2</v>
      </c>
      <c r="J455">
        <v>2.3952</v>
      </c>
      <c r="K455" t="s">
        <v>1255</v>
      </c>
      <c r="L455" t="s">
        <v>70</v>
      </c>
      <c r="M455" t="s">
        <v>29</v>
      </c>
      <c r="N455" t="s">
        <v>834</v>
      </c>
      <c r="O455" t="s">
        <v>105</v>
      </c>
      <c r="P455">
        <v>60505</v>
      </c>
      <c r="Q455" t="s">
        <v>64</v>
      </c>
      <c r="R455" t="s">
        <v>33</v>
      </c>
      <c r="S455" t="s">
        <v>119</v>
      </c>
      <c r="T455" t="s">
        <v>1256</v>
      </c>
      <c r="X455" t="str">
        <f t="shared" si="21"/>
        <v/>
      </c>
      <c r="Y455" t="str">
        <f t="shared" si="22"/>
        <v/>
      </c>
      <c r="Z455" t="str">
        <f t="shared" si="23"/>
        <v/>
      </c>
    </row>
    <row r="456" spans="1:26" x14ac:dyDescent="0.25">
      <c r="A456" t="s">
        <v>1257</v>
      </c>
      <c r="B456" s="1">
        <v>41387</v>
      </c>
      <c r="C456" s="1">
        <v>41391</v>
      </c>
      <c r="D456" t="s">
        <v>94</v>
      </c>
      <c r="E456" t="s">
        <v>1132</v>
      </c>
      <c r="F456" t="s">
        <v>1258</v>
      </c>
      <c r="G456">
        <v>31.56</v>
      </c>
      <c r="H456">
        <v>3</v>
      </c>
      <c r="I456">
        <v>0</v>
      </c>
      <c r="J456">
        <v>10.4148</v>
      </c>
      <c r="K456" t="s">
        <v>1134</v>
      </c>
      <c r="L456" t="s">
        <v>28</v>
      </c>
      <c r="M456" t="s">
        <v>29</v>
      </c>
      <c r="N456" t="s">
        <v>1135</v>
      </c>
      <c r="O456" t="s">
        <v>31</v>
      </c>
      <c r="P456">
        <v>7960</v>
      </c>
      <c r="Q456" t="s">
        <v>32</v>
      </c>
      <c r="R456" t="s">
        <v>45</v>
      </c>
      <c r="S456" t="s">
        <v>46</v>
      </c>
      <c r="T456" t="s">
        <v>1259</v>
      </c>
      <c r="X456" t="str">
        <f t="shared" si="21"/>
        <v/>
      </c>
      <c r="Y456" t="str">
        <f t="shared" si="22"/>
        <v/>
      </c>
      <c r="Z456" t="str">
        <f t="shared" si="23"/>
        <v/>
      </c>
    </row>
    <row r="457" spans="1:26" x14ac:dyDescent="0.25">
      <c r="A457" t="s">
        <v>1257</v>
      </c>
      <c r="B457" s="1">
        <v>41387</v>
      </c>
      <c r="C457" s="1">
        <v>41391</v>
      </c>
      <c r="D457" t="s">
        <v>94</v>
      </c>
      <c r="E457" t="s">
        <v>1132</v>
      </c>
      <c r="F457" t="s">
        <v>1258</v>
      </c>
      <c r="G457">
        <v>31.56</v>
      </c>
      <c r="H457">
        <v>3</v>
      </c>
      <c r="I457">
        <v>0</v>
      </c>
      <c r="J457">
        <v>10.4148</v>
      </c>
      <c r="K457" t="s">
        <v>1134</v>
      </c>
      <c r="L457" t="s">
        <v>28</v>
      </c>
      <c r="M457" t="s">
        <v>29</v>
      </c>
      <c r="N457" t="s">
        <v>83</v>
      </c>
      <c r="O457" t="s">
        <v>72</v>
      </c>
      <c r="P457">
        <v>94122</v>
      </c>
      <c r="Q457" t="s">
        <v>73</v>
      </c>
      <c r="R457" t="s">
        <v>45</v>
      </c>
      <c r="S457" t="s">
        <v>46</v>
      </c>
      <c r="T457" t="s">
        <v>1259</v>
      </c>
      <c r="X457" t="str">
        <f t="shared" si="21"/>
        <v/>
      </c>
      <c r="Y457" t="str">
        <f t="shared" si="22"/>
        <v/>
      </c>
      <c r="Z457" t="str">
        <f t="shared" si="23"/>
        <v/>
      </c>
    </row>
    <row r="458" spans="1:26" x14ac:dyDescent="0.25">
      <c r="A458" t="s">
        <v>1260</v>
      </c>
      <c r="B458" s="1">
        <v>41388</v>
      </c>
      <c r="C458" s="1">
        <v>41393</v>
      </c>
      <c r="D458" t="s">
        <v>24</v>
      </c>
      <c r="E458" t="s">
        <v>1261</v>
      </c>
      <c r="F458" t="s">
        <v>1262</v>
      </c>
      <c r="G458">
        <v>36.24</v>
      </c>
      <c r="H458">
        <v>5</v>
      </c>
      <c r="I458">
        <v>0.2</v>
      </c>
      <c r="J458">
        <v>11.324999999999999</v>
      </c>
      <c r="K458" t="s">
        <v>1263</v>
      </c>
      <c r="L458" t="s">
        <v>80</v>
      </c>
      <c r="M458" t="s">
        <v>29</v>
      </c>
      <c r="N458" t="s">
        <v>310</v>
      </c>
      <c r="O458" t="s">
        <v>687</v>
      </c>
      <c r="P458">
        <v>37064</v>
      </c>
      <c r="Q458" t="s">
        <v>54</v>
      </c>
      <c r="R458" t="s">
        <v>33</v>
      </c>
      <c r="S458" t="s">
        <v>129</v>
      </c>
      <c r="T458" t="s">
        <v>1264</v>
      </c>
      <c r="X458" t="str">
        <f t="shared" si="21"/>
        <v/>
      </c>
      <c r="Y458" t="str">
        <f t="shared" si="22"/>
        <v/>
      </c>
      <c r="Z458" t="str">
        <f t="shared" si="23"/>
        <v/>
      </c>
    </row>
    <row r="459" spans="1:26" x14ac:dyDescent="0.25">
      <c r="A459" t="s">
        <v>1260</v>
      </c>
      <c r="B459" s="1">
        <v>41388</v>
      </c>
      <c r="C459" s="1">
        <v>41393</v>
      </c>
      <c r="D459" t="s">
        <v>24</v>
      </c>
      <c r="E459" t="s">
        <v>1261</v>
      </c>
      <c r="F459" t="s">
        <v>1262</v>
      </c>
      <c r="G459">
        <v>36.24</v>
      </c>
      <c r="H459">
        <v>5</v>
      </c>
      <c r="I459">
        <v>0.2</v>
      </c>
      <c r="J459">
        <v>11.324999999999999</v>
      </c>
      <c r="K459" t="s">
        <v>1263</v>
      </c>
      <c r="L459" t="s">
        <v>80</v>
      </c>
      <c r="M459" t="s">
        <v>29</v>
      </c>
      <c r="N459" t="s">
        <v>385</v>
      </c>
      <c r="O459" t="s">
        <v>111</v>
      </c>
      <c r="P459">
        <v>28205</v>
      </c>
      <c r="Q459" t="s">
        <v>54</v>
      </c>
      <c r="R459" t="s">
        <v>33</v>
      </c>
      <c r="S459" t="s">
        <v>129</v>
      </c>
      <c r="T459" t="s">
        <v>1264</v>
      </c>
      <c r="X459" t="str">
        <f t="shared" si="21"/>
        <v/>
      </c>
      <c r="Y459" t="str">
        <f t="shared" si="22"/>
        <v/>
      </c>
      <c r="Z459" t="str">
        <f t="shared" si="23"/>
        <v/>
      </c>
    </row>
    <row r="460" spans="1:26" x14ac:dyDescent="0.25">
      <c r="A460" t="s">
        <v>1265</v>
      </c>
      <c r="B460" s="1">
        <v>41389</v>
      </c>
      <c r="C460" s="1">
        <v>41392</v>
      </c>
      <c r="D460" t="s">
        <v>94</v>
      </c>
      <c r="E460" t="s">
        <v>1266</v>
      </c>
      <c r="F460" t="s">
        <v>1267</v>
      </c>
      <c r="G460">
        <v>258.69600000000003</v>
      </c>
      <c r="H460">
        <v>3</v>
      </c>
      <c r="I460">
        <v>0.2</v>
      </c>
      <c r="J460">
        <v>64.674000000000007</v>
      </c>
      <c r="K460" t="s">
        <v>1268</v>
      </c>
      <c r="L460" t="s">
        <v>70</v>
      </c>
      <c r="M460" t="s">
        <v>29</v>
      </c>
      <c r="N460" t="s">
        <v>204</v>
      </c>
      <c r="O460" t="s">
        <v>205</v>
      </c>
      <c r="P460">
        <v>77070</v>
      </c>
      <c r="Q460" t="s">
        <v>64</v>
      </c>
      <c r="R460" t="s">
        <v>55</v>
      </c>
      <c r="S460" t="s">
        <v>56</v>
      </c>
      <c r="T460" t="s">
        <v>1269</v>
      </c>
      <c r="X460" t="str">
        <f t="shared" si="21"/>
        <v/>
      </c>
      <c r="Y460" t="str">
        <f t="shared" si="22"/>
        <v/>
      </c>
      <c r="Z460" t="str">
        <f t="shared" si="23"/>
        <v/>
      </c>
    </row>
    <row r="461" spans="1:26" x14ac:dyDescent="0.25">
      <c r="A461" t="s">
        <v>1270</v>
      </c>
      <c r="B461" s="1">
        <v>41393</v>
      </c>
      <c r="C461" s="1">
        <v>41397</v>
      </c>
      <c r="D461" t="s">
        <v>24</v>
      </c>
      <c r="E461" t="s">
        <v>1271</v>
      </c>
      <c r="F461" t="s">
        <v>1272</v>
      </c>
      <c r="G461">
        <v>29.472000000000001</v>
      </c>
      <c r="H461">
        <v>3</v>
      </c>
      <c r="I461">
        <v>0.2</v>
      </c>
      <c r="J461">
        <v>9.9467999999999996</v>
      </c>
      <c r="K461" t="s">
        <v>1273</v>
      </c>
      <c r="L461" t="s">
        <v>70</v>
      </c>
      <c r="M461" t="s">
        <v>29</v>
      </c>
      <c r="N461" t="s">
        <v>1274</v>
      </c>
      <c r="O461" t="s">
        <v>287</v>
      </c>
      <c r="P461">
        <v>80219</v>
      </c>
      <c r="Q461" t="s">
        <v>73</v>
      </c>
      <c r="R461" t="s">
        <v>33</v>
      </c>
      <c r="S461" t="s">
        <v>129</v>
      </c>
      <c r="T461" t="s">
        <v>1275</v>
      </c>
      <c r="X461" t="str">
        <f t="shared" si="21"/>
        <v/>
      </c>
      <c r="Y461" t="str">
        <f t="shared" si="22"/>
        <v/>
      </c>
      <c r="Z461" t="str">
        <f t="shared" si="23"/>
        <v/>
      </c>
    </row>
    <row r="462" spans="1:26" x14ac:dyDescent="0.25">
      <c r="A462" t="s">
        <v>1276</v>
      </c>
      <c r="B462" s="1">
        <v>41395</v>
      </c>
      <c r="C462" s="1">
        <v>41399</v>
      </c>
      <c r="D462" t="s">
        <v>24</v>
      </c>
      <c r="E462" t="s">
        <v>1277</v>
      </c>
      <c r="F462" t="s">
        <v>1278</v>
      </c>
      <c r="G462">
        <v>7.7119999999999997</v>
      </c>
      <c r="H462">
        <v>2</v>
      </c>
      <c r="I462">
        <v>0.2</v>
      </c>
      <c r="J462">
        <v>2.7955999999999999</v>
      </c>
      <c r="K462" t="s">
        <v>1279</v>
      </c>
      <c r="L462" t="s">
        <v>28</v>
      </c>
      <c r="M462" t="s">
        <v>29</v>
      </c>
      <c r="N462" t="s">
        <v>143</v>
      </c>
      <c r="O462" t="s">
        <v>144</v>
      </c>
      <c r="P462">
        <v>10011</v>
      </c>
      <c r="Q462" t="s">
        <v>32</v>
      </c>
      <c r="R462" t="s">
        <v>33</v>
      </c>
      <c r="S462" t="s">
        <v>150</v>
      </c>
      <c r="T462" t="s">
        <v>1280</v>
      </c>
      <c r="X462" t="str">
        <f t="shared" si="21"/>
        <v/>
      </c>
      <c r="Y462" t="str">
        <f t="shared" si="22"/>
        <v/>
      </c>
      <c r="Z462" t="str">
        <f t="shared" si="23"/>
        <v/>
      </c>
    </row>
    <row r="463" spans="1:26" x14ac:dyDescent="0.25">
      <c r="A463" t="s">
        <v>1281</v>
      </c>
      <c r="B463" s="1">
        <v>41397</v>
      </c>
      <c r="C463" s="1">
        <v>41402</v>
      </c>
      <c r="D463" t="s">
        <v>24</v>
      </c>
      <c r="E463" t="s">
        <v>1282</v>
      </c>
      <c r="F463" t="s">
        <v>1283</v>
      </c>
      <c r="G463">
        <v>86.352000000000004</v>
      </c>
      <c r="H463">
        <v>3</v>
      </c>
      <c r="I463">
        <v>0.2</v>
      </c>
      <c r="J463">
        <v>5.3970000000000002</v>
      </c>
      <c r="K463" t="s">
        <v>1284</v>
      </c>
      <c r="L463" t="s">
        <v>28</v>
      </c>
      <c r="M463" t="s">
        <v>29</v>
      </c>
      <c r="N463" t="s">
        <v>204</v>
      </c>
      <c r="O463" t="s">
        <v>205</v>
      </c>
      <c r="P463">
        <v>77070</v>
      </c>
      <c r="Q463" t="s">
        <v>64</v>
      </c>
      <c r="R463" t="s">
        <v>33</v>
      </c>
      <c r="S463" t="s">
        <v>34</v>
      </c>
      <c r="T463" t="s">
        <v>1285</v>
      </c>
      <c r="X463" t="str">
        <f t="shared" si="21"/>
        <v/>
      </c>
      <c r="Y463" t="str">
        <f t="shared" si="22"/>
        <v/>
      </c>
      <c r="Z463" t="str">
        <f t="shared" si="23"/>
        <v/>
      </c>
    </row>
    <row r="464" spans="1:26" x14ac:dyDescent="0.25">
      <c r="A464" t="s">
        <v>1286</v>
      </c>
      <c r="B464" s="1">
        <v>41400</v>
      </c>
      <c r="C464" s="1">
        <v>41402</v>
      </c>
      <c r="D464" t="s">
        <v>39</v>
      </c>
      <c r="E464" t="s">
        <v>1287</v>
      </c>
      <c r="F464" t="s">
        <v>1288</v>
      </c>
      <c r="G464">
        <v>79.14</v>
      </c>
      <c r="H464">
        <v>3</v>
      </c>
      <c r="I464">
        <v>0</v>
      </c>
      <c r="J464">
        <v>36.404400000000003</v>
      </c>
      <c r="K464" t="s">
        <v>1289</v>
      </c>
      <c r="L464" t="s">
        <v>28</v>
      </c>
      <c r="M464" t="s">
        <v>29</v>
      </c>
      <c r="N464" t="s">
        <v>286</v>
      </c>
      <c r="O464" t="s">
        <v>541</v>
      </c>
      <c r="P464">
        <v>40214</v>
      </c>
      <c r="Q464" t="s">
        <v>54</v>
      </c>
      <c r="R464" t="s">
        <v>33</v>
      </c>
      <c r="S464" t="s">
        <v>129</v>
      </c>
      <c r="T464" t="s">
        <v>1290</v>
      </c>
      <c r="X464" t="str">
        <f t="shared" si="21"/>
        <v/>
      </c>
      <c r="Y464" t="str">
        <f t="shared" si="22"/>
        <v/>
      </c>
      <c r="Z464" t="str">
        <f t="shared" si="23"/>
        <v/>
      </c>
    </row>
    <row r="465" spans="1:26" x14ac:dyDescent="0.25">
      <c r="A465" t="s">
        <v>1291</v>
      </c>
      <c r="B465" s="1">
        <v>41403</v>
      </c>
      <c r="C465" s="1">
        <v>41408</v>
      </c>
      <c r="D465" t="s">
        <v>94</v>
      </c>
      <c r="E465" t="s">
        <v>986</v>
      </c>
      <c r="F465" t="s">
        <v>1292</v>
      </c>
      <c r="G465">
        <v>211.96</v>
      </c>
      <c r="H465">
        <v>2</v>
      </c>
      <c r="I465">
        <v>0</v>
      </c>
      <c r="J465">
        <v>42.392000000000003</v>
      </c>
      <c r="K465" t="s">
        <v>987</v>
      </c>
      <c r="L465" t="s">
        <v>80</v>
      </c>
      <c r="M465" t="s">
        <v>29</v>
      </c>
      <c r="N465" t="s">
        <v>988</v>
      </c>
      <c r="O465" t="s">
        <v>144</v>
      </c>
      <c r="P465">
        <v>13021</v>
      </c>
      <c r="Q465" t="s">
        <v>32</v>
      </c>
      <c r="R465" t="s">
        <v>45</v>
      </c>
      <c r="S465" t="s">
        <v>46</v>
      </c>
      <c r="T465" t="s">
        <v>1293</v>
      </c>
      <c r="X465" t="str">
        <f t="shared" si="21"/>
        <v/>
      </c>
      <c r="Y465" t="str">
        <f t="shared" si="22"/>
        <v/>
      </c>
      <c r="Z465" t="str">
        <f t="shared" si="23"/>
        <v/>
      </c>
    </row>
    <row r="466" spans="1:26" x14ac:dyDescent="0.25">
      <c r="A466" t="s">
        <v>1291</v>
      </c>
      <c r="B466" s="1">
        <v>41403</v>
      </c>
      <c r="C466" s="1">
        <v>41408</v>
      </c>
      <c r="D466" t="s">
        <v>94</v>
      </c>
      <c r="E466" t="s">
        <v>986</v>
      </c>
      <c r="F466" t="s">
        <v>1292</v>
      </c>
      <c r="G466">
        <v>211.96</v>
      </c>
      <c r="H466">
        <v>2</v>
      </c>
      <c r="I466">
        <v>0</v>
      </c>
      <c r="J466">
        <v>42.392000000000003</v>
      </c>
      <c r="K466" t="s">
        <v>987</v>
      </c>
      <c r="L466" t="s">
        <v>80</v>
      </c>
      <c r="M466" t="s">
        <v>29</v>
      </c>
      <c r="N466" t="s">
        <v>162</v>
      </c>
      <c r="O466" t="s">
        <v>72</v>
      </c>
      <c r="P466">
        <v>90004</v>
      </c>
      <c r="Q466" t="s">
        <v>73</v>
      </c>
      <c r="R466" t="s">
        <v>45</v>
      </c>
      <c r="S466" t="s">
        <v>46</v>
      </c>
      <c r="T466" t="s">
        <v>1293</v>
      </c>
      <c r="X466" t="str">
        <f t="shared" si="21"/>
        <v/>
      </c>
      <c r="Y466" t="str">
        <f t="shared" si="22"/>
        <v/>
      </c>
      <c r="Z466" t="str">
        <f t="shared" si="23"/>
        <v/>
      </c>
    </row>
    <row r="467" spans="1:26" x14ac:dyDescent="0.25">
      <c r="A467" t="s">
        <v>1291</v>
      </c>
      <c r="B467" s="1">
        <v>41403</v>
      </c>
      <c r="C467" s="1">
        <v>41408</v>
      </c>
      <c r="D467" t="s">
        <v>94</v>
      </c>
      <c r="E467" t="s">
        <v>986</v>
      </c>
      <c r="F467" t="s">
        <v>1292</v>
      </c>
      <c r="G467">
        <v>211.96</v>
      </c>
      <c r="H467">
        <v>2</v>
      </c>
      <c r="I467">
        <v>0</v>
      </c>
      <c r="J467">
        <v>42.392000000000003</v>
      </c>
      <c r="K467" t="s">
        <v>987</v>
      </c>
      <c r="L467" t="s">
        <v>80</v>
      </c>
      <c r="M467" t="s">
        <v>29</v>
      </c>
      <c r="N467" t="s">
        <v>43</v>
      </c>
      <c r="O467" t="s">
        <v>44</v>
      </c>
      <c r="P467">
        <v>19901</v>
      </c>
      <c r="Q467" t="s">
        <v>32</v>
      </c>
      <c r="R467" t="s">
        <v>45</v>
      </c>
      <c r="S467" t="s">
        <v>46</v>
      </c>
      <c r="T467" t="s">
        <v>1293</v>
      </c>
      <c r="X467" t="str">
        <f t="shared" si="21"/>
        <v/>
      </c>
      <c r="Y467" t="str">
        <f t="shared" si="22"/>
        <v/>
      </c>
      <c r="Z467" t="str">
        <f t="shared" si="23"/>
        <v/>
      </c>
    </row>
    <row r="468" spans="1:26" x14ac:dyDescent="0.25">
      <c r="A468" t="s">
        <v>1291</v>
      </c>
      <c r="B468" s="1">
        <v>41403</v>
      </c>
      <c r="C468" s="1">
        <v>41408</v>
      </c>
      <c r="D468" t="s">
        <v>94</v>
      </c>
      <c r="E468" t="s">
        <v>986</v>
      </c>
      <c r="F468" t="s">
        <v>1292</v>
      </c>
      <c r="G468">
        <v>211.96</v>
      </c>
      <c r="H468">
        <v>2</v>
      </c>
      <c r="I468">
        <v>0</v>
      </c>
      <c r="J468">
        <v>42.392000000000003</v>
      </c>
      <c r="K468" t="s">
        <v>987</v>
      </c>
      <c r="L468" t="s">
        <v>80</v>
      </c>
      <c r="M468" t="s">
        <v>29</v>
      </c>
      <c r="N468" t="s">
        <v>989</v>
      </c>
      <c r="O468" t="s">
        <v>111</v>
      </c>
      <c r="P468">
        <v>28110</v>
      </c>
      <c r="Q468" t="s">
        <v>54</v>
      </c>
      <c r="R468" t="s">
        <v>45</v>
      </c>
      <c r="S468" t="s">
        <v>46</v>
      </c>
      <c r="T468" t="s">
        <v>1293</v>
      </c>
      <c r="X468" t="str">
        <f t="shared" si="21"/>
        <v/>
      </c>
      <c r="Y468" t="str">
        <f t="shared" si="22"/>
        <v/>
      </c>
      <c r="Z468" t="str">
        <f t="shared" si="23"/>
        <v/>
      </c>
    </row>
    <row r="469" spans="1:26" x14ac:dyDescent="0.25">
      <c r="A469" t="s">
        <v>1294</v>
      </c>
      <c r="B469" s="1">
        <v>41404</v>
      </c>
      <c r="C469" s="1">
        <v>41409</v>
      </c>
      <c r="D469" t="s">
        <v>24</v>
      </c>
      <c r="E469" t="s">
        <v>1295</v>
      </c>
      <c r="F469" t="s">
        <v>1296</v>
      </c>
      <c r="G469">
        <v>93.98</v>
      </c>
      <c r="H469">
        <v>2</v>
      </c>
      <c r="I469">
        <v>0</v>
      </c>
      <c r="J469">
        <v>13.1572</v>
      </c>
      <c r="K469" t="s">
        <v>1297</v>
      </c>
      <c r="L469" t="s">
        <v>28</v>
      </c>
      <c r="M469" t="s">
        <v>29</v>
      </c>
      <c r="N469" t="s">
        <v>98</v>
      </c>
      <c r="O469" t="s">
        <v>99</v>
      </c>
      <c r="P469">
        <v>98115</v>
      </c>
      <c r="Q469" t="s">
        <v>73</v>
      </c>
      <c r="R469" t="s">
        <v>55</v>
      </c>
      <c r="S469" t="s">
        <v>56</v>
      </c>
      <c r="T469" t="s">
        <v>1298</v>
      </c>
      <c r="X469" t="str">
        <f t="shared" si="21"/>
        <v/>
      </c>
      <c r="Y469" t="str">
        <f t="shared" si="22"/>
        <v/>
      </c>
      <c r="Z469" t="str">
        <f t="shared" si="23"/>
        <v/>
      </c>
    </row>
    <row r="470" spans="1:26" x14ac:dyDescent="0.25">
      <c r="A470" t="s">
        <v>1304</v>
      </c>
      <c r="B470" s="1">
        <v>41407</v>
      </c>
      <c r="C470" s="1">
        <v>41411</v>
      </c>
      <c r="D470" t="s">
        <v>24</v>
      </c>
      <c r="E470" t="s">
        <v>1305</v>
      </c>
      <c r="F470" t="s">
        <v>1306</v>
      </c>
      <c r="G470">
        <v>10.96</v>
      </c>
      <c r="H470">
        <v>4</v>
      </c>
      <c r="I470">
        <v>0</v>
      </c>
      <c r="J470">
        <v>2.9592000000000001</v>
      </c>
      <c r="K470" t="s">
        <v>1307</v>
      </c>
      <c r="L470" t="s">
        <v>80</v>
      </c>
      <c r="M470" t="s">
        <v>29</v>
      </c>
      <c r="N470" t="s">
        <v>1308</v>
      </c>
      <c r="O470" t="s">
        <v>242</v>
      </c>
      <c r="P470">
        <v>23464</v>
      </c>
      <c r="Q470" t="s">
        <v>54</v>
      </c>
      <c r="R470" t="s">
        <v>33</v>
      </c>
      <c r="S470" t="s">
        <v>34</v>
      </c>
      <c r="T470" t="s">
        <v>1309</v>
      </c>
      <c r="X470" t="str">
        <f t="shared" si="21"/>
        <v/>
      </c>
      <c r="Y470" t="str">
        <f t="shared" si="22"/>
        <v/>
      </c>
      <c r="Z470" t="str">
        <f t="shared" si="23"/>
        <v/>
      </c>
    </row>
    <row r="471" spans="1:26" x14ac:dyDescent="0.25">
      <c r="A471" t="s">
        <v>1310</v>
      </c>
      <c r="B471" s="1">
        <v>41411</v>
      </c>
      <c r="C471" s="1">
        <v>41418</v>
      </c>
      <c r="D471" t="s">
        <v>24</v>
      </c>
      <c r="E471" t="s">
        <v>1311</v>
      </c>
      <c r="F471" t="s">
        <v>1312</v>
      </c>
      <c r="G471">
        <v>552.55999999999995</v>
      </c>
      <c r="H471">
        <v>4</v>
      </c>
      <c r="I471">
        <v>0</v>
      </c>
      <c r="J471">
        <v>0</v>
      </c>
      <c r="K471" t="s">
        <v>1313</v>
      </c>
      <c r="L471" t="s">
        <v>28</v>
      </c>
      <c r="M471" t="s">
        <v>29</v>
      </c>
      <c r="N471" t="s">
        <v>193</v>
      </c>
      <c r="O471" t="s">
        <v>194</v>
      </c>
      <c r="P471">
        <v>6457</v>
      </c>
      <c r="Q471" t="s">
        <v>32</v>
      </c>
      <c r="R471" t="s">
        <v>33</v>
      </c>
      <c r="S471" t="s">
        <v>119</v>
      </c>
      <c r="T471" t="s">
        <v>1314</v>
      </c>
      <c r="X471" t="str">
        <f t="shared" si="21"/>
        <v/>
      </c>
      <c r="Y471" t="str">
        <f t="shared" si="22"/>
        <v/>
      </c>
      <c r="Z471" t="str">
        <f t="shared" si="23"/>
        <v/>
      </c>
    </row>
    <row r="472" spans="1:26" x14ac:dyDescent="0.25">
      <c r="A472" t="s">
        <v>1315</v>
      </c>
      <c r="B472" s="1">
        <v>41414</v>
      </c>
      <c r="C472" s="1">
        <v>41419</v>
      </c>
      <c r="D472" t="s">
        <v>24</v>
      </c>
      <c r="E472" t="s">
        <v>236</v>
      </c>
      <c r="F472" t="s">
        <v>1316</v>
      </c>
      <c r="G472">
        <v>641.96</v>
      </c>
      <c r="H472">
        <v>2</v>
      </c>
      <c r="I472">
        <v>0</v>
      </c>
      <c r="J472">
        <v>179.74879999999999</v>
      </c>
      <c r="K472" t="s">
        <v>238</v>
      </c>
      <c r="L472" t="s">
        <v>28</v>
      </c>
      <c r="M472" t="s">
        <v>29</v>
      </c>
      <c r="N472" t="s">
        <v>239</v>
      </c>
      <c r="O472" t="s">
        <v>72</v>
      </c>
      <c r="P472">
        <v>90604</v>
      </c>
      <c r="Q472" t="s">
        <v>73</v>
      </c>
      <c r="R472" t="s">
        <v>45</v>
      </c>
      <c r="S472" t="s">
        <v>91</v>
      </c>
      <c r="T472" t="s">
        <v>1317</v>
      </c>
      <c r="X472" t="str">
        <f t="shared" si="21"/>
        <v/>
      </c>
      <c r="Y472" t="str">
        <f t="shared" si="22"/>
        <v/>
      </c>
      <c r="Z472" t="str">
        <f t="shared" si="23"/>
        <v/>
      </c>
    </row>
    <row r="473" spans="1:26" x14ac:dyDescent="0.25">
      <c r="A473" t="s">
        <v>1315</v>
      </c>
      <c r="B473" s="1">
        <v>41414</v>
      </c>
      <c r="C473" s="1">
        <v>41419</v>
      </c>
      <c r="D473" t="s">
        <v>24</v>
      </c>
      <c r="E473" t="s">
        <v>236</v>
      </c>
      <c r="F473" t="s">
        <v>1316</v>
      </c>
      <c r="G473">
        <v>641.96</v>
      </c>
      <c r="H473">
        <v>2</v>
      </c>
      <c r="I473">
        <v>0</v>
      </c>
      <c r="J473">
        <v>179.74879999999999</v>
      </c>
      <c r="K473" t="s">
        <v>238</v>
      </c>
      <c r="L473" t="s">
        <v>28</v>
      </c>
      <c r="M473" t="s">
        <v>29</v>
      </c>
      <c r="N473" t="s">
        <v>241</v>
      </c>
      <c r="O473" t="s">
        <v>242</v>
      </c>
      <c r="P473">
        <v>22204</v>
      </c>
      <c r="Q473" t="s">
        <v>54</v>
      </c>
      <c r="R473" t="s">
        <v>45</v>
      </c>
      <c r="S473" t="s">
        <v>91</v>
      </c>
      <c r="T473" t="s">
        <v>1317</v>
      </c>
      <c r="X473" t="str">
        <f t="shared" si="21"/>
        <v/>
      </c>
      <c r="Y473" t="str">
        <f t="shared" si="22"/>
        <v/>
      </c>
      <c r="Z473" t="str">
        <f t="shared" si="23"/>
        <v/>
      </c>
    </row>
    <row r="474" spans="1:26" x14ac:dyDescent="0.25">
      <c r="A474" t="s">
        <v>1315</v>
      </c>
      <c r="B474" s="1">
        <v>41414</v>
      </c>
      <c r="C474" s="1">
        <v>41419</v>
      </c>
      <c r="D474" t="s">
        <v>24</v>
      </c>
      <c r="E474" t="s">
        <v>236</v>
      </c>
      <c r="F474" t="s">
        <v>1316</v>
      </c>
      <c r="G474">
        <v>641.96</v>
      </c>
      <c r="H474">
        <v>2</v>
      </c>
      <c r="I474">
        <v>0</v>
      </c>
      <c r="J474">
        <v>179.74879999999999</v>
      </c>
      <c r="K474" t="s">
        <v>238</v>
      </c>
      <c r="L474" t="s">
        <v>28</v>
      </c>
      <c r="M474" t="s">
        <v>29</v>
      </c>
      <c r="N474" t="s">
        <v>104</v>
      </c>
      <c r="O474" t="s">
        <v>105</v>
      </c>
      <c r="P474">
        <v>60653</v>
      </c>
      <c r="Q474" t="s">
        <v>64</v>
      </c>
      <c r="R474" t="s">
        <v>45</v>
      </c>
      <c r="S474" t="s">
        <v>91</v>
      </c>
      <c r="T474" t="s">
        <v>1317</v>
      </c>
      <c r="X474" t="str">
        <f t="shared" si="21"/>
        <v/>
      </c>
      <c r="Y474" t="str">
        <f t="shared" si="22"/>
        <v/>
      </c>
      <c r="Z474" t="str">
        <f t="shared" si="23"/>
        <v/>
      </c>
    </row>
    <row r="475" spans="1:26" x14ac:dyDescent="0.25">
      <c r="A475" t="s">
        <v>1318</v>
      </c>
      <c r="B475" s="1">
        <v>41415</v>
      </c>
      <c r="C475" s="1">
        <v>41415</v>
      </c>
      <c r="D475" t="s">
        <v>114</v>
      </c>
      <c r="E475" t="s">
        <v>1010</v>
      </c>
      <c r="F475" t="s">
        <v>1319</v>
      </c>
      <c r="G475">
        <v>1363.96</v>
      </c>
      <c r="H475">
        <v>5</v>
      </c>
      <c r="I475">
        <v>0.2</v>
      </c>
      <c r="J475">
        <v>85.247500000000002</v>
      </c>
      <c r="K475" t="s">
        <v>1012</v>
      </c>
      <c r="L475" t="s">
        <v>28</v>
      </c>
      <c r="M475" t="s">
        <v>29</v>
      </c>
      <c r="N475" t="s">
        <v>1013</v>
      </c>
      <c r="O475" t="s">
        <v>111</v>
      </c>
      <c r="P475">
        <v>28806</v>
      </c>
      <c r="Q475" t="s">
        <v>54</v>
      </c>
      <c r="R475" t="s">
        <v>55</v>
      </c>
      <c r="S475" t="s">
        <v>233</v>
      </c>
      <c r="T475" t="s">
        <v>1320</v>
      </c>
      <c r="X475" t="str">
        <f t="shared" si="21"/>
        <v/>
      </c>
      <c r="Y475" t="str">
        <f t="shared" si="22"/>
        <v/>
      </c>
      <c r="Z475" t="str">
        <f t="shared" si="23"/>
        <v/>
      </c>
    </row>
    <row r="476" spans="1:26" x14ac:dyDescent="0.25">
      <c r="A476" t="s">
        <v>1318</v>
      </c>
      <c r="B476" s="1">
        <v>41415</v>
      </c>
      <c r="C476" s="1">
        <v>41415</v>
      </c>
      <c r="D476" t="s">
        <v>114</v>
      </c>
      <c r="E476" t="s">
        <v>1010</v>
      </c>
      <c r="F476" t="s">
        <v>1319</v>
      </c>
      <c r="G476">
        <v>1363.96</v>
      </c>
      <c r="H476">
        <v>5</v>
      </c>
      <c r="I476">
        <v>0.2</v>
      </c>
      <c r="J476">
        <v>85.247500000000002</v>
      </c>
      <c r="K476" t="s">
        <v>1012</v>
      </c>
      <c r="L476" t="s">
        <v>28</v>
      </c>
      <c r="M476" t="s">
        <v>29</v>
      </c>
      <c r="N476" t="s">
        <v>84</v>
      </c>
      <c r="O476" t="s">
        <v>111</v>
      </c>
      <c r="P476">
        <v>28540</v>
      </c>
      <c r="Q476" t="s">
        <v>54</v>
      </c>
      <c r="R476" t="s">
        <v>55</v>
      </c>
      <c r="S476" t="s">
        <v>233</v>
      </c>
      <c r="T476" t="s">
        <v>1320</v>
      </c>
      <c r="X476" t="str">
        <f t="shared" si="21"/>
        <v/>
      </c>
      <c r="Y476" t="str">
        <f t="shared" si="22"/>
        <v/>
      </c>
      <c r="Z476" t="str">
        <f t="shared" si="23"/>
        <v/>
      </c>
    </row>
    <row r="477" spans="1:26" x14ac:dyDescent="0.25">
      <c r="A477" t="s">
        <v>1321</v>
      </c>
      <c r="B477" s="1">
        <v>41418</v>
      </c>
      <c r="C477" s="1">
        <v>41422</v>
      </c>
      <c r="D477" t="s">
        <v>24</v>
      </c>
      <c r="E477" t="s">
        <v>1322</v>
      </c>
      <c r="F477" t="s">
        <v>1323</v>
      </c>
      <c r="G477">
        <v>37.049999999999997</v>
      </c>
      <c r="H477">
        <v>3</v>
      </c>
      <c r="I477">
        <v>0</v>
      </c>
      <c r="J477">
        <v>16.302</v>
      </c>
      <c r="K477" t="s">
        <v>1324</v>
      </c>
      <c r="L477" t="s">
        <v>28</v>
      </c>
      <c r="M477" t="s">
        <v>29</v>
      </c>
      <c r="N477" t="s">
        <v>83</v>
      </c>
      <c r="O477" t="s">
        <v>72</v>
      </c>
      <c r="P477">
        <v>94109</v>
      </c>
      <c r="Q477" t="s">
        <v>73</v>
      </c>
      <c r="R477" t="s">
        <v>45</v>
      </c>
      <c r="S477" t="s">
        <v>46</v>
      </c>
      <c r="T477" t="s">
        <v>1325</v>
      </c>
      <c r="X477" t="str">
        <f t="shared" si="21"/>
        <v/>
      </c>
      <c r="Y477" t="str">
        <f t="shared" si="22"/>
        <v/>
      </c>
      <c r="Z477" t="str">
        <f t="shared" si="23"/>
        <v/>
      </c>
    </row>
    <row r="478" spans="1:26" x14ac:dyDescent="0.25">
      <c r="A478" t="s">
        <v>1326</v>
      </c>
      <c r="B478" s="1">
        <v>41418</v>
      </c>
      <c r="C478" s="1">
        <v>41423</v>
      </c>
      <c r="D478" t="s">
        <v>24</v>
      </c>
      <c r="E478" t="s">
        <v>778</v>
      </c>
      <c r="F478" t="s">
        <v>797</v>
      </c>
      <c r="G478">
        <v>1979.9280000000001</v>
      </c>
      <c r="H478">
        <v>9</v>
      </c>
      <c r="I478">
        <v>0.2</v>
      </c>
      <c r="J478">
        <v>148.49459999999999</v>
      </c>
      <c r="K478" t="s">
        <v>780</v>
      </c>
      <c r="L478" t="s">
        <v>28</v>
      </c>
      <c r="M478" t="s">
        <v>29</v>
      </c>
      <c r="N478" t="s">
        <v>781</v>
      </c>
      <c r="O478" t="s">
        <v>218</v>
      </c>
      <c r="P478">
        <v>84041</v>
      </c>
      <c r="Q478" t="s">
        <v>73</v>
      </c>
      <c r="R478" t="s">
        <v>55</v>
      </c>
      <c r="S478" t="s">
        <v>233</v>
      </c>
      <c r="T478" t="s">
        <v>799</v>
      </c>
      <c r="X478" t="str">
        <f t="shared" si="21"/>
        <v/>
      </c>
      <c r="Y478" t="str">
        <f t="shared" si="22"/>
        <v/>
      </c>
      <c r="Z478" t="str">
        <f t="shared" si="23"/>
        <v/>
      </c>
    </row>
    <row r="479" spans="1:26" x14ac:dyDescent="0.25">
      <c r="A479" t="s">
        <v>1326</v>
      </c>
      <c r="B479" s="1">
        <v>41418</v>
      </c>
      <c r="C479" s="1">
        <v>41423</v>
      </c>
      <c r="D479" t="s">
        <v>24</v>
      </c>
      <c r="E479" t="s">
        <v>778</v>
      </c>
      <c r="F479" t="s">
        <v>797</v>
      </c>
      <c r="G479">
        <v>1979.9280000000001</v>
      </c>
      <c r="H479">
        <v>9</v>
      </c>
      <c r="I479">
        <v>0.2</v>
      </c>
      <c r="J479">
        <v>148.49459999999999</v>
      </c>
      <c r="K479" t="s">
        <v>780</v>
      </c>
      <c r="L479" t="s">
        <v>28</v>
      </c>
      <c r="M479" t="s">
        <v>29</v>
      </c>
      <c r="N479" t="s">
        <v>104</v>
      </c>
      <c r="O479" t="s">
        <v>105</v>
      </c>
      <c r="P479">
        <v>60623</v>
      </c>
      <c r="Q479" t="s">
        <v>64</v>
      </c>
      <c r="R479" t="s">
        <v>55</v>
      </c>
      <c r="S479" t="s">
        <v>233</v>
      </c>
      <c r="T479" t="s">
        <v>799</v>
      </c>
      <c r="X479" t="str">
        <f t="shared" si="21"/>
        <v/>
      </c>
      <c r="Y479" t="str">
        <f t="shared" si="22"/>
        <v/>
      </c>
      <c r="Z479" t="str">
        <f t="shared" si="23"/>
        <v/>
      </c>
    </row>
    <row r="480" spans="1:26" x14ac:dyDescent="0.25">
      <c r="A480" t="s">
        <v>1327</v>
      </c>
      <c r="B480" s="1">
        <v>41418</v>
      </c>
      <c r="C480" s="1">
        <v>41422</v>
      </c>
      <c r="D480" t="s">
        <v>24</v>
      </c>
      <c r="E480" t="s">
        <v>1328</v>
      </c>
      <c r="F480" t="s">
        <v>1329</v>
      </c>
      <c r="G480">
        <v>4.9800000000000004</v>
      </c>
      <c r="H480">
        <v>1</v>
      </c>
      <c r="I480">
        <v>0</v>
      </c>
      <c r="J480">
        <v>2.4401999999999999</v>
      </c>
      <c r="K480" t="s">
        <v>1330</v>
      </c>
      <c r="L480" t="s">
        <v>70</v>
      </c>
      <c r="M480" t="s">
        <v>29</v>
      </c>
      <c r="N480" t="s">
        <v>520</v>
      </c>
      <c r="O480" t="s">
        <v>1331</v>
      </c>
      <c r="P480">
        <v>35630</v>
      </c>
      <c r="Q480" t="s">
        <v>54</v>
      </c>
      <c r="R480" t="s">
        <v>33</v>
      </c>
      <c r="S480" t="s">
        <v>129</v>
      </c>
      <c r="T480" t="s">
        <v>1332</v>
      </c>
      <c r="X480" t="str">
        <f t="shared" si="21"/>
        <v/>
      </c>
      <c r="Y480" t="str">
        <f t="shared" si="22"/>
        <v/>
      </c>
      <c r="Z480" t="str">
        <f t="shared" si="23"/>
        <v/>
      </c>
    </row>
    <row r="481" spans="1:26" x14ac:dyDescent="0.25">
      <c r="A481" t="s">
        <v>1333</v>
      </c>
      <c r="B481" s="1">
        <v>41423</v>
      </c>
      <c r="C481" s="1">
        <v>41430</v>
      </c>
      <c r="D481" t="s">
        <v>24</v>
      </c>
      <c r="E481" t="s">
        <v>1334</v>
      </c>
      <c r="F481" t="s">
        <v>580</v>
      </c>
      <c r="G481">
        <v>185.88</v>
      </c>
      <c r="H481">
        <v>6</v>
      </c>
      <c r="I481">
        <v>0</v>
      </c>
      <c r="J481">
        <v>50.187600000000003</v>
      </c>
      <c r="K481" t="s">
        <v>1335</v>
      </c>
      <c r="L481" t="s">
        <v>28</v>
      </c>
      <c r="M481" t="s">
        <v>29</v>
      </c>
      <c r="N481" t="s">
        <v>127</v>
      </c>
      <c r="O481" t="s">
        <v>128</v>
      </c>
      <c r="P481">
        <v>39212</v>
      </c>
      <c r="Q481" t="s">
        <v>54</v>
      </c>
      <c r="R481" t="s">
        <v>33</v>
      </c>
      <c r="S481" t="s">
        <v>34</v>
      </c>
      <c r="T481" t="s">
        <v>582</v>
      </c>
      <c r="X481" t="str">
        <f t="shared" si="21"/>
        <v/>
      </c>
      <c r="Y481" t="str">
        <f t="shared" si="22"/>
        <v/>
      </c>
      <c r="Z481" t="str">
        <f t="shared" si="23"/>
        <v/>
      </c>
    </row>
    <row r="482" spans="1:26" x14ac:dyDescent="0.25">
      <c r="A482" t="s">
        <v>1336</v>
      </c>
      <c r="B482" s="1">
        <v>41425</v>
      </c>
      <c r="C482" s="1">
        <v>41426</v>
      </c>
      <c r="D482" t="s">
        <v>39</v>
      </c>
      <c r="E482" t="s">
        <v>1337</v>
      </c>
      <c r="F482" t="s">
        <v>1338</v>
      </c>
      <c r="G482">
        <v>3.282</v>
      </c>
      <c r="H482">
        <v>2</v>
      </c>
      <c r="I482">
        <v>0.7</v>
      </c>
      <c r="J482">
        <v>-2.6255999999999999</v>
      </c>
      <c r="K482" t="s">
        <v>1339</v>
      </c>
      <c r="L482" t="s">
        <v>28</v>
      </c>
      <c r="M482" t="s">
        <v>29</v>
      </c>
      <c r="N482" t="s">
        <v>110</v>
      </c>
      <c r="O482" t="s">
        <v>111</v>
      </c>
      <c r="P482">
        <v>28403</v>
      </c>
      <c r="Q482" t="s">
        <v>54</v>
      </c>
      <c r="R482" t="s">
        <v>33</v>
      </c>
      <c r="S482" t="s">
        <v>150</v>
      </c>
      <c r="T482" t="s">
        <v>1340</v>
      </c>
      <c r="X482" t="str">
        <f t="shared" si="21"/>
        <v/>
      </c>
      <c r="Y482" t="str">
        <f t="shared" si="22"/>
        <v/>
      </c>
      <c r="Z482" t="str">
        <f t="shared" si="23"/>
        <v/>
      </c>
    </row>
    <row r="483" spans="1:26" x14ac:dyDescent="0.25">
      <c r="A483" t="s">
        <v>1341</v>
      </c>
      <c r="B483" s="1">
        <v>41425</v>
      </c>
      <c r="C483" s="1">
        <v>41427</v>
      </c>
      <c r="D483" t="s">
        <v>39</v>
      </c>
      <c r="E483" t="s">
        <v>1342</v>
      </c>
      <c r="F483" t="s">
        <v>319</v>
      </c>
      <c r="G483">
        <v>839.98800000000006</v>
      </c>
      <c r="H483">
        <v>2</v>
      </c>
      <c r="I483">
        <v>0.4</v>
      </c>
      <c r="J483">
        <v>69.998999999999995</v>
      </c>
      <c r="K483" t="s">
        <v>1343</v>
      </c>
      <c r="L483" t="s">
        <v>80</v>
      </c>
      <c r="M483" t="s">
        <v>29</v>
      </c>
      <c r="N483" t="s">
        <v>302</v>
      </c>
      <c r="O483" t="s">
        <v>232</v>
      </c>
      <c r="P483">
        <v>45231</v>
      </c>
      <c r="Q483" t="s">
        <v>32</v>
      </c>
      <c r="R483" t="s">
        <v>55</v>
      </c>
      <c r="S483" t="s">
        <v>321</v>
      </c>
      <c r="T483" t="s">
        <v>322</v>
      </c>
      <c r="X483" t="str">
        <f t="shared" si="21"/>
        <v/>
      </c>
      <c r="Y483" t="str">
        <f t="shared" si="22"/>
        <v/>
      </c>
      <c r="Z483" t="str">
        <f t="shared" si="23"/>
        <v/>
      </c>
    </row>
    <row r="484" spans="1:26" x14ac:dyDescent="0.25">
      <c r="A484" t="s">
        <v>1341</v>
      </c>
      <c r="B484" s="1">
        <v>41425</v>
      </c>
      <c r="C484" s="1">
        <v>41427</v>
      </c>
      <c r="D484" t="s">
        <v>39</v>
      </c>
      <c r="E484" t="s">
        <v>1342</v>
      </c>
      <c r="F484" t="s">
        <v>319</v>
      </c>
      <c r="G484">
        <v>839.98800000000006</v>
      </c>
      <c r="H484">
        <v>2</v>
      </c>
      <c r="I484">
        <v>0.4</v>
      </c>
      <c r="J484">
        <v>69.998999999999995</v>
      </c>
      <c r="K484" t="s">
        <v>1343</v>
      </c>
      <c r="L484" t="s">
        <v>80</v>
      </c>
      <c r="M484" t="s">
        <v>29</v>
      </c>
      <c r="N484" t="s">
        <v>286</v>
      </c>
      <c r="O484" t="s">
        <v>287</v>
      </c>
      <c r="P484">
        <v>80027</v>
      </c>
      <c r="Q484" t="s">
        <v>73</v>
      </c>
      <c r="R484" t="s">
        <v>55</v>
      </c>
      <c r="S484" t="s">
        <v>321</v>
      </c>
      <c r="T484" t="s">
        <v>322</v>
      </c>
      <c r="X484" t="str">
        <f t="shared" si="21"/>
        <v/>
      </c>
      <c r="Y484" t="str">
        <f t="shared" si="22"/>
        <v/>
      </c>
      <c r="Z484" t="str">
        <f t="shared" si="23"/>
        <v/>
      </c>
    </row>
    <row r="485" spans="1:26" x14ac:dyDescent="0.25">
      <c r="A485" t="s">
        <v>1352</v>
      </c>
      <c r="B485" s="1">
        <v>41432</v>
      </c>
      <c r="C485" s="1">
        <v>41433</v>
      </c>
      <c r="D485" t="s">
        <v>39</v>
      </c>
      <c r="E485" t="s">
        <v>95</v>
      </c>
      <c r="F485" t="s">
        <v>1353</v>
      </c>
      <c r="G485">
        <v>714.3</v>
      </c>
      <c r="H485">
        <v>5</v>
      </c>
      <c r="I485">
        <v>0</v>
      </c>
      <c r="J485">
        <v>207.14699999999999</v>
      </c>
      <c r="K485" t="s">
        <v>97</v>
      </c>
      <c r="L485" t="s">
        <v>28</v>
      </c>
      <c r="M485" t="s">
        <v>29</v>
      </c>
      <c r="N485" t="s">
        <v>98</v>
      </c>
      <c r="O485" t="s">
        <v>99</v>
      </c>
      <c r="P485">
        <v>98115</v>
      </c>
      <c r="Q485" t="s">
        <v>73</v>
      </c>
      <c r="R485" t="s">
        <v>33</v>
      </c>
      <c r="S485" t="s">
        <v>119</v>
      </c>
      <c r="T485" t="s">
        <v>1354</v>
      </c>
      <c r="X485" t="str">
        <f t="shared" si="21"/>
        <v/>
      </c>
      <c r="Y485" t="str">
        <f t="shared" si="22"/>
        <v/>
      </c>
      <c r="Z485" t="str">
        <f t="shared" si="23"/>
        <v/>
      </c>
    </row>
    <row r="486" spans="1:26" x14ac:dyDescent="0.25">
      <c r="A486" t="s">
        <v>1352</v>
      </c>
      <c r="B486" s="1">
        <v>41432</v>
      </c>
      <c r="C486" s="1">
        <v>41433</v>
      </c>
      <c r="D486" t="s">
        <v>39</v>
      </c>
      <c r="E486" t="s">
        <v>95</v>
      </c>
      <c r="F486" t="s">
        <v>1353</v>
      </c>
      <c r="G486">
        <v>714.3</v>
      </c>
      <c r="H486">
        <v>5</v>
      </c>
      <c r="I486">
        <v>0</v>
      </c>
      <c r="J486">
        <v>207.14699999999999</v>
      </c>
      <c r="K486" t="s">
        <v>97</v>
      </c>
      <c r="L486" t="s">
        <v>28</v>
      </c>
      <c r="M486" t="s">
        <v>29</v>
      </c>
      <c r="N486" t="s">
        <v>102</v>
      </c>
      <c r="O486" t="s">
        <v>103</v>
      </c>
      <c r="P486">
        <v>1852</v>
      </c>
      <c r="Q486" t="s">
        <v>32</v>
      </c>
      <c r="R486" t="s">
        <v>33</v>
      </c>
      <c r="S486" t="s">
        <v>119</v>
      </c>
      <c r="T486" t="s">
        <v>1354</v>
      </c>
      <c r="X486" t="str">
        <f t="shared" si="21"/>
        <v/>
      </c>
      <c r="Y486" t="str">
        <f t="shared" si="22"/>
        <v/>
      </c>
      <c r="Z486" t="str">
        <f t="shared" si="23"/>
        <v/>
      </c>
    </row>
    <row r="487" spans="1:26" x14ac:dyDescent="0.25">
      <c r="A487" t="s">
        <v>1352</v>
      </c>
      <c r="B487" s="1">
        <v>41432</v>
      </c>
      <c r="C487" s="1">
        <v>41433</v>
      </c>
      <c r="D487" t="s">
        <v>39</v>
      </c>
      <c r="E487" t="s">
        <v>95</v>
      </c>
      <c r="F487" t="s">
        <v>1353</v>
      </c>
      <c r="G487">
        <v>714.3</v>
      </c>
      <c r="H487">
        <v>5</v>
      </c>
      <c r="I487">
        <v>0</v>
      </c>
      <c r="J487">
        <v>207.14699999999999</v>
      </c>
      <c r="K487" t="s">
        <v>97</v>
      </c>
      <c r="L487" t="s">
        <v>28</v>
      </c>
      <c r="M487" t="s">
        <v>29</v>
      </c>
      <c r="N487" t="s">
        <v>104</v>
      </c>
      <c r="O487" t="s">
        <v>105</v>
      </c>
      <c r="P487">
        <v>60653</v>
      </c>
      <c r="Q487" t="s">
        <v>64</v>
      </c>
      <c r="R487" t="s">
        <v>33</v>
      </c>
      <c r="S487" t="s">
        <v>119</v>
      </c>
      <c r="T487" t="s">
        <v>1354</v>
      </c>
      <c r="X487" t="str">
        <f t="shared" si="21"/>
        <v/>
      </c>
      <c r="Y487" t="str">
        <f t="shared" si="22"/>
        <v/>
      </c>
      <c r="Z487" t="str">
        <f t="shared" si="23"/>
        <v/>
      </c>
    </row>
    <row r="488" spans="1:26" x14ac:dyDescent="0.25">
      <c r="A488" t="s">
        <v>1355</v>
      </c>
      <c r="B488" s="1">
        <v>41435</v>
      </c>
      <c r="C488" s="1">
        <v>41441</v>
      </c>
      <c r="D488" t="s">
        <v>24</v>
      </c>
      <c r="E488" t="s">
        <v>1356</v>
      </c>
      <c r="F488" t="s">
        <v>1357</v>
      </c>
      <c r="G488">
        <v>177.48</v>
      </c>
      <c r="H488">
        <v>3</v>
      </c>
      <c r="I488">
        <v>0.2</v>
      </c>
      <c r="J488">
        <v>19.9665</v>
      </c>
      <c r="K488" t="s">
        <v>1358</v>
      </c>
      <c r="L488" t="s">
        <v>28</v>
      </c>
      <c r="M488" t="s">
        <v>29</v>
      </c>
      <c r="N488" t="s">
        <v>162</v>
      </c>
      <c r="O488" t="s">
        <v>72</v>
      </c>
      <c r="P488">
        <v>90045</v>
      </c>
      <c r="Q488" t="s">
        <v>73</v>
      </c>
      <c r="R488" t="s">
        <v>55</v>
      </c>
      <c r="S488" t="s">
        <v>233</v>
      </c>
      <c r="T488" t="s">
        <v>1359</v>
      </c>
      <c r="X488" t="str">
        <f t="shared" si="21"/>
        <v/>
      </c>
      <c r="Y488" t="str">
        <f t="shared" si="22"/>
        <v/>
      </c>
      <c r="Z488" t="str">
        <f t="shared" si="23"/>
        <v/>
      </c>
    </row>
    <row r="489" spans="1:26" x14ac:dyDescent="0.25">
      <c r="A489" t="s">
        <v>1365</v>
      </c>
      <c r="B489" s="1">
        <v>41443</v>
      </c>
      <c r="C489" s="1">
        <v>41448</v>
      </c>
      <c r="D489" t="s">
        <v>24</v>
      </c>
      <c r="E489" t="s">
        <v>1366</v>
      </c>
      <c r="F489" t="s">
        <v>1367</v>
      </c>
      <c r="G489">
        <v>111.96</v>
      </c>
      <c r="H489">
        <v>2</v>
      </c>
      <c r="I489">
        <v>0</v>
      </c>
      <c r="J489">
        <v>54.860399999999998</v>
      </c>
      <c r="K489" t="s">
        <v>1368</v>
      </c>
      <c r="L489" t="s">
        <v>28</v>
      </c>
      <c r="M489" t="s">
        <v>29</v>
      </c>
      <c r="N489" t="s">
        <v>71</v>
      </c>
      <c r="O489" t="s">
        <v>72</v>
      </c>
      <c r="P489">
        <v>92024</v>
      </c>
      <c r="Q489" t="s">
        <v>73</v>
      </c>
      <c r="R489" t="s">
        <v>33</v>
      </c>
      <c r="S489" t="s">
        <v>129</v>
      </c>
      <c r="T489" t="s">
        <v>1369</v>
      </c>
      <c r="X489" t="str">
        <f t="shared" si="21"/>
        <v/>
      </c>
      <c r="Y489" t="str">
        <f t="shared" si="22"/>
        <v/>
      </c>
      <c r="Z489" t="str">
        <f t="shared" si="23"/>
        <v/>
      </c>
    </row>
    <row r="490" spans="1:26" x14ac:dyDescent="0.25">
      <c r="A490" t="s">
        <v>1370</v>
      </c>
      <c r="B490" s="1">
        <v>41445</v>
      </c>
      <c r="C490" s="1">
        <v>41446</v>
      </c>
      <c r="D490" t="s">
        <v>39</v>
      </c>
      <c r="E490" t="s">
        <v>1371</v>
      </c>
      <c r="F490" t="s">
        <v>1372</v>
      </c>
      <c r="G490">
        <v>17.12</v>
      </c>
      <c r="H490">
        <v>2</v>
      </c>
      <c r="I490">
        <v>0</v>
      </c>
      <c r="J490">
        <v>8.0464000000000002</v>
      </c>
      <c r="K490" t="s">
        <v>1373</v>
      </c>
      <c r="L490" t="s">
        <v>80</v>
      </c>
      <c r="M490" t="s">
        <v>29</v>
      </c>
      <c r="N490" t="s">
        <v>83</v>
      </c>
      <c r="O490" t="s">
        <v>72</v>
      </c>
      <c r="P490">
        <v>94110</v>
      </c>
      <c r="Q490" t="s">
        <v>73</v>
      </c>
      <c r="R490" t="s">
        <v>33</v>
      </c>
      <c r="S490" t="s">
        <v>129</v>
      </c>
      <c r="T490" t="s">
        <v>1374</v>
      </c>
      <c r="X490" t="str">
        <f t="shared" si="21"/>
        <v/>
      </c>
      <c r="Y490" t="str">
        <f t="shared" si="22"/>
        <v/>
      </c>
      <c r="Z490" t="str">
        <f t="shared" si="23"/>
        <v/>
      </c>
    </row>
    <row r="491" spans="1:26" x14ac:dyDescent="0.25">
      <c r="A491" t="s">
        <v>1375</v>
      </c>
      <c r="B491" s="1">
        <v>41452</v>
      </c>
      <c r="C491" s="1">
        <v>41459</v>
      </c>
      <c r="D491" t="s">
        <v>24</v>
      </c>
      <c r="E491" t="s">
        <v>1376</v>
      </c>
      <c r="F491" t="s">
        <v>1377</v>
      </c>
      <c r="G491">
        <v>14.9</v>
      </c>
      <c r="H491">
        <v>5</v>
      </c>
      <c r="I491">
        <v>0</v>
      </c>
      <c r="J491">
        <v>1.0429999999999999</v>
      </c>
      <c r="K491" t="s">
        <v>1378</v>
      </c>
      <c r="L491" t="s">
        <v>28</v>
      </c>
      <c r="M491" t="s">
        <v>29</v>
      </c>
      <c r="N491" t="s">
        <v>1379</v>
      </c>
      <c r="O491" t="s">
        <v>1380</v>
      </c>
      <c r="P491">
        <v>2908</v>
      </c>
      <c r="Q491" t="s">
        <v>32</v>
      </c>
      <c r="R491" t="s">
        <v>33</v>
      </c>
      <c r="S491" t="s">
        <v>119</v>
      </c>
      <c r="T491" t="s">
        <v>1381</v>
      </c>
      <c r="X491" t="str">
        <f t="shared" si="21"/>
        <v/>
      </c>
      <c r="Y491" t="str">
        <f t="shared" si="22"/>
        <v/>
      </c>
      <c r="Z491" t="str">
        <f t="shared" si="23"/>
        <v/>
      </c>
    </row>
    <row r="492" spans="1:26" x14ac:dyDescent="0.25">
      <c r="A492" t="s">
        <v>1375</v>
      </c>
      <c r="B492" s="1">
        <v>41452</v>
      </c>
      <c r="C492" s="1">
        <v>41459</v>
      </c>
      <c r="D492" t="s">
        <v>24</v>
      </c>
      <c r="E492" t="s">
        <v>1376</v>
      </c>
      <c r="F492" t="s">
        <v>1377</v>
      </c>
      <c r="G492">
        <v>14.9</v>
      </c>
      <c r="H492">
        <v>5</v>
      </c>
      <c r="I492">
        <v>0</v>
      </c>
      <c r="J492">
        <v>1.0429999999999999</v>
      </c>
      <c r="K492" t="s">
        <v>1378</v>
      </c>
      <c r="L492" t="s">
        <v>28</v>
      </c>
      <c r="M492" t="s">
        <v>29</v>
      </c>
      <c r="N492" t="s">
        <v>1382</v>
      </c>
      <c r="O492" t="s">
        <v>72</v>
      </c>
      <c r="P492">
        <v>93727</v>
      </c>
      <c r="Q492" t="s">
        <v>73</v>
      </c>
      <c r="R492" t="s">
        <v>33</v>
      </c>
      <c r="S492" t="s">
        <v>119</v>
      </c>
      <c r="T492" t="s">
        <v>1381</v>
      </c>
      <c r="X492" t="str">
        <f t="shared" si="21"/>
        <v/>
      </c>
      <c r="Y492" t="str">
        <f t="shared" si="22"/>
        <v/>
      </c>
      <c r="Z492" t="str">
        <f t="shared" si="23"/>
        <v/>
      </c>
    </row>
    <row r="493" spans="1:26" x14ac:dyDescent="0.25">
      <c r="A493" t="s">
        <v>1383</v>
      </c>
      <c r="B493" s="1">
        <v>41452</v>
      </c>
      <c r="C493" s="1">
        <v>41455</v>
      </c>
      <c r="D493" t="s">
        <v>94</v>
      </c>
      <c r="E493" t="s">
        <v>1384</v>
      </c>
      <c r="F493" t="s">
        <v>1385</v>
      </c>
      <c r="G493">
        <v>13.616</v>
      </c>
      <c r="H493">
        <v>2</v>
      </c>
      <c r="I493">
        <v>0.2</v>
      </c>
      <c r="J493">
        <v>3.5741999999999998</v>
      </c>
      <c r="K493" t="s">
        <v>1386</v>
      </c>
      <c r="L493" t="s">
        <v>70</v>
      </c>
      <c r="M493" t="s">
        <v>29</v>
      </c>
      <c r="N493" t="s">
        <v>1387</v>
      </c>
      <c r="O493" t="s">
        <v>205</v>
      </c>
      <c r="P493">
        <v>75023</v>
      </c>
      <c r="Q493" t="s">
        <v>64</v>
      </c>
      <c r="R493" t="s">
        <v>55</v>
      </c>
      <c r="S493" t="s">
        <v>56</v>
      </c>
      <c r="T493" t="s">
        <v>1388</v>
      </c>
      <c r="X493" t="str">
        <f t="shared" si="21"/>
        <v/>
      </c>
      <c r="Y493" t="str">
        <f t="shared" si="22"/>
        <v/>
      </c>
      <c r="Z493" t="str">
        <f t="shared" si="23"/>
        <v/>
      </c>
    </row>
    <row r="494" spans="1:26" x14ac:dyDescent="0.25">
      <c r="A494" t="s">
        <v>1389</v>
      </c>
      <c r="B494" s="1">
        <v>41455</v>
      </c>
      <c r="C494" s="1">
        <v>41459</v>
      </c>
      <c r="D494" t="s">
        <v>94</v>
      </c>
      <c r="E494" t="s">
        <v>516</v>
      </c>
      <c r="F494" t="s">
        <v>1390</v>
      </c>
      <c r="G494">
        <v>191.88</v>
      </c>
      <c r="H494">
        <v>6</v>
      </c>
      <c r="I494">
        <v>0</v>
      </c>
      <c r="J494">
        <v>19.187999999999999</v>
      </c>
      <c r="K494" t="s">
        <v>518</v>
      </c>
      <c r="L494" t="s">
        <v>28</v>
      </c>
      <c r="M494" t="s">
        <v>29</v>
      </c>
      <c r="N494" t="s">
        <v>36</v>
      </c>
      <c r="O494" t="s">
        <v>37</v>
      </c>
      <c r="P494">
        <v>19143</v>
      </c>
      <c r="Q494" t="s">
        <v>32</v>
      </c>
      <c r="R494" t="s">
        <v>33</v>
      </c>
      <c r="S494" t="s">
        <v>119</v>
      </c>
      <c r="T494" t="s">
        <v>1391</v>
      </c>
      <c r="X494" t="str">
        <f t="shared" si="21"/>
        <v/>
      </c>
      <c r="Y494" t="str">
        <f t="shared" si="22"/>
        <v/>
      </c>
      <c r="Z494" t="str">
        <f t="shared" si="23"/>
        <v/>
      </c>
    </row>
    <row r="495" spans="1:26" x14ac:dyDescent="0.25">
      <c r="A495" t="s">
        <v>1389</v>
      </c>
      <c r="B495" s="1">
        <v>41455</v>
      </c>
      <c r="C495" s="1">
        <v>41459</v>
      </c>
      <c r="D495" t="s">
        <v>94</v>
      </c>
      <c r="E495" t="s">
        <v>516</v>
      </c>
      <c r="F495" t="s">
        <v>1390</v>
      </c>
      <c r="G495">
        <v>191.88</v>
      </c>
      <c r="H495">
        <v>6</v>
      </c>
      <c r="I495">
        <v>0</v>
      </c>
      <c r="J495">
        <v>19.187999999999999</v>
      </c>
      <c r="K495" t="s">
        <v>518</v>
      </c>
      <c r="L495" t="s">
        <v>28</v>
      </c>
      <c r="M495" t="s">
        <v>29</v>
      </c>
      <c r="N495" t="s">
        <v>520</v>
      </c>
      <c r="O495" t="s">
        <v>122</v>
      </c>
      <c r="P495">
        <v>29501</v>
      </c>
      <c r="Q495" t="s">
        <v>54</v>
      </c>
      <c r="R495" t="s">
        <v>33</v>
      </c>
      <c r="S495" t="s">
        <v>119</v>
      </c>
      <c r="T495" t="s">
        <v>1391</v>
      </c>
      <c r="X495" t="str">
        <f t="shared" si="21"/>
        <v/>
      </c>
      <c r="Y495" t="str">
        <f t="shared" si="22"/>
        <v/>
      </c>
      <c r="Z495" t="str">
        <f t="shared" si="23"/>
        <v/>
      </c>
    </row>
    <row r="496" spans="1:26" x14ac:dyDescent="0.25">
      <c r="A496" t="s">
        <v>1392</v>
      </c>
      <c r="B496" s="1">
        <v>41458</v>
      </c>
      <c r="C496" s="1">
        <v>41463</v>
      </c>
      <c r="D496" t="s">
        <v>94</v>
      </c>
      <c r="E496" t="s">
        <v>986</v>
      </c>
      <c r="F496" t="s">
        <v>1393</v>
      </c>
      <c r="G496">
        <v>195.184</v>
      </c>
      <c r="H496">
        <v>1</v>
      </c>
      <c r="I496">
        <v>0.2</v>
      </c>
      <c r="J496">
        <v>19.5184</v>
      </c>
      <c r="K496" t="s">
        <v>987</v>
      </c>
      <c r="L496" t="s">
        <v>80</v>
      </c>
      <c r="M496" t="s">
        <v>29</v>
      </c>
      <c r="N496" t="s">
        <v>988</v>
      </c>
      <c r="O496" t="s">
        <v>144</v>
      </c>
      <c r="P496">
        <v>13021</v>
      </c>
      <c r="Q496" t="s">
        <v>32</v>
      </c>
      <c r="R496" t="s">
        <v>45</v>
      </c>
      <c r="S496" t="s">
        <v>91</v>
      </c>
      <c r="T496" t="s">
        <v>1394</v>
      </c>
      <c r="X496" t="str">
        <f t="shared" si="21"/>
        <v/>
      </c>
      <c r="Y496" t="str">
        <f t="shared" si="22"/>
        <v/>
      </c>
      <c r="Z496" t="str">
        <f t="shared" si="23"/>
        <v/>
      </c>
    </row>
    <row r="497" spans="1:26" x14ac:dyDescent="0.25">
      <c r="A497" t="s">
        <v>1392</v>
      </c>
      <c r="B497" s="1">
        <v>41458</v>
      </c>
      <c r="C497" s="1">
        <v>41463</v>
      </c>
      <c r="D497" t="s">
        <v>94</v>
      </c>
      <c r="E497" t="s">
        <v>986</v>
      </c>
      <c r="F497" t="s">
        <v>1393</v>
      </c>
      <c r="G497">
        <v>195.184</v>
      </c>
      <c r="H497">
        <v>1</v>
      </c>
      <c r="I497">
        <v>0.2</v>
      </c>
      <c r="J497">
        <v>19.5184</v>
      </c>
      <c r="K497" t="s">
        <v>987</v>
      </c>
      <c r="L497" t="s">
        <v>80</v>
      </c>
      <c r="M497" t="s">
        <v>29</v>
      </c>
      <c r="N497" t="s">
        <v>162</v>
      </c>
      <c r="O497" t="s">
        <v>72</v>
      </c>
      <c r="P497">
        <v>90004</v>
      </c>
      <c r="Q497" t="s">
        <v>73</v>
      </c>
      <c r="R497" t="s">
        <v>45</v>
      </c>
      <c r="S497" t="s">
        <v>91</v>
      </c>
      <c r="T497" t="s">
        <v>1394</v>
      </c>
      <c r="X497" t="str">
        <f t="shared" si="21"/>
        <v/>
      </c>
      <c r="Y497" t="str">
        <f t="shared" si="22"/>
        <v/>
      </c>
      <c r="Z497" t="str">
        <f t="shared" si="23"/>
        <v/>
      </c>
    </row>
    <row r="498" spans="1:26" x14ac:dyDescent="0.25">
      <c r="A498" t="s">
        <v>1392</v>
      </c>
      <c r="B498" s="1">
        <v>41458</v>
      </c>
      <c r="C498" s="1">
        <v>41463</v>
      </c>
      <c r="D498" t="s">
        <v>94</v>
      </c>
      <c r="E498" t="s">
        <v>986</v>
      </c>
      <c r="F498" t="s">
        <v>1393</v>
      </c>
      <c r="G498">
        <v>195.184</v>
      </c>
      <c r="H498">
        <v>1</v>
      </c>
      <c r="I498">
        <v>0.2</v>
      </c>
      <c r="J498">
        <v>19.5184</v>
      </c>
      <c r="K498" t="s">
        <v>987</v>
      </c>
      <c r="L498" t="s">
        <v>80</v>
      </c>
      <c r="M498" t="s">
        <v>29</v>
      </c>
      <c r="N498" t="s">
        <v>43</v>
      </c>
      <c r="O498" t="s">
        <v>44</v>
      </c>
      <c r="P498">
        <v>19901</v>
      </c>
      <c r="Q498" t="s">
        <v>32</v>
      </c>
      <c r="R498" t="s">
        <v>45</v>
      </c>
      <c r="S498" t="s">
        <v>91</v>
      </c>
      <c r="T498" t="s">
        <v>1394</v>
      </c>
      <c r="X498" t="str">
        <f t="shared" si="21"/>
        <v/>
      </c>
      <c r="Y498" t="str">
        <f t="shared" si="22"/>
        <v/>
      </c>
      <c r="Z498" t="str">
        <f t="shared" si="23"/>
        <v/>
      </c>
    </row>
    <row r="499" spans="1:26" x14ac:dyDescent="0.25">
      <c r="A499" t="s">
        <v>1392</v>
      </c>
      <c r="B499" s="1">
        <v>41458</v>
      </c>
      <c r="C499" s="1">
        <v>41463</v>
      </c>
      <c r="D499" t="s">
        <v>94</v>
      </c>
      <c r="E499" t="s">
        <v>986</v>
      </c>
      <c r="F499" t="s">
        <v>1393</v>
      </c>
      <c r="G499">
        <v>195.184</v>
      </c>
      <c r="H499">
        <v>1</v>
      </c>
      <c r="I499">
        <v>0.2</v>
      </c>
      <c r="J499">
        <v>19.5184</v>
      </c>
      <c r="K499" t="s">
        <v>987</v>
      </c>
      <c r="L499" t="s">
        <v>80</v>
      </c>
      <c r="M499" t="s">
        <v>29</v>
      </c>
      <c r="N499" t="s">
        <v>989</v>
      </c>
      <c r="O499" t="s">
        <v>111</v>
      </c>
      <c r="P499">
        <v>28110</v>
      </c>
      <c r="Q499" t="s">
        <v>54</v>
      </c>
      <c r="R499" t="s">
        <v>45</v>
      </c>
      <c r="S499" t="s">
        <v>91</v>
      </c>
      <c r="T499" t="s">
        <v>1394</v>
      </c>
      <c r="X499" t="str">
        <f t="shared" si="21"/>
        <v/>
      </c>
      <c r="Y499" t="str">
        <f t="shared" si="22"/>
        <v/>
      </c>
      <c r="Z499" t="str">
        <f t="shared" si="23"/>
        <v/>
      </c>
    </row>
    <row r="500" spans="1:26" x14ac:dyDescent="0.25">
      <c r="A500" t="s">
        <v>1395</v>
      </c>
      <c r="B500" s="1">
        <v>41463</v>
      </c>
      <c r="C500" s="1">
        <v>41468</v>
      </c>
      <c r="D500" t="s">
        <v>24</v>
      </c>
      <c r="E500" t="s">
        <v>1396</v>
      </c>
      <c r="F500" t="s">
        <v>1397</v>
      </c>
      <c r="G500">
        <v>45.584000000000003</v>
      </c>
      <c r="H500">
        <v>7</v>
      </c>
      <c r="I500">
        <v>0.2</v>
      </c>
      <c r="J500">
        <v>5.1281999999999996</v>
      </c>
      <c r="K500" t="s">
        <v>1398</v>
      </c>
      <c r="L500" t="s">
        <v>80</v>
      </c>
      <c r="M500" t="s">
        <v>29</v>
      </c>
      <c r="N500" t="s">
        <v>1399</v>
      </c>
      <c r="O500" t="s">
        <v>85</v>
      </c>
      <c r="P500">
        <v>33012</v>
      </c>
      <c r="Q500" t="s">
        <v>54</v>
      </c>
      <c r="R500" t="s">
        <v>33</v>
      </c>
      <c r="S500" t="s">
        <v>701</v>
      </c>
      <c r="T500" t="s">
        <v>1400</v>
      </c>
      <c r="X500" t="str">
        <f t="shared" si="21"/>
        <v/>
      </c>
      <c r="Y500" t="str">
        <f t="shared" si="22"/>
        <v/>
      </c>
      <c r="Z500" t="str">
        <f t="shared" si="23"/>
        <v/>
      </c>
    </row>
    <row r="501" spans="1:26" x14ac:dyDescent="0.25">
      <c r="A501" t="s">
        <v>1401</v>
      </c>
      <c r="B501" s="1">
        <v>41463</v>
      </c>
      <c r="C501" s="1">
        <v>41467</v>
      </c>
      <c r="D501" t="s">
        <v>24</v>
      </c>
      <c r="E501" t="s">
        <v>201</v>
      </c>
      <c r="F501" t="s">
        <v>1402</v>
      </c>
      <c r="G501">
        <v>215.65</v>
      </c>
      <c r="H501">
        <v>5</v>
      </c>
      <c r="I501">
        <v>0</v>
      </c>
      <c r="J501">
        <v>73.320999999999998</v>
      </c>
      <c r="K501" t="s">
        <v>203</v>
      </c>
      <c r="L501" t="s">
        <v>28</v>
      </c>
      <c r="M501" t="s">
        <v>29</v>
      </c>
      <c r="N501" t="s">
        <v>204</v>
      </c>
      <c r="O501" t="s">
        <v>205</v>
      </c>
      <c r="P501">
        <v>77095</v>
      </c>
      <c r="Q501" t="s">
        <v>64</v>
      </c>
      <c r="R501" t="s">
        <v>45</v>
      </c>
      <c r="S501" t="s">
        <v>46</v>
      </c>
      <c r="T501" t="s">
        <v>1403</v>
      </c>
      <c r="X501" t="str">
        <f t="shared" si="21"/>
        <v/>
      </c>
      <c r="Y501" t="str">
        <f t="shared" si="22"/>
        <v/>
      </c>
      <c r="Z501" t="str">
        <f t="shared" si="23"/>
        <v/>
      </c>
    </row>
    <row r="502" spans="1:26" x14ac:dyDescent="0.25">
      <c r="A502" t="s">
        <v>1401</v>
      </c>
      <c r="B502" s="1">
        <v>41463</v>
      </c>
      <c r="C502" s="1">
        <v>41467</v>
      </c>
      <c r="D502" t="s">
        <v>24</v>
      </c>
      <c r="E502" t="s">
        <v>201</v>
      </c>
      <c r="F502" t="s">
        <v>1402</v>
      </c>
      <c r="G502">
        <v>215.65</v>
      </c>
      <c r="H502">
        <v>5</v>
      </c>
      <c r="I502">
        <v>0</v>
      </c>
      <c r="J502">
        <v>73.320999999999998</v>
      </c>
      <c r="K502" t="s">
        <v>203</v>
      </c>
      <c r="L502" t="s">
        <v>28</v>
      </c>
      <c r="M502" t="s">
        <v>29</v>
      </c>
      <c r="N502" t="s">
        <v>207</v>
      </c>
      <c r="O502" t="s">
        <v>72</v>
      </c>
      <c r="P502">
        <v>95123</v>
      </c>
      <c r="Q502" t="s">
        <v>73</v>
      </c>
      <c r="R502" t="s">
        <v>45</v>
      </c>
      <c r="S502" t="s">
        <v>46</v>
      </c>
      <c r="T502" t="s">
        <v>1403</v>
      </c>
      <c r="X502" t="str">
        <f t="shared" si="21"/>
        <v/>
      </c>
      <c r="Y502" t="str">
        <f t="shared" si="22"/>
        <v/>
      </c>
      <c r="Z502" t="str">
        <f t="shared" si="23"/>
        <v/>
      </c>
    </row>
    <row r="503" spans="1:26" x14ac:dyDescent="0.25">
      <c r="A503" t="s">
        <v>1401</v>
      </c>
      <c r="B503" s="1">
        <v>41463</v>
      </c>
      <c r="C503" s="1">
        <v>41467</v>
      </c>
      <c r="D503" t="s">
        <v>24</v>
      </c>
      <c r="E503" t="s">
        <v>201</v>
      </c>
      <c r="F503" t="s">
        <v>1402</v>
      </c>
      <c r="G503">
        <v>215.65</v>
      </c>
      <c r="H503">
        <v>5</v>
      </c>
      <c r="I503">
        <v>0</v>
      </c>
      <c r="J503">
        <v>73.320999999999998</v>
      </c>
      <c r="K503" t="s">
        <v>203</v>
      </c>
      <c r="L503" t="s">
        <v>28</v>
      </c>
      <c r="M503" t="s">
        <v>29</v>
      </c>
      <c r="N503" t="s">
        <v>208</v>
      </c>
      <c r="O503" t="s">
        <v>194</v>
      </c>
      <c r="P503">
        <v>6450</v>
      </c>
      <c r="Q503" t="s">
        <v>32</v>
      </c>
      <c r="R503" t="s">
        <v>45</v>
      </c>
      <c r="S503" t="s">
        <v>46</v>
      </c>
      <c r="T503" t="s">
        <v>1403</v>
      </c>
      <c r="X503" t="str">
        <f t="shared" si="21"/>
        <v/>
      </c>
      <c r="Y503" t="str">
        <f t="shared" si="22"/>
        <v/>
      </c>
      <c r="Z503" t="str">
        <f t="shared" si="23"/>
        <v/>
      </c>
    </row>
    <row r="504" spans="1:26" x14ac:dyDescent="0.25">
      <c r="A504" t="s">
        <v>1404</v>
      </c>
      <c r="B504" s="1">
        <v>41466</v>
      </c>
      <c r="C504" s="1">
        <v>41472</v>
      </c>
      <c r="D504" t="s">
        <v>24</v>
      </c>
      <c r="E504" t="s">
        <v>156</v>
      </c>
      <c r="F504" t="s">
        <v>1405</v>
      </c>
      <c r="G504">
        <v>16.768000000000001</v>
      </c>
      <c r="H504">
        <v>2</v>
      </c>
      <c r="I504">
        <v>0.2</v>
      </c>
      <c r="J504">
        <v>1.4672000000000001</v>
      </c>
      <c r="K504" t="s">
        <v>158</v>
      </c>
      <c r="L504" t="s">
        <v>28</v>
      </c>
      <c r="M504" t="s">
        <v>29</v>
      </c>
      <c r="N504" t="s">
        <v>159</v>
      </c>
      <c r="O504" t="s">
        <v>160</v>
      </c>
      <c r="P504">
        <v>85204</v>
      </c>
      <c r="Q504" t="s">
        <v>73</v>
      </c>
      <c r="R504" t="s">
        <v>33</v>
      </c>
      <c r="S504" t="s">
        <v>119</v>
      </c>
      <c r="T504" t="s">
        <v>1406</v>
      </c>
      <c r="X504" t="str">
        <f t="shared" si="21"/>
        <v/>
      </c>
      <c r="Y504" t="str">
        <f t="shared" si="22"/>
        <v/>
      </c>
      <c r="Z504" t="str">
        <f t="shared" si="23"/>
        <v/>
      </c>
    </row>
    <row r="505" spans="1:26" x14ac:dyDescent="0.25">
      <c r="A505" t="s">
        <v>1404</v>
      </c>
      <c r="B505" s="1">
        <v>41466</v>
      </c>
      <c r="C505" s="1">
        <v>41472</v>
      </c>
      <c r="D505" t="s">
        <v>24</v>
      </c>
      <c r="E505" t="s">
        <v>156</v>
      </c>
      <c r="F505" t="s">
        <v>1405</v>
      </c>
      <c r="G505">
        <v>16.768000000000001</v>
      </c>
      <c r="H505">
        <v>2</v>
      </c>
      <c r="I505">
        <v>0.2</v>
      </c>
      <c r="J505">
        <v>1.4672000000000001</v>
      </c>
      <c r="K505" t="s">
        <v>158</v>
      </c>
      <c r="L505" t="s">
        <v>28</v>
      </c>
      <c r="M505" t="s">
        <v>29</v>
      </c>
      <c r="N505" t="s">
        <v>162</v>
      </c>
      <c r="O505" t="s">
        <v>72</v>
      </c>
      <c r="P505">
        <v>90008</v>
      </c>
      <c r="Q505" t="s">
        <v>73</v>
      </c>
      <c r="R505" t="s">
        <v>33</v>
      </c>
      <c r="S505" t="s">
        <v>119</v>
      </c>
      <c r="T505" t="s">
        <v>1406</v>
      </c>
      <c r="X505" t="str">
        <f t="shared" si="21"/>
        <v/>
      </c>
      <c r="Y505" t="str">
        <f t="shared" si="22"/>
        <v/>
      </c>
      <c r="Z505" t="str">
        <f t="shared" si="23"/>
        <v/>
      </c>
    </row>
    <row r="506" spans="1:26" x14ac:dyDescent="0.25">
      <c r="A506" t="s">
        <v>1404</v>
      </c>
      <c r="B506" s="1">
        <v>41466</v>
      </c>
      <c r="C506" s="1">
        <v>41472</v>
      </c>
      <c r="D506" t="s">
        <v>24</v>
      </c>
      <c r="E506" t="s">
        <v>156</v>
      </c>
      <c r="F506" t="s">
        <v>1405</v>
      </c>
      <c r="G506">
        <v>16.768000000000001</v>
      </c>
      <c r="H506">
        <v>2</v>
      </c>
      <c r="I506">
        <v>0.2</v>
      </c>
      <c r="J506">
        <v>1.4672000000000001</v>
      </c>
      <c r="K506" t="s">
        <v>158</v>
      </c>
      <c r="L506" t="s">
        <v>28</v>
      </c>
      <c r="M506" t="s">
        <v>29</v>
      </c>
      <c r="N506" t="s">
        <v>163</v>
      </c>
      <c r="O506" t="s">
        <v>164</v>
      </c>
      <c r="P506">
        <v>97301</v>
      </c>
      <c r="Q506" t="s">
        <v>73</v>
      </c>
      <c r="R506" t="s">
        <v>33</v>
      </c>
      <c r="S506" t="s">
        <v>119</v>
      </c>
      <c r="T506" t="s">
        <v>1406</v>
      </c>
      <c r="X506" t="str">
        <f t="shared" si="21"/>
        <v/>
      </c>
      <c r="Y506" t="str">
        <f t="shared" si="22"/>
        <v/>
      </c>
      <c r="Z506" t="str">
        <f t="shared" si="23"/>
        <v/>
      </c>
    </row>
    <row r="507" spans="1:26" x14ac:dyDescent="0.25">
      <c r="A507" t="s">
        <v>1407</v>
      </c>
      <c r="B507" s="1">
        <v>41468</v>
      </c>
      <c r="C507" s="1">
        <v>41475</v>
      </c>
      <c r="D507" t="s">
        <v>24</v>
      </c>
      <c r="E507" t="s">
        <v>1408</v>
      </c>
      <c r="F507" t="s">
        <v>1409</v>
      </c>
      <c r="G507">
        <v>95.76</v>
      </c>
      <c r="H507">
        <v>6</v>
      </c>
      <c r="I507">
        <v>0.2</v>
      </c>
      <c r="J507">
        <v>7.1820000000000004</v>
      </c>
      <c r="K507" t="s">
        <v>1410</v>
      </c>
      <c r="L507" t="s">
        <v>80</v>
      </c>
      <c r="M507" t="s">
        <v>29</v>
      </c>
      <c r="N507" t="s">
        <v>83</v>
      </c>
      <c r="O507" t="s">
        <v>72</v>
      </c>
      <c r="P507">
        <v>94110</v>
      </c>
      <c r="Q507" t="s">
        <v>73</v>
      </c>
      <c r="R507" t="s">
        <v>55</v>
      </c>
      <c r="S507" t="s">
        <v>233</v>
      </c>
      <c r="T507" t="s">
        <v>1411</v>
      </c>
      <c r="X507" t="str">
        <f t="shared" si="21"/>
        <v/>
      </c>
      <c r="Y507" t="str">
        <f t="shared" si="22"/>
        <v/>
      </c>
      <c r="Z507" t="str">
        <f t="shared" si="23"/>
        <v/>
      </c>
    </row>
    <row r="508" spans="1:26" x14ac:dyDescent="0.25">
      <c r="A508" t="s">
        <v>1407</v>
      </c>
      <c r="B508" s="1">
        <v>41468</v>
      </c>
      <c r="C508" s="1">
        <v>41475</v>
      </c>
      <c r="D508" t="s">
        <v>24</v>
      </c>
      <c r="E508" t="s">
        <v>1408</v>
      </c>
      <c r="F508" t="s">
        <v>1409</v>
      </c>
      <c r="G508">
        <v>95.76</v>
      </c>
      <c r="H508">
        <v>6</v>
      </c>
      <c r="I508">
        <v>0.2</v>
      </c>
      <c r="J508">
        <v>7.1820000000000004</v>
      </c>
      <c r="K508" t="s">
        <v>1410</v>
      </c>
      <c r="L508" t="s">
        <v>80</v>
      </c>
      <c r="M508" t="s">
        <v>29</v>
      </c>
      <c r="N508" t="s">
        <v>162</v>
      </c>
      <c r="O508" t="s">
        <v>72</v>
      </c>
      <c r="P508">
        <v>90008</v>
      </c>
      <c r="Q508" t="s">
        <v>73</v>
      </c>
      <c r="R508" t="s">
        <v>55</v>
      </c>
      <c r="S508" t="s">
        <v>233</v>
      </c>
      <c r="T508" t="s">
        <v>1411</v>
      </c>
      <c r="X508" t="str">
        <f t="shared" si="21"/>
        <v/>
      </c>
      <c r="Y508" t="str">
        <f t="shared" si="22"/>
        <v/>
      </c>
      <c r="Z508" t="str">
        <f t="shared" si="23"/>
        <v/>
      </c>
    </row>
    <row r="509" spans="1:26" x14ac:dyDescent="0.25">
      <c r="A509" t="s">
        <v>1412</v>
      </c>
      <c r="B509" s="1">
        <v>41470</v>
      </c>
      <c r="C509" s="1">
        <v>41473</v>
      </c>
      <c r="D509" t="s">
        <v>39</v>
      </c>
      <c r="E509" t="s">
        <v>1413</v>
      </c>
      <c r="F509" t="s">
        <v>1414</v>
      </c>
      <c r="G509">
        <v>380.86399999999998</v>
      </c>
      <c r="H509">
        <v>8</v>
      </c>
      <c r="I509">
        <v>0.2</v>
      </c>
      <c r="J509">
        <v>38.086399999999998</v>
      </c>
      <c r="K509" t="s">
        <v>1415</v>
      </c>
      <c r="L509" t="s">
        <v>80</v>
      </c>
      <c r="M509" t="s">
        <v>29</v>
      </c>
      <c r="N509" t="s">
        <v>1416</v>
      </c>
      <c r="O509" t="s">
        <v>85</v>
      </c>
      <c r="P509">
        <v>32935</v>
      </c>
      <c r="Q509" t="s">
        <v>54</v>
      </c>
      <c r="R509" t="s">
        <v>55</v>
      </c>
      <c r="S509" t="s">
        <v>233</v>
      </c>
      <c r="T509" t="s">
        <v>1417</v>
      </c>
      <c r="X509" t="str">
        <f t="shared" si="21"/>
        <v/>
      </c>
      <c r="Y509" t="str">
        <f t="shared" si="22"/>
        <v/>
      </c>
      <c r="Z509" t="str">
        <f t="shared" si="23"/>
        <v/>
      </c>
    </row>
    <row r="510" spans="1:26" x14ac:dyDescent="0.25">
      <c r="A510" t="s">
        <v>1412</v>
      </c>
      <c r="B510" s="1">
        <v>41470</v>
      </c>
      <c r="C510" s="1">
        <v>41473</v>
      </c>
      <c r="D510" t="s">
        <v>39</v>
      </c>
      <c r="E510" t="s">
        <v>1413</v>
      </c>
      <c r="F510" t="s">
        <v>1414</v>
      </c>
      <c r="G510">
        <v>380.86399999999998</v>
      </c>
      <c r="H510">
        <v>8</v>
      </c>
      <c r="I510">
        <v>0.2</v>
      </c>
      <c r="J510">
        <v>38.086399999999998</v>
      </c>
      <c r="K510" t="s">
        <v>1415</v>
      </c>
      <c r="L510" t="s">
        <v>80</v>
      </c>
      <c r="M510" t="s">
        <v>29</v>
      </c>
      <c r="N510" t="s">
        <v>327</v>
      </c>
      <c r="O510" t="s">
        <v>160</v>
      </c>
      <c r="P510">
        <v>85705</v>
      </c>
      <c r="Q510" t="s">
        <v>73</v>
      </c>
      <c r="R510" t="s">
        <v>55</v>
      </c>
      <c r="S510" t="s">
        <v>233</v>
      </c>
      <c r="T510" t="s">
        <v>1417</v>
      </c>
      <c r="X510" t="str">
        <f t="shared" si="21"/>
        <v/>
      </c>
      <c r="Y510" t="str">
        <f t="shared" si="22"/>
        <v/>
      </c>
      <c r="Z510" t="str">
        <f t="shared" si="23"/>
        <v/>
      </c>
    </row>
    <row r="511" spans="1:26" x14ac:dyDescent="0.25">
      <c r="A511" t="s">
        <v>1418</v>
      </c>
      <c r="B511" s="1">
        <v>41470</v>
      </c>
      <c r="C511" s="1">
        <v>41472</v>
      </c>
      <c r="D511" t="s">
        <v>39</v>
      </c>
      <c r="E511" t="s">
        <v>1419</v>
      </c>
      <c r="F511" t="s">
        <v>1420</v>
      </c>
      <c r="G511">
        <v>11.632</v>
      </c>
      <c r="H511">
        <v>2</v>
      </c>
      <c r="I511">
        <v>0.2</v>
      </c>
      <c r="J511">
        <v>1.0178</v>
      </c>
      <c r="K511" t="s">
        <v>1421</v>
      </c>
      <c r="L511" t="s">
        <v>28</v>
      </c>
      <c r="M511" t="s">
        <v>29</v>
      </c>
      <c r="N511" t="s">
        <v>36</v>
      </c>
      <c r="O511" t="s">
        <v>37</v>
      </c>
      <c r="P511">
        <v>19134</v>
      </c>
      <c r="Q511" t="s">
        <v>32</v>
      </c>
      <c r="R511" t="s">
        <v>33</v>
      </c>
      <c r="S511" t="s">
        <v>701</v>
      </c>
      <c r="T511" t="s">
        <v>1422</v>
      </c>
      <c r="X511" t="str">
        <f t="shared" si="21"/>
        <v/>
      </c>
      <c r="Y511" t="str">
        <f t="shared" si="22"/>
        <v/>
      </c>
      <c r="Z511" t="str">
        <f t="shared" si="23"/>
        <v/>
      </c>
    </row>
    <row r="512" spans="1:26" x14ac:dyDescent="0.25">
      <c r="A512" t="s">
        <v>1423</v>
      </c>
      <c r="B512" s="1">
        <v>41470</v>
      </c>
      <c r="C512" s="1">
        <v>41472</v>
      </c>
      <c r="D512" t="s">
        <v>94</v>
      </c>
      <c r="E512" t="s">
        <v>257</v>
      </c>
      <c r="F512" t="s">
        <v>1424</v>
      </c>
      <c r="G512">
        <v>419.94400000000002</v>
      </c>
      <c r="H512">
        <v>7</v>
      </c>
      <c r="I512">
        <v>0.2</v>
      </c>
      <c r="J512">
        <v>52.493000000000002</v>
      </c>
      <c r="K512" t="s">
        <v>259</v>
      </c>
      <c r="L512" t="s">
        <v>28</v>
      </c>
      <c r="M512" t="s">
        <v>29</v>
      </c>
      <c r="N512" t="s">
        <v>204</v>
      </c>
      <c r="O512" t="s">
        <v>205</v>
      </c>
      <c r="P512">
        <v>77036</v>
      </c>
      <c r="Q512" t="s">
        <v>64</v>
      </c>
      <c r="R512" t="s">
        <v>55</v>
      </c>
      <c r="S512" t="s">
        <v>233</v>
      </c>
      <c r="T512" t="s">
        <v>1425</v>
      </c>
      <c r="X512" t="str">
        <f t="shared" si="21"/>
        <v/>
      </c>
      <c r="Y512" t="str">
        <f t="shared" si="22"/>
        <v/>
      </c>
      <c r="Z512" t="str">
        <f t="shared" si="23"/>
        <v/>
      </c>
    </row>
    <row r="513" spans="1:26" x14ac:dyDescent="0.25">
      <c r="A513" t="s">
        <v>1423</v>
      </c>
      <c r="B513" s="1">
        <v>41470</v>
      </c>
      <c r="C513" s="1">
        <v>41472</v>
      </c>
      <c r="D513" t="s">
        <v>94</v>
      </c>
      <c r="E513" t="s">
        <v>257</v>
      </c>
      <c r="F513" t="s">
        <v>1424</v>
      </c>
      <c r="G513">
        <v>419.94400000000002</v>
      </c>
      <c r="H513">
        <v>7</v>
      </c>
      <c r="I513">
        <v>0.2</v>
      </c>
      <c r="J513">
        <v>52.493000000000002</v>
      </c>
      <c r="K513" t="s">
        <v>259</v>
      </c>
      <c r="L513" t="s">
        <v>28</v>
      </c>
      <c r="M513" t="s">
        <v>29</v>
      </c>
      <c r="N513" t="s">
        <v>174</v>
      </c>
      <c r="O513" t="s">
        <v>144</v>
      </c>
      <c r="P513">
        <v>14609</v>
      </c>
      <c r="Q513" t="s">
        <v>32</v>
      </c>
      <c r="R513" t="s">
        <v>55</v>
      </c>
      <c r="S513" t="s">
        <v>233</v>
      </c>
      <c r="T513" t="s">
        <v>1425</v>
      </c>
      <c r="X513" t="str">
        <f t="shared" si="21"/>
        <v/>
      </c>
      <c r="Y513" t="str">
        <f t="shared" si="22"/>
        <v/>
      </c>
      <c r="Z513" t="str">
        <f t="shared" si="23"/>
        <v/>
      </c>
    </row>
    <row r="514" spans="1:26" x14ac:dyDescent="0.25">
      <c r="A514" t="s">
        <v>1431</v>
      </c>
      <c r="B514" s="1">
        <v>41474</v>
      </c>
      <c r="C514" s="1">
        <v>41479</v>
      </c>
      <c r="D514" t="s">
        <v>24</v>
      </c>
      <c r="E514" t="s">
        <v>1432</v>
      </c>
      <c r="F514" t="s">
        <v>1433</v>
      </c>
      <c r="G514">
        <v>140.81</v>
      </c>
      <c r="H514">
        <v>1</v>
      </c>
      <c r="I514">
        <v>0</v>
      </c>
      <c r="J514">
        <v>39.4268</v>
      </c>
      <c r="K514" t="s">
        <v>1434</v>
      </c>
      <c r="L514" t="s">
        <v>80</v>
      </c>
      <c r="M514" t="s">
        <v>29</v>
      </c>
      <c r="N514" t="s">
        <v>1435</v>
      </c>
      <c r="O514" t="s">
        <v>541</v>
      </c>
      <c r="P514">
        <v>42104</v>
      </c>
      <c r="Q514" t="s">
        <v>54</v>
      </c>
      <c r="R514" t="s">
        <v>45</v>
      </c>
      <c r="S514" t="s">
        <v>91</v>
      </c>
      <c r="T514" t="s">
        <v>1436</v>
      </c>
      <c r="X514" t="str">
        <f t="shared" ref="X514:X577" si="24">IF(W514 &gt; 0, W514 - B514, "")</f>
        <v/>
      </c>
      <c r="Y514" t="str">
        <f t="shared" ref="Y514:Y577" si="25">IF(W514 &gt; 0, G514, "")</f>
        <v/>
      </c>
      <c r="Z514" t="str">
        <f t="shared" ref="Z514:Z577" si="26">IF(W514 &gt; 0, J514, "")</f>
        <v/>
      </c>
    </row>
    <row r="515" spans="1:26" x14ac:dyDescent="0.25">
      <c r="A515" t="s">
        <v>1437</v>
      </c>
      <c r="B515" s="1">
        <v>41477</v>
      </c>
      <c r="C515" s="1">
        <v>41479</v>
      </c>
      <c r="D515" t="s">
        <v>94</v>
      </c>
      <c r="E515" t="s">
        <v>1438</v>
      </c>
      <c r="F515" t="s">
        <v>952</v>
      </c>
      <c r="G515">
        <v>1.9410000000000001</v>
      </c>
      <c r="H515">
        <v>1</v>
      </c>
      <c r="I515">
        <v>0.7</v>
      </c>
      <c r="J515">
        <v>-1.294</v>
      </c>
      <c r="K515" t="s">
        <v>1439</v>
      </c>
      <c r="L515" t="s">
        <v>80</v>
      </c>
      <c r="M515" t="s">
        <v>29</v>
      </c>
      <c r="N515" t="s">
        <v>36</v>
      </c>
      <c r="O515" t="s">
        <v>37</v>
      </c>
      <c r="P515">
        <v>19134</v>
      </c>
      <c r="Q515" t="s">
        <v>32</v>
      </c>
      <c r="R515" t="s">
        <v>33</v>
      </c>
      <c r="S515" t="s">
        <v>150</v>
      </c>
      <c r="T515" t="s">
        <v>954</v>
      </c>
      <c r="X515" t="str">
        <f t="shared" si="24"/>
        <v/>
      </c>
      <c r="Y515" t="str">
        <f t="shared" si="25"/>
        <v/>
      </c>
      <c r="Z515" t="str">
        <f t="shared" si="26"/>
        <v/>
      </c>
    </row>
    <row r="516" spans="1:26" x14ac:dyDescent="0.25">
      <c r="A516" t="s">
        <v>1440</v>
      </c>
      <c r="B516" s="1">
        <v>41478</v>
      </c>
      <c r="C516" s="1">
        <v>41480</v>
      </c>
      <c r="D516" t="s">
        <v>94</v>
      </c>
      <c r="E516" t="s">
        <v>1441</v>
      </c>
      <c r="F516" t="s">
        <v>1442</v>
      </c>
      <c r="G516">
        <v>6.3</v>
      </c>
      <c r="H516">
        <v>2</v>
      </c>
      <c r="I516">
        <v>0</v>
      </c>
      <c r="J516">
        <v>3.024</v>
      </c>
      <c r="K516" t="s">
        <v>1443</v>
      </c>
      <c r="L516" t="s">
        <v>80</v>
      </c>
      <c r="M516" t="s">
        <v>29</v>
      </c>
      <c r="N516" t="s">
        <v>83</v>
      </c>
      <c r="O516" t="s">
        <v>72</v>
      </c>
      <c r="P516">
        <v>94110</v>
      </c>
      <c r="Q516" t="s">
        <v>73</v>
      </c>
      <c r="R516" t="s">
        <v>33</v>
      </c>
      <c r="S516" t="s">
        <v>137</v>
      </c>
      <c r="T516" t="s">
        <v>1444</v>
      </c>
      <c r="X516" t="str">
        <f t="shared" si="24"/>
        <v/>
      </c>
      <c r="Y516" t="str">
        <f t="shared" si="25"/>
        <v/>
      </c>
      <c r="Z516" t="str">
        <f t="shared" si="26"/>
        <v/>
      </c>
    </row>
    <row r="517" spans="1:26" x14ac:dyDescent="0.25">
      <c r="A517" t="s">
        <v>1440</v>
      </c>
      <c r="B517" s="1">
        <v>41478</v>
      </c>
      <c r="C517" s="1">
        <v>41480</v>
      </c>
      <c r="D517" t="s">
        <v>94</v>
      </c>
      <c r="E517" t="s">
        <v>1441</v>
      </c>
      <c r="F517" t="s">
        <v>1442</v>
      </c>
      <c r="G517">
        <v>6.3</v>
      </c>
      <c r="H517">
        <v>2</v>
      </c>
      <c r="I517">
        <v>0</v>
      </c>
      <c r="J517">
        <v>3.024</v>
      </c>
      <c r="K517" t="s">
        <v>1443</v>
      </c>
      <c r="L517" t="s">
        <v>80</v>
      </c>
      <c r="M517" t="s">
        <v>29</v>
      </c>
      <c r="N517" t="s">
        <v>143</v>
      </c>
      <c r="O517" t="s">
        <v>144</v>
      </c>
      <c r="P517">
        <v>10024</v>
      </c>
      <c r="Q517" t="s">
        <v>32</v>
      </c>
      <c r="R517" t="s">
        <v>33</v>
      </c>
      <c r="S517" t="s">
        <v>137</v>
      </c>
      <c r="T517" t="s">
        <v>1444</v>
      </c>
      <c r="X517" t="str">
        <f t="shared" si="24"/>
        <v/>
      </c>
      <c r="Y517" t="str">
        <f t="shared" si="25"/>
        <v/>
      </c>
      <c r="Z517" t="str">
        <f t="shared" si="26"/>
        <v/>
      </c>
    </row>
    <row r="518" spans="1:26" x14ac:dyDescent="0.25">
      <c r="A518" t="s">
        <v>1445</v>
      </c>
      <c r="B518" s="1">
        <v>41481</v>
      </c>
      <c r="C518" s="1">
        <v>41483</v>
      </c>
      <c r="D518" t="s">
        <v>39</v>
      </c>
      <c r="E518" t="s">
        <v>1446</v>
      </c>
      <c r="F518" t="s">
        <v>1447</v>
      </c>
      <c r="G518">
        <v>1439.9760000000001</v>
      </c>
      <c r="H518">
        <v>4</v>
      </c>
      <c r="I518">
        <v>0.4</v>
      </c>
      <c r="J518">
        <v>191.99680000000001</v>
      </c>
      <c r="K518" t="s">
        <v>1448</v>
      </c>
      <c r="L518" t="s">
        <v>28</v>
      </c>
      <c r="M518" t="s">
        <v>29</v>
      </c>
      <c r="N518" t="s">
        <v>253</v>
      </c>
      <c r="O518" t="s">
        <v>232</v>
      </c>
      <c r="P518">
        <v>43229</v>
      </c>
      <c r="Q518" t="s">
        <v>32</v>
      </c>
      <c r="R518" t="s">
        <v>55</v>
      </c>
      <c r="S518" t="s">
        <v>321</v>
      </c>
      <c r="T518" t="s">
        <v>1449</v>
      </c>
      <c r="X518" t="str">
        <f t="shared" si="24"/>
        <v/>
      </c>
      <c r="Y518" t="str">
        <f t="shared" si="25"/>
        <v/>
      </c>
      <c r="Z518" t="str">
        <f t="shared" si="26"/>
        <v/>
      </c>
    </row>
    <row r="519" spans="1:26" x14ac:dyDescent="0.25">
      <c r="A519" t="s">
        <v>1445</v>
      </c>
      <c r="B519" s="1">
        <v>41481</v>
      </c>
      <c r="C519" s="1">
        <v>41483</v>
      </c>
      <c r="D519" t="s">
        <v>39</v>
      </c>
      <c r="E519" t="s">
        <v>1446</v>
      </c>
      <c r="F519" t="s">
        <v>1447</v>
      </c>
      <c r="G519">
        <v>1439.9760000000001</v>
      </c>
      <c r="H519">
        <v>4</v>
      </c>
      <c r="I519">
        <v>0.4</v>
      </c>
      <c r="J519">
        <v>191.99680000000001</v>
      </c>
      <c r="K519" t="s">
        <v>1448</v>
      </c>
      <c r="L519" t="s">
        <v>28</v>
      </c>
      <c r="M519" t="s">
        <v>29</v>
      </c>
      <c r="N519" t="s">
        <v>36</v>
      </c>
      <c r="O519" t="s">
        <v>37</v>
      </c>
      <c r="P519">
        <v>19134</v>
      </c>
      <c r="Q519" t="s">
        <v>32</v>
      </c>
      <c r="R519" t="s">
        <v>55</v>
      </c>
      <c r="S519" t="s">
        <v>321</v>
      </c>
      <c r="T519" t="s">
        <v>1449</v>
      </c>
      <c r="X519" t="str">
        <f t="shared" si="24"/>
        <v/>
      </c>
      <c r="Y519" t="str">
        <f t="shared" si="25"/>
        <v/>
      </c>
      <c r="Z519" t="str">
        <f t="shared" si="26"/>
        <v/>
      </c>
    </row>
    <row r="520" spans="1:26" x14ac:dyDescent="0.25">
      <c r="A520" t="s">
        <v>1450</v>
      </c>
      <c r="B520" s="1">
        <v>41499</v>
      </c>
      <c r="C520" s="1">
        <v>41499</v>
      </c>
      <c r="D520" t="s">
        <v>114</v>
      </c>
      <c r="E520" t="s">
        <v>1451</v>
      </c>
      <c r="F520" t="s">
        <v>1452</v>
      </c>
      <c r="G520">
        <v>6.48</v>
      </c>
      <c r="H520">
        <v>1</v>
      </c>
      <c r="I520">
        <v>0</v>
      </c>
      <c r="J520">
        <v>3.1103999999999998</v>
      </c>
      <c r="K520" t="s">
        <v>1453</v>
      </c>
      <c r="L520" t="s">
        <v>28</v>
      </c>
      <c r="M520" t="s">
        <v>29</v>
      </c>
      <c r="N520" t="s">
        <v>1454</v>
      </c>
      <c r="O520" t="s">
        <v>531</v>
      </c>
      <c r="P520">
        <v>50315</v>
      </c>
      <c r="Q520" t="s">
        <v>64</v>
      </c>
      <c r="R520" t="s">
        <v>33</v>
      </c>
      <c r="S520" t="s">
        <v>129</v>
      </c>
      <c r="T520" t="s">
        <v>1455</v>
      </c>
      <c r="X520" t="str">
        <f t="shared" si="24"/>
        <v/>
      </c>
      <c r="Y520" t="str">
        <f t="shared" si="25"/>
        <v/>
      </c>
      <c r="Z520" t="str">
        <f t="shared" si="26"/>
        <v/>
      </c>
    </row>
    <row r="521" spans="1:26" x14ac:dyDescent="0.25">
      <c r="A521" t="s">
        <v>1456</v>
      </c>
      <c r="B521" s="1">
        <v>41505</v>
      </c>
      <c r="C521" s="1">
        <v>41510</v>
      </c>
      <c r="D521" t="s">
        <v>94</v>
      </c>
      <c r="E521" t="s">
        <v>1457</v>
      </c>
      <c r="F521" t="s">
        <v>1458</v>
      </c>
      <c r="G521">
        <v>355.32</v>
      </c>
      <c r="H521">
        <v>9</v>
      </c>
      <c r="I521">
        <v>0</v>
      </c>
      <c r="J521">
        <v>99.489599999999996</v>
      </c>
      <c r="K521" t="s">
        <v>1459</v>
      </c>
      <c r="L521" t="s">
        <v>80</v>
      </c>
      <c r="M521" t="s">
        <v>29</v>
      </c>
      <c r="N521" t="s">
        <v>143</v>
      </c>
      <c r="O521" t="s">
        <v>144</v>
      </c>
      <c r="P521">
        <v>10024</v>
      </c>
      <c r="Q521" t="s">
        <v>32</v>
      </c>
      <c r="R521" t="s">
        <v>33</v>
      </c>
      <c r="S521" t="s">
        <v>745</v>
      </c>
      <c r="T521" t="s">
        <v>1460</v>
      </c>
      <c r="X521" t="str">
        <f t="shared" si="24"/>
        <v/>
      </c>
      <c r="Y521" t="str">
        <f t="shared" si="25"/>
        <v/>
      </c>
      <c r="Z521" t="str">
        <f t="shared" si="26"/>
        <v/>
      </c>
    </row>
    <row r="522" spans="1:26" x14ac:dyDescent="0.25">
      <c r="A522" t="s">
        <v>1461</v>
      </c>
      <c r="B522" s="1">
        <v>41507</v>
      </c>
      <c r="C522" s="1">
        <v>41510</v>
      </c>
      <c r="D522" t="s">
        <v>39</v>
      </c>
      <c r="E522" t="s">
        <v>1462</v>
      </c>
      <c r="F522" t="s">
        <v>1463</v>
      </c>
      <c r="G522">
        <v>14.78</v>
      </c>
      <c r="H522">
        <v>2</v>
      </c>
      <c r="I522">
        <v>0</v>
      </c>
      <c r="J522">
        <v>3.9906000000000001</v>
      </c>
      <c r="K522" t="s">
        <v>1464</v>
      </c>
      <c r="L522" t="s">
        <v>70</v>
      </c>
      <c r="M522" t="s">
        <v>29</v>
      </c>
      <c r="N522" t="s">
        <v>371</v>
      </c>
      <c r="O522" t="s">
        <v>132</v>
      </c>
      <c r="P522">
        <v>48205</v>
      </c>
      <c r="Q522" t="s">
        <v>64</v>
      </c>
      <c r="R522" t="s">
        <v>55</v>
      </c>
      <c r="S522" t="s">
        <v>233</v>
      </c>
      <c r="T522" t="s">
        <v>1465</v>
      </c>
      <c r="X522" t="str">
        <f t="shared" si="24"/>
        <v/>
      </c>
      <c r="Y522" t="str">
        <f t="shared" si="25"/>
        <v/>
      </c>
      <c r="Z522" t="str">
        <f t="shared" si="26"/>
        <v/>
      </c>
    </row>
    <row r="523" spans="1:26" x14ac:dyDescent="0.25">
      <c r="A523" t="s">
        <v>1466</v>
      </c>
      <c r="B523" s="1">
        <v>41513</v>
      </c>
      <c r="C523" s="1">
        <v>41516</v>
      </c>
      <c r="D523" t="s">
        <v>94</v>
      </c>
      <c r="E523" t="s">
        <v>866</v>
      </c>
      <c r="F523" t="s">
        <v>808</v>
      </c>
      <c r="G523">
        <v>6.48</v>
      </c>
      <c r="H523">
        <v>1</v>
      </c>
      <c r="I523">
        <v>0</v>
      </c>
      <c r="J523">
        <v>3.1103999999999998</v>
      </c>
      <c r="K523" t="s">
        <v>867</v>
      </c>
      <c r="L523" t="s">
        <v>28</v>
      </c>
      <c r="M523" t="s">
        <v>29</v>
      </c>
      <c r="N523" t="s">
        <v>162</v>
      </c>
      <c r="O523" t="s">
        <v>72</v>
      </c>
      <c r="P523">
        <v>90004</v>
      </c>
      <c r="Q523" t="s">
        <v>73</v>
      </c>
      <c r="R523" t="s">
        <v>33</v>
      </c>
      <c r="S523" t="s">
        <v>129</v>
      </c>
      <c r="T523" t="s">
        <v>811</v>
      </c>
      <c r="X523" t="str">
        <f t="shared" si="24"/>
        <v/>
      </c>
      <c r="Y523" t="str">
        <f t="shared" si="25"/>
        <v/>
      </c>
      <c r="Z523" t="str">
        <f t="shared" si="26"/>
        <v/>
      </c>
    </row>
    <row r="524" spans="1:26" x14ac:dyDescent="0.25">
      <c r="A524" t="s">
        <v>1466</v>
      </c>
      <c r="B524" s="1">
        <v>41513</v>
      </c>
      <c r="C524" s="1">
        <v>41516</v>
      </c>
      <c r="D524" t="s">
        <v>94</v>
      </c>
      <c r="E524" t="s">
        <v>866</v>
      </c>
      <c r="F524" t="s">
        <v>808</v>
      </c>
      <c r="G524">
        <v>6.48</v>
      </c>
      <c r="H524">
        <v>1</v>
      </c>
      <c r="I524">
        <v>0</v>
      </c>
      <c r="J524">
        <v>3.1103999999999998</v>
      </c>
      <c r="K524" t="s">
        <v>867</v>
      </c>
      <c r="L524" t="s">
        <v>28</v>
      </c>
      <c r="M524" t="s">
        <v>29</v>
      </c>
      <c r="N524" t="s">
        <v>98</v>
      </c>
      <c r="O524" t="s">
        <v>99</v>
      </c>
      <c r="P524">
        <v>98103</v>
      </c>
      <c r="Q524" t="s">
        <v>73</v>
      </c>
      <c r="R524" t="s">
        <v>33</v>
      </c>
      <c r="S524" t="s">
        <v>129</v>
      </c>
      <c r="T524" t="s">
        <v>811</v>
      </c>
      <c r="X524" t="str">
        <f t="shared" si="24"/>
        <v/>
      </c>
      <c r="Y524" t="str">
        <f t="shared" si="25"/>
        <v/>
      </c>
      <c r="Z524" t="str">
        <f t="shared" si="26"/>
        <v/>
      </c>
    </row>
    <row r="525" spans="1:26" x14ac:dyDescent="0.25">
      <c r="A525" t="s">
        <v>1467</v>
      </c>
      <c r="B525" s="1">
        <v>41516</v>
      </c>
      <c r="C525" s="1">
        <v>41521</v>
      </c>
      <c r="D525" t="s">
        <v>24</v>
      </c>
      <c r="E525" t="s">
        <v>1468</v>
      </c>
      <c r="F525" t="s">
        <v>1469</v>
      </c>
      <c r="G525">
        <v>27.93</v>
      </c>
      <c r="H525">
        <v>3</v>
      </c>
      <c r="I525">
        <v>0</v>
      </c>
      <c r="J525">
        <v>8.0997000000000003</v>
      </c>
      <c r="K525" t="s">
        <v>1470</v>
      </c>
      <c r="L525" t="s">
        <v>70</v>
      </c>
      <c r="M525" t="s">
        <v>29</v>
      </c>
      <c r="N525" t="s">
        <v>90</v>
      </c>
      <c r="O525" t="s">
        <v>949</v>
      </c>
      <c r="P525">
        <v>3301</v>
      </c>
      <c r="Q525" t="s">
        <v>32</v>
      </c>
      <c r="R525" t="s">
        <v>33</v>
      </c>
      <c r="S525" t="s">
        <v>701</v>
      </c>
      <c r="T525" t="s">
        <v>1471</v>
      </c>
      <c r="X525" t="str">
        <f t="shared" si="24"/>
        <v/>
      </c>
      <c r="Y525" t="str">
        <f t="shared" si="25"/>
        <v/>
      </c>
      <c r="Z525" t="str">
        <f t="shared" si="26"/>
        <v/>
      </c>
    </row>
    <row r="526" spans="1:26" x14ac:dyDescent="0.25">
      <c r="A526" t="s">
        <v>1472</v>
      </c>
      <c r="B526" s="1">
        <v>41516</v>
      </c>
      <c r="C526" s="1">
        <v>41522</v>
      </c>
      <c r="D526" t="s">
        <v>24</v>
      </c>
      <c r="E526" t="s">
        <v>877</v>
      </c>
      <c r="F526" t="s">
        <v>1473</v>
      </c>
      <c r="G526">
        <v>22</v>
      </c>
      <c r="H526">
        <v>4</v>
      </c>
      <c r="I526">
        <v>0</v>
      </c>
      <c r="J526">
        <v>5.5</v>
      </c>
      <c r="K526" t="s">
        <v>879</v>
      </c>
      <c r="L526" t="s">
        <v>70</v>
      </c>
      <c r="M526" t="s">
        <v>29</v>
      </c>
      <c r="N526" t="s">
        <v>143</v>
      </c>
      <c r="O526" t="s">
        <v>144</v>
      </c>
      <c r="P526">
        <v>10009</v>
      </c>
      <c r="Q526" t="s">
        <v>32</v>
      </c>
      <c r="R526" t="s">
        <v>55</v>
      </c>
      <c r="S526" t="s">
        <v>233</v>
      </c>
      <c r="T526" t="s">
        <v>1474</v>
      </c>
      <c r="X526" t="str">
        <f t="shared" si="24"/>
        <v/>
      </c>
      <c r="Y526" t="str">
        <f t="shared" si="25"/>
        <v/>
      </c>
      <c r="Z526" t="str">
        <f t="shared" si="26"/>
        <v/>
      </c>
    </row>
    <row r="527" spans="1:26" x14ac:dyDescent="0.25">
      <c r="A527" t="s">
        <v>1472</v>
      </c>
      <c r="B527" s="1">
        <v>41516</v>
      </c>
      <c r="C527" s="1">
        <v>41522</v>
      </c>
      <c r="D527" t="s">
        <v>24</v>
      </c>
      <c r="E527" t="s">
        <v>877</v>
      </c>
      <c r="F527" t="s">
        <v>1473</v>
      </c>
      <c r="G527">
        <v>22</v>
      </c>
      <c r="H527">
        <v>4</v>
      </c>
      <c r="I527">
        <v>0</v>
      </c>
      <c r="J527">
        <v>5.5</v>
      </c>
      <c r="K527" t="s">
        <v>879</v>
      </c>
      <c r="L527" t="s">
        <v>70</v>
      </c>
      <c r="M527" t="s">
        <v>29</v>
      </c>
      <c r="N527" t="s">
        <v>162</v>
      </c>
      <c r="O527" t="s">
        <v>72</v>
      </c>
      <c r="P527">
        <v>90036</v>
      </c>
      <c r="Q527" t="s">
        <v>73</v>
      </c>
      <c r="R527" t="s">
        <v>55</v>
      </c>
      <c r="S527" t="s">
        <v>233</v>
      </c>
      <c r="T527" t="s">
        <v>1474</v>
      </c>
      <c r="X527" t="str">
        <f t="shared" si="24"/>
        <v/>
      </c>
      <c r="Y527" t="str">
        <f t="shared" si="25"/>
        <v/>
      </c>
      <c r="Z527" t="str">
        <f t="shared" si="26"/>
        <v/>
      </c>
    </row>
    <row r="528" spans="1:26" x14ac:dyDescent="0.25">
      <c r="A528" t="s">
        <v>1472</v>
      </c>
      <c r="B528" s="1">
        <v>41516</v>
      </c>
      <c r="C528" s="1">
        <v>41522</v>
      </c>
      <c r="D528" t="s">
        <v>24</v>
      </c>
      <c r="E528" t="s">
        <v>877</v>
      </c>
      <c r="F528" t="s">
        <v>1473</v>
      </c>
      <c r="G528">
        <v>22</v>
      </c>
      <c r="H528">
        <v>4</v>
      </c>
      <c r="I528">
        <v>0</v>
      </c>
      <c r="J528">
        <v>5.5</v>
      </c>
      <c r="K528" t="s">
        <v>879</v>
      </c>
      <c r="L528" t="s">
        <v>70</v>
      </c>
      <c r="M528" t="s">
        <v>29</v>
      </c>
      <c r="N528" t="s">
        <v>143</v>
      </c>
      <c r="O528" t="s">
        <v>144</v>
      </c>
      <c r="P528">
        <v>10024</v>
      </c>
      <c r="Q528" t="s">
        <v>32</v>
      </c>
      <c r="R528" t="s">
        <v>55</v>
      </c>
      <c r="S528" t="s">
        <v>233</v>
      </c>
      <c r="T528" t="s">
        <v>1474</v>
      </c>
      <c r="X528" t="str">
        <f t="shared" si="24"/>
        <v/>
      </c>
      <c r="Y528" t="str">
        <f t="shared" si="25"/>
        <v/>
      </c>
      <c r="Z528" t="str">
        <f t="shared" si="26"/>
        <v/>
      </c>
    </row>
    <row r="529" spans="1:26" x14ac:dyDescent="0.25">
      <c r="A529" t="s">
        <v>1472</v>
      </c>
      <c r="B529" s="1">
        <v>41516</v>
      </c>
      <c r="C529" s="1">
        <v>41522</v>
      </c>
      <c r="D529" t="s">
        <v>24</v>
      </c>
      <c r="E529" t="s">
        <v>877</v>
      </c>
      <c r="F529" t="s">
        <v>1473</v>
      </c>
      <c r="G529">
        <v>22</v>
      </c>
      <c r="H529">
        <v>4</v>
      </c>
      <c r="I529">
        <v>0</v>
      </c>
      <c r="J529">
        <v>5.5</v>
      </c>
      <c r="K529" t="s">
        <v>879</v>
      </c>
      <c r="L529" t="s">
        <v>70</v>
      </c>
      <c r="M529" t="s">
        <v>29</v>
      </c>
      <c r="N529" t="s">
        <v>491</v>
      </c>
      <c r="O529" t="s">
        <v>205</v>
      </c>
      <c r="P529">
        <v>78207</v>
      </c>
      <c r="Q529" t="s">
        <v>64</v>
      </c>
      <c r="R529" t="s">
        <v>55</v>
      </c>
      <c r="S529" t="s">
        <v>233</v>
      </c>
      <c r="T529" t="s">
        <v>1474</v>
      </c>
      <c r="X529" t="str">
        <f t="shared" si="24"/>
        <v/>
      </c>
      <c r="Y529" t="str">
        <f t="shared" si="25"/>
        <v/>
      </c>
      <c r="Z529" t="str">
        <f t="shared" si="26"/>
        <v/>
      </c>
    </row>
    <row r="530" spans="1:26" x14ac:dyDescent="0.25">
      <c r="A530" t="s">
        <v>1475</v>
      </c>
      <c r="B530" s="1">
        <v>41519</v>
      </c>
      <c r="C530" s="1">
        <v>41522</v>
      </c>
      <c r="D530" t="s">
        <v>39</v>
      </c>
      <c r="E530" t="s">
        <v>1476</v>
      </c>
      <c r="F530" t="s">
        <v>1477</v>
      </c>
      <c r="G530">
        <v>21.88</v>
      </c>
      <c r="H530">
        <v>2</v>
      </c>
      <c r="I530">
        <v>0</v>
      </c>
      <c r="J530">
        <v>10.94</v>
      </c>
      <c r="K530" t="s">
        <v>1478</v>
      </c>
      <c r="L530" t="s">
        <v>80</v>
      </c>
      <c r="M530" t="s">
        <v>29</v>
      </c>
      <c r="N530" t="s">
        <v>143</v>
      </c>
      <c r="O530" t="s">
        <v>144</v>
      </c>
      <c r="P530">
        <v>10035</v>
      </c>
      <c r="Q530" t="s">
        <v>32</v>
      </c>
      <c r="R530" t="s">
        <v>33</v>
      </c>
      <c r="S530" t="s">
        <v>738</v>
      </c>
      <c r="T530" t="s">
        <v>1479</v>
      </c>
      <c r="X530" t="str">
        <f t="shared" si="24"/>
        <v/>
      </c>
      <c r="Y530" t="str">
        <f t="shared" si="25"/>
        <v/>
      </c>
      <c r="Z530" t="str">
        <f t="shared" si="26"/>
        <v/>
      </c>
    </row>
    <row r="531" spans="1:26" x14ac:dyDescent="0.25">
      <c r="A531" t="s">
        <v>1475</v>
      </c>
      <c r="B531" s="1">
        <v>41519</v>
      </c>
      <c r="C531" s="1">
        <v>41522</v>
      </c>
      <c r="D531" t="s">
        <v>39</v>
      </c>
      <c r="E531" t="s">
        <v>1476</v>
      </c>
      <c r="F531" t="s">
        <v>1477</v>
      </c>
      <c r="G531">
        <v>21.88</v>
      </c>
      <c r="H531">
        <v>2</v>
      </c>
      <c r="I531">
        <v>0</v>
      </c>
      <c r="J531">
        <v>10.94</v>
      </c>
      <c r="K531" t="s">
        <v>1478</v>
      </c>
      <c r="L531" t="s">
        <v>80</v>
      </c>
      <c r="M531" t="s">
        <v>29</v>
      </c>
      <c r="N531" t="s">
        <v>143</v>
      </c>
      <c r="O531" t="s">
        <v>144</v>
      </c>
      <c r="P531">
        <v>10024</v>
      </c>
      <c r="Q531" t="s">
        <v>32</v>
      </c>
      <c r="R531" t="s">
        <v>33</v>
      </c>
      <c r="S531" t="s">
        <v>738</v>
      </c>
      <c r="T531" t="s">
        <v>1479</v>
      </c>
      <c r="X531" t="str">
        <f t="shared" si="24"/>
        <v/>
      </c>
      <c r="Y531" t="str">
        <f t="shared" si="25"/>
        <v/>
      </c>
      <c r="Z531" t="str">
        <f t="shared" si="26"/>
        <v/>
      </c>
    </row>
    <row r="532" spans="1:26" x14ac:dyDescent="0.25">
      <c r="A532" t="s">
        <v>1475</v>
      </c>
      <c r="B532" s="1">
        <v>41519</v>
      </c>
      <c r="C532" s="1">
        <v>41522</v>
      </c>
      <c r="D532" t="s">
        <v>39</v>
      </c>
      <c r="E532" t="s">
        <v>1476</v>
      </c>
      <c r="F532" t="s">
        <v>1477</v>
      </c>
      <c r="G532">
        <v>21.88</v>
      </c>
      <c r="H532">
        <v>2</v>
      </c>
      <c r="I532">
        <v>0</v>
      </c>
      <c r="J532">
        <v>10.94</v>
      </c>
      <c r="K532" t="s">
        <v>1478</v>
      </c>
      <c r="L532" t="s">
        <v>80</v>
      </c>
      <c r="M532" t="s">
        <v>29</v>
      </c>
      <c r="N532" t="s">
        <v>83</v>
      </c>
      <c r="O532" t="s">
        <v>72</v>
      </c>
      <c r="P532">
        <v>94110</v>
      </c>
      <c r="Q532" t="s">
        <v>73</v>
      </c>
      <c r="R532" t="s">
        <v>33</v>
      </c>
      <c r="S532" t="s">
        <v>738</v>
      </c>
      <c r="T532" t="s">
        <v>1479</v>
      </c>
      <c r="X532" t="str">
        <f t="shared" si="24"/>
        <v/>
      </c>
      <c r="Y532" t="str">
        <f t="shared" si="25"/>
        <v/>
      </c>
      <c r="Z532" t="str">
        <f t="shared" si="26"/>
        <v/>
      </c>
    </row>
    <row r="533" spans="1:26" x14ac:dyDescent="0.25">
      <c r="A533" t="s">
        <v>1480</v>
      </c>
      <c r="B533" s="1">
        <v>41521</v>
      </c>
      <c r="C533" s="1">
        <v>41527</v>
      </c>
      <c r="D533" t="s">
        <v>24</v>
      </c>
      <c r="E533" t="s">
        <v>1481</v>
      </c>
      <c r="F533" t="s">
        <v>1482</v>
      </c>
      <c r="G533">
        <v>83.951999999999998</v>
      </c>
      <c r="H533">
        <v>3</v>
      </c>
      <c r="I533">
        <v>0.6</v>
      </c>
      <c r="J533">
        <v>-90.248400000000004</v>
      </c>
      <c r="K533" t="s">
        <v>1483</v>
      </c>
      <c r="L533" t="s">
        <v>70</v>
      </c>
      <c r="M533" t="s">
        <v>29</v>
      </c>
      <c r="N533" t="s">
        <v>834</v>
      </c>
      <c r="O533" t="s">
        <v>105</v>
      </c>
      <c r="P533">
        <v>60505</v>
      </c>
      <c r="Q533" t="s">
        <v>64</v>
      </c>
      <c r="R533" t="s">
        <v>45</v>
      </c>
      <c r="S533" t="s">
        <v>46</v>
      </c>
      <c r="T533" t="s">
        <v>1484</v>
      </c>
      <c r="X533" t="str">
        <f t="shared" si="24"/>
        <v/>
      </c>
      <c r="Y533" t="str">
        <f t="shared" si="25"/>
        <v/>
      </c>
      <c r="Z533" t="str">
        <f t="shared" si="26"/>
        <v/>
      </c>
    </row>
    <row r="534" spans="1:26" x14ac:dyDescent="0.25">
      <c r="A534" t="s">
        <v>1490</v>
      </c>
      <c r="B534" s="1">
        <v>41523</v>
      </c>
      <c r="C534" s="1">
        <v>41524</v>
      </c>
      <c r="D534" t="s">
        <v>39</v>
      </c>
      <c r="E534" t="s">
        <v>527</v>
      </c>
      <c r="F534" t="s">
        <v>1491</v>
      </c>
      <c r="G534">
        <v>278.39999999999998</v>
      </c>
      <c r="H534">
        <v>3</v>
      </c>
      <c r="I534">
        <v>0</v>
      </c>
      <c r="J534">
        <v>80.736000000000004</v>
      </c>
      <c r="K534" t="s">
        <v>529</v>
      </c>
      <c r="L534" t="s">
        <v>28</v>
      </c>
      <c r="M534" t="s">
        <v>29</v>
      </c>
      <c r="N534" t="s">
        <v>530</v>
      </c>
      <c r="O534" t="s">
        <v>531</v>
      </c>
      <c r="P534">
        <v>52402</v>
      </c>
      <c r="Q534" t="s">
        <v>64</v>
      </c>
      <c r="R534" t="s">
        <v>55</v>
      </c>
      <c r="S534" t="s">
        <v>233</v>
      </c>
      <c r="T534" t="s">
        <v>1492</v>
      </c>
      <c r="X534" t="str">
        <f t="shared" si="24"/>
        <v/>
      </c>
      <c r="Y534" t="str">
        <f t="shared" si="25"/>
        <v/>
      </c>
      <c r="Z534" t="str">
        <f t="shared" si="26"/>
        <v/>
      </c>
    </row>
    <row r="535" spans="1:26" x14ac:dyDescent="0.25">
      <c r="A535" t="s">
        <v>1490</v>
      </c>
      <c r="B535" s="1">
        <v>41523</v>
      </c>
      <c r="C535" s="1">
        <v>41524</v>
      </c>
      <c r="D535" t="s">
        <v>39</v>
      </c>
      <c r="E535" t="s">
        <v>527</v>
      </c>
      <c r="F535" t="s">
        <v>1491</v>
      </c>
      <c r="G535">
        <v>278.39999999999998</v>
      </c>
      <c r="H535">
        <v>3</v>
      </c>
      <c r="I535">
        <v>0</v>
      </c>
      <c r="J535">
        <v>80.736000000000004</v>
      </c>
      <c r="K535" t="s">
        <v>529</v>
      </c>
      <c r="L535" t="s">
        <v>28</v>
      </c>
      <c r="M535" t="s">
        <v>29</v>
      </c>
      <c r="N535" t="s">
        <v>83</v>
      </c>
      <c r="O535" t="s">
        <v>72</v>
      </c>
      <c r="P535">
        <v>94122</v>
      </c>
      <c r="Q535" t="s">
        <v>73</v>
      </c>
      <c r="R535" t="s">
        <v>55</v>
      </c>
      <c r="S535" t="s">
        <v>233</v>
      </c>
      <c r="T535" t="s">
        <v>1492</v>
      </c>
      <c r="X535" t="str">
        <f t="shared" si="24"/>
        <v/>
      </c>
      <c r="Y535" t="str">
        <f t="shared" si="25"/>
        <v/>
      </c>
      <c r="Z535" t="str">
        <f t="shared" si="26"/>
        <v/>
      </c>
    </row>
    <row r="536" spans="1:26" x14ac:dyDescent="0.25">
      <c r="A536" t="s">
        <v>1493</v>
      </c>
      <c r="B536" s="1">
        <v>41523</v>
      </c>
      <c r="C536" s="1">
        <v>41528</v>
      </c>
      <c r="D536" t="s">
        <v>24</v>
      </c>
      <c r="E536" t="s">
        <v>1494</v>
      </c>
      <c r="F536" t="s">
        <v>1283</v>
      </c>
      <c r="G536">
        <v>107.94</v>
      </c>
      <c r="H536">
        <v>3</v>
      </c>
      <c r="I536">
        <v>0</v>
      </c>
      <c r="J536">
        <v>26.984999999999999</v>
      </c>
      <c r="K536" t="s">
        <v>1495</v>
      </c>
      <c r="L536" t="s">
        <v>70</v>
      </c>
      <c r="M536" t="s">
        <v>29</v>
      </c>
      <c r="N536" t="s">
        <v>1496</v>
      </c>
      <c r="O536" t="s">
        <v>1497</v>
      </c>
      <c r="P536">
        <v>66062</v>
      </c>
      <c r="Q536" t="s">
        <v>64</v>
      </c>
      <c r="R536" t="s">
        <v>33</v>
      </c>
      <c r="S536" t="s">
        <v>34</v>
      </c>
      <c r="T536" t="s">
        <v>1285</v>
      </c>
      <c r="X536" t="str">
        <f t="shared" si="24"/>
        <v/>
      </c>
      <c r="Y536" t="str">
        <f t="shared" si="25"/>
        <v/>
      </c>
      <c r="Z536" t="str">
        <f t="shared" si="26"/>
        <v/>
      </c>
    </row>
    <row r="537" spans="1:26" x14ac:dyDescent="0.25">
      <c r="A537" t="s">
        <v>1504</v>
      </c>
      <c r="B537" s="1">
        <v>41527</v>
      </c>
      <c r="C537" s="1">
        <v>41529</v>
      </c>
      <c r="D537" t="s">
        <v>39</v>
      </c>
      <c r="E537" t="s">
        <v>335</v>
      </c>
      <c r="F537" t="s">
        <v>1505</v>
      </c>
      <c r="G537">
        <v>14.624000000000001</v>
      </c>
      <c r="H537">
        <v>2</v>
      </c>
      <c r="I537">
        <v>0.2</v>
      </c>
      <c r="J537">
        <v>5.484</v>
      </c>
      <c r="K537" t="s">
        <v>337</v>
      </c>
      <c r="L537" t="s">
        <v>28</v>
      </c>
      <c r="M537" t="s">
        <v>29</v>
      </c>
      <c r="N537" t="s">
        <v>143</v>
      </c>
      <c r="O537" t="s">
        <v>144</v>
      </c>
      <c r="P537">
        <v>10024</v>
      </c>
      <c r="Q537" t="s">
        <v>32</v>
      </c>
      <c r="R537" t="s">
        <v>33</v>
      </c>
      <c r="S537" t="s">
        <v>150</v>
      </c>
      <c r="T537" t="s">
        <v>1506</v>
      </c>
      <c r="X537" t="str">
        <f t="shared" si="24"/>
        <v/>
      </c>
      <c r="Y537" t="str">
        <f t="shared" si="25"/>
        <v/>
      </c>
      <c r="Z537" t="str">
        <f t="shared" si="26"/>
        <v/>
      </c>
    </row>
    <row r="538" spans="1:26" x14ac:dyDescent="0.25">
      <c r="A538" t="s">
        <v>1504</v>
      </c>
      <c r="B538" s="1">
        <v>41527</v>
      </c>
      <c r="C538" s="1">
        <v>41529</v>
      </c>
      <c r="D538" t="s">
        <v>39</v>
      </c>
      <c r="E538" t="s">
        <v>335</v>
      </c>
      <c r="F538" t="s">
        <v>1505</v>
      </c>
      <c r="G538">
        <v>14.624000000000001</v>
      </c>
      <c r="H538">
        <v>2</v>
      </c>
      <c r="I538">
        <v>0.2</v>
      </c>
      <c r="J538">
        <v>5.484</v>
      </c>
      <c r="K538" t="s">
        <v>337</v>
      </c>
      <c r="L538" t="s">
        <v>28</v>
      </c>
      <c r="M538" t="s">
        <v>29</v>
      </c>
      <c r="N538" t="s">
        <v>36</v>
      </c>
      <c r="O538" t="s">
        <v>37</v>
      </c>
      <c r="P538">
        <v>19143</v>
      </c>
      <c r="Q538" t="s">
        <v>32</v>
      </c>
      <c r="R538" t="s">
        <v>33</v>
      </c>
      <c r="S538" t="s">
        <v>150</v>
      </c>
      <c r="T538" t="s">
        <v>1506</v>
      </c>
      <c r="X538" t="str">
        <f t="shared" si="24"/>
        <v/>
      </c>
      <c r="Y538" t="str">
        <f t="shared" si="25"/>
        <v/>
      </c>
      <c r="Z538" t="str">
        <f t="shared" si="26"/>
        <v/>
      </c>
    </row>
    <row r="539" spans="1:26" x14ac:dyDescent="0.25">
      <c r="A539" t="s">
        <v>1507</v>
      </c>
      <c r="B539" s="1">
        <v>41533</v>
      </c>
      <c r="C539" s="1">
        <v>41537</v>
      </c>
      <c r="D539" t="s">
        <v>24</v>
      </c>
      <c r="E539" t="s">
        <v>1508</v>
      </c>
      <c r="F539" t="s">
        <v>1509</v>
      </c>
      <c r="G539">
        <v>5.3440000000000003</v>
      </c>
      <c r="H539">
        <v>1</v>
      </c>
      <c r="I539">
        <v>0.2</v>
      </c>
      <c r="J539">
        <v>1.8704000000000001</v>
      </c>
      <c r="K539" t="s">
        <v>1510</v>
      </c>
      <c r="L539" t="s">
        <v>28</v>
      </c>
      <c r="M539" t="s">
        <v>29</v>
      </c>
      <c r="N539" t="s">
        <v>36</v>
      </c>
      <c r="O539" t="s">
        <v>37</v>
      </c>
      <c r="P539">
        <v>19140</v>
      </c>
      <c r="Q539" t="s">
        <v>32</v>
      </c>
      <c r="R539" t="s">
        <v>33</v>
      </c>
      <c r="S539" t="s">
        <v>129</v>
      </c>
      <c r="T539" t="s">
        <v>1511</v>
      </c>
      <c r="X539" t="str">
        <f t="shared" si="24"/>
        <v/>
      </c>
      <c r="Y539" t="str">
        <f t="shared" si="25"/>
        <v/>
      </c>
      <c r="Z539" t="str">
        <f t="shared" si="26"/>
        <v/>
      </c>
    </row>
    <row r="540" spans="1:26" x14ac:dyDescent="0.25">
      <c r="A540" t="s">
        <v>1512</v>
      </c>
      <c r="B540" s="1">
        <v>41533</v>
      </c>
      <c r="C540" s="1">
        <v>41538</v>
      </c>
      <c r="D540" t="s">
        <v>24</v>
      </c>
      <c r="E540" t="s">
        <v>1513</v>
      </c>
      <c r="F540" t="s">
        <v>684</v>
      </c>
      <c r="G540">
        <v>841.56799999999998</v>
      </c>
      <c r="H540">
        <v>2</v>
      </c>
      <c r="I540">
        <v>0.2</v>
      </c>
      <c r="J540">
        <v>294.54880000000003</v>
      </c>
      <c r="K540" t="s">
        <v>1514</v>
      </c>
      <c r="L540" t="s">
        <v>80</v>
      </c>
      <c r="M540" t="s">
        <v>29</v>
      </c>
      <c r="N540" t="s">
        <v>143</v>
      </c>
      <c r="O540" t="s">
        <v>144</v>
      </c>
      <c r="P540">
        <v>10011</v>
      </c>
      <c r="Q540" t="s">
        <v>32</v>
      </c>
      <c r="R540" t="s">
        <v>33</v>
      </c>
      <c r="S540" t="s">
        <v>150</v>
      </c>
      <c r="T540" t="s">
        <v>688</v>
      </c>
      <c r="X540" t="str">
        <f t="shared" si="24"/>
        <v/>
      </c>
      <c r="Y540" t="str">
        <f t="shared" si="25"/>
        <v/>
      </c>
      <c r="Z540" t="str">
        <f t="shared" si="26"/>
        <v/>
      </c>
    </row>
    <row r="541" spans="1:26" x14ac:dyDescent="0.25">
      <c r="A541" t="s">
        <v>1512</v>
      </c>
      <c r="B541" s="1">
        <v>41533</v>
      </c>
      <c r="C541" s="1">
        <v>41538</v>
      </c>
      <c r="D541" t="s">
        <v>24</v>
      </c>
      <c r="E541" t="s">
        <v>1513</v>
      </c>
      <c r="F541" t="s">
        <v>684</v>
      </c>
      <c r="G541">
        <v>841.56799999999998</v>
      </c>
      <c r="H541">
        <v>2</v>
      </c>
      <c r="I541">
        <v>0.2</v>
      </c>
      <c r="J541">
        <v>294.54880000000003</v>
      </c>
      <c r="K541" t="s">
        <v>1514</v>
      </c>
      <c r="L541" t="s">
        <v>80</v>
      </c>
      <c r="M541" t="s">
        <v>29</v>
      </c>
      <c r="N541" t="s">
        <v>859</v>
      </c>
      <c r="O541" t="s">
        <v>53</v>
      </c>
      <c r="P541">
        <v>30318</v>
      </c>
      <c r="Q541" t="s">
        <v>54</v>
      </c>
      <c r="R541" t="s">
        <v>33</v>
      </c>
      <c r="S541" t="s">
        <v>150</v>
      </c>
      <c r="T541" t="s">
        <v>688</v>
      </c>
      <c r="X541" t="str">
        <f t="shared" si="24"/>
        <v/>
      </c>
      <c r="Y541" t="str">
        <f t="shared" si="25"/>
        <v/>
      </c>
      <c r="Z541" t="str">
        <f t="shared" si="26"/>
        <v/>
      </c>
    </row>
    <row r="542" spans="1:26" x14ac:dyDescent="0.25">
      <c r="A542" t="s">
        <v>1512</v>
      </c>
      <c r="B542" s="1">
        <v>41533</v>
      </c>
      <c r="C542" s="1">
        <v>41538</v>
      </c>
      <c r="D542" t="s">
        <v>24</v>
      </c>
      <c r="E542" t="s">
        <v>1513</v>
      </c>
      <c r="F542" t="s">
        <v>684</v>
      </c>
      <c r="G542">
        <v>841.56799999999998</v>
      </c>
      <c r="H542">
        <v>2</v>
      </c>
      <c r="I542">
        <v>0.2</v>
      </c>
      <c r="J542">
        <v>294.54880000000003</v>
      </c>
      <c r="K542" t="s">
        <v>1514</v>
      </c>
      <c r="L542" t="s">
        <v>80</v>
      </c>
      <c r="M542" t="s">
        <v>29</v>
      </c>
      <c r="N542" t="s">
        <v>1515</v>
      </c>
      <c r="O542" t="s">
        <v>1205</v>
      </c>
      <c r="P542">
        <v>89015</v>
      </c>
      <c r="Q542" t="s">
        <v>73</v>
      </c>
      <c r="R542" t="s">
        <v>33</v>
      </c>
      <c r="S542" t="s">
        <v>150</v>
      </c>
      <c r="T542" t="s">
        <v>688</v>
      </c>
      <c r="X542" t="str">
        <f t="shared" si="24"/>
        <v/>
      </c>
      <c r="Y542" t="str">
        <f t="shared" si="25"/>
        <v/>
      </c>
      <c r="Z542" t="str">
        <f t="shared" si="26"/>
        <v/>
      </c>
    </row>
    <row r="543" spans="1:26" x14ac:dyDescent="0.25">
      <c r="A543" t="s">
        <v>1516</v>
      </c>
      <c r="B543" s="1">
        <v>41535</v>
      </c>
      <c r="C543" s="1">
        <v>41541</v>
      </c>
      <c r="D543" t="s">
        <v>24</v>
      </c>
      <c r="E543" t="s">
        <v>1517</v>
      </c>
      <c r="F543" t="s">
        <v>1518</v>
      </c>
      <c r="G543">
        <v>396</v>
      </c>
      <c r="H543">
        <v>4</v>
      </c>
      <c r="I543">
        <v>0</v>
      </c>
      <c r="J543">
        <v>190.08</v>
      </c>
      <c r="K543" t="s">
        <v>1519</v>
      </c>
      <c r="L543" t="s">
        <v>28</v>
      </c>
      <c r="M543" t="s">
        <v>29</v>
      </c>
      <c r="N543" t="s">
        <v>1520</v>
      </c>
      <c r="O543" t="s">
        <v>111</v>
      </c>
      <c r="P543">
        <v>27360</v>
      </c>
      <c r="Q543" t="s">
        <v>54</v>
      </c>
      <c r="R543" t="s">
        <v>55</v>
      </c>
      <c r="S543" t="s">
        <v>379</v>
      </c>
      <c r="T543" t="s">
        <v>1521</v>
      </c>
      <c r="X543" t="str">
        <f t="shared" si="24"/>
        <v/>
      </c>
      <c r="Y543" t="str">
        <f t="shared" si="25"/>
        <v/>
      </c>
      <c r="Z543" t="str">
        <f t="shared" si="26"/>
        <v/>
      </c>
    </row>
    <row r="544" spans="1:26" x14ac:dyDescent="0.25">
      <c r="A544" t="s">
        <v>1516</v>
      </c>
      <c r="B544" s="1">
        <v>41535</v>
      </c>
      <c r="C544" s="1">
        <v>41541</v>
      </c>
      <c r="D544" t="s">
        <v>24</v>
      </c>
      <c r="E544" t="s">
        <v>1517</v>
      </c>
      <c r="F544" t="s">
        <v>1518</v>
      </c>
      <c r="G544">
        <v>396</v>
      </c>
      <c r="H544">
        <v>4</v>
      </c>
      <c r="I544">
        <v>0</v>
      </c>
      <c r="J544">
        <v>190.08</v>
      </c>
      <c r="K544" t="s">
        <v>1519</v>
      </c>
      <c r="L544" t="s">
        <v>28</v>
      </c>
      <c r="M544" t="s">
        <v>29</v>
      </c>
      <c r="N544" t="s">
        <v>253</v>
      </c>
      <c r="O544" t="s">
        <v>53</v>
      </c>
      <c r="P544">
        <v>31907</v>
      </c>
      <c r="Q544" t="s">
        <v>54</v>
      </c>
      <c r="R544" t="s">
        <v>55</v>
      </c>
      <c r="S544" t="s">
        <v>379</v>
      </c>
      <c r="T544" t="s">
        <v>1521</v>
      </c>
      <c r="X544" t="str">
        <f t="shared" si="24"/>
        <v/>
      </c>
      <c r="Y544" t="str">
        <f t="shared" si="25"/>
        <v/>
      </c>
      <c r="Z544" t="str">
        <f t="shared" si="26"/>
        <v/>
      </c>
    </row>
    <row r="545" spans="1:26" x14ac:dyDescent="0.25">
      <c r="A545" t="s">
        <v>1527</v>
      </c>
      <c r="B545" s="1">
        <v>41536</v>
      </c>
      <c r="C545" s="1">
        <v>41540</v>
      </c>
      <c r="D545" t="s">
        <v>24</v>
      </c>
      <c r="E545" t="s">
        <v>1528</v>
      </c>
      <c r="F545" t="s">
        <v>1168</v>
      </c>
      <c r="G545">
        <v>383.43799999999999</v>
      </c>
      <c r="H545">
        <v>4</v>
      </c>
      <c r="I545">
        <v>0.45</v>
      </c>
      <c r="J545">
        <v>-167.3184</v>
      </c>
      <c r="K545" t="s">
        <v>1529</v>
      </c>
      <c r="L545" t="s">
        <v>80</v>
      </c>
      <c r="M545" t="s">
        <v>29</v>
      </c>
      <c r="N545" t="s">
        <v>84</v>
      </c>
      <c r="O545" t="s">
        <v>85</v>
      </c>
      <c r="P545">
        <v>32216</v>
      </c>
      <c r="Q545" t="s">
        <v>54</v>
      </c>
      <c r="R545" t="s">
        <v>45</v>
      </c>
      <c r="S545" t="s">
        <v>247</v>
      </c>
      <c r="T545" t="s">
        <v>1169</v>
      </c>
      <c r="X545" t="str">
        <f t="shared" si="24"/>
        <v/>
      </c>
      <c r="Y545" t="str">
        <f t="shared" si="25"/>
        <v/>
      </c>
      <c r="Z545" t="str">
        <f t="shared" si="26"/>
        <v/>
      </c>
    </row>
    <row r="546" spans="1:26" x14ac:dyDescent="0.25">
      <c r="A546" t="s">
        <v>1530</v>
      </c>
      <c r="B546" s="1">
        <v>41537</v>
      </c>
      <c r="C546" s="1">
        <v>41541</v>
      </c>
      <c r="D546" t="s">
        <v>24</v>
      </c>
      <c r="E546" t="s">
        <v>1531</v>
      </c>
      <c r="F546" t="s">
        <v>1532</v>
      </c>
      <c r="G546">
        <v>159.88</v>
      </c>
      <c r="H546">
        <v>7</v>
      </c>
      <c r="I546">
        <v>0</v>
      </c>
      <c r="J546">
        <v>73.544799999999995</v>
      </c>
      <c r="K546" t="s">
        <v>1533</v>
      </c>
      <c r="L546" t="s">
        <v>28</v>
      </c>
      <c r="M546" t="s">
        <v>29</v>
      </c>
      <c r="N546" t="s">
        <v>1534</v>
      </c>
      <c r="O546" t="s">
        <v>72</v>
      </c>
      <c r="P546">
        <v>95207</v>
      </c>
      <c r="Q546" t="s">
        <v>73</v>
      </c>
      <c r="R546" t="s">
        <v>33</v>
      </c>
      <c r="S546" t="s">
        <v>129</v>
      </c>
      <c r="T546" t="s">
        <v>1535</v>
      </c>
      <c r="X546" t="str">
        <f t="shared" si="24"/>
        <v/>
      </c>
      <c r="Y546" t="str">
        <f t="shared" si="25"/>
        <v/>
      </c>
      <c r="Z546" t="str">
        <f t="shared" si="26"/>
        <v/>
      </c>
    </row>
    <row r="547" spans="1:26" x14ac:dyDescent="0.25">
      <c r="A547" t="s">
        <v>1536</v>
      </c>
      <c r="B547" s="1">
        <v>41542</v>
      </c>
      <c r="C547" s="1">
        <v>41549</v>
      </c>
      <c r="D547" t="s">
        <v>24</v>
      </c>
      <c r="E547" t="s">
        <v>481</v>
      </c>
      <c r="F547" t="s">
        <v>1537</v>
      </c>
      <c r="G547">
        <v>155.37200000000001</v>
      </c>
      <c r="H547">
        <v>2</v>
      </c>
      <c r="I547">
        <v>0.3</v>
      </c>
      <c r="J547">
        <v>-13.317600000000001</v>
      </c>
      <c r="K547" t="s">
        <v>483</v>
      </c>
      <c r="L547" t="s">
        <v>28</v>
      </c>
      <c r="M547" t="s">
        <v>29</v>
      </c>
      <c r="N547" t="s">
        <v>484</v>
      </c>
      <c r="O547" t="s">
        <v>63</v>
      </c>
      <c r="P547">
        <v>53711</v>
      </c>
      <c r="Q547" t="s">
        <v>64</v>
      </c>
      <c r="R547" t="s">
        <v>45</v>
      </c>
      <c r="S547" t="s">
        <v>91</v>
      </c>
      <c r="T547" t="s">
        <v>1538</v>
      </c>
      <c r="X547" t="str">
        <f t="shared" si="24"/>
        <v/>
      </c>
      <c r="Y547" t="str">
        <f t="shared" si="25"/>
        <v/>
      </c>
      <c r="Z547" t="str">
        <f t="shared" si="26"/>
        <v/>
      </c>
    </row>
    <row r="548" spans="1:26" x14ac:dyDescent="0.25">
      <c r="A548" t="s">
        <v>1536</v>
      </c>
      <c r="B548" s="1">
        <v>41542</v>
      </c>
      <c r="C548" s="1">
        <v>41549</v>
      </c>
      <c r="D548" t="s">
        <v>24</v>
      </c>
      <c r="E548" t="s">
        <v>481</v>
      </c>
      <c r="F548" t="s">
        <v>1537</v>
      </c>
      <c r="G548">
        <v>155.37200000000001</v>
      </c>
      <c r="H548">
        <v>2</v>
      </c>
      <c r="I548">
        <v>0.3</v>
      </c>
      <c r="J548">
        <v>-13.317600000000001</v>
      </c>
      <c r="K548" t="s">
        <v>483</v>
      </c>
      <c r="L548" t="s">
        <v>28</v>
      </c>
      <c r="M548" t="s">
        <v>29</v>
      </c>
      <c r="N548" t="s">
        <v>253</v>
      </c>
      <c r="O548" t="s">
        <v>232</v>
      </c>
      <c r="P548">
        <v>43229</v>
      </c>
      <c r="Q548" t="s">
        <v>32</v>
      </c>
      <c r="R548" t="s">
        <v>45</v>
      </c>
      <c r="S548" t="s">
        <v>91</v>
      </c>
      <c r="T548" t="s">
        <v>1538</v>
      </c>
      <c r="X548" t="str">
        <f t="shared" si="24"/>
        <v/>
      </c>
      <c r="Y548" t="str">
        <f t="shared" si="25"/>
        <v/>
      </c>
      <c r="Z548" t="str">
        <f t="shared" si="26"/>
        <v/>
      </c>
    </row>
    <row r="549" spans="1:26" x14ac:dyDescent="0.25">
      <c r="A549" t="s">
        <v>1539</v>
      </c>
      <c r="B549" s="1">
        <v>41543</v>
      </c>
      <c r="C549" s="1">
        <v>41548</v>
      </c>
      <c r="D549" t="s">
        <v>24</v>
      </c>
      <c r="E549" t="s">
        <v>1540</v>
      </c>
      <c r="F549" t="s">
        <v>826</v>
      </c>
      <c r="G549">
        <v>393.16500000000002</v>
      </c>
      <c r="H549">
        <v>3</v>
      </c>
      <c r="I549">
        <v>0.5</v>
      </c>
      <c r="J549">
        <v>-204.44579999999999</v>
      </c>
      <c r="K549" t="s">
        <v>1541</v>
      </c>
      <c r="L549" t="s">
        <v>28</v>
      </c>
      <c r="M549" t="s">
        <v>29</v>
      </c>
      <c r="N549" t="s">
        <v>816</v>
      </c>
      <c r="O549" t="s">
        <v>160</v>
      </c>
      <c r="P549">
        <v>85023</v>
      </c>
      <c r="Q549" t="s">
        <v>73</v>
      </c>
      <c r="R549" t="s">
        <v>45</v>
      </c>
      <c r="S549" t="s">
        <v>247</v>
      </c>
      <c r="T549" t="s">
        <v>828</v>
      </c>
      <c r="X549" t="str">
        <f t="shared" si="24"/>
        <v/>
      </c>
      <c r="Y549" t="str">
        <f t="shared" si="25"/>
        <v/>
      </c>
      <c r="Z549" t="str">
        <f t="shared" si="26"/>
        <v/>
      </c>
    </row>
    <row r="550" spans="1:26" x14ac:dyDescent="0.25">
      <c r="A550" t="s">
        <v>1542</v>
      </c>
      <c r="B550" s="1">
        <v>41543</v>
      </c>
      <c r="C550" s="1">
        <v>41549</v>
      </c>
      <c r="D550" t="s">
        <v>24</v>
      </c>
      <c r="E550" t="s">
        <v>1543</v>
      </c>
      <c r="F550" t="s">
        <v>1544</v>
      </c>
      <c r="G550">
        <v>15.936</v>
      </c>
      <c r="H550">
        <v>4</v>
      </c>
      <c r="I550">
        <v>0.2</v>
      </c>
      <c r="J550">
        <v>5.1791999999999998</v>
      </c>
      <c r="K550" t="s">
        <v>1545</v>
      </c>
      <c r="L550" t="s">
        <v>80</v>
      </c>
      <c r="M550" t="s">
        <v>29</v>
      </c>
      <c r="N550" t="s">
        <v>1546</v>
      </c>
      <c r="O550" t="s">
        <v>205</v>
      </c>
      <c r="P550">
        <v>75061</v>
      </c>
      <c r="Q550" t="s">
        <v>64</v>
      </c>
      <c r="R550" t="s">
        <v>33</v>
      </c>
      <c r="S550" t="s">
        <v>137</v>
      </c>
      <c r="T550" t="s">
        <v>1547</v>
      </c>
      <c r="X550" t="str">
        <f t="shared" si="24"/>
        <v/>
      </c>
      <c r="Y550" t="str">
        <f t="shared" si="25"/>
        <v/>
      </c>
      <c r="Z550" t="str">
        <f t="shared" si="26"/>
        <v/>
      </c>
    </row>
    <row r="551" spans="1:26" x14ac:dyDescent="0.25">
      <c r="A551" t="s">
        <v>1542</v>
      </c>
      <c r="B551" s="1">
        <v>41543</v>
      </c>
      <c r="C551" s="1">
        <v>41549</v>
      </c>
      <c r="D551" t="s">
        <v>24</v>
      </c>
      <c r="E551" t="s">
        <v>1543</v>
      </c>
      <c r="F551" t="s">
        <v>1544</v>
      </c>
      <c r="G551">
        <v>15.936</v>
      </c>
      <c r="H551">
        <v>4</v>
      </c>
      <c r="I551">
        <v>0.2</v>
      </c>
      <c r="J551">
        <v>5.1791999999999998</v>
      </c>
      <c r="K551" t="s">
        <v>1545</v>
      </c>
      <c r="L551" t="s">
        <v>80</v>
      </c>
      <c r="M551" t="s">
        <v>29</v>
      </c>
      <c r="N551" t="s">
        <v>52</v>
      </c>
      <c r="O551" t="s">
        <v>53</v>
      </c>
      <c r="P551">
        <v>30076</v>
      </c>
      <c r="Q551" t="s">
        <v>54</v>
      </c>
      <c r="R551" t="s">
        <v>33</v>
      </c>
      <c r="S551" t="s">
        <v>137</v>
      </c>
      <c r="T551" t="s">
        <v>1547</v>
      </c>
      <c r="X551" t="str">
        <f t="shared" si="24"/>
        <v/>
      </c>
      <c r="Y551" t="str">
        <f t="shared" si="25"/>
        <v/>
      </c>
      <c r="Z551" t="str">
        <f t="shared" si="26"/>
        <v/>
      </c>
    </row>
    <row r="552" spans="1:26" x14ac:dyDescent="0.25">
      <c r="A552" t="s">
        <v>1548</v>
      </c>
      <c r="B552" s="1">
        <v>41546</v>
      </c>
      <c r="C552" s="1">
        <v>41549</v>
      </c>
      <c r="D552" t="s">
        <v>39</v>
      </c>
      <c r="E552" t="s">
        <v>1093</v>
      </c>
      <c r="F552" t="s">
        <v>1549</v>
      </c>
      <c r="G552">
        <v>99.135999999999996</v>
      </c>
      <c r="H552">
        <v>4</v>
      </c>
      <c r="I552">
        <v>0.2</v>
      </c>
      <c r="J552">
        <v>30.98</v>
      </c>
      <c r="K552" t="s">
        <v>1095</v>
      </c>
      <c r="L552" t="s">
        <v>80</v>
      </c>
      <c r="M552" t="s">
        <v>29</v>
      </c>
      <c r="N552" t="s">
        <v>1096</v>
      </c>
      <c r="O552" t="s">
        <v>105</v>
      </c>
      <c r="P552">
        <v>62301</v>
      </c>
      <c r="Q552" t="s">
        <v>64</v>
      </c>
      <c r="R552" t="s">
        <v>33</v>
      </c>
      <c r="S552" t="s">
        <v>129</v>
      </c>
      <c r="T552" t="s">
        <v>1550</v>
      </c>
      <c r="X552" t="str">
        <f t="shared" si="24"/>
        <v/>
      </c>
      <c r="Y552" t="str">
        <f t="shared" si="25"/>
        <v/>
      </c>
      <c r="Z552" t="str">
        <f t="shared" si="26"/>
        <v/>
      </c>
    </row>
    <row r="553" spans="1:26" x14ac:dyDescent="0.25">
      <c r="A553" t="s">
        <v>1548</v>
      </c>
      <c r="B553" s="1">
        <v>41546</v>
      </c>
      <c r="C553" s="1">
        <v>41549</v>
      </c>
      <c r="D553" t="s">
        <v>39</v>
      </c>
      <c r="E553" t="s">
        <v>1093</v>
      </c>
      <c r="F553" t="s">
        <v>1549</v>
      </c>
      <c r="G553">
        <v>99.135999999999996</v>
      </c>
      <c r="H553">
        <v>4</v>
      </c>
      <c r="I553">
        <v>0.2</v>
      </c>
      <c r="J553">
        <v>30.98</v>
      </c>
      <c r="K553" t="s">
        <v>1095</v>
      </c>
      <c r="L553" t="s">
        <v>80</v>
      </c>
      <c r="M553" t="s">
        <v>29</v>
      </c>
      <c r="N553" t="s">
        <v>253</v>
      </c>
      <c r="O553" t="s">
        <v>53</v>
      </c>
      <c r="P553">
        <v>31907</v>
      </c>
      <c r="Q553" t="s">
        <v>54</v>
      </c>
      <c r="R553" t="s">
        <v>33</v>
      </c>
      <c r="S553" t="s">
        <v>129</v>
      </c>
      <c r="T553" t="s">
        <v>1550</v>
      </c>
      <c r="X553" t="str">
        <f t="shared" si="24"/>
        <v/>
      </c>
      <c r="Y553" t="str">
        <f t="shared" si="25"/>
        <v/>
      </c>
      <c r="Z553" t="str">
        <f t="shared" si="26"/>
        <v/>
      </c>
    </row>
    <row r="554" spans="1:26" x14ac:dyDescent="0.25">
      <c r="A554" t="s">
        <v>1551</v>
      </c>
      <c r="B554" s="1">
        <v>41547</v>
      </c>
      <c r="C554" s="1">
        <v>41550</v>
      </c>
      <c r="D554" t="s">
        <v>39</v>
      </c>
      <c r="E554" t="s">
        <v>1552</v>
      </c>
      <c r="F554" t="s">
        <v>1553</v>
      </c>
      <c r="G554">
        <v>15.936</v>
      </c>
      <c r="H554">
        <v>4</v>
      </c>
      <c r="I554">
        <v>0.2</v>
      </c>
      <c r="J554">
        <v>5.1791999999999998</v>
      </c>
      <c r="K554" t="s">
        <v>1554</v>
      </c>
      <c r="L554" t="s">
        <v>80</v>
      </c>
      <c r="M554" t="s">
        <v>29</v>
      </c>
      <c r="N554" t="s">
        <v>36</v>
      </c>
      <c r="O554" t="s">
        <v>37</v>
      </c>
      <c r="P554">
        <v>19140</v>
      </c>
      <c r="Q554" t="s">
        <v>32</v>
      </c>
      <c r="R554" t="s">
        <v>33</v>
      </c>
      <c r="S554" t="s">
        <v>137</v>
      </c>
      <c r="T554" t="s">
        <v>1555</v>
      </c>
      <c r="X554" t="str">
        <f t="shared" si="24"/>
        <v/>
      </c>
      <c r="Y554" t="str">
        <f t="shared" si="25"/>
        <v/>
      </c>
      <c r="Z554" t="str">
        <f t="shared" si="26"/>
        <v/>
      </c>
    </row>
    <row r="555" spans="1:26" x14ac:dyDescent="0.25">
      <c r="A555" t="s">
        <v>1556</v>
      </c>
      <c r="B555" s="1">
        <v>41547</v>
      </c>
      <c r="C555" s="1">
        <v>41548</v>
      </c>
      <c r="D555" t="s">
        <v>39</v>
      </c>
      <c r="E555" t="s">
        <v>1557</v>
      </c>
      <c r="F555" t="s">
        <v>1558</v>
      </c>
      <c r="G555">
        <v>40.880000000000003</v>
      </c>
      <c r="H555">
        <v>7</v>
      </c>
      <c r="I555">
        <v>0</v>
      </c>
      <c r="J555">
        <v>10.6288</v>
      </c>
      <c r="K555" t="s">
        <v>1559</v>
      </c>
      <c r="L555" t="s">
        <v>70</v>
      </c>
      <c r="M555" t="s">
        <v>29</v>
      </c>
      <c r="N555" t="s">
        <v>253</v>
      </c>
      <c r="O555" t="s">
        <v>589</v>
      </c>
      <c r="P555">
        <v>47201</v>
      </c>
      <c r="Q555" t="s">
        <v>64</v>
      </c>
      <c r="R555" t="s">
        <v>33</v>
      </c>
      <c r="S555" t="s">
        <v>34</v>
      </c>
      <c r="T555" t="s">
        <v>1560</v>
      </c>
      <c r="X555" t="str">
        <f t="shared" si="24"/>
        <v/>
      </c>
      <c r="Y555" t="str">
        <f t="shared" si="25"/>
        <v/>
      </c>
      <c r="Z555" t="str">
        <f t="shared" si="26"/>
        <v/>
      </c>
    </row>
    <row r="556" spans="1:26" x14ac:dyDescent="0.25">
      <c r="A556" t="s">
        <v>1561</v>
      </c>
      <c r="B556" s="1">
        <v>41547</v>
      </c>
      <c r="C556" s="1">
        <v>41549</v>
      </c>
      <c r="D556" t="s">
        <v>94</v>
      </c>
      <c r="E556" t="s">
        <v>1562</v>
      </c>
      <c r="F556" t="s">
        <v>1563</v>
      </c>
      <c r="G556">
        <v>18.97</v>
      </c>
      <c r="H556">
        <v>1</v>
      </c>
      <c r="I556">
        <v>0</v>
      </c>
      <c r="J556">
        <v>9.1056000000000008</v>
      </c>
      <c r="K556" t="s">
        <v>1564</v>
      </c>
      <c r="L556" t="s">
        <v>28</v>
      </c>
      <c r="M556" t="s">
        <v>29</v>
      </c>
      <c r="N556" t="s">
        <v>162</v>
      </c>
      <c r="O556" t="s">
        <v>72</v>
      </c>
      <c r="P556">
        <v>90008</v>
      </c>
      <c r="Q556" t="s">
        <v>73</v>
      </c>
      <c r="R556" t="s">
        <v>33</v>
      </c>
      <c r="S556" t="s">
        <v>129</v>
      </c>
      <c r="T556" t="s">
        <v>1565</v>
      </c>
      <c r="X556" t="str">
        <f t="shared" si="24"/>
        <v/>
      </c>
      <c r="Y556" t="str">
        <f t="shared" si="25"/>
        <v/>
      </c>
      <c r="Z556" t="str">
        <f t="shared" si="26"/>
        <v/>
      </c>
    </row>
    <row r="557" spans="1:26" x14ac:dyDescent="0.25">
      <c r="A557" t="s">
        <v>1566</v>
      </c>
      <c r="B557" s="1">
        <v>41549</v>
      </c>
      <c r="C557" s="1">
        <v>41550</v>
      </c>
      <c r="D557" t="s">
        <v>39</v>
      </c>
      <c r="E557" t="s">
        <v>1567</v>
      </c>
      <c r="F557" t="s">
        <v>709</v>
      </c>
      <c r="G557">
        <v>194.84800000000001</v>
      </c>
      <c r="H557">
        <v>4</v>
      </c>
      <c r="I557">
        <v>0.2</v>
      </c>
      <c r="J557">
        <v>12.178000000000001</v>
      </c>
      <c r="K557" t="s">
        <v>1568</v>
      </c>
      <c r="L557" t="s">
        <v>28</v>
      </c>
      <c r="M557" t="s">
        <v>29</v>
      </c>
      <c r="N557" t="s">
        <v>83</v>
      </c>
      <c r="O557" t="s">
        <v>72</v>
      </c>
      <c r="P557">
        <v>94122</v>
      </c>
      <c r="Q557" t="s">
        <v>73</v>
      </c>
      <c r="R557" t="s">
        <v>45</v>
      </c>
      <c r="S557" t="s">
        <v>91</v>
      </c>
      <c r="T557" t="s">
        <v>711</v>
      </c>
      <c r="X557" t="str">
        <f t="shared" si="24"/>
        <v/>
      </c>
      <c r="Y557" t="str">
        <f t="shared" si="25"/>
        <v/>
      </c>
      <c r="Z557" t="str">
        <f t="shared" si="26"/>
        <v/>
      </c>
    </row>
    <row r="558" spans="1:26" x14ac:dyDescent="0.25">
      <c r="A558" t="s">
        <v>1569</v>
      </c>
      <c r="B558" s="1">
        <v>41551</v>
      </c>
      <c r="C558" s="1">
        <v>41554</v>
      </c>
      <c r="D558" t="s">
        <v>94</v>
      </c>
      <c r="E558" t="s">
        <v>210</v>
      </c>
      <c r="F558" t="s">
        <v>1570</v>
      </c>
      <c r="G558">
        <v>15.648</v>
      </c>
      <c r="H558">
        <v>2</v>
      </c>
      <c r="I558">
        <v>0.2</v>
      </c>
      <c r="J558">
        <v>5.0856000000000003</v>
      </c>
      <c r="K558" t="s">
        <v>211</v>
      </c>
      <c r="L558" t="s">
        <v>28</v>
      </c>
      <c r="M558" t="s">
        <v>29</v>
      </c>
      <c r="N558" t="s">
        <v>204</v>
      </c>
      <c r="O558" t="s">
        <v>205</v>
      </c>
      <c r="P558">
        <v>77095</v>
      </c>
      <c r="Q558" t="s">
        <v>64</v>
      </c>
      <c r="R558" t="s">
        <v>33</v>
      </c>
      <c r="S558" t="s">
        <v>738</v>
      </c>
      <c r="T558" t="s">
        <v>75</v>
      </c>
      <c r="X558" t="str">
        <f t="shared" si="24"/>
        <v/>
      </c>
      <c r="Y558" t="str">
        <f t="shared" si="25"/>
        <v/>
      </c>
      <c r="Z558" t="str">
        <f t="shared" si="26"/>
        <v/>
      </c>
    </row>
    <row r="559" spans="1:26" x14ac:dyDescent="0.25">
      <c r="A559" t="s">
        <v>1569</v>
      </c>
      <c r="B559" s="1">
        <v>41551</v>
      </c>
      <c r="C559" s="1">
        <v>41554</v>
      </c>
      <c r="D559" t="s">
        <v>94</v>
      </c>
      <c r="E559" t="s">
        <v>210</v>
      </c>
      <c r="F559" t="s">
        <v>1570</v>
      </c>
      <c r="G559">
        <v>15.648</v>
      </c>
      <c r="H559">
        <v>2</v>
      </c>
      <c r="I559">
        <v>0.2</v>
      </c>
      <c r="J559">
        <v>5.0856000000000003</v>
      </c>
      <c r="K559" t="s">
        <v>211</v>
      </c>
      <c r="L559" t="s">
        <v>28</v>
      </c>
      <c r="M559" t="s">
        <v>29</v>
      </c>
      <c r="N559" t="s">
        <v>212</v>
      </c>
      <c r="O559" t="s">
        <v>63</v>
      </c>
      <c r="P559">
        <v>53209</v>
      </c>
      <c r="Q559" t="s">
        <v>64</v>
      </c>
      <c r="R559" t="s">
        <v>33</v>
      </c>
      <c r="S559" t="s">
        <v>738</v>
      </c>
      <c r="T559" t="s">
        <v>75</v>
      </c>
      <c r="X559" t="str">
        <f t="shared" si="24"/>
        <v/>
      </c>
      <c r="Y559" t="str">
        <f t="shared" si="25"/>
        <v/>
      </c>
      <c r="Z559" t="str">
        <f t="shared" si="26"/>
        <v/>
      </c>
    </row>
    <row r="560" spans="1:26" x14ac:dyDescent="0.25">
      <c r="A560" t="s">
        <v>1571</v>
      </c>
      <c r="B560" s="1">
        <v>41551</v>
      </c>
      <c r="C560" s="1">
        <v>41556</v>
      </c>
      <c r="D560" t="s">
        <v>24</v>
      </c>
      <c r="E560" t="s">
        <v>901</v>
      </c>
      <c r="F560" t="s">
        <v>1537</v>
      </c>
      <c r="G560">
        <v>599.29200000000003</v>
      </c>
      <c r="H560">
        <v>6</v>
      </c>
      <c r="I560">
        <v>0.1</v>
      </c>
      <c r="J560">
        <v>93.223200000000006</v>
      </c>
      <c r="K560" t="s">
        <v>903</v>
      </c>
      <c r="L560" t="s">
        <v>28</v>
      </c>
      <c r="M560" t="s">
        <v>29</v>
      </c>
      <c r="N560" t="s">
        <v>904</v>
      </c>
      <c r="O560" t="s">
        <v>218</v>
      </c>
      <c r="P560">
        <v>84057</v>
      </c>
      <c r="Q560" t="s">
        <v>73</v>
      </c>
      <c r="R560" t="s">
        <v>45</v>
      </c>
      <c r="S560" t="s">
        <v>91</v>
      </c>
      <c r="T560" t="s">
        <v>1538</v>
      </c>
      <c r="X560" t="str">
        <f t="shared" si="24"/>
        <v/>
      </c>
      <c r="Y560" t="str">
        <f t="shared" si="25"/>
        <v/>
      </c>
      <c r="Z560" t="str">
        <f t="shared" si="26"/>
        <v/>
      </c>
    </row>
    <row r="561" spans="1:26" x14ac:dyDescent="0.25">
      <c r="A561" t="s">
        <v>1571</v>
      </c>
      <c r="B561" s="1">
        <v>41551</v>
      </c>
      <c r="C561" s="1">
        <v>41556</v>
      </c>
      <c r="D561" t="s">
        <v>24</v>
      </c>
      <c r="E561" t="s">
        <v>901</v>
      </c>
      <c r="F561" t="s">
        <v>1537</v>
      </c>
      <c r="G561">
        <v>599.29200000000003</v>
      </c>
      <c r="H561">
        <v>6</v>
      </c>
      <c r="I561">
        <v>0.1</v>
      </c>
      <c r="J561">
        <v>93.223200000000006</v>
      </c>
      <c r="K561" t="s">
        <v>903</v>
      </c>
      <c r="L561" t="s">
        <v>28</v>
      </c>
      <c r="M561" t="s">
        <v>29</v>
      </c>
      <c r="N561" t="s">
        <v>143</v>
      </c>
      <c r="O561" t="s">
        <v>144</v>
      </c>
      <c r="P561">
        <v>10035</v>
      </c>
      <c r="Q561" t="s">
        <v>32</v>
      </c>
      <c r="R561" t="s">
        <v>45</v>
      </c>
      <c r="S561" t="s">
        <v>91</v>
      </c>
      <c r="T561" t="s">
        <v>1538</v>
      </c>
      <c r="X561" t="str">
        <f t="shared" si="24"/>
        <v/>
      </c>
      <c r="Y561" t="str">
        <f t="shared" si="25"/>
        <v/>
      </c>
      <c r="Z561" t="str">
        <f t="shared" si="26"/>
        <v/>
      </c>
    </row>
    <row r="562" spans="1:26" x14ac:dyDescent="0.25">
      <c r="A562" t="s">
        <v>1572</v>
      </c>
      <c r="B562" s="1">
        <v>41562</v>
      </c>
      <c r="C562" s="1">
        <v>41566</v>
      </c>
      <c r="D562" t="s">
        <v>24</v>
      </c>
      <c r="E562" t="s">
        <v>1573</v>
      </c>
      <c r="F562" t="s">
        <v>1574</v>
      </c>
      <c r="G562">
        <v>177</v>
      </c>
      <c r="H562">
        <v>3</v>
      </c>
      <c r="I562">
        <v>0</v>
      </c>
      <c r="J562">
        <v>30.09</v>
      </c>
      <c r="K562" t="s">
        <v>1575</v>
      </c>
      <c r="L562" t="s">
        <v>80</v>
      </c>
      <c r="M562" t="s">
        <v>29</v>
      </c>
      <c r="N562" t="s">
        <v>143</v>
      </c>
      <c r="O562" t="s">
        <v>144</v>
      </c>
      <c r="P562">
        <v>10009</v>
      </c>
      <c r="Q562" t="s">
        <v>32</v>
      </c>
      <c r="R562" t="s">
        <v>55</v>
      </c>
      <c r="S562" t="s">
        <v>56</v>
      </c>
      <c r="T562" t="s">
        <v>1576</v>
      </c>
      <c r="X562" t="str">
        <f t="shared" si="24"/>
        <v/>
      </c>
      <c r="Y562" t="str">
        <f t="shared" si="25"/>
        <v/>
      </c>
      <c r="Z562" t="str">
        <f t="shared" si="26"/>
        <v/>
      </c>
    </row>
    <row r="563" spans="1:26" x14ac:dyDescent="0.25">
      <c r="A563" t="s">
        <v>1572</v>
      </c>
      <c r="B563" s="1">
        <v>41562</v>
      </c>
      <c r="C563" s="1">
        <v>41566</v>
      </c>
      <c r="D563" t="s">
        <v>24</v>
      </c>
      <c r="E563" t="s">
        <v>1573</v>
      </c>
      <c r="F563" t="s">
        <v>1574</v>
      </c>
      <c r="G563">
        <v>177</v>
      </c>
      <c r="H563">
        <v>3</v>
      </c>
      <c r="I563">
        <v>0</v>
      </c>
      <c r="J563">
        <v>30.09</v>
      </c>
      <c r="K563" t="s">
        <v>1575</v>
      </c>
      <c r="L563" t="s">
        <v>80</v>
      </c>
      <c r="M563" t="s">
        <v>29</v>
      </c>
      <c r="N563" t="s">
        <v>98</v>
      </c>
      <c r="O563" t="s">
        <v>99</v>
      </c>
      <c r="P563">
        <v>98115</v>
      </c>
      <c r="Q563" t="s">
        <v>73</v>
      </c>
      <c r="R563" t="s">
        <v>55</v>
      </c>
      <c r="S563" t="s">
        <v>56</v>
      </c>
      <c r="T563" t="s">
        <v>1576</v>
      </c>
      <c r="X563" t="str">
        <f t="shared" si="24"/>
        <v/>
      </c>
      <c r="Y563" t="str">
        <f t="shared" si="25"/>
        <v/>
      </c>
      <c r="Z563" t="str">
        <f t="shared" si="26"/>
        <v/>
      </c>
    </row>
    <row r="564" spans="1:26" x14ac:dyDescent="0.25">
      <c r="A564" t="s">
        <v>1577</v>
      </c>
      <c r="B564" s="1">
        <v>41565</v>
      </c>
      <c r="C564" s="1">
        <v>41568</v>
      </c>
      <c r="D564" t="s">
        <v>39</v>
      </c>
      <c r="E564" t="s">
        <v>753</v>
      </c>
      <c r="F564" t="s">
        <v>1578</v>
      </c>
      <c r="G564">
        <v>18.16</v>
      </c>
      <c r="H564">
        <v>5</v>
      </c>
      <c r="I564">
        <v>0.2</v>
      </c>
      <c r="J564">
        <v>6.5830000000000002</v>
      </c>
      <c r="K564" t="s">
        <v>755</v>
      </c>
      <c r="L564" t="s">
        <v>70</v>
      </c>
      <c r="M564" t="s">
        <v>29</v>
      </c>
      <c r="N564" t="s">
        <v>98</v>
      </c>
      <c r="O564" t="s">
        <v>99</v>
      </c>
      <c r="P564">
        <v>98105</v>
      </c>
      <c r="Q564" t="s">
        <v>73</v>
      </c>
      <c r="R564" t="s">
        <v>33</v>
      </c>
      <c r="S564" t="s">
        <v>150</v>
      </c>
      <c r="T564" t="s">
        <v>1579</v>
      </c>
      <c r="X564" t="str">
        <f t="shared" si="24"/>
        <v/>
      </c>
      <c r="Y564" t="str">
        <f t="shared" si="25"/>
        <v/>
      </c>
      <c r="Z564" t="str">
        <f t="shared" si="26"/>
        <v/>
      </c>
    </row>
    <row r="565" spans="1:26" x14ac:dyDescent="0.25">
      <c r="A565" t="s">
        <v>1577</v>
      </c>
      <c r="B565" s="1">
        <v>41565</v>
      </c>
      <c r="C565" s="1">
        <v>41568</v>
      </c>
      <c r="D565" t="s">
        <v>39</v>
      </c>
      <c r="E565" t="s">
        <v>753</v>
      </c>
      <c r="F565" t="s">
        <v>1578</v>
      </c>
      <c r="G565">
        <v>18.16</v>
      </c>
      <c r="H565">
        <v>5</v>
      </c>
      <c r="I565">
        <v>0.2</v>
      </c>
      <c r="J565">
        <v>6.5830000000000002</v>
      </c>
      <c r="K565" t="s">
        <v>755</v>
      </c>
      <c r="L565" t="s">
        <v>70</v>
      </c>
      <c r="M565" t="s">
        <v>29</v>
      </c>
      <c r="N565" t="s">
        <v>83</v>
      </c>
      <c r="O565" t="s">
        <v>72</v>
      </c>
      <c r="P565">
        <v>94122</v>
      </c>
      <c r="Q565" t="s">
        <v>73</v>
      </c>
      <c r="R565" t="s">
        <v>33</v>
      </c>
      <c r="S565" t="s">
        <v>150</v>
      </c>
      <c r="T565" t="s">
        <v>1579</v>
      </c>
      <c r="X565" t="str">
        <f t="shared" si="24"/>
        <v/>
      </c>
      <c r="Y565" t="str">
        <f t="shared" si="25"/>
        <v/>
      </c>
      <c r="Z565" t="str">
        <f t="shared" si="26"/>
        <v/>
      </c>
    </row>
    <row r="566" spans="1:26" x14ac:dyDescent="0.25">
      <c r="A566" t="s">
        <v>1580</v>
      </c>
      <c r="B566" s="1">
        <v>41568</v>
      </c>
      <c r="C566" s="1">
        <v>41571</v>
      </c>
      <c r="D566" t="s">
        <v>39</v>
      </c>
      <c r="E566" t="s">
        <v>555</v>
      </c>
      <c r="F566" t="s">
        <v>1581</v>
      </c>
      <c r="G566">
        <v>7.1520000000000001</v>
      </c>
      <c r="H566">
        <v>3</v>
      </c>
      <c r="I566">
        <v>0.2</v>
      </c>
      <c r="J566">
        <v>0.71519999999999995</v>
      </c>
      <c r="K566" t="s">
        <v>557</v>
      </c>
      <c r="L566" t="s">
        <v>28</v>
      </c>
      <c r="M566" t="s">
        <v>29</v>
      </c>
      <c r="N566" t="s">
        <v>558</v>
      </c>
      <c r="O566" t="s">
        <v>85</v>
      </c>
      <c r="P566">
        <v>33180</v>
      </c>
      <c r="Q566" t="s">
        <v>54</v>
      </c>
      <c r="R566" t="s">
        <v>33</v>
      </c>
      <c r="S566" t="s">
        <v>34</v>
      </c>
      <c r="T566" t="s">
        <v>1582</v>
      </c>
      <c r="X566" t="str">
        <f t="shared" si="24"/>
        <v/>
      </c>
      <c r="Y566" t="str">
        <f t="shared" si="25"/>
        <v/>
      </c>
      <c r="Z566" t="str">
        <f t="shared" si="26"/>
        <v/>
      </c>
    </row>
    <row r="567" spans="1:26" x14ac:dyDescent="0.25">
      <c r="A567" t="s">
        <v>1580</v>
      </c>
      <c r="B567" s="1">
        <v>41568</v>
      </c>
      <c r="C567" s="1">
        <v>41571</v>
      </c>
      <c r="D567" t="s">
        <v>39</v>
      </c>
      <c r="E567" t="s">
        <v>555</v>
      </c>
      <c r="F567" t="s">
        <v>1581</v>
      </c>
      <c r="G567">
        <v>7.1520000000000001</v>
      </c>
      <c r="H567">
        <v>3</v>
      </c>
      <c r="I567">
        <v>0.2</v>
      </c>
      <c r="J567">
        <v>0.71519999999999995</v>
      </c>
      <c r="K567" t="s">
        <v>557</v>
      </c>
      <c r="L567" t="s">
        <v>28</v>
      </c>
      <c r="M567" t="s">
        <v>29</v>
      </c>
      <c r="N567" t="s">
        <v>473</v>
      </c>
      <c r="O567" t="s">
        <v>232</v>
      </c>
      <c r="P567">
        <v>43055</v>
      </c>
      <c r="Q567" t="s">
        <v>32</v>
      </c>
      <c r="R567" t="s">
        <v>33</v>
      </c>
      <c r="S567" t="s">
        <v>34</v>
      </c>
      <c r="T567" t="s">
        <v>1582</v>
      </c>
      <c r="X567" t="str">
        <f t="shared" si="24"/>
        <v/>
      </c>
      <c r="Y567" t="str">
        <f t="shared" si="25"/>
        <v/>
      </c>
      <c r="Z567" t="str">
        <f t="shared" si="26"/>
        <v/>
      </c>
    </row>
    <row r="568" spans="1:26" x14ac:dyDescent="0.25">
      <c r="A568" t="s">
        <v>1583</v>
      </c>
      <c r="B568" s="1">
        <v>41569</v>
      </c>
      <c r="C568" s="1">
        <v>41575</v>
      </c>
      <c r="D568" t="s">
        <v>24</v>
      </c>
      <c r="E568" t="s">
        <v>1056</v>
      </c>
      <c r="F568" t="s">
        <v>1584</v>
      </c>
      <c r="G568">
        <v>22.92</v>
      </c>
      <c r="H568">
        <v>3</v>
      </c>
      <c r="I568">
        <v>0</v>
      </c>
      <c r="J568">
        <v>11.2308</v>
      </c>
      <c r="K568" t="s">
        <v>1058</v>
      </c>
      <c r="L568" t="s">
        <v>28</v>
      </c>
      <c r="M568" t="s">
        <v>29</v>
      </c>
      <c r="N568" t="s">
        <v>1059</v>
      </c>
      <c r="O568" t="s">
        <v>72</v>
      </c>
      <c r="P568">
        <v>92503</v>
      </c>
      <c r="Q568" t="s">
        <v>73</v>
      </c>
      <c r="R568" t="s">
        <v>33</v>
      </c>
      <c r="S568" t="s">
        <v>129</v>
      </c>
      <c r="T568" t="s">
        <v>1585</v>
      </c>
      <c r="X568" t="str">
        <f t="shared" si="24"/>
        <v/>
      </c>
      <c r="Y568" t="str">
        <f t="shared" si="25"/>
        <v/>
      </c>
      <c r="Z568" t="str">
        <f t="shared" si="26"/>
        <v/>
      </c>
    </row>
    <row r="569" spans="1:26" x14ac:dyDescent="0.25">
      <c r="A569" t="s">
        <v>1583</v>
      </c>
      <c r="B569" s="1">
        <v>41569</v>
      </c>
      <c r="C569" s="1">
        <v>41575</v>
      </c>
      <c r="D569" t="s">
        <v>24</v>
      </c>
      <c r="E569" t="s">
        <v>1056</v>
      </c>
      <c r="F569" t="s">
        <v>1584</v>
      </c>
      <c r="G569">
        <v>22.92</v>
      </c>
      <c r="H569">
        <v>3</v>
      </c>
      <c r="I569">
        <v>0</v>
      </c>
      <c r="J569">
        <v>11.2308</v>
      </c>
      <c r="K569" t="s">
        <v>1058</v>
      </c>
      <c r="L569" t="s">
        <v>28</v>
      </c>
      <c r="M569" t="s">
        <v>29</v>
      </c>
      <c r="N569" t="s">
        <v>204</v>
      </c>
      <c r="O569" t="s">
        <v>205</v>
      </c>
      <c r="P569">
        <v>77036</v>
      </c>
      <c r="Q569" t="s">
        <v>64</v>
      </c>
      <c r="R569" t="s">
        <v>33</v>
      </c>
      <c r="S569" t="s">
        <v>129</v>
      </c>
      <c r="T569" t="s">
        <v>1585</v>
      </c>
      <c r="X569" t="str">
        <f t="shared" si="24"/>
        <v/>
      </c>
      <c r="Y569" t="str">
        <f t="shared" si="25"/>
        <v/>
      </c>
      <c r="Z569" t="str">
        <f t="shared" si="26"/>
        <v/>
      </c>
    </row>
    <row r="570" spans="1:26" x14ac:dyDescent="0.25">
      <c r="A570" t="s">
        <v>1586</v>
      </c>
      <c r="B570" s="1">
        <v>41570</v>
      </c>
      <c r="C570" s="1">
        <v>41572</v>
      </c>
      <c r="D570" t="s">
        <v>39</v>
      </c>
      <c r="E570" t="s">
        <v>1587</v>
      </c>
      <c r="F570" t="s">
        <v>1588</v>
      </c>
      <c r="G570">
        <v>31.4</v>
      </c>
      <c r="H570">
        <v>5</v>
      </c>
      <c r="I570">
        <v>0</v>
      </c>
      <c r="J570">
        <v>10.048</v>
      </c>
      <c r="K570" t="s">
        <v>1589</v>
      </c>
      <c r="L570" t="s">
        <v>70</v>
      </c>
      <c r="M570" t="s">
        <v>29</v>
      </c>
      <c r="N570" t="s">
        <v>371</v>
      </c>
      <c r="O570" t="s">
        <v>132</v>
      </c>
      <c r="P570">
        <v>48227</v>
      </c>
      <c r="Q570" t="s">
        <v>64</v>
      </c>
      <c r="R570" t="s">
        <v>45</v>
      </c>
      <c r="S570" t="s">
        <v>46</v>
      </c>
      <c r="T570" t="s">
        <v>1590</v>
      </c>
      <c r="X570" t="str">
        <f t="shared" si="24"/>
        <v/>
      </c>
      <c r="Y570" t="str">
        <f t="shared" si="25"/>
        <v/>
      </c>
      <c r="Z570" t="str">
        <f t="shared" si="26"/>
        <v/>
      </c>
    </row>
    <row r="571" spans="1:26" x14ac:dyDescent="0.25">
      <c r="A571" t="s">
        <v>1591</v>
      </c>
      <c r="B571" s="1">
        <v>41571</v>
      </c>
      <c r="C571" s="1">
        <v>41577</v>
      </c>
      <c r="D571" t="s">
        <v>24</v>
      </c>
      <c r="E571" t="s">
        <v>1592</v>
      </c>
      <c r="F571" t="s">
        <v>1346</v>
      </c>
      <c r="G571">
        <v>379.4</v>
      </c>
      <c r="H571">
        <v>10</v>
      </c>
      <c r="I571">
        <v>0</v>
      </c>
      <c r="J571">
        <v>178.31800000000001</v>
      </c>
      <c r="K571" t="s">
        <v>1593</v>
      </c>
      <c r="L571" t="s">
        <v>70</v>
      </c>
      <c r="M571" t="s">
        <v>29</v>
      </c>
      <c r="N571" t="s">
        <v>143</v>
      </c>
      <c r="O571" t="s">
        <v>144</v>
      </c>
      <c r="P571">
        <v>10024</v>
      </c>
      <c r="Q571" t="s">
        <v>32</v>
      </c>
      <c r="R571" t="s">
        <v>33</v>
      </c>
      <c r="S571" t="s">
        <v>129</v>
      </c>
      <c r="T571" t="s">
        <v>1348</v>
      </c>
      <c r="X571" t="str">
        <f t="shared" si="24"/>
        <v/>
      </c>
      <c r="Y571" t="str">
        <f t="shared" si="25"/>
        <v/>
      </c>
      <c r="Z571" t="str">
        <f t="shared" si="26"/>
        <v/>
      </c>
    </row>
    <row r="572" spans="1:26" x14ac:dyDescent="0.25">
      <c r="A572" t="s">
        <v>1594</v>
      </c>
      <c r="B572" s="1">
        <v>41575</v>
      </c>
      <c r="C572" s="1">
        <v>41581</v>
      </c>
      <c r="D572" t="s">
        <v>24</v>
      </c>
      <c r="E572" t="s">
        <v>650</v>
      </c>
      <c r="F572" t="s">
        <v>720</v>
      </c>
      <c r="G572">
        <v>40.200000000000003</v>
      </c>
      <c r="H572">
        <v>3</v>
      </c>
      <c r="I572">
        <v>0</v>
      </c>
      <c r="J572">
        <v>19.295999999999999</v>
      </c>
      <c r="K572" t="s">
        <v>652</v>
      </c>
      <c r="L572" t="s">
        <v>28</v>
      </c>
      <c r="M572" t="s">
        <v>29</v>
      </c>
      <c r="N572" t="s">
        <v>653</v>
      </c>
      <c r="O572" t="s">
        <v>144</v>
      </c>
      <c r="P572">
        <v>12180</v>
      </c>
      <c r="Q572" t="s">
        <v>32</v>
      </c>
      <c r="R572" t="s">
        <v>45</v>
      </c>
      <c r="S572" t="s">
        <v>46</v>
      </c>
      <c r="T572" t="s">
        <v>722</v>
      </c>
      <c r="X572" t="str">
        <f t="shared" si="24"/>
        <v/>
      </c>
      <c r="Y572" t="str">
        <f t="shared" si="25"/>
        <v/>
      </c>
      <c r="Z572" t="str">
        <f t="shared" si="26"/>
        <v/>
      </c>
    </row>
    <row r="573" spans="1:26" x14ac:dyDescent="0.25">
      <c r="A573" t="s">
        <v>1594</v>
      </c>
      <c r="B573" s="1">
        <v>41575</v>
      </c>
      <c r="C573" s="1">
        <v>41581</v>
      </c>
      <c r="D573" t="s">
        <v>24</v>
      </c>
      <c r="E573" t="s">
        <v>650</v>
      </c>
      <c r="F573" t="s">
        <v>720</v>
      </c>
      <c r="G573">
        <v>40.200000000000003</v>
      </c>
      <c r="H573">
        <v>3</v>
      </c>
      <c r="I573">
        <v>0</v>
      </c>
      <c r="J573">
        <v>19.295999999999999</v>
      </c>
      <c r="K573" t="s">
        <v>652</v>
      </c>
      <c r="L573" t="s">
        <v>28</v>
      </c>
      <c r="M573" t="s">
        <v>29</v>
      </c>
      <c r="N573" t="s">
        <v>98</v>
      </c>
      <c r="O573" t="s">
        <v>99</v>
      </c>
      <c r="P573">
        <v>98103</v>
      </c>
      <c r="Q573" t="s">
        <v>73</v>
      </c>
      <c r="R573" t="s">
        <v>45</v>
      </c>
      <c r="S573" t="s">
        <v>46</v>
      </c>
      <c r="T573" t="s">
        <v>722</v>
      </c>
      <c r="X573" t="str">
        <f t="shared" si="24"/>
        <v/>
      </c>
      <c r="Y573" t="str">
        <f t="shared" si="25"/>
        <v/>
      </c>
      <c r="Z573" t="str">
        <f t="shared" si="26"/>
        <v/>
      </c>
    </row>
    <row r="574" spans="1:26" x14ac:dyDescent="0.25">
      <c r="A574" t="s">
        <v>1595</v>
      </c>
      <c r="B574" s="1">
        <v>41576</v>
      </c>
      <c r="C574" s="1">
        <v>41583</v>
      </c>
      <c r="D574" t="s">
        <v>24</v>
      </c>
      <c r="E574" t="s">
        <v>1596</v>
      </c>
      <c r="F574" t="s">
        <v>1597</v>
      </c>
      <c r="G574">
        <v>17.616</v>
      </c>
      <c r="H574">
        <v>4</v>
      </c>
      <c r="I574">
        <v>0.7</v>
      </c>
      <c r="J574">
        <v>-14.0928</v>
      </c>
      <c r="K574" t="s">
        <v>1598</v>
      </c>
      <c r="L574" t="s">
        <v>80</v>
      </c>
      <c r="M574" t="s">
        <v>29</v>
      </c>
      <c r="N574" t="s">
        <v>1599</v>
      </c>
      <c r="O574" t="s">
        <v>111</v>
      </c>
      <c r="P574">
        <v>27834</v>
      </c>
      <c r="Q574" t="s">
        <v>54</v>
      </c>
      <c r="R574" t="s">
        <v>33</v>
      </c>
      <c r="S574" t="s">
        <v>150</v>
      </c>
      <c r="T574" t="s">
        <v>1600</v>
      </c>
      <c r="X574" t="str">
        <f t="shared" si="24"/>
        <v/>
      </c>
      <c r="Y574" t="str">
        <f t="shared" si="25"/>
        <v/>
      </c>
      <c r="Z574" t="str">
        <f t="shared" si="26"/>
        <v/>
      </c>
    </row>
    <row r="575" spans="1:26" x14ac:dyDescent="0.25">
      <c r="A575" t="s">
        <v>1601</v>
      </c>
      <c r="B575" s="1">
        <v>41582</v>
      </c>
      <c r="C575" s="1">
        <v>41586</v>
      </c>
      <c r="D575" t="s">
        <v>24</v>
      </c>
      <c r="E575" t="s">
        <v>1602</v>
      </c>
      <c r="F575" t="s">
        <v>1603</v>
      </c>
      <c r="G575">
        <v>8.82</v>
      </c>
      <c r="H575">
        <v>3</v>
      </c>
      <c r="I575">
        <v>0</v>
      </c>
      <c r="J575">
        <v>2.3814000000000002</v>
      </c>
      <c r="K575" t="s">
        <v>1604</v>
      </c>
      <c r="L575" t="s">
        <v>28</v>
      </c>
      <c r="M575" t="s">
        <v>29</v>
      </c>
      <c r="N575" t="s">
        <v>1605</v>
      </c>
      <c r="O575" t="s">
        <v>99</v>
      </c>
      <c r="P575">
        <v>98270</v>
      </c>
      <c r="Q575" t="s">
        <v>73</v>
      </c>
      <c r="R575" t="s">
        <v>33</v>
      </c>
      <c r="S575" t="s">
        <v>34</v>
      </c>
      <c r="T575" t="s">
        <v>1606</v>
      </c>
      <c r="X575" t="str">
        <f t="shared" si="24"/>
        <v/>
      </c>
      <c r="Y575" t="str">
        <f t="shared" si="25"/>
        <v/>
      </c>
      <c r="Z575" t="str">
        <f t="shared" si="26"/>
        <v/>
      </c>
    </row>
    <row r="576" spans="1:26" x14ac:dyDescent="0.25">
      <c r="A576" t="s">
        <v>1607</v>
      </c>
      <c r="B576" s="1">
        <v>41583</v>
      </c>
      <c r="C576" s="1">
        <v>41583</v>
      </c>
      <c r="D576" t="s">
        <v>114</v>
      </c>
      <c r="E576" t="s">
        <v>537</v>
      </c>
      <c r="F576" t="s">
        <v>1608</v>
      </c>
      <c r="G576">
        <v>10.74</v>
      </c>
      <c r="H576">
        <v>3</v>
      </c>
      <c r="I576">
        <v>0</v>
      </c>
      <c r="J576">
        <v>5.2625999999999999</v>
      </c>
      <c r="K576" t="s">
        <v>539</v>
      </c>
      <c r="L576" t="s">
        <v>28</v>
      </c>
      <c r="M576" t="s">
        <v>29</v>
      </c>
      <c r="N576" t="s">
        <v>104</v>
      </c>
      <c r="O576" t="s">
        <v>105</v>
      </c>
      <c r="P576">
        <v>60610</v>
      </c>
      <c r="Q576" t="s">
        <v>64</v>
      </c>
      <c r="R576" t="s">
        <v>33</v>
      </c>
      <c r="S576" t="s">
        <v>74</v>
      </c>
      <c r="T576" t="s">
        <v>1609</v>
      </c>
      <c r="X576" t="str">
        <f t="shared" si="24"/>
        <v/>
      </c>
      <c r="Y576" t="str">
        <f t="shared" si="25"/>
        <v/>
      </c>
      <c r="Z576" t="str">
        <f t="shared" si="26"/>
        <v/>
      </c>
    </row>
    <row r="577" spans="1:26" x14ac:dyDescent="0.25">
      <c r="A577" t="s">
        <v>1607</v>
      </c>
      <c r="B577" s="1">
        <v>41583</v>
      </c>
      <c r="C577" s="1">
        <v>41583</v>
      </c>
      <c r="D577" t="s">
        <v>114</v>
      </c>
      <c r="E577" t="s">
        <v>537</v>
      </c>
      <c r="F577" t="s">
        <v>1608</v>
      </c>
      <c r="G577">
        <v>10.74</v>
      </c>
      <c r="H577">
        <v>3</v>
      </c>
      <c r="I577">
        <v>0</v>
      </c>
      <c r="J577">
        <v>5.2625999999999999</v>
      </c>
      <c r="K577" t="s">
        <v>539</v>
      </c>
      <c r="L577" t="s">
        <v>28</v>
      </c>
      <c r="M577" t="s">
        <v>29</v>
      </c>
      <c r="N577" t="s">
        <v>286</v>
      </c>
      <c r="O577" t="s">
        <v>541</v>
      </c>
      <c r="P577">
        <v>40214</v>
      </c>
      <c r="Q577" t="s">
        <v>54</v>
      </c>
      <c r="R577" t="s">
        <v>33</v>
      </c>
      <c r="S577" t="s">
        <v>74</v>
      </c>
      <c r="T577" t="s">
        <v>1609</v>
      </c>
      <c r="X577" t="str">
        <f t="shared" si="24"/>
        <v/>
      </c>
      <c r="Y577" t="str">
        <f t="shared" si="25"/>
        <v/>
      </c>
      <c r="Z577" t="str">
        <f t="shared" si="26"/>
        <v/>
      </c>
    </row>
    <row r="578" spans="1:26" x14ac:dyDescent="0.25">
      <c r="A578" t="s">
        <v>1607</v>
      </c>
      <c r="B578" s="1">
        <v>41583</v>
      </c>
      <c r="C578" s="1">
        <v>41583</v>
      </c>
      <c r="D578" t="s">
        <v>114</v>
      </c>
      <c r="E578" t="s">
        <v>537</v>
      </c>
      <c r="F578" t="s">
        <v>1608</v>
      </c>
      <c r="G578">
        <v>10.74</v>
      </c>
      <c r="H578">
        <v>3</v>
      </c>
      <c r="I578">
        <v>0</v>
      </c>
      <c r="J578">
        <v>5.2625999999999999</v>
      </c>
      <c r="K578" t="s">
        <v>539</v>
      </c>
      <c r="L578" t="s">
        <v>28</v>
      </c>
      <c r="M578" t="s">
        <v>29</v>
      </c>
      <c r="N578" t="s">
        <v>542</v>
      </c>
      <c r="O578" t="s">
        <v>242</v>
      </c>
      <c r="P578">
        <v>22304</v>
      </c>
      <c r="Q578" t="s">
        <v>54</v>
      </c>
      <c r="R578" t="s">
        <v>33</v>
      </c>
      <c r="S578" t="s">
        <v>74</v>
      </c>
      <c r="T578" t="s">
        <v>1609</v>
      </c>
      <c r="X578" t="str">
        <f t="shared" ref="X578:X641" si="27">IF(W578 &gt; 0, W578 - B578, "")</f>
        <v/>
      </c>
      <c r="Y578" t="str">
        <f t="shared" ref="Y578:Y641" si="28">IF(W578 &gt; 0, G578, "")</f>
        <v/>
      </c>
      <c r="Z578" t="str">
        <f t="shared" ref="Z578:Z641" si="29">IF(W578 &gt; 0, J578, "")</f>
        <v/>
      </c>
    </row>
    <row r="579" spans="1:26" x14ac:dyDescent="0.25">
      <c r="A579" t="s">
        <v>1610</v>
      </c>
      <c r="B579" s="1">
        <v>41583</v>
      </c>
      <c r="C579" s="1">
        <v>41587</v>
      </c>
      <c r="D579" t="s">
        <v>94</v>
      </c>
      <c r="E579" t="s">
        <v>1611</v>
      </c>
      <c r="F579" t="s">
        <v>1482</v>
      </c>
      <c r="G579">
        <v>209.88</v>
      </c>
      <c r="H579">
        <v>3</v>
      </c>
      <c r="I579">
        <v>0</v>
      </c>
      <c r="J579">
        <v>35.679600000000001</v>
      </c>
      <c r="K579" t="s">
        <v>1612</v>
      </c>
      <c r="L579" t="s">
        <v>80</v>
      </c>
      <c r="M579" t="s">
        <v>29</v>
      </c>
      <c r="N579" t="s">
        <v>98</v>
      </c>
      <c r="O579" t="s">
        <v>99</v>
      </c>
      <c r="P579">
        <v>98103</v>
      </c>
      <c r="Q579" t="s">
        <v>73</v>
      </c>
      <c r="R579" t="s">
        <v>45</v>
      </c>
      <c r="S579" t="s">
        <v>46</v>
      </c>
      <c r="T579" t="s">
        <v>1484</v>
      </c>
      <c r="X579" t="str">
        <f t="shared" si="27"/>
        <v/>
      </c>
      <c r="Y579" t="str">
        <f t="shared" si="28"/>
        <v/>
      </c>
      <c r="Z579" t="str">
        <f t="shared" si="29"/>
        <v/>
      </c>
    </row>
    <row r="580" spans="1:26" x14ac:dyDescent="0.25">
      <c r="A580" t="s">
        <v>1618</v>
      </c>
      <c r="B580" s="1">
        <v>41586</v>
      </c>
      <c r="C580" s="1">
        <v>41591</v>
      </c>
      <c r="D580" t="s">
        <v>24</v>
      </c>
      <c r="E580" t="s">
        <v>724</v>
      </c>
      <c r="F580" t="s">
        <v>1619</v>
      </c>
      <c r="G580">
        <v>14.82</v>
      </c>
      <c r="H580">
        <v>3</v>
      </c>
      <c r="I580">
        <v>0</v>
      </c>
      <c r="J580">
        <v>6.2244000000000002</v>
      </c>
      <c r="K580" t="s">
        <v>726</v>
      </c>
      <c r="L580" t="s">
        <v>80</v>
      </c>
      <c r="M580" t="s">
        <v>29</v>
      </c>
      <c r="N580" t="s">
        <v>727</v>
      </c>
      <c r="O580" t="s">
        <v>111</v>
      </c>
      <c r="P580">
        <v>27514</v>
      </c>
      <c r="Q580" t="s">
        <v>54</v>
      </c>
      <c r="R580" t="s">
        <v>45</v>
      </c>
      <c r="S580" t="s">
        <v>46</v>
      </c>
      <c r="T580" t="s">
        <v>1620</v>
      </c>
      <c r="X580" t="str">
        <f t="shared" si="27"/>
        <v/>
      </c>
      <c r="Y580" t="str">
        <f t="shared" si="28"/>
        <v/>
      </c>
      <c r="Z580" t="str">
        <f t="shared" si="29"/>
        <v/>
      </c>
    </row>
    <row r="581" spans="1:26" x14ac:dyDescent="0.25">
      <c r="A581" t="s">
        <v>1618</v>
      </c>
      <c r="B581" s="1">
        <v>41586</v>
      </c>
      <c r="C581" s="1">
        <v>41591</v>
      </c>
      <c r="D581" t="s">
        <v>24</v>
      </c>
      <c r="E581" t="s">
        <v>724</v>
      </c>
      <c r="F581" t="s">
        <v>1619</v>
      </c>
      <c r="G581">
        <v>14.82</v>
      </c>
      <c r="H581">
        <v>3</v>
      </c>
      <c r="I581">
        <v>0</v>
      </c>
      <c r="J581">
        <v>6.2244000000000002</v>
      </c>
      <c r="K581" t="s">
        <v>726</v>
      </c>
      <c r="L581" t="s">
        <v>80</v>
      </c>
      <c r="M581" t="s">
        <v>29</v>
      </c>
      <c r="N581" t="s">
        <v>729</v>
      </c>
      <c r="O581" t="s">
        <v>232</v>
      </c>
      <c r="P581">
        <v>44221</v>
      </c>
      <c r="Q581" t="s">
        <v>32</v>
      </c>
      <c r="R581" t="s">
        <v>45</v>
      </c>
      <c r="S581" t="s">
        <v>46</v>
      </c>
      <c r="T581" t="s">
        <v>1620</v>
      </c>
      <c r="X581" t="str">
        <f t="shared" si="27"/>
        <v/>
      </c>
      <c r="Y581" t="str">
        <f t="shared" si="28"/>
        <v/>
      </c>
      <c r="Z581" t="str">
        <f t="shared" si="29"/>
        <v/>
      </c>
    </row>
    <row r="582" spans="1:26" x14ac:dyDescent="0.25">
      <c r="A582" t="s">
        <v>1618</v>
      </c>
      <c r="B582" s="1">
        <v>41586</v>
      </c>
      <c r="C582" s="1">
        <v>41591</v>
      </c>
      <c r="D582" t="s">
        <v>24</v>
      </c>
      <c r="E582" t="s">
        <v>724</v>
      </c>
      <c r="F582" t="s">
        <v>1619</v>
      </c>
      <c r="G582">
        <v>14.82</v>
      </c>
      <c r="H582">
        <v>3</v>
      </c>
      <c r="I582">
        <v>0</v>
      </c>
      <c r="J582">
        <v>6.2244000000000002</v>
      </c>
      <c r="K582" t="s">
        <v>726</v>
      </c>
      <c r="L582" t="s">
        <v>80</v>
      </c>
      <c r="M582" t="s">
        <v>29</v>
      </c>
      <c r="N582" t="s">
        <v>83</v>
      </c>
      <c r="O582" t="s">
        <v>72</v>
      </c>
      <c r="P582">
        <v>94110</v>
      </c>
      <c r="Q582" t="s">
        <v>73</v>
      </c>
      <c r="R582" t="s">
        <v>45</v>
      </c>
      <c r="S582" t="s">
        <v>46</v>
      </c>
      <c r="T582" t="s">
        <v>1620</v>
      </c>
      <c r="X582" t="str">
        <f t="shared" si="27"/>
        <v/>
      </c>
      <c r="Y582" t="str">
        <f t="shared" si="28"/>
        <v/>
      </c>
      <c r="Z582" t="str">
        <f t="shared" si="29"/>
        <v/>
      </c>
    </row>
    <row r="583" spans="1:26" x14ac:dyDescent="0.25">
      <c r="A583" t="s">
        <v>1621</v>
      </c>
      <c r="B583" s="1">
        <v>41592</v>
      </c>
      <c r="C583" s="1">
        <v>41596</v>
      </c>
      <c r="D583" t="s">
        <v>24</v>
      </c>
      <c r="E583" t="s">
        <v>345</v>
      </c>
      <c r="F583" t="s">
        <v>1622</v>
      </c>
      <c r="G583">
        <v>44.02</v>
      </c>
      <c r="H583">
        <v>2</v>
      </c>
      <c r="I583">
        <v>0</v>
      </c>
      <c r="J583">
        <v>11.4452</v>
      </c>
      <c r="K583" t="s">
        <v>347</v>
      </c>
      <c r="L583" t="s">
        <v>70</v>
      </c>
      <c r="M583" t="s">
        <v>29</v>
      </c>
      <c r="N583" t="s">
        <v>162</v>
      </c>
      <c r="O583" t="s">
        <v>72</v>
      </c>
      <c r="P583">
        <v>90032</v>
      </c>
      <c r="Q583" t="s">
        <v>73</v>
      </c>
      <c r="R583" t="s">
        <v>33</v>
      </c>
      <c r="S583" t="s">
        <v>34</v>
      </c>
      <c r="T583" t="s">
        <v>1623</v>
      </c>
      <c r="X583" t="str">
        <f t="shared" si="27"/>
        <v/>
      </c>
      <c r="Y583" t="str">
        <f t="shared" si="28"/>
        <v/>
      </c>
      <c r="Z583" t="str">
        <f t="shared" si="29"/>
        <v/>
      </c>
    </row>
    <row r="584" spans="1:26" x14ac:dyDescent="0.25">
      <c r="A584" t="s">
        <v>1621</v>
      </c>
      <c r="B584" s="1">
        <v>41592</v>
      </c>
      <c r="C584" s="1">
        <v>41596</v>
      </c>
      <c r="D584" t="s">
        <v>24</v>
      </c>
      <c r="E584" t="s">
        <v>345</v>
      </c>
      <c r="F584" t="s">
        <v>1622</v>
      </c>
      <c r="G584">
        <v>44.02</v>
      </c>
      <c r="H584">
        <v>2</v>
      </c>
      <c r="I584">
        <v>0</v>
      </c>
      <c r="J584">
        <v>11.4452</v>
      </c>
      <c r="K584" t="s">
        <v>347</v>
      </c>
      <c r="L584" t="s">
        <v>70</v>
      </c>
      <c r="M584" t="s">
        <v>29</v>
      </c>
      <c r="N584" t="s">
        <v>349</v>
      </c>
      <c r="O584" t="s">
        <v>99</v>
      </c>
      <c r="P584">
        <v>98661</v>
      </c>
      <c r="Q584" t="s">
        <v>73</v>
      </c>
      <c r="R584" t="s">
        <v>33</v>
      </c>
      <c r="S584" t="s">
        <v>34</v>
      </c>
      <c r="T584" t="s">
        <v>1623</v>
      </c>
      <c r="X584" t="str">
        <f t="shared" si="27"/>
        <v/>
      </c>
      <c r="Y584" t="str">
        <f t="shared" si="28"/>
        <v/>
      </c>
      <c r="Z584" t="str">
        <f t="shared" si="29"/>
        <v/>
      </c>
    </row>
    <row r="585" spans="1:26" x14ac:dyDescent="0.25">
      <c r="A585" t="s">
        <v>1624</v>
      </c>
      <c r="B585" s="1">
        <v>41592</v>
      </c>
      <c r="C585" s="1">
        <v>41596</v>
      </c>
      <c r="D585" t="s">
        <v>24</v>
      </c>
      <c r="E585" t="s">
        <v>1517</v>
      </c>
      <c r="F585" t="s">
        <v>1469</v>
      </c>
      <c r="G585">
        <v>52.136000000000003</v>
      </c>
      <c r="H585">
        <v>7</v>
      </c>
      <c r="I585">
        <v>0.2</v>
      </c>
      <c r="J585">
        <v>5.8653000000000004</v>
      </c>
      <c r="K585" t="s">
        <v>1519</v>
      </c>
      <c r="L585" t="s">
        <v>28</v>
      </c>
      <c r="M585" t="s">
        <v>29</v>
      </c>
      <c r="N585" t="s">
        <v>1520</v>
      </c>
      <c r="O585" t="s">
        <v>111</v>
      </c>
      <c r="P585">
        <v>27360</v>
      </c>
      <c r="Q585" t="s">
        <v>54</v>
      </c>
      <c r="R585" t="s">
        <v>33</v>
      </c>
      <c r="S585" t="s">
        <v>701</v>
      </c>
      <c r="T585" t="s">
        <v>1471</v>
      </c>
      <c r="X585" t="str">
        <f t="shared" si="27"/>
        <v/>
      </c>
      <c r="Y585" t="str">
        <f t="shared" si="28"/>
        <v/>
      </c>
      <c r="Z585" t="str">
        <f t="shared" si="29"/>
        <v/>
      </c>
    </row>
    <row r="586" spans="1:26" x14ac:dyDescent="0.25">
      <c r="A586" t="s">
        <v>1624</v>
      </c>
      <c r="B586" s="1">
        <v>41592</v>
      </c>
      <c r="C586" s="1">
        <v>41596</v>
      </c>
      <c r="D586" t="s">
        <v>24</v>
      </c>
      <c r="E586" t="s">
        <v>1517</v>
      </c>
      <c r="F586" t="s">
        <v>1469</v>
      </c>
      <c r="G586">
        <v>52.136000000000003</v>
      </c>
      <c r="H586">
        <v>7</v>
      </c>
      <c r="I586">
        <v>0.2</v>
      </c>
      <c r="J586">
        <v>5.8653000000000004</v>
      </c>
      <c r="K586" t="s">
        <v>1519</v>
      </c>
      <c r="L586" t="s">
        <v>28</v>
      </c>
      <c r="M586" t="s">
        <v>29</v>
      </c>
      <c r="N586" t="s">
        <v>253</v>
      </c>
      <c r="O586" t="s">
        <v>53</v>
      </c>
      <c r="P586">
        <v>31907</v>
      </c>
      <c r="Q586" t="s">
        <v>54</v>
      </c>
      <c r="R586" t="s">
        <v>33</v>
      </c>
      <c r="S586" t="s">
        <v>701</v>
      </c>
      <c r="T586" t="s">
        <v>1471</v>
      </c>
      <c r="X586" t="str">
        <f t="shared" si="27"/>
        <v/>
      </c>
      <c r="Y586" t="str">
        <f t="shared" si="28"/>
        <v/>
      </c>
      <c r="Z586" t="str">
        <f t="shared" si="29"/>
        <v/>
      </c>
    </row>
    <row r="587" spans="1:26" x14ac:dyDescent="0.25">
      <c r="A587" t="s">
        <v>1625</v>
      </c>
      <c r="B587" s="1">
        <v>41592</v>
      </c>
      <c r="C587" s="1">
        <v>41598</v>
      </c>
      <c r="D587" t="s">
        <v>24</v>
      </c>
      <c r="E587" t="s">
        <v>1626</v>
      </c>
      <c r="F587" t="s">
        <v>1057</v>
      </c>
      <c r="G587">
        <v>4.18</v>
      </c>
      <c r="H587">
        <v>1</v>
      </c>
      <c r="I587">
        <v>0</v>
      </c>
      <c r="J587">
        <v>1.5047999999999999</v>
      </c>
      <c r="K587" t="s">
        <v>1627</v>
      </c>
      <c r="L587" t="s">
        <v>70</v>
      </c>
      <c r="M587" t="s">
        <v>29</v>
      </c>
      <c r="N587" t="s">
        <v>988</v>
      </c>
      <c r="O587" t="s">
        <v>99</v>
      </c>
      <c r="P587">
        <v>98002</v>
      </c>
      <c r="Q587" t="s">
        <v>73</v>
      </c>
      <c r="R587" t="s">
        <v>45</v>
      </c>
      <c r="S587" t="s">
        <v>46</v>
      </c>
      <c r="T587" t="s">
        <v>1060</v>
      </c>
      <c r="X587" t="str">
        <f t="shared" si="27"/>
        <v/>
      </c>
      <c r="Y587" t="str">
        <f t="shared" si="28"/>
        <v/>
      </c>
      <c r="Z587" t="str">
        <f t="shared" si="29"/>
        <v/>
      </c>
    </row>
    <row r="588" spans="1:26" x14ac:dyDescent="0.25">
      <c r="A588" t="s">
        <v>1628</v>
      </c>
      <c r="B588" s="1">
        <v>41592</v>
      </c>
      <c r="C588" s="1">
        <v>41596</v>
      </c>
      <c r="D588" t="s">
        <v>24</v>
      </c>
      <c r="E588" t="s">
        <v>1629</v>
      </c>
      <c r="F588" t="s">
        <v>1630</v>
      </c>
      <c r="G588">
        <v>217.05600000000001</v>
      </c>
      <c r="H588">
        <v>7</v>
      </c>
      <c r="I588">
        <v>0.2</v>
      </c>
      <c r="J588">
        <v>78.6828</v>
      </c>
      <c r="K588" t="s">
        <v>1631</v>
      </c>
      <c r="L588" t="s">
        <v>70</v>
      </c>
      <c r="M588" t="s">
        <v>29</v>
      </c>
      <c r="N588" t="s">
        <v>253</v>
      </c>
      <c r="O588" t="s">
        <v>589</v>
      </c>
      <c r="P588">
        <v>47201</v>
      </c>
      <c r="Q588" t="s">
        <v>64</v>
      </c>
      <c r="R588" t="s">
        <v>33</v>
      </c>
      <c r="S588" t="s">
        <v>129</v>
      </c>
      <c r="T588" t="s">
        <v>1632</v>
      </c>
      <c r="X588" t="str">
        <f t="shared" si="27"/>
        <v/>
      </c>
      <c r="Y588" t="str">
        <f t="shared" si="28"/>
        <v/>
      </c>
      <c r="Z588" t="str">
        <f t="shared" si="29"/>
        <v/>
      </c>
    </row>
    <row r="589" spans="1:26" x14ac:dyDescent="0.25">
      <c r="A589" t="s">
        <v>1628</v>
      </c>
      <c r="B589" s="1">
        <v>41592</v>
      </c>
      <c r="C589" s="1">
        <v>41596</v>
      </c>
      <c r="D589" t="s">
        <v>24</v>
      </c>
      <c r="E589" t="s">
        <v>1629</v>
      </c>
      <c r="F589" t="s">
        <v>1630</v>
      </c>
      <c r="G589">
        <v>217.05600000000001</v>
      </c>
      <c r="H589">
        <v>7</v>
      </c>
      <c r="I589">
        <v>0.2</v>
      </c>
      <c r="J589">
        <v>78.6828</v>
      </c>
      <c r="K589" t="s">
        <v>1631</v>
      </c>
      <c r="L589" t="s">
        <v>70</v>
      </c>
      <c r="M589" t="s">
        <v>29</v>
      </c>
      <c r="N589" t="s">
        <v>36</v>
      </c>
      <c r="O589" t="s">
        <v>37</v>
      </c>
      <c r="P589">
        <v>19143</v>
      </c>
      <c r="Q589" t="s">
        <v>32</v>
      </c>
      <c r="R589" t="s">
        <v>33</v>
      </c>
      <c r="S589" t="s">
        <v>129</v>
      </c>
      <c r="T589" t="s">
        <v>1632</v>
      </c>
      <c r="X589" t="str">
        <f t="shared" si="27"/>
        <v/>
      </c>
      <c r="Y589" t="str">
        <f t="shared" si="28"/>
        <v/>
      </c>
      <c r="Z589" t="str">
        <f t="shared" si="29"/>
        <v/>
      </c>
    </row>
    <row r="590" spans="1:26" x14ac:dyDescent="0.25">
      <c r="A590" t="s">
        <v>1633</v>
      </c>
      <c r="B590" s="1">
        <v>41594</v>
      </c>
      <c r="C590" s="1">
        <v>41601</v>
      </c>
      <c r="D590" t="s">
        <v>24</v>
      </c>
      <c r="E590" t="s">
        <v>1634</v>
      </c>
      <c r="F590" t="s">
        <v>1635</v>
      </c>
      <c r="G590">
        <v>99.39</v>
      </c>
      <c r="H590">
        <v>3</v>
      </c>
      <c r="I590">
        <v>0</v>
      </c>
      <c r="J590">
        <v>40.749899999999997</v>
      </c>
      <c r="K590" t="s">
        <v>1636</v>
      </c>
      <c r="L590" t="s">
        <v>80</v>
      </c>
      <c r="M590" t="s">
        <v>29</v>
      </c>
      <c r="N590" t="s">
        <v>162</v>
      </c>
      <c r="O590" t="s">
        <v>72</v>
      </c>
      <c r="P590">
        <v>90008</v>
      </c>
      <c r="Q590" t="s">
        <v>73</v>
      </c>
      <c r="R590" t="s">
        <v>55</v>
      </c>
      <c r="S590" t="s">
        <v>56</v>
      </c>
      <c r="T590" t="s">
        <v>1637</v>
      </c>
      <c r="X590" t="str">
        <f t="shared" si="27"/>
        <v/>
      </c>
      <c r="Y590" t="str">
        <f t="shared" si="28"/>
        <v/>
      </c>
      <c r="Z590" t="str">
        <f t="shared" si="29"/>
        <v/>
      </c>
    </row>
    <row r="591" spans="1:26" x14ac:dyDescent="0.25">
      <c r="A591" t="s">
        <v>1643</v>
      </c>
      <c r="B591" s="1">
        <v>41603</v>
      </c>
      <c r="C591" s="1">
        <v>41610</v>
      </c>
      <c r="D591" t="s">
        <v>24</v>
      </c>
      <c r="E591" t="s">
        <v>1644</v>
      </c>
      <c r="F591" t="s">
        <v>1645</v>
      </c>
      <c r="G591">
        <v>4.4160000000000004</v>
      </c>
      <c r="H591">
        <v>3</v>
      </c>
      <c r="I591">
        <v>0.2</v>
      </c>
      <c r="J591">
        <v>1.6008</v>
      </c>
      <c r="K591" t="s">
        <v>1646</v>
      </c>
      <c r="L591" t="s">
        <v>70</v>
      </c>
      <c r="M591" t="s">
        <v>29</v>
      </c>
      <c r="N591" t="s">
        <v>36</v>
      </c>
      <c r="O591" t="s">
        <v>37</v>
      </c>
      <c r="P591">
        <v>19143</v>
      </c>
      <c r="Q591" t="s">
        <v>32</v>
      </c>
      <c r="R591" t="s">
        <v>33</v>
      </c>
      <c r="S591" t="s">
        <v>74</v>
      </c>
      <c r="T591" t="s">
        <v>1647</v>
      </c>
      <c r="X591" t="str">
        <f t="shared" si="27"/>
        <v/>
      </c>
      <c r="Y591" t="str">
        <f t="shared" si="28"/>
        <v/>
      </c>
      <c r="Z591" t="str">
        <f t="shared" si="29"/>
        <v/>
      </c>
    </row>
    <row r="592" spans="1:26" x14ac:dyDescent="0.25">
      <c r="A592" t="s">
        <v>1648</v>
      </c>
      <c r="B592" s="1">
        <v>41603</v>
      </c>
      <c r="C592" s="1">
        <v>41608</v>
      </c>
      <c r="D592" t="s">
        <v>24</v>
      </c>
      <c r="E592" t="s">
        <v>1649</v>
      </c>
      <c r="F592" t="s">
        <v>1650</v>
      </c>
      <c r="G592">
        <v>24.783999999999999</v>
      </c>
      <c r="H592">
        <v>1</v>
      </c>
      <c r="I592">
        <v>0.2</v>
      </c>
      <c r="J592">
        <v>7.7450000000000001</v>
      </c>
      <c r="K592" t="s">
        <v>1651</v>
      </c>
      <c r="L592" t="s">
        <v>28</v>
      </c>
      <c r="M592" t="s">
        <v>29</v>
      </c>
      <c r="N592" t="s">
        <v>1652</v>
      </c>
      <c r="O592" t="s">
        <v>164</v>
      </c>
      <c r="P592">
        <v>97504</v>
      </c>
      <c r="Q592" t="s">
        <v>73</v>
      </c>
      <c r="R592" t="s">
        <v>33</v>
      </c>
      <c r="S592" t="s">
        <v>129</v>
      </c>
      <c r="T592" t="s">
        <v>1653</v>
      </c>
      <c r="X592" t="str">
        <f t="shared" si="27"/>
        <v/>
      </c>
      <c r="Y592" t="str">
        <f t="shared" si="28"/>
        <v/>
      </c>
      <c r="Z592" t="str">
        <f t="shared" si="29"/>
        <v/>
      </c>
    </row>
    <row r="593" spans="1:26" x14ac:dyDescent="0.25">
      <c r="A593" t="s">
        <v>1654</v>
      </c>
      <c r="B593" s="1">
        <v>41605</v>
      </c>
      <c r="C593" s="1">
        <v>41611</v>
      </c>
      <c r="D593" t="s">
        <v>24</v>
      </c>
      <c r="E593" t="s">
        <v>1655</v>
      </c>
      <c r="F593" t="s">
        <v>1656</v>
      </c>
      <c r="G593">
        <v>7.3120000000000003</v>
      </c>
      <c r="H593">
        <v>2</v>
      </c>
      <c r="I593">
        <v>0.2</v>
      </c>
      <c r="J593">
        <v>2.5592000000000001</v>
      </c>
      <c r="K593" t="s">
        <v>1657</v>
      </c>
      <c r="L593" t="s">
        <v>80</v>
      </c>
      <c r="M593" t="s">
        <v>29</v>
      </c>
      <c r="N593" t="s">
        <v>98</v>
      </c>
      <c r="O593" t="s">
        <v>99</v>
      </c>
      <c r="P593">
        <v>98105</v>
      </c>
      <c r="Q593" t="s">
        <v>73</v>
      </c>
      <c r="R593" t="s">
        <v>33</v>
      </c>
      <c r="S593" t="s">
        <v>150</v>
      </c>
      <c r="T593" t="s">
        <v>1658</v>
      </c>
      <c r="X593" t="str">
        <f t="shared" si="27"/>
        <v/>
      </c>
      <c r="Y593" t="str">
        <f t="shared" si="28"/>
        <v/>
      </c>
      <c r="Z593" t="str">
        <f t="shared" si="29"/>
        <v/>
      </c>
    </row>
    <row r="594" spans="1:26" x14ac:dyDescent="0.25">
      <c r="A594" t="s">
        <v>1659</v>
      </c>
      <c r="B594" s="1">
        <v>41606</v>
      </c>
      <c r="C594" s="1">
        <v>41608</v>
      </c>
      <c r="D594" t="s">
        <v>94</v>
      </c>
      <c r="E594" t="s">
        <v>1660</v>
      </c>
      <c r="F594" t="s">
        <v>1661</v>
      </c>
      <c r="G594">
        <v>271.99200000000002</v>
      </c>
      <c r="H594">
        <v>1</v>
      </c>
      <c r="I594">
        <v>0.2</v>
      </c>
      <c r="J594">
        <v>23.799299999999999</v>
      </c>
      <c r="K594" t="s">
        <v>1662</v>
      </c>
      <c r="L594" t="s">
        <v>28</v>
      </c>
      <c r="M594" t="s">
        <v>29</v>
      </c>
      <c r="N594" t="s">
        <v>104</v>
      </c>
      <c r="O594" t="s">
        <v>105</v>
      </c>
      <c r="P594">
        <v>60610</v>
      </c>
      <c r="Q594" t="s">
        <v>64</v>
      </c>
      <c r="R594" t="s">
        <v>55</v>
      </c>
      <c r="S594" t="s">
        <v>233</v>
      </c>
      <c r="T594" t="s">
        <v>1663</v>
      </c>
      <c r="X594" t="str">
        <f t="shared" si="27"/>
        <v/>
      </c>
      <c r="Y594" t="str">
        <f t="shared" si="28"/>
        <v/>
      </c>
      <c r="Z594" t="str">
        <f t="shared" si="29"/>
        <v/>
      </c>
    </row>
    <row r="595" spans="1:26" x14ac:dyDescent="0.25">
      <c r="A595" t="s">
        <v>1659</v>
      </c>
      <c r="B595" s="1">
        <v>41606</v>
      </c>
      <c r="C595" s="1">
        <v>41608</v>
      </c>
      <c r="D595" t="s">
        <v>94</v>
      </c>
      <c r="E595" t="s">
        <v>1660</v>
      </c>
      <c r="F595" t="s">
        <v>1661</v>
      </c>
      <c r="G595">
        <v>271.99200000000002</v>
      </c>
      <c r="H595">
        <v>1</v>
      </c>
      <c r="I595">
        <v>0.2</v>
      </c>
      <c r="J595">
        <v>23.799299999999999</v>
      </c>
      <c r="K595" t="s">
        <v>1662</v>
      </c>
      <c r="L595" t="s">
        <v>28</v>
      </c>
      <c r="M595" t="s">
        <v>29</v>
      </c>
      <c r="N595" t="s">
        <v>1664</v>
      </c>
      <c r="O595" t="s">
        <v>160</v>
      </c>
      <c r="P595">
        <v>85254</v>
      </c>
      <c r="Q595" t="s">
        <v>73</v>
      </c>
      <c r="R595" t="s">
        <v>55</v>
      </c>
      <c r="S595" t="s">
        <v>233</v>
      </c>
      <c r="T595" t="s">
        <v>1663</v>
      </c>
      <c r="X595" t="str">
        <f t="shared" si="27"/>
        <v/>
      </c>
      <c r="Y595" t="str">
        <f t="shared" si="28"/>
        <v/>
      </c>
      <c r="Z595" t="str">
        <f t="shared" si="29"/>
        <v/>
      </c>
    </row>
    <row r="596" spans="1:26" x14ac:dyDescent="0.25">
      <c r="A596" t="s">
        <v>1674</v>
      </c>
      <c r="B596" s="1">
        <v>41610</v>
      </c>
      <c r="C596" s="1">
        <v>41616</v>
      </c>
      <c r="D596" t="s">
        <v>24</v>
      </c>
      <c r="E596" t="s">
        <v>784</v>
      </c>
      <c r="F596" t="s">
        <v>1675</v>
      </c>
      <c r="G596">
        <v>17.309999999999999</v>
      </c>
      <c r="H596">
        <v>3</v>
      </c>
      <c r="I596">
        <v>0</v>
      </c>
      <c r="J596">
        <v>5.1929999999999996</v>
      </c>
      <c r="K596" t="s">
        <v>786</v>
      </c>
      <c r="L596" t="s">
        <v>28</v>
      </c>
      <c r="M596" t="s">
        <v>29</v>
      </c>
      <c r="N596" t="s">
        <v>787</v>
      </c>
      <c r="O596" t="s">
        <v>99</v>
      </c>
      <c r="P596">
        <v>98502</v>
      </c>
      <c r="Q596" t="s">
        <v>73</v>
      </c>
      <c r="R596" t="s">
        <v>45</v>
      </c>
      <c r="S596" t="s">
        <v>46</v>
      </c>
      <c r="T596" t="s">
        <v>1676</v>
      </c>
      <c r="X596" t="str">
        <f t="shared" si="27"/>
        <v/>
      </c>
      <c r="Y596" t="str">
        <f t="shared" si="28"/>
        <v/>
      </c>
      <c r="Z596" t="str">
        <f t="shared" si="29"/>
        <v/>
      </c>
    </row>
    <row r="597" spans="1:26" x14ac:dyDescent="0.25">
      <c r="A597" t="s">
        <v>1674</v>
      </c>
      <c r="B597" s="1">
        <v>41610</v>
      </c>
      <c r="C597" s="1">
        <v>41616</v>
      </c>
      <c r="D597" t="s">
        <v>24</v>
      </c>
      <c r="E597" t="s">
        <v>784</v>
      </c>
      <c r="F597" t="s">
        <v>1675</v>
      </c>
      <c r="G597">
        <v>17.309999999999999</v>
      </c>
      <c r="H597">
        <v>3</v>
      </c>
      <c r="I597">
        <v>0</v>
      </c>
      <c r="J597">
        <v>5.1929999999999996</v>
      </c>
      <c r="K597" t="s">
        <v>786</v>
      </c>
      <c r="L597" t="s">
        <v>28</v>
      </c>
      <c r="M597" t="s">
        <v>29</v>
      </c>
      <c r="N597" t="s">
        <v>204</v>
      </c>
      <c r="O597" t="s">
        <v>205</v>
      </c>
      <c r="P597">
        <v>77095</v>
      </c>
      <c r="Q597" t="s">
        <v>64</v>
      </c>
      <c r="R597" t="s">
        <v>45</v>
      </c>
      <c r="S597" t="s">
        <v>46</v>
      </c>
      <c r="T597" t="s">
        <v>1676</v>
      </c>
      <c r="X597" t="str">
        <f t="shared" si="27"/>
        <v/>
      </c>
      <c r="Y597" t="str">
        <f t="shared" si="28"/>
        <v/>
      </c>
      <c r="Z597" t="str">
        <f t="shared" si="29"/>
        <v/>
      </c>
    </row>
    <row r="598" spans="1:26" x14ac:dyDescent="0.25">
      <c r="A598" t="s">
        <v>1674</v>
      </c>
      <c r="B598" s="1">
        <v>41610</v>
      </c>
      <c r="C598" s="1">
        <v>41616</v>
      </c>
      <c r="D598" t="s">
        <v>24</v>
      </c>
      <c r="E598" t="s">
        <v>784</v>
      </c>
      <c r="F598" t="s">
        <v>1675</v>
      </c>
      <c r="G598">
        <v>17.309999999999999</v>
      </c>
      <c r="H598">
        <v>3</v>
      </c>
      <c r="I598">
        <v>0</v>
      </c>
      <c r="J598">
        <v>5.1929999999999996</v>
      </c>
      <c r="K598" t="s">
        <v>786</v>
      </c>
      <c r="L598" t="s">
        <v>28</v>
      </c>
      <c r="M598" t="s">
        <v>29</v>
      </c>
      <c r="N598" t="s">
        <v>789</v>
      </c>
      <c r="O598" t="s">
        <v>589</v>
      </c>
      <c r="P598">
        <v>47374</v>
      </c>
      <c r="Q598" t="s">
        <v>64</v>
      </c>
      <c r="R598" t="s">
        <v>45</v>
      </c>
      <c r="S598" t="s">
        <v>46</v>
      </c>
      <c r="T598" t="s">
        <v>1676</v>
      </c>
      <c r="X598" t="str">
        <f t="shared" si="27"/>
        <v/>
      </c>
      <c r="Y598" t="str">
        <f t="shared" si="28"/>
        <v/>
      </c>
      <c r="Z598" t="str">
        <f t="shared" si="29"/>
        <v/>
      </c>
    </row>
    <row r="599" spans="1:26" x14ac:dyDescent="0.25">
      <c r="A599" t="s">
        <v>1677</v>
      </c>
      <c r="B599" s="1">
        <v>41613</v>
      </c>
      <c r="C599" s="1">
        <v>41617</v>
      </c>
      <c r="D599" t="s">
        <v>24</v>
      </c>
      <c r="E599" t="s">
        <v>1678</v>
      </c>
      <c r="F599" t="s">
        <v>1679</v>
      </c>
      <c r="G599">
        <v>212.88</v>
      </c>
      <c r="H599">
        <v>6</v>
      </c>
      <c r="I599">
        <v>0</v>
      </c>
      <c r="J599">
        <v>0</v>
      </c>
      <c r="K599" t="s">
        <v>1680</v>
      </c>
      <c r="L599" t="s">
        <v>80</v>
      </c>
      <c r="M599" t="s">
        <v>29</v>
      </c>
      <c r="N599" t="s">
        <v>143</v>
      </c>
      <c r="O599" t="s">
        <v>144</v>
      </c>
      <c r="P599">
        <v>10035</v>
      </c>
      <c r="Q599" t="s">
        <v>32</v>
      </c>
      <c r="R599" t="s">
        <v>33</v>
      </c>
      <c r="S599" t="s">
        <v>119</v>
      </c>
      <c r="T599" t="s">
        <v>1681</v>
      </c>
      <c r="X599" t="str">
        <f t="shared" si="27"/>
        <v/>
      </c>
      <c r="Y599" t="str">
        <f t="shared" si="28"/>
        <v/>
      </c>
      <c r="Z599" t="str">
        <f t="shared" si="29"/>
        <v/>
      </c>
    </row>
    <row r="600" spans="1:26" x14ac:dyDescent="0.25">
      <c r="A600" t="s">
        <v>1685</v>
      </c>
      <c r="B600" s="1">
        <v>41615</v>
      </c>
      <c r="C600" s="1">
        <v>41616</v>
      </c>
      <c r="D600" t="s">
        <v>39</v>
      </c>
      <c r="E600" t="s">
        <v>683</v>
      </c>
      <c r="F600" t="s">
        <v>878</v>
      </c>
      <c r="G600">
        <v>19.440000000000001</v>
      </c>
      <c r="H600">
        <v>3</v>
      </c>
      <c r="I600">
        <v>0</v>
      </c>
      <c r="J600">
        <v>9.3312000000000008</v>
      </c>
      <c r="K600" t="s">
        <v>685</v>
      </c>
      <c r="L600" t="s">
        <v>80</v>
      </c>
      <c r="M600" t="s">
        <v>29</v>
      </c>
      <c r="N600" t="s">
        <v>686</v>
      </c>
      <c r="O600" t="s">
        <v>687</v>
      </c>
      <c r="P600">
        <v>37620</v>
      </c>
      <c r="Q600" t="s">
        <v>54</v>
      </c>
      <c r="R600" t="s">
        <v>33</v>
      </c>
      <c r="S600" t="s">
        <v>129</v>
      </c>
      <c r="T600" t="s">
        <v>880</v>
      </c>
      <c r="X600" t="str">
        <f t="shared" si="27"/>
        <v/>
      </c>
      <c r="Y600" t="str">
        <f t="shared" si="28"/>
        <v/>
      </c>
      <c r="Z600" t="str">
        <f t="shared" si="29"/>
        <v/>
      </c>
    </row>
    <row r="601" spans="1:26" x14ac:dyDescent="0.25">
      <c r="A601" t="s">
        <v>1685</v>
      </c>
      <c r="B601" s="1">
        <v>41615</v>
      </c>
      <c r="C601" s="1">
        <v>41616</v>
      </c>
      <c r="D601" t="s">
        <v>39</v>
      </c>
      <c r="E601" t="s">
        <v>683</v>
      </c>
      <c r="F601" t="s">
        <v>878</v>
      </c>
      <c r="G601">
        <v>19.440000000000001</v>
      </c>
      <c r="H601">
        <v>3</v>
      </c>
      <c r="I601">
        <v>0</v>
      </c>
      <c r="J601">
        <v>9.3312000000000008</v>
      </c>
      <c r="K601" t="s">
        <v>685</v>
      </c>
      <c r="L601" t="s">
        <v>80</v>
      </c>
      <c r="M601" t="s">
        <v>29</v>
      </c>
      <c r="N601" t="s">
        <v>689</v>
      </c>
      <c r="O601" t="s">
        <v>72</v>
      </c>
      <c r="P601">
        <v>94509</v>
      </c>
      <c r="Q601" t="s">
        <v>73</v>
      </c>
      <c r="R601" t="s">
        <v>33</v>
      </c>
      <c r="S601" t="s">
        <v>129</v>
      </c>
      <c r="T601" t="s">
        <v>880</v>
      </c>
      <c r="X601" t="str">
        <f t="shared" si="27"/>
        <v/>
      </c>
      <c r="Y601" t="str">
        <f t="shared" si="28"/>
        <v/>
      </c>
      <c r="Z601" t="str">
        <f t="shared" si="29"/>
        <v/>
      </c>
    </row>
    <row r="602" spans="1:26" x14ac:dyDescent="0.25">
      <c r="A602" t="s">
        <v>1686</v>
      </c>
      <c r="B602" s="1">
        <v>41617</v>
      </c>
      <c r="C602" s="1">
        <v>41621</v>
      </c>
      <c r="D602" t="s">
        <v>94</v>
      </c>
      <c r="E602" t="s">
        <v>1687</v>
      </c>
      <c r="F602" t="s">
        <v>1688</v>
      </c>
      <c r="G602">
        <v>114.95</v>
      </c>
      <c r="H602">
        <v>5</v>
      </c>
      <c r="I602">
        <v>0</v>
      </c>
      <c r="J602">
        <v>2.2989999999999999</v>
      </c>
      <c r="K602" t="s">
        <v>1689</v>
      </c>
      <c r="L602" t="s">
        <v>80</v>
      </c>
      <c r="M602" t="s">
        <v>29</v>
      </c>
      <c r="N602" t="s">
        <v>1502</v>
      </c>
      <c r="O602" t="s">
        <v>255</v>
      </c>
      <c r="P602">
        <v>55106</v>
      </c>
      <c r="Q602" t="s">
        <v>64</v>
      </c>
      <c r="R602" t="s">
        <v>55</v>
      </c>
      <c r="S602" t="s">
        <v>233</v>
      </c>
      <c r="T602" t="s">
        <v>1690</v>
      </c>
      <c r="X602" t="str">
        <f t="shared" si="27"/>
        <v/>
      </c>
      <c r="Y602" t="str">
        <f t="shared" si="28"/>
        <v/>
      </c>
      <c r="Z602" t="str">
        <f t="shared" si="29"/>
        <v/>
      </c>
    </row>
    <row r="603" spans="1:26" x14ac:dyDescent="0.25">
      <c r="A603" t="s">
        <v>1696</v>
      </c>
      <c r="B603" s="1">
        <v>41620</v>
      </c>
      <c r="C603" s="1">
        <v>41620</v>
      </c>
      <c r="D603" t="s">
        <v>114</v>
      </c>
      <c r="E603" t="s">
        <v>1697</v>
      </c>
      <c r="F603" t="s">
        <v>1698</v>
      </c>
      <c r="G603">
        <v>85.224000000000004</v>
      </c>
      <c r="H603">
        <v>3</v>
      </c>
      <c r="I603">
        <v>0.2</v>
      </c>
      <c r="J603">
        <v>7.4570999999999996</v>
      </c>
      <c r="K603" t="s">
        <v>1699</v>
      </c>
      <c r="L603" t="s">
        <v>28</v>
      </c>
      <c r="M603" t="s">
        <v>29</v>
      </c>
      <c r="N603" t="s">
        <v>1700</v>
      </c>
      <c r="O603" t="s">
        <v>85</v>
      </c>
      <c r="P603">
        <v>33030</v>
      </c>
      <c r="Q603" t="s">
        <v>54</v>
      </c>
      <c r="R603" t="s">
        <v>33</v>
      </c>
      <c r="S603" t="s">
        <v>119</v>
      </c>
      <c r="T603" t="s">
        <v>1701</v>
      </c>
      <c r="X603" t="str">
        <f t="shared" si="27"/>
        <v/>
      </c>
      <c r="Y603" t="str">
        <f t="shared" si="28"/>
        <v/>
      </c>
      <c r="Z603" t="str">
        <f t="shared" si="29"/>
        <v/>
      </c>
    </row>
    <row r="604" spans="1:26" x14ac:dyDescent="0.25">
      <c r="A604" t="s">
        <v>1702</v>
      </c>
      <c r="B604" s="1">
        <v>41620</v>
      </c>
      <c r="C604" s="1">
        <v>41626</v>
      </c>
      <c r="D604" t="s">
        <v>24</v>
      </c>
      <c r="E604" t="s">
        <v>825</v>
      </c>
      <c r="F604" t="s">
        <v>1703</v>
      </c>
      <c r="G604">
        <v>6.6719999999999997</v>
      </c>
      <c r="H604">
        <v>3</v>
      </c>
      <c r="I604">
        <v>0.2</v>
      </c>
      <c r="J604">
        <v>1.6679999999999999</v>
      </c>
      <c r="K604" t="s">
        <v>827</v>
      </c>
      <c r="L604" t="s">
        <v>28</v>
      </c>
      <c r="M604" t="s">
        <v>29</v>
      </c>
      <c r="N604" t="s">
        <v>159</v>
      </c>
      <c r="O604" t="s">
        <v>160</v>
      </c>
      <c r="P604">
        <v>85204</v>
      </c>
      <c r="Q604" t="s">
        <v>73</v>
      </c>
      <c r="R604" t="s">
        <v>33</v>
      </c>
      <c r="S604" t="s">
        <v>34</v>
      </c>
      <c r="T604" t="s">
        <v>1704</v>
      </c>
      <c r="X604" t="str">
        <f t="shared" si="27"/>
        <v/>
      </c>
      <c r="Y604" t="str">
        <f t="shared" si="28"/>
        <v/>
      </c>
      <c r="Z604" t="str">
        <f t="shared" si="29"/>
        <v/>
      </c>
    </row>
    <row r="605" spans="1:26" x14ac:dyDescent="0.25">
      <c r="A605" t="s">
        <v>1702</v>
      </c>
      <c r="B605" s="1">
        <v>41620</v>
      </c>
      <c r="C605" s="1">
        <v>41626</v>
      </c>
      <c r="D605" t="s">
        <v>24</v>
      </c>
      <c r="E605" t="s">
        <v>825</v>
      </c>
      <c r="F605" t="s">
        <v>1703</v>
      </c>
      <c r="G605">
        <v>6.6719999999999997</v>
      </c>
      <c r="H605">
        <v>3</v>
      </c>
      <c r="I605">
        <v>0.2</v>
      </c>
      <c r="J605">
        <v>1.6679999999999999</v>
      </c>
      <c r="K605" t="s">
        <v>827</v>
      </c>
      <c r="L605" t="s">
        <v>28</v>
      </c>
      <c r="M605" t="s">
        <v>29</v>
      </c>
      <c r="N605" t="s">
        <v>829</v>
      </c>
      <c r="O605" t="s">
        <v>687</v>
      </c>
      <c r="P605">
        <v>37167</v>
      </c>
      <c r="Q605" t="s">
        <v>54</v>
      </c>
      <c r="R605" t="s">
        <v>33</v>
      </c>
      <c r="S605" t="s">
        <v>34</v>
      </c>
      <c r="T605" t="s">
        <v>1704</v>
      </c>
      <c r="X605" t="str">
        <f t="shared" si="27"/>
        <v/>
      </c>
      <c r="Y605" t="str">
        <f t="shared" si="28"/>
        <v/>
      </c>
      <c r="Z605" t="str">
        <f t="shared" si="29"/>
        <v/>
      </c>
    </row>
    <row r="606" spans="1:26" x14ac:dyDescent="0.25">
      <c r="A606" t="s">
        <v>1705</v>
      </c>
      <c r="B606" s="1">
        <v>41622</v>
      </c>
      <c r="C606" s="1">
        <v>41626</v>
      </c>
      <c r="D606" t="s">
        <v>24</v>
      </c>
      <c r="E606" t="s">
        <v>1706</v>
      </c>
      <c r="F606" t="s">
        <v>1707</v>
      </c>
      <c r="G606">
        <v>63.88</v>
      </c>
      <c r="H606">
        <v>4</v>
      </c>
      <c r="I606">
        <v>0</v>
      </c>
      <c r="J606">
        <v>24.9132</v>
      </c>
      <c r="K606" t="s">
        <v>1708</v>
      </c>
      <c r="L606" t="s">
        <v>80</v>
      </c>
      <c r="M606" t="s">
        <v>29</v>
      </c>
      <c r="N606" t="s">
        <v>491</v>
      </c>
      <c r="O606" t="s">
        <v>205</v>
      </c>
      <c r="P606">
        <v>78207</v>
      </c>
      <c r="Q606" t="s">
        <v>64</v>
      </c>
      <c r="R606" t="s">
        <v>55</v>
      </c>
      <c r="S606" t="s">
        <v>56</v>
      </c>
      <c r="T606" t="s">
        <v>1709</v>
      </c>
      <c r="X606" t="str">
        <f t="shared" si="27"/>
        <v/>
      </c>
      <c r="Y606" t="str">
        <f t="shared" si="28"/>
        <v/>
      </c>
      <c r="Z606" t="str">
        <f t="shared" si="29"/>
        <v/>
      </c>
    </row>
    <row r="607" spans="1:26" x14ac:dyDescent="0.25">
      <c r="A607" t="s">
        <v>1705</v>
      </c>
      <c r="B607" s="1">
        <v>41622</v>
      </c>
      <c r="C607" s="1">
        <v>41626</v>
      </c>
      <c r="D607" t="s">
        <v>24</v>
      </c>
      <c r="E607" t="s">
        <v>1706</v>
      </c>
      <c r="F607" t="s">
        <v>1707</v>
      </c>
      <c r="G607">
        <v>63.88</v>
      </c>
      <c r="H607">
        <v>4</v>
      </c>
      <c r="I607">
        <v>0</v>
      </c>
      <c r="J607">
        <v>24.9132</v>
      </c>
      <c r="K607" t="s">
        <v>1708</v>
      </c>
      <c r="L607" t="s">
        <v>80</v>
      </c>
      <c r="M607" t="s">
        <v>29</v>
      </c>
      <c r="N607" t="s">
        <v>1710</v>
      </c>
      <c r="O607" t="s">
        <v>502</v>
      </c>
      <c r="P607">
        <v>73071</v>
      </c>
      <c r="Q607" t="s">
        <v>64</v>
      </c>
      <c r="R607" t="s">
        <v>55</v>
      </c>
      <c r="S607" t="s">
        <v>56</v>
      </c>
      <c r="T607" t="s">
        <v>1709</v>
      </c>
      <c r="X607" t="str">
        <f t="shared" si="27"/>
        <v/>
      </c>
      <c r="Y607" t="str">
        <f t="shared" si="28"/>
        <v/>
      </c>
      <c r="Z607" t="str">
        <f t="shared" si="29"/>
        <v/>
      </c>
    </row>
    <row r="608" spans="1:26" x14ac:dyDescent="0.25">
      <c r="A608" t="s">
        <v>1711</v>
      </c>
      <c r="B608" s="1">
        <v>41625</v>
      </c>
      <c r="C608" s="1">
        <v>41629</v>
      </c>
      <c r="D608" t="s">
        <v>94</v>
      </c>
      <c r="E608" t="s">
        <v>1660</v>
      </c>
      <c r="F608" t="s">
        <v>1712</v>
      </c>
      <c r="G608">
        <v>4.7880000000000003</v>
      </c>
      <c r="H608">
        <v>3</v>
      </c>
      <c r="I608">
        <v>0.8</v>
      </c>
      <c r="J608">
        <v>-7.9001999999999999</v>
      </c>
      <c r="K608" t="s">
        <v>1662</v>
      </c>
      <c r="L608" t="s">
        <v>28</v>
      </c>
      <c r="M608" t="s">
        <v>29</v>
      </c>
      <c r="N608" t="s">
        <v>104</v>
      </c>
      <c r="O608" t="s">
        <v>105</v>
      </c>
      <c r="P608">
        <v>60610</v>
      </c>
      <c r="Q608" t="s">
        <v>64</v>
      </c>
      <c r="R608" t="s">
        <v>33</v>
      </c>
      <c r="S608" t="s">
        <v>150</v>
      </c>
      <c r="T608" t="s">
        <v>1713</v>
      </c>
      <c r="X608" t="str">
        <f t="shared" si="27"/>
        <v/>
      </c>
      <c r="Y608" t="str">
        <f t="shared" si="28"/>
        <v/>
      </c>
      <c r="Z608" t="str">
        <f t="shared" si="29"/>
        <v/>
      </c>
    </row>
    <row r="609" spans="1:26" x14ac:dyDescent="0.25">
      <c r="A609" t="s">
        <v>1711</v>
      </c>
      <c r="B609" s="1">
        <v>41625</v>
      </c>
      <c r="C609" s="1">
        <v>41629</v>
      </c>
      <c r="D609" t="s">
        <v>94</v>
      </c>
      <c r="E609" t="s">
        <v>1660</v>
      </c>
      <c r="F609" t="s">
        <v>1712</v>
      </c>
      <c r="G609">
        <v>4.7880000000000003</v>
      </c>
      <c r="H609">
        <v>3</v>
      </c>
      <c r="I609">
        <v>0.8</v>
      </c>
      <c r="J609">
        <v>-7.9001999999999999</v>
      </c>
      <c r="K609" t="s">
        <v>1662</v>
      </c>
      <c r="L609" t="s">
        <v>28</v>
      </c>
      <c r="M609" t="s">
        <v>29</v>
      </c>
      <c r="N609" t="s">
        <v>1664</v>
      </c>
      <c r="O609" t="s">
        <v>160</v>
      </c>
      <c r="P609">
        <v>85254</v>
      </c>
      <c r="Q609" t="s">
        <v>73</v>
      </c>
      <c r="R609" t="s">
        <v>33</v>
      </c>
      <c r="S609" t="s">
        <v>150</v>
      </c>
      <c r="T609" t="s">
        <v>1713</v>
      </c>
      <c r="X609" t="str">
        <f t="shared" si="27"/>
        <v/>
      </c>
      <c r="Y609" t="str">
        <f t="shared" si="28"/>
        <v/>
      </c>
      <c r="Z609" t="str">
        <f t="shared" si="29"/>
        <v/>
      </c>
    </row>
    <row r="610" spans="1:26" x14ac:dyDescent="0.25">
      <c r="A610" t="s">
        <v>1714</v>
      </c>
      <c r="B610" s="1">
        <v>41625</v>
      </c>
      <c r="C610" s="1">
        <v>41628</v>
      </c>
      <c r="D610" t="s">
        <v>39</v>
      </c>
      <c r="E610" t="s">
        <v>1715</v>
      </c>
      <c r="F610" t="s">
        <v>1645</v>
      </c>
      <c r="G610">
        <v>3.68</v>
      </c>
      <c r="H610">
        <v>2</v>
      </c>
      <c r="I610">
        <v>0</v>
      </c>
      <c r="J610">
        <v>1.8031999999999999</v>
      </c>
      <c r="K610" t="s">
        <v>1716</v>
      </c>
      <c r="L610" t="s">
        <v>80</v>
      </c>
      <c r="M610" t="s">
        <v>29</v>
      </c>
      <c r="N610" t="s">
        <v>143</v>
      </c>
      <c r="O610" t="s">
        <v>144</v>
      </c>
      <c r="P610">
        <v>10009</v>
      </c>
      <c r="Q610" t="s">
        <v>32</v>
      </c>
      <c r="R610" t="s">
        <v>33</v>
      </c>
      <c r="S610" t="s">
        <v>74</v>
      </c>
      <c r="T610" t="s">
        <v>1647</v>
      </c>
      <c r="X610" t="str">
        <f t="shared" si="27"/>
        <v/>
      </c>
      <c r="Y610" t="str">
        <f t="shared" si="28"/>
        <v/>
      </c>
      <c r="Z610" t="str">
        <f t="shared" si="29"/>
        <v/>
      </c>
    </row>
    <row r="611" spans="1:26" x14ac:dyDescent="0.25">
      <c r="A611" t="s">
        <v>1717</v>
      </c>
      <c r="B611" s="1">
        <v>41627</v>
      </c>
      <c r="C611" s="1">
        <v>41631</v>
      </c>
      <c r="D611" t="s">
        <v>24</v>
      </c>
      <c r="E611" t="s">
        <v>1718</v>
      </c>
      <c r="F611" t="s">
        <v>1588</v>
      </c>
      <c r="G611">
        <v>18.84</v>
      </c>
      <c r="H611">
        <v>3</v>
      </c>
      <c r="I611">
        <v>0</v>
      </c>
      <c r="J611">
        <v>6.0288000000000004</v>
      </c>
      <c r="K611" t="s">
        <v>1719</v>
      </c>
      <c r="L611" t="s">
        <v>80</v>
      </c>
      <c r="M611" t="s">
        <v>29</v>
      </c>
      <c r="N611" t="s">
        <v>1720</v>
      </c>
      <c r="O611" t="s">
        <v>255</v>
      </c>
      <c r="P611">
        <v>55407</v>
      </c>
      <c r="Q611" t="s">
        <v>64</v>
      </c>
      <c r="R611" t="s">
        <v>45</v>
      </c>
      <c r="S611" t="s">
        <v>46</v>
      </c>
      <c r="T611" t="s">
        <v>1590</v>
      </c>
      <c r="X611" t="str">
        <f t="shared" si="27"/>
        <v/>
      </c>
      <c r="Y611" t="str">
        <f t="shared" si="28"/>
        <v/>
      </c>
      <c r="Z611" t="str">
        <f t="shared" si="29"/>
        <v/>
      </c>
    </row>
    <row r="612" spans="1:26" x14ac:dyDescent="0.25">
      <c r="A612" t="s">
        <v>1721</v>
      </c>
      <c r="B612" s="1">
        <v>41635</v>
      </c>
      <c r="C612" s="1">
        <v>41639</v>
      </c>
      <c r="D612" t="s">
        <v>24</v>
      </c>
      <c r="E612" t="s">
        <v>1722</v>
      </c>
      <c r="F612" t="s">
        <v>1723</v>
      </c>
      <c r="G612">
        <v>33.9</v>
      </c>
      <c r="H612">
        <v>5</v>
      </c>
      <c r="I612">
        <v>0</v>
      </c>
      <c r="J612">
        <v>15.593999999999999</v>
      </c>
      <c r="K612" t="s">
        <v>1724</v>
      </c>
      <c r="L612" t="s">
        <v>28</v>
      </c>
      <c r="M612" t="s">
        <v>29</v>
      </c>
      <c r="N612" t="s">
        <v>162</v>
      </c>
      <c r="O612" t="s">
        <v>72</v>
      </c>
      <c r="P612">
        <v>90008</v>
      </c>
      <c r="Q612" t="s">
        <v>73</v>
      </c>
      <c r="R612" t="s">
        <v>33</v>
      </c>
      <c r="S612" t="s">
        <v>129</v>
      </c>
      <c r="T612" t="s">
        <v>1725</v>
      </c>
      <c r="X612" t="str">
        <f t="shared" si="27"/>
        <v/>
      </c>
      <c r="Y612" t="str">
        <f t="shared" si="28"/>
        <v/>
      </c>
      <c r="Z612" t="str">
        <f t="shared" si="29"/>
        <v/>
      </c>
    </row>
    <row r="613" spans="1:26" x14ac:dyDescent="0.25">
      <c r="A613" t="s">
        <v>1721</v>
      </c>
      <c r="B613" s="1">
        <v>41635</v>
      </c>
      <c r="C613" s="1">
        <v>41639</v>
      </c>
      <c r="D613" t="s">
        <v>24</v>
      </c>
      <c r="E613" t="s">
        <v>1722</v>
      </c>
      <c r="F613" t="s">
        <v>1723</v>
      </c>
      <c r="G613">
        <v>33.9</v>
      </c>
      <c r="H613">
        <v>5</v>
      </c>
      <c r="I613">
        <v>0</v>
      </c>
      <c r="J613">
        <v>15.593999999999999</v>
      </c>
      <c r="K613" t="s">
        <v>1724</v>
      </c>
      <c r="L613" t="s">
        <v>28</v>
      </c>
      <c r="M613" t="s">
        <v>29</v>
      </c>
      <c r="N613" t="s">
        <v>98</v>
      </c>
      <c r="O613" t="s">
        <v>99</v>
      </c>
      <c r="P613">
        <v>98105</v>
      </c>
      <c r="Q613" t="s">
        <v>73</v>
      </c>
      <c r="R613" t="s">
        <v>33</v>
      </c>
      <c r="S613" t="s">
        <v>129</v>
      </c>
      <c r="T613" t="s">
        <v>1725</v>
      </c>
      <c r="X613" t="str">
        <f t="shared" si="27"/>
        <v/>
      </c>
      <c r="Y613" t="str">
        <f t="shared" si="28"/>
        <v/>
      </c>
      <c r="Z613" t="str">
        <f t="shared" si="29"/>
        <v/>
      </c>
    </row>
    <row r="614" spans="1:26" x14ac:dyDescent="0.25">
      <c r="A614" t="s">
        <v>1726</v>
      </c>
      <c r="B614" s="1">
        <v>41641</v>
      </c>
      <c r="C614" s="1">
        <v>41646</v>
      </c>
      <c r="D614" t="s">
        <v>24</v>
      </c>
      <c r="E614" t="s">
        <v>1727</v>
      </c>
      <c r="F614" t="s">
        <v>1728</v>
      </c>
      <c r="G614">
        <v>48.896000000000001</v>
      </c>
      <c r="H614">
        <v>4</v>
      </c>
      <c r="I614">
        <v>0.2</v>
      </c>
      <c r="J614">
        <v>8.5568000000000008</v>
      </c>
      <c r="K614" t="s">
        <v>1729</v>
      </c>
      <c r="L614" t="s">
        <v>28</v>
      </c>
      <c r="M614" t="s">
        <v>29</v>
      </c>
      <c r="N614" t="s">
        <v>1730</v>
      </c>
      <c r="O614" t="s">
        <v>232</v>
      </c>
      <c r="P614">
        <v>44052</v>
      </c>
      <c r="Q614" t="s">
        <v>32</v>
      </c>
      <c r="R614" t="s">
        <v>45</v>
      </c>
      <c r="S614" t="s">
        <v>46</v>
      </c>
      <c r="T614" t="s">
        <v>1731</v>
      </c>
      <c r="X614" t="str">
        <f t="shared" si="27"/>
        <v/>
      </c>
      <c r="Y614" t="str">
        <f t="shared" si="28"/>
        <v/>
      </c>
      <c r="Z614" t="str">
        <f t="shared" si="29"/>
        <v/>
      </c>
    </row>
    <row r="615" spans="1:26" x14ac:dyDescent="0.25">
      <c r="A615" t="s">
        <v>1726</v>
      </c>
      <c r="B615" s="1">
        <v>41641</v>
      </c>
      <c r="C615" s="1">
        <v>41646</v>
      </c>
      <c r="D615" t="s">
        <v>24</v>
      </c>
      <c r="E615" t="s">
        <v>1727</v>
      </c>
      <c r="F615" t="s">
        <v>1728</v>
      </c>
      <c r="G615">
        <v>48.896000000000001</v>
      </c>
      <c r="H615">
        <v>4</v>
      </c>
      <c r="I615">
        <v>0.2</v>
      </c>
      <c r="J615">
        <v>8.5568000000000008</v>
      </c>
      <c r="K615" t="s">
        <v>1729</v>
      </c>
      <c r="L615" t="s">
        <v>28</v>
      </c>
      <c r="M615" t="s">
        <v>29</v>
      </c>
      <c r="N615" t="s">
        <v>385</v>
      </c>
      <c r="O615" t="s">
        <v>111</v>
      </c>
      <c r="P615">
        <v>28205</v>
      </c>
      <c r="Q615" t="s">
        <v>54</v>
      </c>
      <c r="R615" t="s">
        <v>45</v>
      </c>
      <c r="S615" t="s">
        <v>46</v>
      </c>
      <c r="T615" t="s">
        <v>1731</v>
      </c>
      <c r="X615" t="str">
        <f t="shared" si="27"/>
        <v/>
      </c>
      <c r="Y615" t="str">
        <f t="shared" si="28"/>
        <v/>
      </c>
      <c r="Z615" t="str">
        <f t="shared" si="29"/>
        <v/>
      </c>
    </row>
    <row r="616" spans="1:26" x14ac:dyDescent="0.25">
      <c r="A616" t="s">
        <v>1732</v>
      </c>
      <c r="B616" s="1">
        <v>41647</v>
      </c>
      <c r="C616" s="1">
        <v>41650</v>
      </c>
      <c r="D616" t="s">
        <v>39</v>
      </c>
      <c r="E616" t="s">
        <v>660</v>
      </c>
      <c r="F616" t="s">
        <v>1733</v>
      </c>
      <c r="G616">
        <v>3059.982</v>
      </c>
      <c r="H616">
        <v>2</v>
      </c>
      <c r="I616">
        <v>0.1</v>
      </c>
      <c r="J616">
        <v>679.99599999999998</v>
      </c>
      <c r="K616" t="s">
        <v>662</v>
      </c>
      <c r="L616" t="s">
        <v>80</v>
      </c>
      <c r="M616" t="s">
        <v>29</v>
      </c>
      <c r="N616" t="s">
        <v>212</v>
      </c>
      <c r="O616" t="s">
        <v>63</v>
      </c>
      <c r="P616">
        <v>53209</v>
      </c>
      <c r="Q616" t="s">
        <v>64</v>
      </c>
      <c r="R616" t="s">
        <v>55</v>
      </c>
      <c r="S616" t="s">
        <v>379</v>
      </c>
      <c r="T616" t="s">
        <v>1734</v>
      </c>
      <c r="X616" t="str">
        <f t="shared" si="27"/>
        <v/>
      </c>
      <c r="Y616" t="str">
        <f t="shared" si="28"/>
        <v/>
      </c>
      <c r="Z616" t="str">
        <f t="shared" si="29"/>
        <v/>
      </c>
    </row>
    <row r="617" spans="1:26" x14ac:dyDescent="0.25">
      <c r="A617" t="s">
        <v>1732</v>
      </c>
      <c r="B617" s="1">
        <v>41647</v>
      </c>
      <c r="C617" s="1">
        <v>41650</v>
      </c>
      <c r="D617" t="s">
        <v>39</v>
      </c>
      <c r="E617" t="s">
        <v>660</v>
      </c>
      <c r="F617" t="s">
        <v>1733</v>
      </c>
      <c r="G617">
        <v>3059.982</v>
      </c>
      <c r="H617">
        <v>2</v>
      </c>
      <c r="I617">
        <v>0.1</v>
      </c>
      <c r="J617">
        <v>679.99599999999998</v>
      </c>
      <c r="K617" t="s">
        <v>662</v>
      </c>
      <c r="L617" t="s">
        <v>80</v>
      </c>
      <c r="M617" t="s">
        <v>29</v>
      </c>
      <c r="N617" t="s">
        <v>371</v>
      </c>
      <c r="O617" t="s">
        <v>132</v>
      </c>
      <c r="P617">
        <v>48205</v>
      </c>
      <c r="Q617" t="s">
        <v>64</v>
      </c>
      <c r="R617" t="s">
        <v>55</v>
      </c>
      <c r="S617" t="s">
        <v>379</v>
      </c>
      <c r="T617" t="s">
        <v>1734</v>
      </c>
      <c r="X617" t="str">
        <f t="shared" si="27"/>
        <v/>
      </c>
      <c r="Y617" t="str">
        <f t="shared" si="28"/>
        <v/>
      </c>
      <c r="Z617" t="str">
        <f t="shared" si="29"/>
        <v/>
      </c>
    </row>
    <row r="618" spans="1:26" x14ac:dyDescent="0.25">
      <c r="A618" t="s">
        <v>1735</v>
      </c>
      <c r="B618" s="1">
        <v>41647</v>
      </c>
      <c r="C618" s="1">
        <v>41653</v>
      </c>
      <c r="D618" t="s">
        <v>24</v>
      </c>
      <c r="E618" t="s">
        <v>813</v>
      </c>
      <c r="F618" t="s">
        <v>1047</v>
      </c>
      <c r="G618">
        <v>2.8079999999999998</v>
      </c>
      <c r="H618">
        <v>3</v>
      </c>
      <c r="I618">
        <v>0.7</v>
      </c>
      <c r="J618">
        <v>-1.9656</v>
      </c>
      <c r="K618" t="s">
        <v>815</v>
      </c>
      <c r="L618" t="s">
        <v>28</v>
      </c>
      <c r="M618" t="s">
        <v>29</v>
      </c>
      <c r="N618" t="s">
        <v>816</v>
      </c>
      <c r="O618" t="s">
        <v>160</v>
      </c>
      <c r="P618">
        <v>85023</v>
      </c>
      <c r="Q618" t="s">
        <v>73</v>
      </c>
      <c r="R618" t="s">
        <v>33</v>
      </c>
      <c r="S618" t="s">
        <v>150</v>
      </c>
      <c r="T618" t="s">
        <v>1051</v>
      </c>
      <c r="X618" t="str">
        <f t="shared" si="27"/>
        <v/>
      </c>
      <c r="Y618" t="str">
        <f t="shared" si="28"/>
        <v/>
      </c>
      <c r="Z618" t="str">
        <f t="shared" si="29"/>
        <v/>
      </c>
    </row>
    <row r="619" spans="1:26" x14ac:dyDescent="0.25">
      <c r="A619" t="s">
        <v>1735</v>
      </c>
      <c r="B619" s="1">
        <v>41647</v>
      </c>
      <c r="C619" s="1">
        <v>41653</v>
      </c>
      <c r="D619" t="s">
        <v>24</v>
      </c>
      <c r="E619" t="s">
        <v>813</v>
      </c>
      <c r="F619" t="s">
        <v>1047</v>
      </c>
      <c r="G619">
        <v>2.8079999999999998</v>
      </c>
      <c r="H619">
        <v>3</v>
      </c>
      <c r="I619">
        <v>0.7</v>
      </c>
      <c r="J619">
        <v>-1.9656</v>
      </c>
      <c r="K619" t="s">
        <v>815</v>
      </c>
      <c r="L619" t="s">
        <v>28</v>
      </c>
      <c r="M619" t="s">
        <v>29</v>
      </c>
      <c r="N619" t="s">
        <v>818</v>
      </c>
      <c r="O619" t="s">
        <v>85</v>
      </c>
      <c r="P619">
        <v>32174</v>
      </c>
      <c r="Q619" t="s">
        <v>54</v>
      </c>
      <c r="R619" t="s">
        <v>33</v>
      </c>
      <c r="S619" t="s">
        <v>150</v>
      </c>
      <c r="T619" t="s">
        <v>1051</v>
      </c>
      <c r="X619" t="str">
        <f t="shared" si="27"/>
        <v/>
      </c>
      <c r="Y619" t="str">
        <f t="shared" si="28"/>
        <v/>
      </c>
      <c r="Z619" t="str">
        <f t="shared" si="29"/>
        <v/>
      </c>
    </row>
    <row r="620" spans="1:26" x14ac:dyDescent="0.25">
      <c r="A620" t="s">
        <v>1736</v>
      </c>
      <c r="B620" s="1">
        <v>41659</v>
      </c>
      <c r="C620" s="1">
        <v>41663</v>
      </c>
      <c r="D620" t="s">
        <v>94</v>
      </c>
      <c r="E620" t="s">
        <v>299</v>
      </c>
      <c r="F620" t="s">
        <v>1737</v>
      </c>
      <c r="G620">
        <v>6</v>
      </c>
      <c r="H620">
        <v>2</v>
      </c>
      <c r="I620">
        <v>0.2</v>
      </c>
      <c r="J620">
        <v>2.1</v>
      </c>
      <c r="K620" t="s">
        <v>301</v>
      </c>
      <c r="L620" t="s">
        <v>28</v>
      </c>
      <c r="M620" t="s">
        <v>29</v>
      </c>
      <c r="N620" t="s">
        <v>302</v>
      </c>
      <c r="O620" t="s">
        <v>232</v>
      </c>
      <c r="P620">
        <v>45231</v>
      </c>
      <c r="Q620" t="s">
        <v>32</v>
      </c>
      <c r="R620" t="s">
        <v>33</v>
      </c>
      <c r="S620" t="s">
        <v>137</v>
      </c>
      <c r="T620" t="s">
        <v>1738</v>
      </c>
      <c r="X620" t="str">
        <f t="shared" si="27"/>
        <v/>
      </c>
      <c r="Y620" t="str">
        <f t="shared" si="28"/>
        <v/>
      </c>
      <c r="Z620" t="str">
        <f t="shared" si="29"/>
        <v/>
      </c>
    </row>
    <row r="621" spans="1:26" x14ac:dyDescent="0.25">
      <c r="A621" t="s">
        <v>1736</v>
      </c>
      <c r="B621" s="1">
        <v>41659</v>
      </c>
      <c r="C621" s="1">
        <v>41663</v>
      </c>
      <c r="D621" t="s">
        <v>94</v>
      </c>
      <c r="E621" t="s">
        <v>299</v>
      </c>
      <c r="F621" t="s">
        <v>1737</v>
      </c>
      <c r="G621">
        <v>6</v>
      </c>
      <c r="H621">
        <v>2</v>
      </c>
      <c r="I621">
        <v>0.2</v>
      </c>
      <c r="J621">
        <v>2.1</v>
      </c>
      <c r="K621" t="s">
        <v>301</v>
      </c>
      <c r="L621" t="s">
        <v>28</v>
      </c>
      <c r="M621" t="s">
        <v>29</v>
      </c>
      <c r="N621" t="s">
        <v>143</v>
      </c>
      <c r="O621" t="s">
        <v>144</v>
      </c>
      <c r="P621">
        <v>10011</v>
      </c>
      <c r="Q621" t="s">
        <v>32</v>
      </c>
      <c r="R621" t="s">
        <v>33</v>
      </c>
      <c r="S621" t="s">
        <v>137</v>
      </c>
      <c r="T621" t="s">
        <v>1738</v>
      </c>
      <c r="X621" t="str">
        <f t="shared" si="27"/>
        <v/>
      </c>
      <c r="Y621" t="str">
        <f t="shared" si="28"/>
        <v/>
      </c>
      <c r="Z621" t="str">
        <f t="shared" si="29"/>
        <v/>
      </c>
    </row>
    <row r="622" spans="1:26" x14ac:dyDescent="0.25">
      <c r="A622" t="s">
        <v>1736</v>
      </c>
      <c r="B622" s="1">
        <v>41659</v>
      </c>
      <c r="C622" s="1">
        <v>41663</v>
      </c>
      <c r="D622" t="s">
        <v>94</v>
      </c>
      <c r="E622" t="s">
        <v>299</v>
      </c>
      <c r="F622" t="s">
        <v>1737</v>
      </c>
      <c r="G622">
        <v>6</v>
      </c>
      <c r="H622">
        <v>2</v>
      </c>
      <c r="I622">
        <v>0.2</v>
      </c>
      <c r="J622">
        <v>2.1</v>
      </c>
      <c r="K622" t="s">
        <v>301</v>
      </c>
      <c r="L622" t="s">
        <v>28</v>
      </c>
      <c r="M622" t="s">
        <v>29</v>
      </c>
      <c r="N622" t="s">
        <v>304</v>
      </c>
      <c r="O622" t="s">
        <v>205</v>
      </c>
      <c r="P622">
        <v>76248</v>
      </c>
      <c r="Q622" t="s">
        <v>64</v>
      </c>
      <c r="R622" t="s">
        <v>33</v>
      </c>
      <c r="S622" t="s">
        <v>137</v>
      </c>
      <c r="T622" t="s">
        <v>1738</v>
      </c>
      <c r="X622" t="str">
        <f t="shared" si="27"/>
        <v/>
      </c>
      <c r="Y622" t="str">
        <f t="shared" si="28"/>
        <v/>
      </c>
      <c r="Z622" t="str">
        <f t="shared" si="29"/>
        <v/>
      </c>
    </row>
    <row r="623" spans="1:26" x14ac:dyDescent="0.25">
      <c r="A623" t="s">
        <v>1736</v>
      </c>
      <c r="B623" s="1">
        <v>41659</v>
      </c>
      <c r="C623" s="1">
        <v>41663</v>
      </c>
      <c r="D623" t="s">
        <v>94</v>
      </c>
      <c r="E623" t="s">
        <v>299</v>
      </c>
      <c r="F623" t="s">
        <v>1737</v>
      </c>
      <c r="G623">
        <v>6</v>
      </c>
      <c r="H623">
        <v>2</v>
      </c>
      <c r="I623">
        <v>0.2</v>
      </c>
      <c r="J623">
        <v>2.1</v>
      </c>
      <c r="K623" t="s">
        <v>301</v>
      </c>
      <c r="L623" t="s">
        <v>28</v>
      </c>
      <c r="M623" t="s">
        <v>29</v>
      </c>
      <c r="N623" t="s">
        <v>143</v>
      </c>
      <c r="O623" t="s">
        <v>144</v>
      </c>
      <c r="P623">
        <v>10011</v>
      </c>
      <c r="Q623" t="s">
        <v>32</v>
      </c>
      <c r="R623" t="s">
        <v>33</v>
      </c>
      <c r="S623" t="s">
        <v>137</v>
      </c>
      <c r="T623" t="s">
        <v>1738</v>
      </c>
      <c r="X623" t="str">
        <f t="shared" si="27"/>
        <v/>
      </c>
      <c r="Y623" t="str">
        <f t="shared" si="28"/>
        <v/>
      </c>
      <c r="Z623" t="str">
        <f t="shared" si="29"/>
        <v/>
      </c>
    </row>
    <row r="624" spans="1:26" x14ac:dyDescent="0.25">
      <c r="A624" t="s">
        <v>1739</v>
      </c>
      <c r="B624" s="1">
        <v>41660</v>
      </c>
      <c r="C624" s="1">
        <v>41663</v>
      </c>
      <c r="D624" t="s">
        <v>94</v>
      </c>
      <c r="E624" t="s">
        <v>1476</v>
      </c>
      <c r="F624" t="s">
        <v>665</v>
      </c>
      <c r="G624">
        <v>207.846</v>
      </c>
      <c r="H624">
        <v>3</v>
      </c>
      <c r="I624">
        <v>0.1</v>
      </c>
      <c r="J624">
        <v>2.3094000000000001</v>
      </c>
      <c r="K624" t="s">
        <v>1478</v>
      </c>
      <c r="L624" t="s">
        <v>80</v>
      </c>
      <c r="M624" t="s">
        <v>29</v>
      </c>
      <c r="N624" t="s">
        <v>143</v>
      </c>
      <c r="O624" t="s">
        <v>144</v>
      </c>
      <c r="P624">
        <v>10035</v>
      </c>
      <c r="Q624" t="s">
        <v>32</v>
      </c>
      <c r="R624" t="s">
        <v>45</v>
      </c>
      <c r="S624" t="s">
        <v>91</v>
      </c>
      <c r="T624" t="s">
        <v>666</v>
      </c>
      <c r="X624" t="str">
        <f t="shared" si="27"/>
        <v/>
      </c>
      <c r="Y624" t="str">
        <f t="shared" si="28"/>
        <v/>
      </c>
      <c r="Z624" t="str">
        <f t="shared" si="29"/>
        <v/>
      </c>
    </row>
    <row r="625" spans="1:26" x14ac:dyDescent="0.25">
      <c r="A625" t="s">
        <v>1739</v>
      </c>
      <c r="B625" s="1">
        <v>41660</v>
      </c>
      <c r="C625" s="1">
        <v>41663</v>
      </c>
      <c r="D625" t="s">
        <v>94</v>
      </c>
      <c r="E625" t="s">
        <v>1476</v>
      </c>
      <c r="F625" t="s">
        <v>665</v>
      </c>
      <c r="G625">
        <v>207.846</v>
      </c>
      <c r="H625">
        <v>3</v>
      </c>
      <c r="I625">
        <v>0.1</v>
      </c>
      <c r="J625">
        <v>2.3094000000000001</v>
      </c>
      <c r="K625" t="s">
        <v>1478</v>
      </c>
      <c r="L625" t="s">
        <v>80</v>
      </c>
      <c r="M625" t="s">
        <v>29</v>
      </c>
      <c r="N625" t="s">
        <v>143</v>
      </c>
      <c r="O625" t="s">
        <v>144</v>
      </c>
      <c r="P625">
        <v>10024</v>
      </c>
      <c r="Q625" t="s">
        <v>32</v>
      </c>
      <c r="R625" t="s">
        <v>45</v>
      </c>
      <c r="S625" t="s">
        <v>91</v>
      </c>
      <c r="T625" t="s">
        <v>666</v>
      </c>
      <c r="X625" t="str">
        <f t="shared" si="27"/>
        <v/>
      </c>
      <c r="Y625" t="str">
        <f t="shared" si="28"/>
        <v/>
      </c>
      <c r="Z625" t="str">
        <f t="shared" si="29"/>
        <v/>
      </c>
    </row>
    <row r="626" spans="1:26" x14ac:dyDescent="0.25">
      <c r="A626" t="s">
        <v>1739</v>
      </c>
      <c r="B626" s="1">
        <v>41660</v>
      </c>
      <c r="C626" s="1">
        <v>41663</v>
      </c>
      <c r="D626" t="s">
        <v>94</v>
      </c>
      <c r="E626" t="s">
        <v>1476</v>
      </c>
      <c r="F626" t="s">
        <v>665</v>
      </c>
      <c r="G626">
        <v>207.846</v>
      </c>
      <c r="H626">
        <v>3</v>
      </c>
      <c r="I626">
        <v>0.1</v>
      </c>
      <c r="J626">
        <v>2.3094000000000001</v>
      </c>
      <c r="K626" t="s">
        <v>1478</v>
      </c>
      <c r="L626" t="s">
        <v>80</v>
      </c>
      <c r="M626" t="s">
        <v>29</v>
      </c>
      <c r="N626" t="s">
        <v>83</v>
      </c>
      <c r="O626" t="s">
        <v>72</v>
      </c>
      <c r="P626">
        <v>94110</v>
      </c>
      <c r="Q626" t="s">
        <v>73</v>
      </c>
      <c r="R626" t="s">
        <v>45</v>
      </c>
      <c r="S626" t="s">
        <v>91</v>
      </c>
      <c r="T626" t="s">
        <v>666</v>
      </c>
      <c r="X626" t="str">
        <f t="shared" si="27"/>
        <v/>
      </c>
      <c r="Y626" t="str">
        <f t="shared" si="28"/>
        <v/>
      </c>
      <c r="Z626" t="str">
        <f t="shared" si="29"/>
        <v/>
      </c>
    </row>
    <row r="627" spans="1:26" x14ac:dyDescent="0.25">
      <c r="A627" t="s">
        <v>1740</v>
      </c>
      <c r="B627" s="1">
        <v>41660</v>
      </c>
      <c r="C627" s="1">
        <v>41666</v>
      </c>
      <c r="D627" t="s">
        <v>24</v>
      </c>
      <c r="E627" t="s">
        <v>1741</v>
      </c>
      <c r="F627" t="s">
        <v>1742</v>
      </c>
      <c r="G627">
        <v>160.77600000000001</v>
      </c>
      <c r="H627">
        <v>3</v>
      </c>
      <c r="I627">
        <v>0.2</v>
      </c>
      <c r="J627">
        <v>10.048500000000001</v>
      </c>
      <c r="K627" t="s">
        <v>1743</v>
      </c>
      <c r="L627" t="s">
        <v>28</v>
      </c>
      <c r="M627" t="s">
        <v>29</v>
      </c>
      <c r="N627" t="s">
        <v>162</v>
      </c>
      <c r="O627" t="s">
        <v>72</v>
      </c>
      <c r="P627">
        <v>90045</v>
      </c>
      <c r="Q627" t="s">
        <v>73</v>
      </c>
      <c r="R627" t="s">
        <v>55</v>
      </c>
      <c r="S627" t="s">
        <v>233</v>
      </c>
      <c r="T627" t="s">
        <v>1744</v>
      </c>
      <c r="X627" t="str">
        <f t="shared" si="27"/>
        <v/>
      </c>
      <c r="Y627" t="str">
        <f t="shared" si="28"/>
        <v/>
      </c>
      <c r="Z627" t="str">
        <f t="shared" si="29"/>
        <v/>
      </c>
    </row>
    <row r="628" spans="1:26" x14ac:dyDescent="0.25">
      <c r="A628" t="s">
        <v>1745</v>
      </c>
      <c r="B628" s="1">
        <v>41663</v>
      </c>
      <c r="C628" s="1">
        <v>41665</v>
      </c>
      <c r="D628" t="s">
        <v>39</v>
      </c>
      <c r="E628" t="s">
        <v>1746</v>
      </c>
      <c r="F628" t="s">
        <v>1187</v>
      </c>
      <c r="G628">
        <v>210.98</v>
      </c>
      <c r="H628">
        <v>2</v>
      </c>
      <c r="I628">
        <v>0</v>
      </c>
      <c r="J628">
        <v>21.097999999999999</v>
      </c>
      <c r="K628" t="s">
        <v>1747</v>
      </c>
      <c r="L628" t="s">
        <v>80</v>
      </c>
      <c r="M628" t="s">
        <v>29</v>
      </c>
      <c r="N628" t="s">
        <v>371</v>
      </c>
      <c r="O628" t="s">
        <v>132</v>
      </c>
      <c r="P628">
        <v>48234</v>
      </c>
      <c r="Q628" t="s">
        <v>64</v>
      </c>
      <c r="R628" t="s">
        <v>45</v>
      </c>
      <c r="S628" t="s">
        <v>247</v>
      </c>
      <c r="T628" t="s">
        <v>1190</v>
      </c>
      <c r="X628" t="str">
        <f t="shared" si="27"/>
        <v/>
      </c>
      <c r="Y628" t="str">
        <f t="shared" si="28"/>
        <v/>
      </c>
      <c r="Z628" t="str">
        <f t="shared" si="29"/>
        <v/>
      </c>
    </row>
    <row r="629" spans="1:26" x14ac:dyDescent="0.25">
      <c r="A629" t="s">
        <v>1748</v>
      </c>
      <c r="B629" s="1">
        <v>41681</v>
      </c>
      <c r="C629" s="1">
        <v>41685</v>
      </c>
      <c r="D629" t="s">
        <v>24</v>
      </c>
      <c r="E629" t="s">
        <v>1749</v>
      </c>
      <c r="F629" t="s">
        <v>1750</v>
      </c>
      <c r="G629">
        <v>203.983</v>
      </c>
      <c r="H629">
        <v>2</v>
      </c>
      <c r="I629">
        <v>0.15</v>
      </c>
      <c r="J629">
        <v>16.7986</v>
      </c>
      <c r="K629" t="s">
        <v>1751</v>
      </c>
      <c r="L629" t="s">
        <v>70</v>
      </c>
      <c r="M629" t="s">
        <v>29</v>
      </c>
      <c r="N629" t="s">
        <v>1752</v>
      </c>
      <c r="O629" t="s">
        <v>72</v>
      </c>
      <c r="P629">
        <v>92677</v>
      </c>
      <c r="Q629" t="s">
        <v>73</v>
      </c>
      <c r="R629" t="s">
        <v>45</v>
      </c>
      <c r="S629" t="s">
        <v>595</v>
      </c>
      <c r="T629" t="s">
        <v>1753</v>
      </c>
      <c r="X629" t="str">
        <f t="shared" si="27"/>
        <v/>
      </c>
      <c r="Y629" t="str">
        <f t="shared" si="28"/>
        <v/>
      </c>
      <c r="Z629" t="str">
        <f t="shared" si="29"/>
        <v/>
      </c>
    </row>
    <row r="630" spans="1:26" x14ac:dyDescent="0.25">
      <c r="A630" t="s">
        <v>1754</v>
      </c>
      <c r="B630" s="1">
        <v>41682</v>
      </c>
      <c r="C630" s="1">
        <v>41685</v>
      </c>
      <c r="D630" t="s">
        <v>94</v>
      </c>
      <c r="E630" t="s">
        <v>617</v>
      </c>
      <c r="F630" t="s">
        <v>1755</v>
      </c>
      <c r="G630">
        <v>21.335999999999999</v>
      </c>
      <c r="H630">
        <v>7</v>
      </c>
      <c r="I630">
        <v>0.2</v>
      </c>
      <c r="J630">
        <v>7.7343000000000002</v>
      </c>
      <c r="K630" t="s">
        <v>619</v>
      </c>
      <c r="L630" t="s">
        <v>80</v>
      </c>
      <c r="M630" t="s">
        <v>29</v>
      </c>
      <c r="N630" t="s">
        <v>83</v>
      </c>
      <c r="O630" t="s">
        <v>72</v>
      </c>
      <c r="P630">
        <v>94110</v>
      </c>
      <c r="Q630" t="s">
        <v>73</v>
      </c>
      <c r="R630" t="s">
        <v>33</v>
      </c>
      <c r="S630" t="s">
        <v>150</v>
      </c>
      <c r="T630" t="s">
        <v>1756</v>
      </c>
      <c r="X630" t="str">
        <f t="shared" si="27"/>
        <v/>
      </c>
      <c r="Y630" t="str">
        <f t="shared" si="28"/>
        <v/>
      </c>
      <c r="Z630" t="str">
        <f t="shared" si="29"/>
        <v/>
      </c>
    </row>
    <row r="631" spans="1:26" x14ac:dyDescent="0.25">
      <c r="A631" t="s">
        <v>1754</v>
      </c>
      <c r="B631" s="1">
        <v>41682</v>
      </c>
      <c r="C631" s="1">
        <v>41685</v>
      </c>
      <c r="D631" t="s">
        <v>94</v>
      </c>
      <c r="E631" t="s">
        <v>617</v>
      </c>
      <c r="F631" t="s">
        <v>1755</v>
      </c>
      <c r="G631">
        <v>21.335999999999999</v>
      </c>
      <c r="H631">
        <v>7</v>
      </c>
      <c r="I631">
        <v>0.2</v>
      </c>
      <c r="J631">
        <v>7.7343000000000002</v>
      </c>
      <c r="K631" t="s">
        <v>619</v>
      </c>
      <c r="L631" t="s">
        <v>80</v>
      </c>
      <c r="M631" t="s">
        <v>29</v>
      </c>
      <c r="N631" t="s">
        <v>621</v>
      </c>
      <c r="O631" t="s">
        <v>99</v>
      </c>
      <c r="P631">
        <v>98006</v>
      </c>
      <c r="Q631" t="s">
        <v>73</v>
      </c>
      <c r="R631" t="s">
        <v>33</v>
      </c>
      <c r="S631" t="s">
        <v>150</v>
      </c>
      <c r="T631" t="s">
        <v>1756</v>
      </c>
      <c r="X631" t="str">
        <f t="shared" si="27"/>
        <v/>
      </c>
      <c r="Y631" t="str">
        <f t="shared" si="28"/>
        <v/>
      </c>
      <c r="Z631" t="str">
        <f t="shared" si="29"/>
        <v/>
      </c>
    </row>
    <row r="632" spans="1:26" x14ac:dyDescent="0.25">
      <c r="A632" t="s">
        <v>1757</v>
      </c>
      <c r="B632" s="1">
        <v>41690</v>
      </c>
      <c r="C632" s="1">
        <v>41692</v>
      </c>
      <c r="D632" t="s">
        <v>94</v>
      </c>
      <c r="E632" t="s">
        <v>1543</v>
      </c>
      <c r="F632" t="s">
        <v>1758</v>
      </c>
      <c r="G632">
        <v>1245.8599999999999</v>
      </c>
      <c r="H632">
        <v>7</v>
      </c>
      <c r="I632">
        <v>0</v>
      </c>
      <c r="J632">
        <v>361.29939999999999</v>
      </c>
      <c r="K632" t="s">
        <v>1545</v>
      </c>
      <c r="L632" t="s">
        <v>80</v>
      </c>
      <c r="M632" t="s">
        <v>29</v>
      </c>
      <c r="N632" t="s">
        <v>1546</v>
      </c>
      <c r="O632" t="s">
        <v>205</v>
      </c>
      <c r="P632">
        <v>75061</v>
      </c>
      <c r="Q632" t="s">
        <v>64</v>
      </c>
      <c r="R632" t="s">
        <v>33</v>
      </c>
      <c r="S632" t="s">
        <v>745</v>
      </c>
      <c r="T632" t="s">
        <v>1759</v>
      </c>
      <c r="X632" t="str">
        <f t="shared" si="27"/>
        <v/>
      </c>
      <c r="Y632" t="str">
        <f t="shared" si="28"/>
        <v/>
      </c>
      <c r="Z632" t="str">
        <f t="shared" si="29"/>
        <v/>
      </c>
    </row>
    <row r="633" spans="1:26" x14ac:dyDescent="0.25">
      <c r="A633" t="s">
        <v>1757</v>
      </c>
      <c r="B633" s="1">
        <v>41690</v>
      </c>
      <c r="C633" s="1">
        <v>41692</v>
      </c>
      <c r="D633" t="s">
        <v>94</v>
      </c>
      <c r="E633" t="s">
        <v>1543</v>
      </c>
      <c r="F633" t="s">
        <v>1758</v>
      </c>
      <c r="G633">
        <v>1245.8599999999999</v>
      </c>
      <c r="H633">
        <v>7</v>
      </c>
      <c r="I633">
        <v>0</v>
      </c>
      <c r="J633">
        <v>361.29939999999999</v>
      </c>
      <c r="K633" t="s">
        <v>1545</v>
      </c>
      <c r="L633" t="s">
        <v>80</v>
      </c>
      <c r="M633" t="s">
        <v>29</v>
      </c>
      <c r="N633" t="s">
        <v>52</v>
      </c>
      <c r="O633" t="s">
        <v>53</v>
      </c>
      <c r="P633">
        <v>30076</v>
      </c>
      <c r="Q633" t="s">
        <v>54</v>
      </c>
      <c r="R633" t="s">
        <v>33</v>
      </c>
      <c r="S633" t="s">
        <v>745</v>
      </c>
      <c r="T633" t="s">
        <v>1759</v>
      </c>
      <c r="X633" t="str">
        <f t="shared" si="27"/>
        <v/>
      </c>
      <c r="Y633" t="str">
        <f t="shared" si="28"/>
        <v/>
      </c>
      <c r="Z633" t="str">
        <f t="shared" si="29"/>
        <v/>
      </c>
    </row>
    <row r="634" spans="1:26" x14ac:dyDescent="0.25">
      <c r="A634" t="s">
        <v>1760</v>
      </c>
      <c r="B634" s="1">
        <v>41694</v>
      </c>
      <c r="C634" s="1">
        <v>41700</v>
      </c>
      <c r="D634" t="s">
        <v>24</v>
      </c>
      <c r="E634" t="s">
        <v>1761</v>
      </c>
      <c r="F634" t="s">
        <v>1762</v>
      </c>
      <c r="G634">
        <v>37.44</v>
      </c>
      <c r="H634">
        <v>6</v>
      </c>
      <c r="I634">
        <v>0</v>
      </c>
      <c r="J634">
        <v>16.847999999999999</v>
      </c>
      <c r="K634" t="s">
        <v>1763</v>
      </c>
      <c r="L634" t="s">
        <v>28</v>
      </c>
      <c r="M634" t="s">
        <v>29</v>
      </c>
      <c r="N634" t="s">
        <v>162</v>
      </c>
      <c r="O634" t="s">
        <v>72</v>
      </c>
      <c r="P634">
        <v>90008</v>
      </c>
      <c r="Q634" t="s">
        <v>73</v>
      </c>
      <c r="R634" t="s">
        <v>33</v>
      </c>
      <c r="S634" t="s">
        <v>129</v>
      </c>
      <c r="T634" t="s">
        <v>1764</v>
      </c>
      <c r="X634" t="str">
        <f t="shared" si="27"/>
        <v/>
      </c>
      <c r="Y634" t="str">
        <f t="shared" si="28"/>
        <v/>
      </c>
      <c r="Z634" t="str">
        <f t="shared" si="29"/>
        <v/>
      </c>
    </row>
    <row r="635" spans="1:26" x14ac:dyDescent="0.25">
      <c r="A635" t="s">
        <v>1765</v>
      </c>
      <c r="B635" s="1">
        <v>41695</v>
      </c>
      <c r="C635" s="1">
        <v>41699</v>
      </c>
      <c r="D635" t="s">
        <v>24</v>
      </c>
      <c r="E635" t="s">
        <v>1446</v>
      </c>
      <c r="F635" t="s">
        <v>1766</v>
      </c>
      <c r="G635">
        <v>4.9560000000000004</v>
      </c>
      <c r="H635">
        <v>4</v>
      </c>
      <c r="I635">
        <v>0.7</v>
      </c>
      <c r="J635">
        <v>-3.7995999999999999</v>
      </c>
      <c r="K635" t="s">
        <v>1448</v>
      </c>
      <c r="L635" t="s">
        <v>28</v>
      </c>
      <c r="M635" t="s">
        <v>29</v>
      </c>
      <c r="N635" t="s">
        <v>253</v>
      </c>
      <c r="O635" t="s">
        <v>232</v>
      </c>
      <c r="P635">
        <v>43229</v>
      </c>
      <c r="Q635" t="s">
        <v>32</v>
      </c>
      <c r="R635" t="s">
        <v>33</v>
      </c>
      <c r="S635" t="s">
        <v>150</v>
      </c>
      <c r="T635" t="s">
        <v>1767</v>
      </c>
      <c r="X635" t="str">
        <f t="shared" si="27"/>
        <v/>
      </c>
      <c r="Y635" t="str">
        <f t="shared" si="28"/>
        <v/>
      </c>
      <c r="Z635" t="str">
        <f t="shared" si="29"/>
        <v/>
      </c>
    </row>
    <row r="636" spans="1:26" x14ac:dyDescent="0.25">
      <c r="A636" t="s">
        <v>1765</v>
      </c>
      <c r="B636" s="1">
        <v>41695</v>
      </c>
      <c r="C636" s="1">
        <v>41699</v>
      </c>
      <c r="D636" t="s">
        <v>24</v>
      </c>
      <c r="E636" t="s">
        <v>1446</v>
      </c>
      <c r="F636" t="s">
        <v>1766</v>
      </c>
      <c r="G636">
        <v>4.9560000000000004</v>
      </c>
      <c r="H636">
        <v>4</v>
      </c>
      <c r="I636">
        <v>0.7</v>
      </c>
      <c r="J636">
        <v>-3.7995999999999999</v>
      </c>
      <c r="K636" t="s">
        <v>1448</v>
      </c>
      <c r="L636" t="s">
        <v>28</v>
      </c>
      <c r="M636" t="s">
        <v>29</v>
      </c>
      <c r="N636" t="s">
        <v>36</v>
      </c>
      <c r="O636" t="s">
        <v>37</v>
      </c>
      <c r="P636">
        <v>19134</v>
      </c>
      <c r="Q636" t="s">
        <v>32</v>
      </c>
      <c r="R636" t="s">
        <v>33</v>
      </c>
      <c r="S636" t="s">
        <v>150</v>
      </c>
      <c r="T636" t="s">
        <v>1767</v>
      </c>
      <c r="X636" t="str">
        <f t="shared" si="27"/>
        <v/>
      </c>
      <c r="Y636" t="str">
        <f t="shared" si="28"/>
        <v/>
      </c>
      <c r="Z636" t="str">
        <f t="shared" si="29"/>
        <v/>
      </c>
    </row>
    <row r="637" spans="1:26" x14ac:dyDescent="0.25">
      <c r="A637" t="s">
        <v>1768</v>
      </c>
      <c r="B637" s="1">
        <v>41702</v>
      </c>
      <c r="C637" s="1">
        <v>41707</v>
      </c>
      <c r="D637" t="s">
        <v>24</v>
      </c>
      <c r="E637" t="s">
        <v>1769</v>
      </c>
      <c r="F637" t="s">
        <v>1770</v>
      </c>
      <c r="G637">
        <v>72.8</v>
      </c>
      <c r="H637">
        <v>5</v>
      </c>
      <c r="I637">
        <v>0</v>
      </c>
      <c r="J637">
        <v>19.655999999999999</v>
      </c>
      <c r="K637" t="s">
        <v>1771</v>
      </c>
      <c r="L637" t="s">
        <v>28</v>
      </c>
      <c r="M637" t="s">
        <v>29</v>
      </c>
      <c r="N637" t="s">
        <v>1772</v>
      </c>
      <c r="O637" t="s">
        <v>541</v>
      </c>
      <c r="P637">
        <v>42071</v>
      </c>
      <c r="Q637" t="s">
        <v>54</v>
      </c>
      <c r="R637" t="s">
        <v>33</v>
      </c>
      <c r="S637" t="s">
        <v>745</v>
      </c>
      <c r="T637" t="s">
        <v>1773</v>
      </c>
      <c r="X637" t="str">
        <f t="shared" si="27"/>
        <v/>
      </c>
      <c r="Y637" t="str">
        <f t="shared" si="28"/>
        <v/>
      </c>
      <c r="Z637" t="str">
        <f t="shared" si="29"/>
        <v/>
      </c>
    </row>
    <row r="638" spans="1:26" x14ac:dyDescent="0.25">
      <c r="A638" t="s">
        <v>1774</v>
      </c>
      <c r="B638" s="1">
        <v>41706</v>
      </c>
      <c r="C638" s="1">
        <v>41711</v>
      </c>
      <c r="D638" t="s">
        <v>24</v>
      </c>
      <c r="E638" t="s">
        <v>1775</v>
      </c>
      <c r="F638" t="s">
        <v>1776</v>
      </c>
      <c r="G638">
        <v>49.08</v>
      </c>
      <c r="H638">
        <v>3</v>
      </c>
      <c r="I638">
        <v>0</v>
      </c>
      <c r="J638">
        <v>4.9080000000000004</v>
      </c>
      <c r="K638" t="s">
        <v>1777</v>
      </c>
      <c r="L638" t="s">
        <v>70</v>
      </c>
      <c r="M638" t="s">
        <v>29</v>
      </c>
      <c r="N638" t="s">
        <v>1778</v>
      </c>
      <c r="O638" t="s">
        <v>1249</v>
      </c>
      <c r="P638">
        <v>20735</v>
      </c>
      <c r="Q638" t="s">
        <v>32</v>
      </c>
      <c r="R638" t="s">
        <v>55</v>
      </c>
      <c r="S638" t="s">
        <v>56</v>
      </c>
      <c r="T638" t="s">
        <v>1779</v>
      </c>
      <c r="X638" t="str">
        <f t="shared" si="27"/>
        <v/>
      </c>
      <c r="Y638" t="str">
        <f t="shared" si="28"/>
        <v/>
      </c>
      <c r="Z638" t="str">
        <f t="shared" si="29"/>
        <v/>
      </c>
    </row>
    <row r="639" spans="1:26" x14ac:dyDescent="0.25">
      <c r="A639" t="s">
        <v>1780</v>
      </c>
      <c r="B639" s="1">
        <v>41708</v>
      </c>
      <c r="C639" s="1">
        <v>41712</v>
      </c>
      <c r="D639" t="s">
        <v>24</v>
      </c>
      <c r="E639" t="s">
        <v>1781</v>
      </c>
      <c r="F639" t="s">
        <v>1782</v>
      </c>
      <c r="G639">
        <v>199.98</v>
      </c>
      <c r="H639">
        <v>2</v>
      </c>
      <c r="I639">
        <v>0</v>
      </c>
      <c r="J639">
        <v>69.992999999999995</v>
      </c>
      <c r="K639" t="s">
        <v>1783</v>
      </c>
      <c r="L639" t="s">
        <v>80</v>
      </c>
      <c r="M639" t="s">
        <v>29</v>
      </c>
      <c r="N639" t="s">
        <v>83</v>
      </c>
      <c r="O639" t="s">
        <v>72</v>
      </c>
      <c r="P639">
        <v>94110</v>
      </c>
      <c r="Q639" t="s">
        <v>73</v>
      </c>
      <c r="R639" t="s">
        <v>55</v>
      </c>
      <c r="S639" t="s">
        <v>56</v>
      </c>
      <c r="T639" t="s">
        <v>1784</v>
      </c>
      <c r="X639" t="str">
        <f t="shared" si="27"/>
        <v/>
      </c>
      <c r="Y639" t="str">
        <f t="shared" si="28"/>
        <v/>
      </c>
      <c r="Z639" t="str">
        <f t="shared" si="29"/>
        <v/>
      </c>
    </row>
    <row r="640" spans="1:26" x14ac:dyDescent="0.25">
      <c r="A640" t="s">
        <v>1780</v>
      </c>
      <c r="B640" s="1">
        <v>41708</v>
      </c>
      <c r="C640" s="1">
        <v>41712</v>
      </c>
      <c r="D640" t="s">
        <v>24</v>
      </c>
      <c r="E640" t="s">
        <v>1781</v>
      </c>
      <c r="F640" t="s">
        <v>1782</v>
      </c>
      <c r="G640">
        <v>199.98</v>
      </c>
      <c r="H640">
        <v>2</v>
      </c>
      <c r="I640">
        <v>0</v>
      </c>
      <c r="J640">
        <v>69.992999999999995</v>
      </c>
      <c r="K640" t="s">
        <v>1783</v>
      </c>
      <c r="L640" t="s">
        <v>80</v>
      </c>
      <c r="M640" t="s">
        <v>29</v>
      </c>
      <c r="N640" t="s">
        <v>83</v>
      </c>
      <c r="O640" t="s">
        <v>72</v>
      </c>
      <c r="P640">
        <v>94110</v>
      </c>
      <c r="Q640" t="s">
        <v>73</v>
      </c>
      <c r="R640" t="s">
        <v>55</v>
      </c>
      <c r="S640" t="s">
        <v>56</v>
      </c>
      <c r="T640" t="s">
        <v>1784</v>
      </c>
      <c r="X640" t="str">
        <f t="shared" si="27"/>
        <v/>
      </c>
      <c r="Y640" t="str">
        <f t="shared" si="28"/>
        <v/>
      </c>
      <c r="Z640" t="str">
        <f t="shared" si="29"/>
        <v/>
      </c>
    </row>
    <row r="641" spans="1:26" x14ac:dyDescent="0.25">
      <c r="A641" t="s">
        <v>1785</v>
      </c>
      <c r="B641" s="1">
        <v>41716</v>
      </c>
      <c r="C641" s="1">
        <v>41720</v>
      </c>
      <c r="D641" t="s">
        <v>94</v>
      </c>
      <c r="E641" t="s">
        <v>115</v>
      </c>
      <c r="F641" t="s">
        <v>1786</v>
      </c>
      <c r="G641">
        <v>17.456</v>
      </c>
      <c r="H641">
        <v>2</v>
      </c>
      <c r="I641">
        <v>0.2</v>
      </c>
      <c r="J641">
        <v>5.8914</v>
      </c>
      <c r="K641" t="s">
        <v>117</v>
      </c>
      <c r="L641" t="s">
        <v>28</v>
      </c>
      <c r="M641" t="s">
        <v>29</v>
      </c>
      <c r="N641" t="s">
        <v>118</v>
      </c>
      <c r="O641" t="s">
        <v>72</v>
      </c>
      <c r="P641">
        <v>93534</v>
      </c>
      <c r="Q641" t="s">
        <v>73</v>
      </c>
      <c r="R641" t="s">
        <v>33</v>
      </c>
      <c r="S641" t="s">
        <v>150</v>
      </c>
      <c r="T641" t="s">
        <v>1787</v>
      </c>
      <c r="X641" t="str">
        <f t="shared" si="27"/>
        <v/>
      </c>
      <c r="Y641" t="str">
        <f t="shared" si="28"/>
        <v/>
      </c>
      <c r="Z641" t="str">
        <f t="shared" si="29"/>
        <v/>
      </c>
    </row>
    <row r="642" spans="1:26" x14ac:dyDescent="0.25">
      <c r="A642" t="s">
        <v>1785</v>
      </c>
      <c r="B642" s="1">
        <v>41716</v>
      </c>
      <c r="C642" s="1">
        <v>41720</v>
      </c>
      <c r="D642" t="s">
        <v>94</v>
      </c>
      <c r="E642" t="s">
        <v>115</v>
      </c>
      <c r="F642" t="s">
        <v>1786</v>
      </c>
      <c r="G642">
        <v>17.456</v>
      </c>
      <c r="H642">
        <v>2</v>
      </c>
      <c r="I642">
        <v>0.2</v>
      </c>
      <c r="J642">
        <v>5.8914</v>
      </c>
      <c r="K642" t="s">
        <v>117</v>
      </c>
      <c r="L642" t="s">
        <v>28</v>
      </c>
      <c r="M642" t="s">
        <v>29</v>
      </c>
      <c r="N642" t="s">
        <v>121</v>
      </c>
      <c r="O642" t="s">
        <v>122</v>
      </c>
      <c r="P642">
        <v>29203</v>
      </c>
      <c r="Q642" t="s">
        <v>54</v>
      </c>
      <c r="R642" t="s">
        <v>33</v>
      </c>
      <c r="S642" t="s">
        <v>150</v>
      </c>
      <c r="T642" t="s">
        <v>1787</v>
      </c>
      <c r="X642" t="str">
        <f t="shared" ref="X642:X705" si="30">IF(W642 &gt; 0, W642 - B642, "")</f>
        <v/>
      </c>
      <c r="Y642" t="str">
        <f t="shared" ref="Y642:Y705" si="31">IF(W642 &gt; 0, G642, "")</f>
        <v/>
      </c>
      <c r="Z642" t="str">
        <f t="shared" ref="Z642:Z705" si="32">IF(W642 &gt; 0, J642, "")</f>
        <v/>
      </c>
    </row>
    <row r="643" spans="1:26" x14ac:dyDescent="0.25">
      <c r="A643" t="s">
        <v>1788</v>
      </c>
      <c r="B643" s="1">
        <v>41718</v>
      </c>
      <c r="C643" s="1">
        <v>41723</v>
      </c>
      <c r="D643" t="s">
        <v>24</v>
      </c>
      <c r="E643" t="s">
        <v>1789</v>
      </c>
      <c r="F643" t="s">
        <v>1790</v>
      </c>
      <c r="G643">
        <v>28.91</v>
      </c>
      <c r="H643">
        <v>7</v>
      </c>
      <c r="I643">
        <v>0</v>
      </c>
      <c r="J643">
        <v>13.2986</v>
      </c>
      <c r="K643" t="s">
        <v>1791</v>
      </c>
      <c r="L643" t="s">
        <v>70</v>
      </c>
      <c r="M643" t="s">
        <v>29</v>
      </c>
      <c r="N643" t="s">
        <v>143</v>
      </c>
      <c r="O643" t="s">
        <v>144</v>
      </c>
      <c r="P643">
        <v>10024</v>
      </c>
      <c r="Q643" t="s">
        <v>32</v>
      </c>
      <c r="R643" t="s">
        <v>33</v>
      </c>
      <c r="S643" t="s">
        <v>137</v>
      </c>
      <c r="T643" t="s">
        <v>1792</v>
      </c>
      <c r="X643" t="str">
        <f t="shared" si="30"/>
        <v/>
      </c>
      <c r="Y643" t="str">
        <f t="shared" si="31"/>
        <v/>
      </c>
      <c r="Z643" t="str">
        <f t="shared" si="32"/>
        <v/>
      </c>
    </row>
    <row r="644" spans="1:26" x14ac:dyDescent="0.25">
      <c r="A644" t="s">
        <v>1793</v>
      </c>
      <c r="B644" s="1">
        <v>41719</v>
      </c>
      <c r="C644" s="1">
        <v>41724</v>
      </c>
      <c r="D644" t="s">
        <v>94</v>
      </c>
      <c r="E644" t="s">
        <v>1794</v>
      </c>
      <c r="F644" t="s">
        <v>1795</v>
      </c>
      <c r="G644">
        <v>2.91</v>
      </c>
      <c r="H644">
        <v>1</v>
      </c>
      <c r="I644">
        <v>0</v>
      </c>
      <c r="J644">
        <v>1.3676999999999999</v>
      </c>
      <c r="K644" t="s">
        <v>1796</v>
      </c>
      <c r="L644" t="s">
        <v>28</v>
      </c>
      <c r="M644" t="s">
        <v>29</v>
      </c>
      <c r="N644" t="s">
        <v>253</v>
      </c>
      <c r="O644" t="s">
        <v>589</v>
      </c>
      <c r="P644">
        <v>47201</v>
      </c>
      <c r="Q644" t="s">
        <v>64</v>
      </c>
      <c r="R644" t="s">
        <v>45</v>
      </c>
      <c r="S644" t="s">
        <v>46</v>
      </c>
      <c r="T644" t="s">
        <v>1797</v>
      </c>
      <c r="X644" t="str">
        <f t="shared" si="30"/>
        <v/>
      </c>
      <c r="Y644" t="str">
        <f t="shared" si="31"/>
        <v/>
      </c>
      <c r="Z644" t="str">
        <f t="shared" si="32"/>
        <v/>
      </c>
    </row>
    <row r="645" spans="1:26" x14ac:dyDescent="0.25">
      <c r="A645" t="s">
        <v>1798</v>
      </c>
      <c r="B645" s="1">
        <v>41724</v>
      </c>
      <c r="C645" s="1">
        <v>41728</v>
      </c>
      <c r="D645" t="s">
        <v>24</v>
      </c>
      <c r="E645" t="s">
        <v>1799</v>
      </c>
      <c r="F645" t="s">
        <v>1800</v>
      </c>
      <c r="G645">
        <v>470.37599999999998</v>
      </c>
      <c r="H645">
        <v>3</v>
      </c>
      <c r="I645">
        <v>0.2</v>
      </c>
      <c r="J645">
        <v>47.037599999999998</v>
      </c>
      <c r="K645" t="s">
        <v>1801</v>
      </c>
      <c r="L645" t="s">
        <v>28</v>
      </c>
      <c r="M645" t="s">
        <v>29</v>
      </c>
      <c r="N645" t="s">
        <v>491</v>
      </c>
      <c r="O645" t="s">
        <v>205</v>
      </c>
      <c r="P645">
        <v>78207</v>
      </c>
      <c r="Q645" t="s">
        <v>64</v>
      </c>
      <c r="R645" t="s">
        <v>55</v>
      </c>
      <c r="S645" t="s">
        <v>233</v>
      </c>
      <c r="T645" t="s">
        <v>1802</v>
      </c>
      <c r="X645" t="str">
        <f t="shared" si="30"/>
        <v/>
      </c>
      <c r="Y645" t="str">
        <f t="shared" si="31"/>
        <v/>
      </c>
      <c r="Z645" t="str">
        <f t="shared" si="32"/>
        <v/>
      </c>
    </row>
    <row r="646" spans="1:26" x14ac:dyDescent="0.25">
      <c r="A646" t="s">
        <v>1803</v>
      </c>
      <c r="B646" s="1">
        <v>41727</v>
      </c>
      <c r="C646" s="1">
        <v>41732</v>
      </c>
      <c r="D646" t="s">
        <v>24</v>
      </c>
      <c r="E646" t="s">
        <v>77</v>
      </c>
      <c r="F646" t="s">
        <v>1804</v>
      </c>
      <c r="G646">
        <v>68.742000000000004</v>
      </c>
      <c r="H646">
        <v>9</v>
      </c>
      <c r="I646">
        <v>0.7</v>
      </c>
      <c r="J646">
        <v>-48.119399999999999</v>
      </c>
      <c r="K646" t="s">
        <v>79</v>
      </c>
      <c r="L646" t="s">
        <v>80</v>
      </c>
      <c r="M646" t="s">
        <v>29</v>
      </c>
      <c r="N646" t="s">
        <v>81</v>
      </c>
      <c r="O646" t="s">
        <v>31</v>
      </c>
      <c r="P646">
        <v>7036</v>
      </c>
      <c r="Q646" t="s">
        <v>32</v>
      </c>
      <c r="R646" t="s">
        <v>33</v>
      </c>
      <c r="S646" t="s">
        <v>150</v>
      </c>
      <c r="T646" t="s">
        <v>1805</v>
      </c>
      <c r="X646" t="str">
        <f t="shared" si="30"/>
        <v/>
      </c>
      <c r="Y646" t="str">
        <f t="shared" si="31"/>
        <v/>
      </c>
      <c r="Z646" t="str">
        <f t="shared" si="32"/>
        <v/>
      </c>
    </row>
    <row r="647" spans="1:26" x14ac:dyDescent="0.25">
      <c r="A647" t="s">
        <v>1803</v>
      </c>
      <c r="B647" s="1">
        <v>41727</v>
      </c>
      <c r="C647" s="1">
        <v>41732</v>
      </c>
      <c r="D647" t="s">
        <v>24</v>
      </c>
      <c r="E647" t="s">
        <v>77</v>
      </c>
      <c r="F647" t="s">
        <v>1804</v>
      </c>
      <c r="G647">
        <v>68.742000000000004</v>
      </c>
      <c r="H647">
        <v>9</v>
      </c>
      <c r="I647">
        <v>0.7</v>
      </c>
      <c r="J647">
        <v>-48.119399999999999</v>
      </c>
      <c r="K647" t="s">
        <v>79</v>
      </c>
      <c r="L647" t="s">
        <v>80</v>
      </c>
      <c r="M647" t="s">
        <v>29</v>
      </c>
      <c r="N647" t="s">
        <v>83</v>
      </c>
      <c r="O647" t="s">
        <v>72</v>
      </c>
      <c r="P647">
        <v>94122</v>
      </c>
      <c r="Q647" t="s">
        <v>73</v>
      </c>
      <c r="R647" t="s">
        <v>33</v>
      </c>
      <c r="S647" t="s">
        <v>150</v>
      </c>
      <c r="T647" t="s">
        <v>1805</v>
      </c>
      <c r="X647" t="str">
        <f t="shared" si="30"/>
        <v/>
      </c>
      <c r="Y647" t="str">
        <f t="shared" si="31"/>
        <v/>
      </c>
      <c r="Z647" t="str">
        <f t="shared" si="32"/>
        <v/>
      </c>
    </row>
    <row r="648" spans="1:26" x14ac:dyDescent="0.25">
      <c r="A648" t="s">
        <v>1803</v>
      </c>
      <c r="B648" s="1">
        <v>41727</v>
      </c>
      <c r="C648" s="1">
        <v>41732</v>
      </c>
      <c r="D648" t="s">
        <v>24</v>
      </c>
      <c r="E648" t="s">
        <v>77</v>
      </c>
      <c r="F648" t="s">
        <v>1804</v>
      </c>
      <c r="G648">
        <v>68.742000000000004</v>
      </c>
      <c r="H648">
        <v>9</v>
      </c>
      <c r="I648">
        <v>0.7</v>
      </c>
      <c r="J648">
        <v>-48.119399999999999</v>
      </c>
      <c r="K648" t="s">
        <v>79</v>
      </c>
      <c r="L648" t="s">
        <v>80</v>
      </c>
      <c r="M648" t="s">
        <v>29</v>
      </c>
      <c r="N648" t="s">
        <v>84</v>
      </c>
      <c r="O648" t="s">
        <v>85</v>
      </c>
      <c r="P648">
        <v>32216</v>
      </c>
      <c r="Q648" t="s">
        <v>54</v>
      </c>
      <c r="R648" t="s">
        <v>33</v>
      </c>
      <c r="S648" t="s">
        <v>150</v>
      </c>
      <c r="T648" t="s">
        <v>1805</v>
      </c>
      <c r="X648" t="str">
        <f t="shared" si="30"/>
        <v/>
      </c>
      <c r="Y648" t="str">
        <f t="shared" si="31"/>
        <v/>
      </c>
      <c r="Z648" t="str">
        <f t="shared" si="32"/>
        <v/>
      </c>
    </row>
    <row r="649" spans="1:26" x14ac:dyDescent="0.25">
      <c r="A649" t="s">
        <v>1806</v>
      </c>
      <c r="B649" s="1">
        <v>41730</v>
      </c>
      <c r="C649" s="1">
        <v>41734</v>
      </c>
      <c r="D649" t="s">
        <v>24</v>
      </c>
      <c r="E649" t="s">
        <v>1807</v>
      </c>
      <c r="F649" t="s">
        <v>1808</v>
      </c>
      <c r="G649">
        <v>205.33279999999999</v>
      </c>
      <c r="H649">
        <v>2</v>
      </c>
      <c r="I649">
        <v>0.32</v>
      </c>
      <c r="J649">
        <v>-36.235199999999999</v>
      </c>
      <c r="K649" t="s">
        <v>1809</v>
      </c>
      <c r="L649" t="s">
        <v>80</v>
      </c>
      <c r="M649" t="s">
        <v>29</v>
      </c>
      <c r="N649" t="s">
        <v>1810</v>
      </c>
      <c r="O649" t="s">
        <v>205</v>
      </c>
      <c r="P649">
        <v>79109</v>
      </c>
      <c r="Q649" t="s">
        <v>64</v>
      </c>
      <c r="R649" t="s">
        <v>45</v>
      </c>
      <c r="S649" t="s">
        <v>595</v>
      </c>
      <c r="T649" t="s">
        <v>1811</v>
      </c>
      <c r="X649" t="str">
        <f t="shared" si="30"/>
        <v/>
      </c>
      <c r="Y649" t="str">
        <f t="shared" si="31"/>
        <v/>
      </c>
      <c r="Z649" t="str">
        <f t="shared" si="32"/>
        <v/>
      </c>
    </row>
    <row r="650" spans="1:26" x14ac:dyDescent="0.25">
      <c r="A650" t="s">
        <v>1812</v>
      </c>
      <c r="B650" s="1">
        <v>41732</v>
      </c>
      <c r="C650" s="1">
        <v>41737</v>
      </c>
      <c r="D650" t="s">
        <v>24</v>
      </c>
      <c r="E650" t="s">
        <v>1813</v>
      </c>
      <c r="F650" t="s">
        <v>1814</v>
      </c>
      <c r="G650">
        <v>25.11</v>
      </c>
      <c r="H650">
        <v>3</v>
      </c>
      <c r="I650">
        <v>0</v>
      </c>
      <c r="J650">
        <v>6.5286</v>
      </c>
      <c r="K650" t="s">
        <v>1815</v>
      </c>
      <c r="L650" t="s">
        <v>28</v>
      </c>
      <c r="M650" t="s">
        <v>29</v>
      </c>
      <c r="N650" t="s">
        <v>162</v>
      </c>
      <c r="O650" t="s">
        <v>72</v>
      </c>
      <c r="P650">
        <v>90008</v>
      </c>
      <c r="Q650" t="s">
        <v>73</v>
      </c>
      <c r="R650" t="s">
        <v>45</v>
      </c>
      <c r="S650" t="s">
        <v>46</v>
      </c>
      <c r="T650" t="s">
        <v>1816</v>
      </c>
      <c r="X650" t="str">
        <f t="shared" si="30"/>
        <v/>
      </c>
      <c r="Y650" t="str">
        <f t="shared" si="31"/>
        <v/>
      </c>
      <c r="Z650" t="str">
        <f t="shared" si="32"/>
        <v/>
      </c>
    </row>
    <row r="651" spans="1:26" x14ac:dyDescent="0.25">
      <c r="A651" t="s">
        <v>1817</v>
      </c>
      <c r="B651" s="1">
        <v>41733</v>
      </c>
      <c r="C651" s="1">
        <v>41737</v>
      </c>
      <c r="D651" t="s">
        <v>24</v>
      </c>
      <c r="E651" t="s">
        <v>1818</v>
      </c>
      <c r="F651" t="s">
        <v>1819</v>
      </c>
      <c r="G651">
        <v>25.472000000000001</v>
      </c>
      <c r="H651">
        <v>4</v>
      </c>
      <c r="I651">
        <v>0.2</v>
      </c>
      <c r="J651">
        <v>7.6416000000000004</v>
      </c>
      <c r="K651" t="s">
        <v>1820</v>
      </c>
      <c r="L651" t="s">
        <v>28</v>
      </c>
      <c r="M651" t="s">
        <v>29</v>
      </c>
      <c r="N651" t="s">
        <v>36</v>
      </c>
      <c r="O651" t="s">
        <v>37</v>
      </c>
      <c r="P651">
        <v>19143</v>
      </c>
      <c r="Q651" t="s">
        <v>32</v>
      </c>
      <c r="R651" t="s">
        <v>45</v>
      </c>
      <c r="S651" t="s">
        <v>46</v>
      </c>
      <c r="T651" t="s">
        <v>75</v>
      </c>
      <c r="X651" t="str">
        <f t="shared" si="30"/>
        <v/>
      </c>
      <c r="Y651" t="str">
        <f t="shared" si="31"/>
        <v/>
      </c>
      <c r="Z651" t="str">
        <f t="shared" si="32"/>
        <v/>
      </c>
    </row>
    <row r="652" spans="1:26" x14ac:dyDescent="0.25">
      <c r="A652" t="s">
        <v>1821</v>
      </c>
      <c r="B652" s="1">
        <v>41741</v>
      </c>
      <c r="C652" s="1">
        <v>41748</v>
      </c>
      <c r="D652" t="s">
        <v>24</v>
      </c>
      <c r="E652" t="s">
        <v>758</v>
      </c>
      <c r="F652" t="s">
        <v>1822</v>
      </c>
      <c r="G652">
        <v>11.364000000000001</v>
      </c>
      <c r="H652">
        <v>3</v>
      </c>
      <c r="I652">
        <v>0.8</v>
      </c>
      <c r="J652">
        <v>-17.045999999999999</v>
      </c>
      <c r="K652" t="s">
        <v>760</v>
      </c>
      <c r="L652" t="s">
        <v>70</v>
      </c>
      <c r="M652" t="s">
        <v>29</v>
      </c>
      <c r="N652" t="s">
        <v>761</v>
      </c>
      <c r="O652" t="s">
        <v>194</v>
      </c>
      <c r="P652">
        <v>6360</v>
      </c>
      <c r="Q652" t="s">
        <v>32</v>
      </c>
      <c r="R652" t="s">
        <v>33</v>
      </c>
      <c r="S652" t="s">
        <v>150</v>
      </c>
      <c r="T652" t="s">
        <v>1823</v>
      </c>
      <c r="X652" t="str">
        <f t="shared" si="30"/>
        <v/>
      </c>
      <c r="Y652" t="str">
        <f t="shared" si="31"/>
        <v/>
      </c>
      <c r="Z652" t="str">
        <f t="shared" si="32"/>
        <v/>
      </c>
    </row>
    <row r="653" spans="1:26" x14ac:dyDescent="0.25">
      <c r="A653" t="s">
        <v>1821</v>
      </c>
      <c r="B653" s="1">
        <v>41741</v>
      </c>
      <c r="C653" s="1">
        <v>41748</v>
      </c>
      <c r="D653" t="s">
        <v>24</v>
      </c>
      <c r="E653" t="s">
        <v>758</v>
      </c>
      <c r="F653" t="s">
        <v>1822</v>
      </c>
      <c r="G653">
        <v>11.364000000000001</v>
      </c>
      <c r="H653">
        <v>3</v>
      </c>
      <c r="I653">
        <v>0.8</v>
      </c>
      <c r="J653">
        <v>-17.045999999999999</v>
      </c>
      <c r="K653" t="s">
        <v>760</v>
      </c>
      <c r="L653" t="s">
        <v>70</v>
      </c>
      <c r="M653" t="s">
        <v>29</v>
      </c>
      <c r="N653" t="s">
        <v>763</v>
      </c>
      <c r="O653" t="s">
        <v>205</v>
      </c>
      <c r="P653">
        <v>79424</v>
      </c>
      <c r="Q653" t="s">
        <v>64</v>
      </c>
      <c r="R653" t="s">
        <v>33</v>
      </c>
      <c r="S653" t="s">
        <v>150</v>
      </c>
      <c r="T653" t="s">
        <v>1823</v>
      </c>
      <c r="X653" t="str">
        <f t="shared" si="30"/>
        <v/>
      </c>
      <c r="Y653" t="str">
        <f t="shared" si="31"/>
        <v/>
      </c>
      <c r="Z653" t="str">
        <f t="shared" si="32"/>
        <v/>
      </c>
    </row>
    <row r="654" spans="1:26" x14ac:dyDescent="0.25">
      <c r="A654" t="s">
        <v>1827</v>
      </c>
      <c r="B654" s="1">
        <v>41745</v>
      </c>
      <c r="C654" s="1">
        <v>41747</v>
      </c>
      <c r="D654" t="s">
        <v>39</v>
      </c>
      <c r="E654" t="s">
        <v>1828</v>
      </c>
      <c r="F654" t="s">
        <v>1829</v>
      </c>
      <c r="G654">
        <v>4.8899999999999997</v>
      </c>
      <c r="H654">
        <v>1</v>
      </c>
      <c r="I654">
        <v>0</v>
      </c>
      <c r="J654">
        <v>2.0049000000000001</v>
      </c>
      <c r="K654" t="s">
        <v>1830</v>
      </c>
      <c r="L654" t="s">
        <v>28</v>
      </c>
      <c r="M654" t="s">
        <v>29</v>
      </c>
      <c r="N654" t="s">
        <v>241</v>
      </c>
      <c r="O654" t="s">
        <v>242</v>
      </c>
      <c r="P654">
        <v>22204</v>
      </c>
      <c r="Q654" t="s">
        <v>54</v>
      </c>
      <c r="R654" t="s">
        <v>33</v>
      </c>
      <c r="S654" t="s">
        <v>34</v>
      </c>
      <c r="T654" t="s">
        <v>1831</v>
      </c>
      <c r="X654" t="str">
        <f t="shared" si="30"/>
        <v/>
      </c>
      <c r="Y654" t="str">
        <f t="shared" si="31"/>
        <v/>
      </c>
      <c r="Z654" t="str">
        <f t="shared" si="32"/>
        <v/>
      </c>
    </row>
    <row r="655" spans="1:26" x14ac:dyDescent="0.25">
      <c r="A655" t="s">
        <v>1832</v>
      </c>
      <c r="B655" s="1">
        <v>41745</v>
      </c>
      <c r="C655" s="1">
        <v>41748</v>
      </c>
      <c r="D655" t="s">
        <v>39</v>
      </c>
      <c r="E655" t="s">
        <v>1513</v>
      </c>
      <c r="F655" t="s">
        <v>1833</v>
      </c>
      <c r="G655">
        <v>196.45</v>
      </c>
      <c r="H655">
        <v>5</v>
      </c>
      <c r="I655">
        <v>0</v>
      </c>
      <c r="J655">
        <v>70.721999999999994</v>
      </c>
      <c r="K655" t="s">
        <v>1514</v>
      </c>
      <c r="L655" t="s">
        <v>80</v>
      </c>
      <c r="M655" t="s">
        <v>29</v>
      </c>
      <c r="N655" t="s">
        <v>143</v>
      </c>
      <c r="O655" t="s">
        <v>144</v>
      </c>
      <c r="P655">
        <v>10011</v>
      </c>
      <c r="Q655" t="s">
        <v>32</v>
      </c>
      <c r="R655" t="s">
        <v>45</v>
      </c>
      <c r="S655" t="s">
        <v>46</v>
      </c>
      <c r="T655" t="s">
        <v>1834</v>
      </c>
      <c r="X655" t="str">
        <f t="shared" si="30"/>
        <v/>
      </c>
      <c r="Y655" t="str">
        <f t="shared" si="31"/>
        <v/>
      </c>
      <c r="Z655" t="str">
        <f t="shared" si="32"/>
        <v/>
      </c>
    </row>
    <row r="656" spans="1:26" x14ac:dyDescent="0.25">
      <c r="A656" t="s">
        <v>1832</v>
      </c>
      <c r="B656" s="1">
        <v>41745</v>
      </c>
      <c r="C656" s="1">
        <v>41748</v>
      </c>
      <c r="D656" t="s">
        <v>39</v>
      </c>
      <c r="E656" t="s">
        <v>1513</v>
      </c>
      <c r="F656" t="s">
        <v>1833</v>
      </c>
      <c r="G656">
        <v>196.45</v>
      </c>
      <c r="H656">
        <v>5</v>
      </c>
      <c r="I656">
        <v>0</v>
      </c>
      <c r="J656">
        <v>70.721999999999994</v>
      </c>
      <c r="K656" t="s">
        <v>1514</v>
      </c>
      <c r="L656" t="s">
        <v>80</v>
      </c>
      <c r="M656" t="s">
        <v>29</v>
      </c>
      <c r="N656" t="s">
        <v>859</v>
      </c>
      <c r="O656" t="s">
        <v>53</v>
      </c>
      <c r="P656">
        <v>30318</v>
      </c>
      <c r="Q656" t="s">
        <v>54</v>
      </c>
      <c r="R656" t="s">
        <v>45</v>
      </c>
      <c r="S656" t="s">
        <v>46</v>
      </c>
      <c r="T656" t="s">
        <v>1834</v>
      </c>
      <c r="X656" t="str">
        <f t="shared" si="30"/>
        <v/>
      </c>
      <c r="Y656" t="str">
        <f t="shared" si="31"/>
        <v/>
      </c>
      <c r="Z656" t="str">
        <f t="shared" si="32"/>
        <v/>
      </c>
    </row>
    <row r="657" spans="1:26" x14ac:dyDescent="0.25">
      <c r="A657" t="s">
        <v>1832</v>
      </c>
      <c r="B657" s="1">
        <v>41745</v>
      </c>
      <c r="C657" s="1">
        <v>41748</v>
      </c>
      <c r="D657" t="s">
        <v>39</v>
      </c>
      <c r="E657" t="s">
        <v>1513</v>
      </c>
      <c r="F657" t="s">
        <v>1833</v>
      </c>
      <c r="G657">
        <v>196.45</v>
      </c>
      <c r="H657">
        <v>5</v>
      </c>
      <c r="I657">
        <v>0</v>
      </c>
      <c r="J657">
        <v>70.721999999999994</v>
      </c>
      <c r="K657" t="s">
        <v>1514</v>
      </c>
      <c r="L657" t="s">
        <v>80</v>
      </c>
      <c r="M657" t="s">
        <v>29</v>
      </c>
      <c r="N657" t="s">
        <v>1515</v>
      </c>
      <c r="O657" t="s">
        <v>1205</v>
      </c>
      <c r="P657">
        <v>89015</v>
      </c>
      <c r="Q657" t="s">
        <v>73</v>
      </c>
      <c r="R657" t="s">
        <v>45</v>
      </c>
      <c r="S657" t="s">
        <v>46</v>
      </c>
      <c r="T657" t="s">
        <v>1834</v>
      </c>
      <c r="X657" t="str">
        <f t="shared" si="30"/>
        <v/>
      </c>
      <c r="Y657" t="str">
        <f t="shared" si="31"/>
        <v/>
      </c>
      <c r="Z657" t="str">
        <f t="shared" si="32"/>
        <v/>
      </c>
    </row>
    <row r="658" spans="1:26" x14ac:dyDescent="0.25">
      <c r="A658" t="s">
        <v>1835</v>
      </c>
      <c r="B658" s="1">
        <v>41746</v>
      </c>
      <c r="C658" s="1">
        <v>41751</v>
      </c>
      <c r="D658" t="s">
        <v>24</v>
      </c>
      <c r="E658" t="s">
        <v>1181</v>
      </c>
      <c r="F658" t="s">
        <v>1836</v>
      </c>
      <c r="G658">
        <v>16.52</v>
      </c>
      <c r="H658">
        <v>5</v>
      </c>
      <c r="I658">
        <v>0.2</v>
      </c>
      <c r="J658">
        <v>2.0649999999999999</v>
      </c>
      <c r="K658" t="s">
        <v>1183</v>
      </c>
      <c r="L658" t="s">
        <v>70</v>
      </c>
      <c r="M658" t="s">
        <v>29</v>
      </c>
      <c r="N658" t="s">
        <v>104</v>
      </c>
      <c r="O658" t="s">
        <v>105</v>
      </c>
      <c r="P658">
        <v>60610</v>
      </c>
      <c r="Q658" t="s">
        <v>64</v>
      </c>
      <c r="R658" t="s">
        <v>33</v>
      </c>
      <c r="S658" t="s">
        <v>34</v>
      </c>
      <c r="T658" t="s">
        <v>1837</v>
      </c>
      <c r="X658" t="str">
        <f t="shared" si="30"/>
        <v/>
      </c>
      <c r="Y658" t="str">
        <f t="shared" si="31"/>
        <v/>
      </c>
      <c r="Z658" t="str">
        <f t="shared" si="32"/>
        <v/>
      </c>
    </row>
    <row r="659" spans="1:26" x14ac:dyDescent="0.25">
      <c r="A659" t="s">
        <v>1835</v>
      </c>
      <c r="B659" s="1">
        <v>41746</v>
      </c>
      <c r="C659" s="1">
        <v>41751</v>
      </c>
      <c r="D659" t="s">
        <v>24</v>
      </c>
      <c r="E659" t="s">
        <v>1181</v>
      </c>
      <c r="F659" t="s">
        <v>1836</v>
      </c>
      <c r="G659">
        <v>16.52</v>
      </c>
      <c r="H659">
        <v>5</v>
      </c>
      <c r="I659">
        <v>0.2</v>
      </c>
      <c r="J659">
        <v>2.0649999999999999</v>
      </c>
      <c r="K659" t="s">
        <v>1183</v>
      </c>
      <c r="L659" t="s">
        <v>70</v>
      </c>
      <c r="M659" t="s">
        <v>29</v>
      </c>
      <c r="N659" t="s">
        <v>36</v>
      </c>
      <c r="O659" t="s">
        <v>37</v>
      </c>
      <c r="P659">
        <v>19143</v>
      </c>
      <c r="Q659" t="s">
        <v>32</v>
      </c>
      <c r="R659" t="s">
        <v>33</v>
      </c>
      <c r="S659" t="s">
        <v>34</v>
      </c>
      <c r="T659" t="s">
        <v>1837</v>
      </c>
      <c r="X659" t="str">
        <f t="shared" si="30"/>
        <v/>
      </c>
      <c r="Y659" t="str">
        <f t="shared" si="31"/>
        <v/>
      </c>
      <c r="Z659" t="str">
        <f t="shared" si="32"/>
        <v/>
      </c>
    </row>
    <row r="660" spans="1:26" x14ac:dyDescent="0.25">
      <c r="A660" t="s">
        <v>1843</v>
      </c>
      <c r="B660" s="1">
        <v>41752</v>
      </c>
      <c r="C660" s="1">
        <v>41754</v>
      </c>
      <c r="D660" t="s">
        <v>39</v>
      </c>
      <c r="E660" t="s">
        <v>1844</v>
      </c>
      <c r="F660" t="s">
        <v>1845</v>
      </c>
      <c r="G660">
        <v>18.28</v>
      </c>
      <c r="H660">
        <v>2</v>
      </c>
      <c r="I660">
        <v>0</v>
      </c>
      <c r="J660">
        <v>6.2152000000000003</v>
      </c>
      <c r="K660" t="s">
        <v>1846</v>
      </c>
      <c r="L660" t="s">
        <v>28</v>
      </c>
      <c r="M660" t="s">
        <v>29</v>
      </c>
      <c r="N660" t="s">
        <v>83</v>
      </c>
      <c r="O660" t="s">
        <v>72</v>
      </c>
      <c r="P660">
        <v>94122</v>
      </c>
      <c r="Q660" t="s">
        <v>73</v>
      </c>
      <c r="R660" t="s">
        <v>45</v>
      </c>
      <c r="S660" t="s">
        <v>46</v>
      </c>
      <c r="T660" t="s">
        <v>1847</v>
      </c>
      <c r="X660" t="str">
        <f t="shared" si="30"/>
        <v/>
      </c>
      <c r="Y660" t="str">
        <f t="shared" si="31"/>
        <v/>
      </c>
      <c r="Z660" t="str">
        <f t="shared" si="32"/>
        <v/>
      </c>
    </row>
    <row r="661" spans="1:26" x14ac:dyDescent="0.25">
      <c r="A661" t="s">
        <v>1848</v>
      </c>
      <c r="B661" s="1">
        <v>41756</v>
      </c>
      <c r="C661" s="1">
        <v>41757</v>
      </c>
      <c r="D661" t="s">
        <v>39</v>
      </c>
      <c r="E661" t="s">
        <v>1849</v>
      </c>
      <c r="F661" t="s">
        <v>41</v>
      </c>
      <c r="G661">
        <v>1.988</v>
      </c>
      <c r="H661">
        <v>1</v>
      </c>
      <c r="I661">
        <v>0.6</v>
      </c>
      <c r="J661">
        <v>-1.4413</v>
      </c>
      <c r="K661" t="s">
        <v>1850</v>
      </c>
      <c r="L661" t="s">
        <v>28</v>
      </c>
      <c r="M661" t="s">
        <v>29</v>
      </c>
      <c r="N661" t="s">
        <v>914</v>
      </c>
      <c r="O661" t="s">
        <v>205</v>
      </c>
      <c r="P661">
        <v>76106</v>
      </c>
      <c r="Q661" t="s">
        <v>64</v>
      </c>
      <c r="R661" t="s">
        <v>45</v>
      </c>
      <c r="S661" t="s">
        <v>46</v>
      </c>
      <c r="T661" t="s">
        <v>47</v>
      </c>
      <c r="X661" t="str">
        <f t="shared" si="30"/>
        <v/>
      </c>
      <c r="Y661" t="str">
        <f t="shared" si="31"/>
        <v/>
      </c>
      <c r="Z661" t="str">
        <f t="shared" si="32"/>
        <v/>
      </c>
    </row>
    <row r="662" spans="1:26" x14ac:dyDescent="0.25">
      <c r="A662" t="s">
        <v>1851</v>
      </c>
      <c r="B662" s="1">
        <v>41759</v>
      </c>
      <c r="C662" s="1">
        <v>41764</v>
      </c>
      <c r="D662" t="s">
        <v>94</v>
      </c>
      <c r="E662" t="s">
        <v>274</v>
      </c>
      <c r="F662" t="s">
        <v>935</v>
      </c>
      <c r="G662">
        <v>1048.3499999999999</v>
      </c>
      <c r="H662">
        <v>5</v>
      </c>
      <c r="I662">
        <v>0.4</v>
      </c>
      <c r="J662">
        <v>-69.89</v>
      </c>
      <c r="K662" t="s">
        <v>276</v>
      </c>
      <c r="L662" t="s">
        <v>80</v>
      </c>
      <c r="M662" t="s">
        <v>29</v>
      </c>
      <c r="N662" t="s">
        <v>277</v>
      </c>
      <c r="O662" t="s">
        <v>232</v>
      </c>
      <c r="P662">
        <v>43017</v>
      </c>
      <c r="Q662" t="s">
        <v>32</v>
      </c>
      <c r="R662" t="s">
        <v>45</v>
      </c>
      <c r="S662" t="s">
        <v>247</v>
      </c>
      <c r="T662" t="s">
        <v>937</v>
      </c>
      <c r="X662" t="str">
        <f t="shared" si="30"/>
        <v/>
      </c>
      <c r="Y662" t="str">
        <f t="shared" si="31"/>
        <v/>
      </c>
      <c r="Z662" t="str">
        <f t="shared" si="32"/>
        <v/>
      </c>
    </row>
    <row r="663" spans="1:26" x14ac:dyDescent="0.25">
      <c r="A663" t="s">
        <v>1851</v>
      </c>
      <c r="B663" s="1">
        <v>41759</v>
      </c>
      <c r="C663" s="1">
        <v>41764</v>
      </c>
      <c r="D663" t="s">
        <v>94</v>
      </c>
      <c r="E663" t="s">
        <v>274</v>
      </c>
      <c r="F663" t="s">
        <v>935</v>
      </c>
      <c r="G663">
        <v>1048.3499999999999</v>
      </c>
      <c r="H663">
        <v>5</v>
      </c>
      <c r="I663">
        <v>0.4</v>
      </c>
      <c r="J663">
        <v>-69.89</v>
      </c>
      <c r="K663" t="s">
        <v>276</v>
      </c>
      <c r="L663" t="s">
        <v>80</v>
      </c>
      <c r="M663" t="s">
        <v>29</v>
      </c>
      <c r="N663" t="s">
        <v>162</v>
      </c>
      <c r="O663" t="s">
        <v>72</v>
      </c>
      <c r="P663">
        <v>90032</v>
      </c>
      <c r="Q663" t="s">
        <v>73</v>
      </c>
      <c r="R663" t="s">
        <v>45</v>
      </c>
      <c r="S663" t="s">
        <v>247</v>
      </c>
      <c r="T663" t="s">
        <v>937</v>
      </c>
      <c r="X663" t="str">
        <f t="shared" si="30"/>
        <v/>
      </c>
      <c r="Y663" t="str">
        <f t="shared" si="31"/>
        <v/>
      </c>
      <c r="Z663" t="str">
        <f t="shared" si="32"/>
        <v/>
      </c>
    </row>
    <row r="664" spans="1:26" x14ac:dyDescent="0.25">
      <c r="A664" t="s">
        <v>1852</v>
      </c>
      <c r="B664" s="1">
        <v>41760</v>
      </c>
      <c r="C664" s="1">
        <v>41765</v>
      </c>
      <c r="D664" t="s">
        <v>94</v>
      </c>
      <c r="E664" t="s">
        <v>1441</v>
      </c>
      <c r="F664" t="s">
        <v>1853</v>
      </c>
      <c r="G664">
        <v>62.96</v>
      </c>
      <c r="H664">
        <v>4</v>
      </c>
      <c r="I664">
        <v>0</v>
      </c>
      <c r="J664">
        <v>28.332000000000001</v>
      </c>
      <c r="K664" t="s">
        <v>1443</v>
      </c>
      <c r="L664" t="s">
        <v>80</v>
      </c>
      <c r="M664" t="s">
        <v>29</v>
      </c>
      <c r="N664" t="s">
        <v>83</v>
      </c>
      <c r="O664" t="s">
        <v>72</v>
      </c>
      <c r="P664">
        <v>94110</v>
      </c>
      <c r="Q664" t="s">
        <v>73</v>
      </c>
      <c r="R664" t="s">
        <v>33</v>
      </c>
      <c r="S664" t="s">
        <v>738</v>
      </c>
      <c r="T664" t="s">
        <v>1854</v>
      </c>
      <c r="X664" t="str">
        <f t="shared" si="30"/>
        <v/>
      </c>
      <c r="Y664" t="str">
        <f t="shared" si="31"/>
        <v/>
      </c>
      <c r="Z664" t="str">
        <f t="shared" si="32"/>
        <v/>
      </c>
    </row>
    <row r="665" spans="1:26" x14ac:dyDescent="0.25">
      <c r="A665" t="s">
        <v>1852</v>
      </c>
      <c r="B665" s="1">
        <v>41760</v>
      </c>
      <c r="C665" s="1">
        <v>41765</v>
      </c>
      <c r="D665" t="s">
        <v>94</v>
      </c>
      <c r="E665" t="s">
        <v>1441</v>
      </c>
      <c r="F665" t="s">
        <v>1853</v>
      </c>
      <c r="G665">
        <v>62.96</v>
      </c>
      <c r="H665">
        <v>4</v>
      </c>
      <c r="I665">
        <v>0</v>
      </c>
      <c r="J665">
        <v>28.332000000000001</v>
      </c>
      <c r="K665" t="s">
        <v>1443</v>
      </c>
      <c r="L665" t="s">
        <v>80</v>
      </c>
      <c r="M665" t="s">
        <v>29</v>
      </c>
      <c r="N665" t="s">
        <v>143</v>
      </c>
      <c r="O665" t="s">
        <v>144</v>
      </c>
      <c r="P665">
        <v>10024</v>
      </c>
      <c r="Q665" t="s">
        <v>32</v>
      </c>
      <c r="R665" t="s">
        <v>33</v>
      </c>
      <c r="S665" t="s">
        <v>738</v>
      </c>
      <c r="T665" t="s">
        <v>1854</v>
      </c>
      <c r="X665" t="str">
        <f t="shared" si="30"/>
        <v/>
      </c>
      <c r="Y665" t="str">
        <f t="shared" si="31"/>
        <v/>
      </c>
      <c r="Z665" t="str">
        <f t="shared" si="32"/>
        <v/>
      </c>
    </row>
    <row r="666" spans="1:26" x14ac:dyDescent="0.25">
      <c r="A666" t="s">
        <v>1855</v>
      </c>
      <c r="B666" s="1">
        <v>41768</v>
      </c>
      <c r="C666" s="1">
        <v>41772</v>
      </c>
      <c r="D666" t="s">
        <v>24</v>
      </c>
      <c r="E666" t="s">
        <v>1119</v>
      </c>
      <c r="F666" t="s">
        <v>1856</v>
      </c>
      <c r="G666">
        <v>47.991999999999997</v>
      </c>
      <c r="H666">
        <v>2</v>
      </c>
      <c r="I666">
        <v>0.3</v>
      </c>
      <c r="J666">
        <v>-2.0568</v>
      </c>
      <c r="K666" t="s">
        <v>1121</v>
      </c>
      <c r="L666" t="s">
        <v>28</v>
      </c>
      <c r="M666" t="s">
        <v>29</v>
      </c>
      <c r="N666" t="s">
        <v>1049</v>
      </c>
      <c r="O666" t="s">
        <v>1050</v>
      </c>
      <c r="P666">
        <v>72701</v>
      </c>
      <c r="Q666" t="s">
        <v>54</v>
      </c>
      <c r="R666" t="s">
        <v>45</v>
      </c>
      <c r="S666" t="s">
        <v>91</v>
      </c>
      <c r="T666" t="s">
        <v>1857</v>
      </c>
      <c r="X666" t="str">
        <f t="shared" si="30"/>
        <v/>
      </c>
      <c r="Y666" t="str">
        <f t="shared" si="31"/>
        <v/>
      </c>
      <c r="Z666" t="str">
        <f t="shared" si="32"/>
        <v/>
      </c>
    </row>
    <row r="667" spans="1:26" x14ac:dyDescent="0.25">
      <c r="A667" t="s">
        <v>1855</v>
      </c>
      <c r="B667" s="1">
        <v>41768</v>
      </c>
      <c r="C667" s="1">
        <v>41772</v>
      </c>
      <c r="D667" t="s">
        <v>24</v>
      </c>
      <c r="E667" t="s">
        <v>1119</v>
      </c>
      <c r="F667" t="s">
        <v>1856</v>
      </c>
      <c r="G667">
        <v>47.991999999999997</v>
      </c>
      <c r="H667">
        <v>2</v>
      </c>
      <c r="I667">
        <v>0.3</v>
      </c>
      <c r="J667">
        <v>-2.0568</v>
      </c>
      <c r="K667" t="s">
        <v>1121</v>
      </c>
      <c r="L667" t="s">
        <v>28</v>
      </c>
      <c r="M667" t="s">
        <v>29</v>
      </c>
      <c r="N667" t="s">
        <v>253</v>
      </c>
      <c r="O667" t="s">
        <v>232</v>
      </c>
      <c r="P667">
        <v>43229</v>
      </c>
      <c r="Q667" t="s">
        <v>32</v>
      </c>
      <c r="R667" t="s">
        <v>45</v>
      </c>
      <c r="S667" t="s">
        <v>91</v>
      </c>
      <c r="T667" t="s">
        <v>1857</v>
      </c>
      <c r="X667" t="str">
        <f t="shared" si="30"/>
        <v/>
      </c>
      <c r="Y667" t="str">
        <f t="shared" si="31"/>
        <v/>
      </c>
      <c r="Z667" t="str">
        <f t="shared" si="32"/>
        <v/>
      </c>
    </row>
    <row r="668" spans="1:26" x14ac:dyDescent="0.25">
      <c r="A668" t="s">
        <v>1858</v>
      </c>
      <c r="B668" s="1">
        <v>41774</v>
      </c>
      <c r="C668" s="1">
        <v>41781</v>
      </c>
      <c r="D668" t="s">
        <v>24</v>
      </c>
      <c r="E668" t="s">
        <v>1859</v>
      </c>
      <c r="F668" t="s">
        <v>1860</v>
      </c>
      <c r="G668">
        <v>48.69</v>
      </c>
      <c r="H668">
        <v>9</v>
      </c>
      <c r="I668">
        <v>0</v>
      </c>
      <c r="J668">
        <v>23.8581</v>
      </c>
      <c r="K668" t="s">
        <v>1861</v>
      </c>
      <c r="L668" t="s">
        <v>28</v>
      </c>
      <c r="M668" t="s">
        <v>29</v>
      </c>
      <c r="N668" t="s">
        <v>1862</v>
      </c>
      <c r="O668" t="s">
        <v>128</v>
      </c>
      <c r="P668">
        <v>39503</v>
      </c>
      <c r="Q668" t="s">
        <v>54</v>
      </c>
      <c r="R668" t="s">
        <v>33</v>
      </c>
      <c r="S668" t="s">
        <v>738</v>
      </c>
      <c r="T668" t="s">
        <v>1863</v>
      </c>
      <c r="X668" t="str">
        <f t="shared" si="30"/>
        <v/>
      </c>
      <c r="Y668" t="str">
        <f t="shared" si="31"/>
        <v/>
      </c>
      <c r="Z668" t="str">
        <f t="shared" si="32"/>
        <v/>
      </c>
    </row>
    <row r="669" spans="1:26" x14ac:dyDescent="0.25">
      <c r="A669" t="s">
        <v>1864</v>
      </c>
      <c r="B669" s="1">
        <v>41779</v>
      </c>
      <c r="C669" s="1">
        <v>41783</v>
      </c>
      <c r="D669" t="s">
        <v>24</v>
      </c>
      <c r="E669" t="s">
        <v>1865</v>
      </c>
      <c r="F669" t="s">
        <v>1866</v>
      </c>
      <c r="G669">
        <v>97.16</v>
      </c>
      <c r="H669">
        <v>2</v>
      </c>
      <c r="I669">
        <v>0</v>
      </c>
      <c r="J669">
        <v>28.176400000000001</v>
      </c>
      <c r="K669" t="s">
        <v>1867</v>
      </c>
      <c r="L669" t="s">
        <v>28</v>
      </c>
      <c r="M669" t="s">
        <v>29</v>
      </c>
      <c r="N669" t="s">
        <v>98</v>
      </c>
      <c r="O669" t="s">
        <v>99</v>
      </c>
      <c r="P669">
        <v>98115</v>
      </c>
      <c r="Q669" t="s">
        <v>73</v>
      </c>
      <c r="R669" t="s">
        <v>33</v>
      </c>
      <c r="S669" t="s">
        <v>745</v>
      </c>
      <c r="T669" t="s">
        <v>1868</v>
      </c>
      <c r="X669" t="str">
        <f t="shared" si="30"/>
        <v/>
      </c>
      <c r="Y669" t="str">
        <f t="shared" si="31"/>
        <v/>
      </c>
      <c r="Z669" t="str">
        <f t="shared" si="32"/>
        <v/>
      </c>
    </row>
    <row r="670" spans="1:26" x14ac:dyDescent="0.25">
      <c r="A670" t="s">
        <v>1864</v>
      </c>
      <c r="B670" s="1">
        <v>41779</v>
      </c>
      <c r="C670" s="1">
        <v>41783</v>
      </c>
      <c r="D670" t="s">
        <v>24</v>
      </c>
      <c r="E670" t="s">
        <v>1865</v>
      </c>
      <c r="F670" t="s">
        <v>1866</v>
      </c>
      <c r="G670">
        <v>97.16</v>
      </c>
      <c r="H670">
        <v>2</v>
      </c>
      <c r="I670">
        <v>0</v>
      </c>
      <c r="J670">
        <v>28.176400000000001</v>
      </c>
      <c r="K670" t="s">
        <v>1867</v>
      </c>
      <c r="L670" t="s">
        <v>28</v>
      </c>
      <c r="M670" t="s">
        <v>29</v>
      </c>
      <c r="N670" t="s">
        <v>104</v>
      </c>
      <c r="O670" t="s">
        <v>105</v>
      </c>
      <c r="P670">
        <v>60653</v>
      </c>
      <c r="Q670" t="s">
        <v>64</v>
      </c>
      <c r="R670" t="s">
        <v>33</v>
      </c>
      <c r="S670" t="s">
        <v>745</v>
      </c>
      <c r="T670" t="s">
        <v>1868</v>
      </c>
      <c r="X670" t="str">
        <f t="shared" si="30"/>
        <v/>
      </c>
      <c r="Y670" t="str">
        <f t="shared" si="31"/>
        <v/>
      </c>
      <c r="Z670" t="str">
        <f t="shared" si="32"/>
        <v/>
      </c>
    </row>
    <row r="671" spans="1:26" x14ac:dyDescent="0.25">
      <c r="A671" t="s">
        <v>1875</v>
      </c>
      <c r="B671" s="1">
        <v>41795</v>
      </c>
      <c r="C671" s="1">
        <v>41799</v>
      </c>
      <c r="D671" t="s">
        <v>24</v>
      </c>
      <c r="E671" t="s">
        <v>1876</v>
      </c>
      <c r="F671" t="s">
        <v>1762</v>
      </c>
      <c r="G671">
        <v>12.48</v>
      </c>
      <c r="H671">
        <v>2</v>
      </c>
      <c r="I671">
        <v>0</v>
      </c>
      <c r="J671">
        <v>5.6159999999999997</v>
      </c>
      <c r="K671" t="s">
        <v>1877</v>
      </c>
      <c r="L671" t="s">
        <v>28</v>
      </c>
      <c r="M671" t="s">
        <v>29</v>
      </c>
      <c r="N671" t="s">
        <v>520</v>
      </c>
      <c r="O671" t="s">
        <v>1331</v>
      </c>
      <c r="P671">
        <v>35630</v>
      </c>
      <c r="Q671" t="s">
        <v>54</v>
      </c>
      <c r="R671" t="s">
        <v>33</v>
      </c>
      <c r="S671" t="s">
        <v>129</v>
      </c>
      <c r="T671" t="s">
        <v>1764</v>
      </c>
      <c r="X671" t="str">
        <f t="shared" si="30"/>
        <v/>
      </c>
      <c r="Y671" t="str">
        <f t="shared" si="31"/>
        <v/>
      </c>
      <c r="Z671" t="str">
        <f t="shared" si="32"/>
        <v/>
      </c>
    </row>
    <row r="672" spans="1:26" x14ac:dyDescent="0.25">
      <c r="A672" t="s">
        <v>1881</v>
      </c>
      <c r="B672" s="1">
        <v>41801</v>
      </c>
      <c r="C672" s="1">
        <v>41806</v>
      </c>
      <c r="D672" t="s">
        <v>24</v>
      </c>
      <c r="E672" t="s">
        <v>1882</v>
      </c>
      <c r="F672" t="s">
        <v>1635</v>
      </c>
      <c r="G672">
        <v>132.52000000000001</v>
      </c>
      <c r="H672">
        <v>4</v>
      </c>
      <c r="I672">
        <v>0</v>
      </c>
      <c r="J672">
        <v>54.333199999999998</v>
      </c>
      <c r="K672" t="s">
        <v>1883</v>
      </c>
      <c r="L672" t="s">
        <v>28</v>
      </c>
      <c r="M672" t="s">
        <v>29</v>
      </c>
      <c r="N672" t="s">
        <v>1884</v>
      </c>
      <c r="O672" t="s">
        <v>132</v>
      </c>
      <c r="P672">
        <v>48307</v>
      </c>
      <c r="Q672" t="s">
        <v>64</v>
      </c>
      <c r="R672" t="s">
        <v>55</v>
      </c>
      <c r="S672" t="s">
        <v>56</v>
      </c>
      <c r="T672" t="s">
        <v>1637</v>
      </c>
      <c r="X672" t="str">
        <f t="shared" si="30"/>
        <v/>
      </c>
      <c r="Y672" t="str">
        <f t="shared" si="31"/>
        <v/>
      </c>
      <c r="Z672" t="str">
        <f t="shared" si="32"/>
        <v/>
      </c>
    </row>
    <row r="673" spans="1:26" x14ac:dyDescent="0.25">
      <c r="A673" t="s">
        <v>1885</v>
      </c>
      <c r="B673" s="1">
        <v>41802</v>
      </c>
      <c r="C673" s="1">
        <v>41802</v>
      </c>
      <c r="D673" t="s">
        <v>114</v>
      </c>
      <c r="E673" t="s">
        <v>1886</v>
      </c>
      <c r="F673" t="s">
        <v>1887</v>
      </c>
      <c r="G673">
        <v>122.97</v>
      </c>
      <c r="H673">
        <v>3</v>
      </c>
      <c r="I673">
        <v>0</v>
      </c>
      <c r="J673">
        <v>60.255299999999998</v>
      </c>
      <c r="K673" t="s">
        <v>1888</v>
      </c>
      <c r="L673" t="s">
        <v>28</v>
      </c>
      <c r="M673" t="s">
        <v>29</v>
      </c>
      <c r="N673" t="s">
        <v>162</v>
      </c>
      <c r="O673" t="s">
        <v>72</v>
      </c>
      <c r="P673">
        <v>90004</v>
      </c>
      <c r="Q673" t="s">
        <v>73</v>
      </c>
      <c r="R673" t="s">
        <v>33</v>
      </c>
      <c r="S673" t="s">
        <v>129</v>
      </c>
      <c r="T673" t="s">
        <v>1889</v>
      </c>
      <c r="X673" t="str">
        <f t="shared" si="30"/>
        <v/>
      </c>
      <c r="Y673" t="str">
        <f t="shared" si="31"/>
        <v/>
      </c>
      <c r="Z673" t="str">
        <f t="shared" si="32"/>
        <v/>
      </c>
    </row>
    <row r="674" spans="1:26" x14ac:dyDescent="0.25">
      <c r="A674" t="s">
        <v>1890</v>
      </c>
      <c r="B674" s="1">
        <v>41806</v>
      </c>
      <c r="C674" s="1">
        <v>41810</v>
      </c>
      <c r="D674" t="s">
        <v>24</v>
      </c>
      <c r="E674" t="s">
        <v>1891</v>
      </c>
      <c r="F674" t="s">
        <v>1892</v>
      </c>
      <c r="G674">
        <v>47.975999999999999</v>
      </c>
      <c r="H674">
        <v>3</v>
      </c>
      <c r="I674">
        <v>0.2</v>
      </c>
      <c r="J674">
        <v>4.7976000000000001</v>
      </c>
      <c r="K674" t="s">
        <v>1893</v>
      </c>
      <c r="L674" t="s">
        <v>28</v>
      </c>
      <c r="M674" t="s">
        <v>29</v>
      </c>
      <c r="N674" t="s">
        <v>83</v>
      </c>
      <c r="O674" t="s">
        <v>72</v>
      </c>
      <c r="P674">
        <v>94122</v>
      </c>
      <c r="Q674" t="s">
        <v>73</v>
      </c>
      <c r="R674" t="s">
        <v>55</v>
      </c>
      <c r="S674" t="s">
        <v>233</v>
      </c>
      <c r="T674" t="s">
        <v>1894</v>
      </c>
      <c r="X674" t="str">
        <f t="shared" si="30"/>
        <v/>
      </c>
      <c r="Y674" t="str">
        <f t="shared" si="31"/>
        <v/>
      </c>
      <c r="Z674" t="str">
        <f t="shared" si="32"/>
        <v/>
      </c>
    </row>
    <row r="675" spans="1:26" x14ac:dyDescent="0.25">
      <c r="A675" t="s">
        <v>1895</v>
      </c>
      <c r="B675" s="1">
        <v>41806</v>
      </c>
      <c r="C675" s="1">
        <v>41813</v>
      </c>
      <c r="D675" t="s">
        <v>24</v>
      </c>
      <c r="E675" t="s">
        <v>1896</v>
      </c>
      <c r="F675" t="s">
        <v>1897</v>
      </c>
      <c r="G675">
        <v>19.559999999999999</v>
      </c>
      <c r="H675">
        <v>5</v>
      </c>
      <c r="I675">
        <v>0.2</v>
      </c>
      <c r="J675">
        <v>1.7115</v>
      </c>
      <c r="K675" t="s">
        <v>1898</v>
      </c>
      <c r="L675" t="s">
        <v>28</v>
      </c>
      <c r="M675" t="s">
        <v>29</v>
      </c>
      <c r="N675" t="s">
        <v>1096</v>
      </c>
      <c r="O675" t="s">
        <v>105</v>
      </c>
      <c r="P675">
        <v>62301</v>
      </c>
      <c r="Q675" t="s">
        <v>64</v>
      </c>
      <c r="R675" t="s">
        <v>33</v>
      </c>
      <c r="S675" t="s">
        <v>34</v>
      </c>
      <c r="T675" t="s">
        <v>1899</v>
      </c>
      <c r="X675" t="str">
        <f t="shared" si="30"/>
        <v/>
      </c>
      <c r="Y675" t="str">
        <f t="shared" si="31"/>
        <v/>
      </c>
      <c r="Z675" t="str">
        <f t="shared" si="32"/>
        <v/>
      </c>
    </row>
    <row r="676" spans="1:26" x14ac:dyDescent="0.25">
      <c r="A676" t="s">
        <v>1895</v>
      </c>
      <c r="B676" s="1">
        <v>41806</v>
      </c>
      <c r="C676" s="1">
        <v>41813</v>
      </c>
      <c r="D676" t="s">
        <v>24</v>
      </c>
      <c r="E676" t="s">
        <v>1896</v>
      </c>
      <c r="F676" t="s">
        <v>1897</v>
      </c>
      <c r="G676">
        <v>19.559999999999999</v>
      </c>
      <c r="H676">
        <v>5</v>
      </c>
      <c r="I676">
        <v>0.2</v>
      </c>
      <c r="J676">
        <v>1.7115</v>
      </c>
      <c r="K676" t="s">
        <v>1898</v>
      </c>
      <c r="L676" t="s">
        <v>28</v>
      </c>
      <c r="M676" t="s">
        <v>29</v>
      </c>
      <c r="N676" t="s">
        <v>1900</v>
      </c>
      <c r="O676" t="s">
        <v>164</v>
      </c>
      <c r="P676">
        <v>97206</v>
      </c>
      <c r="Q676" t="s">
        <v>73</v>
      </c>
      <c r="R676" t="s">
        <v>33</v>
      </c>
      <c r="S676" t="s">
        <v>34</v>
      </c>
      <c r="T676" t="s">
        <v>1899</v>
      </c>
      <c r="X676" t="str">
        <f t="shared" si="30"/>
        <v/>
      </c>
      <c r="Y676" t="str">
        <f t="shared" si="31"/>
        <v/>
      </c>
      <c r="Z676" t="str">
        <f t="shared" si="32"/>
        <v/>
      </c>
    </row>
    <row r="677" spans="1:26" x14ac:dyDescent="0.25">
      <c r="A677" t="s">
        <v>1914</v>
      </c>
      <c r="B677" s="1">
        <v>41815</v>
      </c>
      <c r="C677" s="1">
        <v>41819</v>
      </c>
      <c r="D677" t="s">
        <v>24</v>
      </c>
      <c r="E677" t="s">
        <v>1162</v>
      </c>
      <c r="F677" t="s">
        <v>1915</v>
      </c>
      <c r="G677">
        <v>95.92</v>
      </c>
      <c r="H677">
        <v>8</v>
      </c>
      <c r="I677">
        <v>0</v>
      </c>
      <c r="J677">
        <v>25.898399999999999</v>
      </c>
      <c r="K677" t="s">
        <v>1164</v>
      </c>
      <c r="L677" t="s">
        <v>28</v>
      </c>
      <c r="M677" t="s">
        <v>29</v>
      </c>
      <c r="N677" t="s">
        <v>1165</v>
      </c>
      <c r="O677" t="s">
        <v>72</v>
      </c>
      <c r="P677">
        <v>92646</v>
      </c>
      <c r="Q677" t="s">
        <v>73</v>
      </c>
      <c r="R677" t="s">
        <v>33</v>
      </c>
      <c r="S677" t="s">
        <v>34</v>
      </c>
      <c r="T677" t="s">
        <v>1916</v>
      </c>
      <c r="X677" t="str">
        <f t="shared" si="30"/>
        <v/>
      </c>
      <c r="Y677" t="str">
        <f t="shared" si="31"/>
        <v/>
      </c>
      <c r="Z677" t="str">
        <f t="shared" si="32"/>
        <v/>
      </c>
    </row>
    <row r="678" spans="1:26" x14ac:dyDescent="0.25">
      <c r="A678" t="s">
        <v>1914</v>
      </c>
      <c r="B678" s="1">
        <v>41815</v>
      </c>
      <c r="C678" s="1">
        <v>41819</v>
      </c>
      <c r="D678" t="s">
        <v>24</v>
      </c>
      <c r="E678" t="s">
        <v>1162</v>
      </c>
      <c r="F678" t="s">
        <v>1915</v>
      </c>
      <c r="G678">
        <v>95.92</v>
      </c>
      <c r="H678">
        <v>8</v>
      </c>
      <c r="I678">
        <v>0</v>
      </c>
      <c r="J678">
        <v>25.898399999999999</v>
      </c>
      <c r="K678" t="s">
        <v>1164</v>
      </c>
      <c r="L678" t="s">
        <v>28</v>
      </c>
      <c r="M678" t="s">
        <v>29</v>
      </c>
      <c r="N678" t="s">
        <v>396</v>
      </c>
      <c r="O678" t="s">
        <v>144</v>
      </c>
      <c r="P678">
        <v>11561</v>
      </c>
      <c r="Q678" t="s">
        <v>32</v>
      </c>
      <c r="R678" t="s">
        <v>33</v>
      </c>
      <c r="S678" t="s">
        <v>34</v>
      </c>
      <c r="T678" t="s">
        <v>1916</v>
      </c>
      <c r="X678" t="str">
        <f t="shared" si="30"/>
        <v/>
      </c>
      <c r="Y678" t="str">
        <f t="shared" si="31"/>
        <v/>
      </c>
      <c r="Z678" t="str">
        <f t="shared" si="32"/>
        <v/>
      </c>
    </row>
    <row r="679" spans="1:26" x14ac:dyDescent="0.25">
      <c r="A679" t="s">
        <v>1917</v>
      </c>
      <c r="B679" s="1">
        <v>41817</v>
      </c>
      <c r="C679" s="1">
        <v>41823</v>
      </c>
      <c r="D679" t="s">
        <v>24</v>
      </c>
      <c r="E679" t="s">
        <v>1918</v>
      </c>
      <c r="F679" t="s">
        <v>1919</v>
      </c>
      <c r="G679">
        <v>83.76</v>
      </c>
      <c r="H679">
        <v>12</v>
      </c>
      <c r="I679">
        <v>0</v>
      </c>
      <c r="J679">
        <v>1.6752</v>
      </c>
      <c r="K679" t="s">
        <v>1920</v>
      </c>
      <c r="L679" t="s">
        <v>28</v>
      </c>
      <c r="M679" t="s">
        <v>29</v>
      </c>
      <c r="N679" t="s">
        <v>71</v>
      </c>
      <c r="O679" t="s">
        <v>72</v>
      </c>
      <c r="P679">
        <v>92105</v>
      </c>
      <c r="Q679" t="s">
        <v>73</v>
      </c>
      <c r="R679" t="s">
        <v>33</v>
      </c>
      <c r="S679" t="s">
        <v>119</v>
      </c>
      <c r="T679" t="s">
        <v>1921</v>
      </c>
      <c r="X679" t="str">
        <f t="shared" si="30"/>
        <v/>
      </c>
      <c r="Y679" t="str">
        <f t="shared" si="31"/>
        <v/>
      </c>
      <c r="Z679" t="str">
        <f t="shared" si="32"/>
        <v/>
      </c>
    </row>
    <row r="680" spans="1:26" x14ac:dyDescent="0.25">
      <c r="A680" t="s">
        <v>1922</v>
      </c>
      <c r="B680" s="1">
        <v>41820</v>
      </c>
      <c r="C680" s="1">
        <v>41824</v>
      </c>
      <c r="D680" t="s">
        <v>94</v>
      </c>
      <c r="E680" t="s">
        <v>1923</v>
      </c>
      <c r="F680" t="s">
        <v>1924</v>
      </c>
      <c r="G680">
        <v>1295.78</v>
      </c>
      <c r="H680">
        <v>2</v>
      </c>
      <c r="I680">
        <v>0</v>
      </c>
      <c r="J680">
        <v>310.98719999999997</v>
      </c>
      <c r="K680" t="s">
        <v>1925</v>
      </c>
      <c r="L680" t="s">
        <v>80</v>
      </c>
      <c r="M680" t="s">
        <v>29</v>
      </c>
      <c r="N680" t="s">
        <v>1926</v>
      </c>
      <c r="O680" t="s">
        <v>72</v>
      </c>
      <c r="P680">
        <v>92804</v>
      </c>
      <c r="Q680" t="s">
        <v>73</v>
      </c>
      <c r="R680" t="s">
        <v>33</v>
      </c>
      <c r="S680" t="s">
        <v>119</v>
      </c>
      <c r="T680" t="s">
        <v>1927</v>
      </c>
      <c r="X680" t="str">
        <f t="shared" si="30"/>
        <v/>
      </c>
      <c r="Y680" t="str">
        <f t="shared" si="31"/>
        <v/>
      </c>
      <c r="Z680" t="str">
        <f t="shared" si="32"/>
        <v/>
      </c>
    </row>
    <row r="681" spans="1:26" x14ac:dyDescent="0.25">
      <c r="A681" t="s">
        <v>1928</v>
      </c>
      <c r="B681" s="1">
        <v>41821</v>
      </c>
      <c r="C681" s="1">
        <v>41826</v>
      </c>
      <c r="D681" t="s">
        <v>24</v>
      </c>
      <c r="E681" t="s">
        <v>1929</v>
      </c>
      <c r="F681" t="s">
        <v>1930</v>
      </c>
      <c r="G681">
        <v>75.792000000000002</v>
      </c>
      <c r="H681">
        <v>3</v>
      </c>
      <c r="I681">
        <v>0.2</v>
      </c>
      <c r="J681">
        <v>25.579799999999999</v>
      </c>
      <c r="K681" t="s">
        <v>1931</v>
      </c>
      <c r="L681" t="s">
        <v>70</v>
      </c>
      <c r="M681" t="s">
        <v>29</v>
      </c>
      <c r="N681" t="s">
        <v>1932</v>
      </c>
      <c r="O681" t="s">
        <v>1205</v>
      </c>
      <c r="P681">
        <v>89115</v>
      </c>
      <c r="Q681" t="s">
        <v>73</v>
      </c>
      <c r="R681" t="s">
        <v>33</v>
      </c>
      <c r="S681" t="s">
        <v>150</v>
      </c>
      <c r="T681" t="s">
        <v>1933</v>
      </c>
      <c r="X681" t="str">
        <f t="shared" si="30"/>
        <v/>
      </c>
      <c r="Y681" t="str">
        <f t="shared" si="31"/>
        <v/>
      </c>
      <c r="Z681" t="str">
        <f t="shared" si="32"/>
        <v/>
      </c>
    </row>
    <row r="682" spans="1:26" x14ac:dyDescent="0.25">
      <c r="A682" t="s">
        <v>1934</v>
      </c>
      <c r="B682" s="1">
        <v>41821</v>
      </c>
      <c r="C682" s="1">
        <v>41821</v>
      </c>
      <c r="D682" t="s">
        <v>114</v>
      </c>
      <c r="E682" t="s">
        <v>1935</v>
      </c>
      <c r="F682" t="s">
        <v>902</v>
      </c>
      <c r="G682">
        <v>1044.6300000000001</v>
      </c>
      <c r="H682">
        <v>5</v>
      </c>
      <c r="I682">
        <v>0.4</v>
      </c>
      <c r="J682">
        <v>-295.9785</v>
      </c>
      <c r="K682" t="s">
        <v>1936</v>
      </c>
      <c r="L682" t="s">
        <v>28</v>
      </c>
      <c r="M682" t="s">
        <v>29</v>
      </c>
      <c r="N682" t="s">
        <v>143</v>
      </c>
      <c r="O682" t="s">
        <v>144</v>
      </c>
      <c r="P682">
        <v>10011</v>
      </c>
      <c r="Q682" t="s">
        <v>32</v>
      </c>
      <c r="R682" t="s">
        <v>45</v>
      </c>
      <c r="S682" t="s">
        <v>247</v>
      </c>
      <c r="T682" t="s">
        <v>905</v>
      </c>
      <c r="X682" t="str">
        <f t="shared" si="30"/>
        <v/>
      </c>
      <c r="Y682" t="str">
        <f t="shared" si="31"/>
        <v/>
      </c>
      <c r="Z682" t="str">
        <f t="shared" si="32"/>
        <v/>
      </c>
    </row>
    <row r="683" spans="1:26" x14ac:dyDescent="0.25">
      <c r="A683" t="s">
        <v>1937</v>
      </c>
      <c r="B683" s="1">
        <v>41824</v>
      </c>
      <c r="C683" s="1">
        <v>41825</v>
      </c>
      <c r="D683" t="s">
        <v>39</v>
      </c>
      <c r="E683" t="s">
        <v>1938</v>
      </c>
      <c r="F683" t="s">
        <v>1939</v>
      </c>
      <c r="G683">
        <v>9.5519999999999996</v>
      </c>
      <c r="H683">
        <v>3</v>
      </c>
      <c r="I683">
        <v>0.2</v>
      </c>
      <c r="J683">
        <v>1.5522</v>
      </c>
      <c r="K683" t="s">
        <v>1940</v>
      </c>
      <c r="L683" t="s">
        <v>80</v>
      </c>
      <c r="M683" t="s">
        <v>29</v>
      </c>
      <c r="N683" t="s">
        <v>1941</v>
      </c>
      <c r="O683" t="s">
        <v>111</v>
      </c>
      <c r="P683">
        <v>27217</v>
      </c>
      <c r="Q683" t="s">
        <v>54</v>
      </c>
      <c r="R683" t="s">
        <v>33</v>
      </c>
      <c r="S683" t="s">
        <v>34</v>
      </c>
      <c r="T683" t="s">
        <v>1942</v>
      </c>
      <c r="X683" t="str">
        <f t="shared" si="30"/>
        <v/>
      </c>
      <c r="Y683" t="str">
        <f t="shared" si="31"/>
        <v/>
      </c>
      <c r="Z683" t="str">
        <f t="shared" si="32"/>
        <v/>
      </c>
    </row>
    <row r="684" spans="1:26" x14ac:dyDescent="0.25">
      <c r="A684" t="s">
        <v>1937</v>
      </c>
      <c r="B684" s="1">
        <v>41824</v>
      </c>
      <c r="C684" s="1">
        <v>41825</v>
      </c>
      <c r="D684" t="s">
        <v>39</v>
      </c>
      <c r="E684" t="s">
        <v>1938</v>
      </c>
      <c r="F684" t="s">
        <v>1939</v>
      </c>
      <c r="G684">
        <v>9.5519999999999996</v>
      </c>
      <c r="H684">
        <v>3</v>
      </c>
      <c r="I684">
        <v>0.2</v>
      </c>
      <c r="J684">
        <v>1.5522</v>
      </c>
      <c r="K684" t="s">
        <v>1940</v>
      </c>
      <c r="L684" t="s">
        <v>80</v>
      </c>
      <c r="M684" t="s">
        <v>29</v>
      </c>
      <c r="N684" t="s">
        <v>1943</v>
      </c>
      <c r="O684" t="s">
        <v>72</v>
      </c>
      <c r="P684">
        <v>94601</v>
      </c>
      <c r="Q684" t="s">
        <v>73</v>
      </c>
      <c r="R684" t="s">
        <v>33</v>
      </c>
      <c r="S684" t="s">
        <v>34</v>
      </c>
      <c r="T684" t="s">
        <v>1942</v>
      </c>
      <c r="X684" t="str">
        <f t="shared" si="30"/>
        <v/>
      </c>
      <c r="Y684" t="str">
        <f t="shared" si="31"/>
        <v/>
      </c>
      <c r="Z684" t="str">
        <f t="shared" si="32"/>
        <v/>
      </c>
    </row>
    <row r="685" spans="1:26" x14ac:dyDescent="0.25">
      <c r="A685" t="s">
        <v>1944</v>
      </c>
      <c r="B685" s="1">
        <v>41824</v>
      </c>
      <c r="C685" s="1">
        <v>41828</v>
      </c>
      <c r="D685" t="s">
        <v>24</v>
      </c>
      <c r="E685" t="s">
        <v>1945</v>
      </c>
      <c r="F685" t="s">
        <v>1946</v>
      </c>
      <c r="G685">
        <v>167.96799999999999</v>
      </c>
      <c r="H685">
        <v>4</v>
      </c>
      <c r="I685">
        <v>0.2</v>
      </c>
      <c r="J685">
        <v>62.988</v>
      </c>
      <c r="K685" t="s">
        <v>1947</v>
      </c>
      <c r="L685" t="s">
        <v>28</v>
      </c>
      <c r="M685" t="s">
        <v>29</v>
      </c>
      <c r="N685" t="s">
        <v>1387</v>
      </c>
      <c r="O685" t="s">
        <v>205</v>
      </c>
      <c r="P685">
        <v>75023</v>
      </c>
      <c r="Q685" t="s">
        <v>64</v>
      </c>
      <c r="R685" t="s">
        <v>55</v>
      </c>
      <c r="S685" t="s">
        <v>233</v>
      </c>
      <c r="T685" t="s">
        <v>1948</v>
      </c>
      <c r="X685" t="str">
        <f t="shared" si="30"/>
        <v/>
      </c>
      <c r="Y685" t="str">
        <f t="shared" si="31"/>
        <v/>
      </c>
      <c r="Z685" t="str">
        <f t="shared" si="32"/>
        <v/>
      </c>
    </row>
    <row r="686" spans="1:26" x14ac:dyDescent="0.25">
      <c r="A686" t="s">
        <v>1949</v>
      </c>
      <c r="B686" s="1">
        <v>41828</v>
      </c>
      <c r="C686" s="1">
        <v>41830</v>
      </c>
      <c r="D686" t="s">
        <v>94</v>
      </c>
      <c r="E686" t="s">
        <v>1950</v>
      </c>
      <c r="F686" t="s">
        <v>1951</v>
      </c>
      <c r="G686">
        <v>17.472000000000001</v>
      </c>
      <c r="H686">
        <v>3</v>
      </c>
      <c r="I686">
        <v>0.2</v>
      </c>
      <c r="J686">
        <v>6.3335999999999997</v>
      </c>
      <c r="K686" t="s">
        <v>1952</v>
      </c>
      <c r="L686" t="s">
        <v>28</v>
      </c>
      <c r="M686" t="s">
        <v>29</v>
      </c>
      <c r="N686" t="s">
        <v>396</v>
      </c>
      <c r="O686" t="s">
        <v>144</v>
      </c>
      <c r="P686">
        <v>11561</v>
      </c>
      <c r="Q686" t="s">
        <v>32</v>
      </c>
      <c r="R686" t="s">
        <v>33</v>
      </c>
      <c r="S686" t="s">
        <v>150</v>
      </c>
      <c r="T686" t="s">
        <v>1953</v>
      </c>
      <c r="X686" t="str">
        <f t="shared" si="30"/>
        <v/>
      </c>
      <c r="Y686" t="str">
        <f t="shared" si="31"/>
        <v/>
      </c>
      <c r="Z686" t="str">
        <f t="shared" si="32"/>
        <v/>
      </c>
    </row>
    <row r="687" spans="1:26" x14ac:dyDescent="0.25">
      <c r="A687" t="s">
        <v>1954</v>
      </c>
      <c r="B687" s="1">
        <v>41829</v>
      </c>
      <c r="C687" s="1">
        <v>41832</v>
      </c>
      <c r="D687" t="s">
        <v>39</v>
      </c>
      <c r="E687" t="s">
        <v>1955</v>
      </c>
      <c r="F687" t="s">
        <v>423</v>
      </c>
      <c r="G687">
        <v>145.9</v>
      </c>
      <c r="H687">
        <v>5</v>
      </c>
      <c r="I687">
        <v>0</v>
      </c>
      <c r="J687">
        <v>62.737000000000002</v>
      </c>
      <c r="K687" t="s">
        <v>1956</v>
      </c>
      <c r="L687" t="s">
        <v>70</v>
      </c>
      <c r="M687" t="s">
        <v>29</v>
      </c>
      <c r="N687" t="s">
        <v>1957</v>
      </c>
      <c r="O687" t="s">
        <v>72</v>
      </c>
      <c r="P687">
        <v>90660</v>
      </c>
      <c r="Q687" t="s">
        <v>73</v>
      </c>
      <c r="R687" t="s">
        <v>45</v>
      </c>
      <c r="S687" t="s">
        <v>46</v>
      </c>
      <c r="T687" t="s">
        <v>426</v>
      </c>
      <c r="X687" t="str">
        <f t="shared" si="30"/>
        <v/>
      </c>
      <c r="Y687" t="str">
        <f t="shared" si="31"/>
        <v/>
      </c>
      <c r="Z687" t="str">
        <f t="shared" si="32"/>
        <v/>
      </c>
    </row>
    <row r="688" spans="1:26" x14ac:dyDescent="0.25">
      <c r="A688" t="s">
        <v>1954</v>
      </c>
      <c r="B688" s="1">
        <v>41829</v>
      </c>
      <c r="C688" s="1">
        <v>41832</v>
      </c>
      <c r="D688" t="s">
        <v>39</v>
      </c>
      <c r="E688" t="s">
        <v>1955</v>
      </c>
      <c r="F688" t="s">
        <v>423</v>
      </c>
      <c r="G688">
        <v>145.9</v>
      </c>
      <c r="H688">
        <v>5</v>
      </c>
      <c r="I688">
        <v>0</v>
      </c>
      <c r="J688">
        <v>62.737000000000002</v>
      </c>
      <c r="K688" t="s">
        <v>1956</v>
      </c>
      <c r="L688" t="s">
        <v>70</v>
      </c>
      <c r="M688" t="s">
        <v>29</v>
      </c>
      <c r="N688" t="s">
        <v>1958</v>
      </c>
      <c r="O688" t="s">
        <v>205</v>
      </c>
      <c r="P688">
        <v>75051</v>
      </c>
      <c r="Q688" t="s">
        <v>64</v>
      </c>
      <c r="R688" t="s">
        <v>45</v>
      </c>
      <c r="S688" t="s">
        <v>46</v>
      </c>
      <c r="T688" t="s">
        <v>426</v>
      </c>
      <c r="X688" t="str">
        <f t="shared" si="30"/>
        <v/>
      </c>
      <c r="Y688" t="str">
        <f t="shared" si="31"/>
        <v/>
      </c>
      <c r="Z688" t="str">
        <f t="shared" si="32"/>
        <v/>
      </c>
    </row>
    <row r="689" spans="1:26" x14ac:dyDescent="0.25">
      <c r="A689" t="s">
        <v>1959</v>
      </c>
      <c r="B689" s="1">
        <v>41830</v>
      </c>
      <c r="C689" s="1">
        <v>41836</v>
      </c>
      <c r="D689" t="s">
        <v>24</v>
      </c>
      <c r="E689" t="s">
        <v>1896</v>
      </c>
      <c r="F689" t="s">
        <v>1960</v>
      </c>
      <c r="G689">
        <v>1.08</v>
      </c>
      <c r="H689">
        <v>2</v>
      </c>
      <c r="I689">
        <v>0.7</v>
      </c>
      <c r="J689">
        <v>-0.79200000000000004</v>
      </c>
      <c r="K689" t="s">
        <v>1898</v>
      </c>
      <c r="L689" t="s">
        <v>28</v>
      </c>
      <c r="M689" t="s">
        <v>29</v>
      </c>
      <c r="N689" t="s">
        <v>1096</v>
      </c>
      <c r="O689" t="s">
        <v>105</v>
      </c>
      <c r="P689">
        <v>62301</v>
      </c>
      <c r="Q689" t="s">
        <v>64</v>
      </c>
      <c r="R689" t="s">
        <v>33</v>
      </c>
      <c r="S689" t="s">
        <v>150</v>
      </c>
      <c r="T689" t="s">
        <v>1961</v>
      </c>
      <c r="X689" t="str">
        <f t="shared" si="30"/>
        <v/>
      </c>
      <c r="Y689" t="str">
        <f t="shared" si="31"/>
        <v/>
      </c>
      <c r="Z689" t="str">
        <f t="shared" si="32"/>
        <v/>
      </c>
    </row>
    <row r="690" spans="1:26" x14ac:dyDescent="0.25">
      <c r="A690" t="s">
        <v>1959</v>
      </c>
      <c r="B690" s="1">
        <v>41830</v>
      </c>
      <c r="C690" s="1">
        <v>41836</v>
      </c>
      <c r="D690" t="s">
        <v>24</v>
      </c>
      <c r="E690" t="s">
        <v>1896</v>
      </c>
      <c r="F690" t="s">
        <v>1960</v>
      </c>
      <c r="G690">
        <v>1.08</v>
      </c>
      <c r="H690">
        <v>2</v>
      </c>
      <c r="I690">
        <v>0.7</v>
      </c>
      <c r="J690">
        <v>-0.79200000000000004</v>
      </c>
      <c r="K690" t="s">
        <v>1898</v>
      </c>
      <c r="L690" t="s">
        <v>28</v>
      </c>
      <c r="M690" t="s">
        <v>29</v>
      </c>
      <c r="N690" t="s">
        <v>1900</v>
      </c>
      <c r="O690" t="s">
        <v>164</v>
      </c>
      <c r="P690">
        <v>97206</v>
      </c>
      <c r="Q690" t="s">
        <v>73</v>
      </c>
      <c r="R690" t="s">
        <v>33</v>
      </c>
      <c r="S690" t="s">
        <v>150</v>
      </c>
      <c r="T690" t="s">
        <v>1961</v>
      </c>
      <c r="X690" t="str">
        <f t="shared" si="30"/>
        <v/>
      </c>
      <c r="Y690" t="str">
        <f t="shared" si="31"/>
        <v/>
      </c>
      <c r="Z690" t="str">
        <f t="shared" si="32"/>
        <v/>
      </c>
    </row>
    <row r="691" spans="1:26" x14ac:dyDescent="0.25">
      <c r="A691" t="s">
        <v>1962</v>
      </c>
      <c r="B691" s="1">
        <v>41832</v>
      </c>
      <c r="C691" s="1">
        <v>41836</v>
      </c>
      <c r="D691" t="s">
        <v>24</v>
      </c>
      <c r="E691" t="s">
        <v>1963</v>
      </c>
      <c r="F691" t="s">
        <v>1964</v>
      </c>
      <c r="G691">
        <v>8.67</v>
      </c>
      <c r="H691">
        <v>3</v>
      </c>
      <c r="I691">
        <v>0</v>
      </c>
      <c r="J691">
        <v>4.0749000000000004</v>
      </c>
      <c r="K691" t="s">
        <v>1965</v>
      </c>
      <c r="L691" t="s">
        <v>80</v>
      </c>
      <c r="M691" t="s">
        <v>29</v>
      </c>
      <c r="N691" t="s">
        <v>162</v>
      </c>
      <c r="O691" t="s">
        <v>72</v>
      </c>
      <c r="P691">
        <v>90004</v>
      </c>
      <c r="Q691" t="s">
        <v>73</v>
      </c>
      <c r="R691" t="s">
        <v>33</v>
      </c>
      <c r="S691" t="s">
        <v>137</v>
      </c>
      <c r="T691" t="s">
        <v>1966</v>
      </c>
      <c r="X691" t="str">
        <f t="shared" si="30"/>
        <v/>
      </c>
      <c r="Y691" t="str">
        <f t="shared" si="31"/>
        <v/>
      </c>
      <c r="Z691" t="str">
        <f t="shared" si="32"/>
        <v/>
      </c>
    </row>
    <row r="692" spans="1:26" x14ac:dyDescent="0.25">
      <c r="A692" t="s">
        <v>1970</v>
      </c>
      <c r="B692" s="1">
        <v>41842</v>
      </c>
      <c r="C692" s="1">
        <v>41846</v>
      </c>
      <c r="D692" t="s">
        <v>24</v>
      </c>
      <c r="E692" t="s">
        <v>1971</v>
      </c>
      <c r="F692" t="s">
        <v>1972</v>
      </c>
      <c r="G692">
        <v>6.48</v>
      </c>
      <c r="H692">
        <v>1</v>
      </c>
      <c r="I692">
        <v>0</v>
      </c>
      <c r="J692">
        <v>3.1751999999999998</v>
      </c>
      <c r="K692" t="s">
        <v>1973</v>
      </c>
      <c r="L692" t="s">
        <v>70</v>
      </c>
      <c r="M692" t="s">
        <v>29</v>
      </c>
      <c r="N692" t="s">
        <v>1974</v>
      </c>
      <c r="O692" t="s">
        <v>31</v>
      </c>
      <c r="P692">
        <v>7060</v>
      </c>
      <c r="Q692" t="s">
        <v>32</v>
      </c>
      <c r="R692" t="s">
        <v>33</v>
      </c>
      <c r="S692" t="s">
        <v>129</v>
      </c>
      <c r="T692" t="s">
        <v>1975</v>
      </c>
      <c r="X692" t="str">
        <f t="shared" si="30"/>
        <v/>
      </c>
      <c r="Y692" t="str">
        <f t="shared" si="31"/>
        <v/>
      </c>
      <c r="Z692" t="str">
        <f t="shared" si="32"/>
        <v/>
      </c>
    </row>
    <row r="693" spans="1:26" x14ac:dyDescent="0.25">
      <c r="A693" t="s">
        <v>1976</v>
      </c>
      <c r="B693" s="1">
        <v>41844</v>
      </c>
      <c r="C693" s="1">
        <v>41849</v>
      </c>
      <c r="D693" t="s">
        <v>24</v>
      </c>
      <c r="E693" t="s">
        <v>1573</v>
      </c>
      <c r="F693" t="s">
        <v>1338</v>
      </c>
      <c r="G693">
        <v>13.128</v>
      </c>
      <c r="H693">
        <v>3</v>
      </c>
      <c r="I693">
        <v>0.2</v>
      </c>
      <c r="J693">
        <v>4.2666000000000004</v>
      </c>
      <c r="K693" t="s">
        <v>1575</v>
      </c>
      <c r="L693" t="s">
        <v>80</v>
      </c>
      <c r="M693" t="s">
        <v>29</v>
      </c>
      <c r="N693" t="s">
        <v>143</v>
      </c>
      <c r="O693" t="s">
        <v>144</v>
      </c>
      <c r="P693">
        <v>10009</v>
      </c>
      <c r="Q693" t="s">
        <v>32</v>
      </c>
      <c r="R693" t="s">
        <v>33</v>
      </c>
      <c r="S693" t="s">
        <v>150</v>
      </c>
      <c r="T693" t="s">
        <v>1340</v>
      </c>
      <c r="X693" t="str">
        <f t="shared" si="30"/>
        <v/>
      </c>
      <c r="Y693" t="str">
        <f t="shared" si="31"/>
        <v/>
      </c>
      <c r="Z693" t="str">
        <f t="shared" si="32"/>
        <v/>
      </c>
    </row>
    <row r="694" spans="1:26" x14ac:dyDescent="0.25">
      <c r="A694" t="s">
        <v>1976</v>
      </c>
      <c r="B694" s="1">
        <v>41844</v>
      </c>
      <c r="C694" s="1">
        <v>41849</v>
      </c>
      <c r="D694" t="s">
        <v>24</v>
      </c>
      <c r="E694" t="s">
        <v>1573</v>
      </c>
      <c r="F694" t="s">
        <v>1338</v>
      </c>
      <c r="G694">
        <v>13.128</v>
      </c>
      <c r="H694">
        <v>3</v>
      </c>
      <c r="I694">
        <v>0.2</v>
      </c>
      <c r="J694">
        <v>4.2666000000000004</v>
      </c>
      <c r="K694" t="s">
        <v>1575</v>
      </c>
      <c r="L694" t="s">
        <v>80</v>
      </c>
      <c r="M694" t="s">
        <v>29</v>
      </c>
      <c r="N694" t="s">
        <v>98</v>
      </c>
      <c r="O694" t="s">
        <v>99</v>
      </c>
      <c r="P694">
        <v>98115</v>
      </c>
      <c r="Q694" t="s">
        <v>73</v>
      </c>
      <c r="R694" t="s">
        <v>33</v>
      </c>
      <c r="S694" t="s">
        <v>150</v>
      </c>
      <c r="T694" t="s">
        <v>1340</v>
      </c>
      <c r="X694" t="str">
        <f t="shared" si="30"/>
        <v/>
      </c>
      <c r="Y694" t="str">
        <f t="shared" si="31"/>
        <v/>
      </c>
      <c r="Z694" t="str">
        <f t="shared" si="32"/>
        <v/>
      </c>
    </row>
    <row r="695" spans="1:26" x14ac:dyDescent="0.25">
      <c r="A695" t="s">
        <v>1977</v>
      </c>
      <c r="B695" s="1">
        <v>41850</v>
      </c>
      <c r="C695" s="1">
        <v>41854</v>
      </c>
      <c r="D695" t="s">
        <v>24</v>
      </c>
      <c r="E695" t="s">
        <v>1978</v>
      </c>
      <c r="F695" t="s">
        <v>1979</v>
      </c>
      <c r="G695">
        <v>90.57</v>
      </c>
      <c r="H695">
        <v>3</v>
      </c>
      <c r="I695">
        <v>0</v>
      </c>
      <c r="J695">
        <v>11.774100000000001</v>
      </c>
      <c r="K695" t="s">
        <v>1980</v>
      </c>
      <c r="L695" t="s">
        <v>28</v>
      </c>
      <c r="M695" t="s">
        <v>29</v>
      </c>
      <c r="N695" t="s">
        <v>98</v>
      </c>
      <c r="O695" t="s">
        <v>99</v>
      </c>
      <c r="P695">
        <v>98115</v>
      </c>
      <c r="Q695" t="s">
        <v>73</v>
      </c>
      <c r="R695" t="s">
        <v>55</v>
      </c>
      <c r="S695" t="s">
        <v>56</v>
      </c>
      <c r="T695" t="s">
        <v>1981</v>
      </c>
      <c r="X695" t="str">
        <f t="shared" si="30"/>
        <v/>
      </c>
      <c r="Y695" t="str">
        <f t="shared" si="31"/>
        <v/>
      </c>
      <c r="Z695" t="str">
        <f t="shared" si="32"/>
        <v/>
      </c>
    </row>
    <row r="696" spans="1:26" x14ac:dyDescent="0.25">
      <c r="A696" t="s">
        <v>1982</v>
      </c>
      <c r="B696" s="1">
        <v>41853</v>
      </c>
      <c r="C696" s="1">
        <v>41855</v>
      </c>
      <c r="D696" t="s">
        <v>39</v>
      </c>
      <c r="E696" t="s">
        <v>1865</v>
      </c>
      <c r="F696" t="s">
        <v>623</v>
      </c>
      <c r="G696">
        <v>95.983999999999995</v>
      </c>
      <c r="H696">
        <v>2</v>
      </c>
      <c r="I696">
        <v>0.2</v>
      </c>
      <c r="J696">
        <v>5.9989999999999997</v>
      </c>
      <c r="K696" t="s">
        <v>1867</v>
      </c>
      <c r="L696" t="s">
        <v>28</v>
      </c>
      <c r="M696" t="s">
        <v>29</v>
      </c>
      <c r="N696" t="s">
        <v>98</v>
      </c>
      <c r="O696" t="s">
        <v>99</v>
      </c>
      <c r="P696">
        <v>98115</v>
      </c>
      <c r="Q696" t="s">
        <v>73</v>
      </c>
      <c r="R696" t="s">
        <v>55</v>
      </c>
      <c r="S696" t="s">
        <v>233</v>
      </c>
      <c r="T696" t="s">
        <v>624</v>
      </c>
      <c r="X696" t="str">
        <f t="shared" si="30"/>
        <v/>
      </c>
      <c r="Y696" t="str">
        <f t="shared" si="31"/>
        <v/>
      </c>
      <c r="Z696" t="str">
        <f t="shared" si="32"/>
        <v/>
      </c>
    </row>
    <row r="697" spans="1:26" x14ac:dyDescent="0.25">
      <c r="A697" t="s">
        <v>1982</v>
      </c>
      <c r="B697" s="1">
        <v>41853</v>
      </c>
      <c r="C697" s="1">
        <v>41855</v>
      </c>
      <c r="D697" t="s">
        <v>39</v>
      </c>
      <c r="E697" t="s">
        <v>1865</v>
      </c>
      <c r="F697" t="s">
        <v>623</v>
      </c>
      <c r="G697">
        <v>95.983999999999995</v>
      </c>
      <c r="H697">
        <v>2</v>
      </c>
      <c r="I697">
        <v>0.2</v>
      </c>
      <c r="J697">
        <v>5.9989999999999997</v>
      </c>
      <c r="K697" t="s">
        <v>1867</v>
      </c>
      <c r="L697" t="s">
        <v>28</v>
      </c>
      <c r="M697" t="s">
        <v>29</v>
      </c>
      <c r="N697" t="s">
        <v>104</v>
      </c>
      <c r="O697" t="s">
        <v>105</v>
      </c>
      <c r="P697">
        <v>60653</v>
      </c>
      <c r="Q697" t="s">
        <v>64</v>
      </c>
      <c r="R697" t="s">
        <v>55</v>
      </c>
      <c r="S697" t="s">
        <v>233</v>
      </c>
      <c r="T697" t="s">
        <v>624</v>
      </c>
      <c r="X697" t="str">
        <f t="shared" si="30"/>
        <v/>
      </c>
      <c r="Y697" t="str">
        <f t="shared" si="31"/>
        <v/>
      </c>
      <c r="Z697" t="str">
        <f t="shared" si="32"/>
        <v/>
      </c>
    </row>
    <row r="698" spans="1:26" x14ac:dyDescent="0.25">
      <c r="A698" t="s">
        <v>1983</v>
      </c>
      <c r="B698" s="1">
        <v>41853</v>
      </c>
      <c r="C698" s="1">
        <v>41856</v>
      </c>
      <c r="D698" t="s">
        <v>39</v>
      </c>
      <c r="E698" t="s">
        <v>1984</v>
      </c>
      <c r="F698" t="s">
        <v>1985</v>
      </c>
      <c r="G698">
        <v>271.95999999999998</v>
      </c>
      <c r="H698">
        <v>5</v>
      </c>
      <c r="I698">
        <v>0.2</v>
      </c>
      <c r="J698">
        <v>16.997499999999999</v>
      </c>
      <c r="K698" t="s">
        <v>1986</v>
      </c>
      <c r="L698" t="s">
        <v>28</v>
      </c>
      <c r="M698" t="s">
        <v>29</v>
      </c>
      <c r="N698" t="s">
        <v>385</v>
      </c>
      <c r="O698" t="s">
        <v>111</v>
      </c>
      <c r="P698">
        <v>28205</v>
      </c>
      <c r="Q698" t="s">
        <v>54</v>
      </c>
      <c r="R698" t="s">
        <v>55</v>
      </c>
      <c r="S698" t="s">
        <v>233</v>
      </c>
      <c r="T698" t="s">
        <v>1987</v>
      </c>
      <c r="X698" t="str">
        <f t="shared" si="30"/>
        <v/>
      </c>
      <c r="Y698" t="str">
        <f t="shared" si="31"/>
        <v/>
      </c>
      <c r="Z698" t="str">
        <f t="shared" si="32"/>
        <v/>
      </c>
    </row>
    <row r="699" spans="1:26" x14ac:dyDescent="0.25">
      <c r="A699" t="s">
        <v>1988</v>
      </c>
      <c r="B699" s="1">
        <v>41855</v>
      </c>
      <c r="C699" s="1">
        <v>41856</v>
      </c>
      <c r="D699" t="s">
        <v>39</v>
      </c>
      <c r="E699" t="s">
        <v>999</v>
      </c>
      <c r="F699" t="s">
        <v>1989</v>
      </c>
      <c r="G699">
        <v>183.37200000000001</v>
      </c>
      <c r="H699">
        <v>2</v>
      </c>
      <c r="I699">
        <v>0.3</v>
      </c>
      <c r="J699">
        <v>-36.674399999999999</v>
      </c>
      <c r="K699" t="s">
        <v>1001</v>
      </c>
      <c r="L699" t="s">
        <v>28</v>
      </c>
      <c r="M699" t="s">
        <v>29</v>
      </c>
      <c r="N699" t="s">
        <v>36</v>
      </c>
      <c r="O699" t="s">
        <v>37</v>
      </c>
      <c r="P699">
        <v>19134</v>
      </c>
      <c r="Q699" t="s">
        <v>32</v>
      </c>
      <c r="R699" t="s">
        <v>45</v>
      </c>
      <c r="S699" t="s">
        <v>595</v>
      </c>
      <c r="T699" t="s">
        <v>1990</v>
      </c>
      <c r="X699" t="str">
        <f t="shared" si="30"/>
        <v/>
      </c>
      <c r="Y699" t="str">
        <f t="shared" si="31"/>
        <v/>
      </c>
      <c r="Z699" t="str">
        <f t="shared" si="32"/>
        <v/>
      </c>
    </row>
    <row r="700" spans="1:26" x14ac:dyDescent="0.25">
      <c r="A700" t="s">
        <v>1988</v>
      </c>
      <c r="B700" s="1">
        <v>41855</v>
      </c>
      <c r="C700" s="1">
        <v>41856</v>
      </c>
      <c r="D700" t="s">
        <v>39</v>
      </c>
      <c r="E700" t="s">
        <v>999</v>
      </c>
      <c r="F700" t="s">
        <v>1989</v>
      </c>
      <c r="G700">
        <v>183.37200000000001</v>
      </c>
      <c r="H700">
        <v>2</v>
      </c>
      <c r="I700">
        <v>0.3</v>
      </c>
      <c r="J700">
        <v>-36.674399999999999</v>
      </c>
      <c r="K700" t="s">
        <v>1001</v>
      </c>
      <c r="L700" t="s">
        <v>28</v>
      </c>
      <c r="M700" t="s">
        <v>29</v>
      </c>
      <c r="N700" t="s">
        <v>104</v>
      </c>
      <c r="O700" t="s">
        <v>105</v>
      </c>
      <c r="P700">
        <v>60623</v>
      </c>
      <c r="Q700" t="s">
        <v>64</v>
      </c>
      <c r="R700" t="s">
        <v>45</v>
      </c>
      <c r="S700" t="s">
        <v>595</v>
      </c>
      <c r="T700" t="s">
        <v>1990</v>
      </c>
      <c r="X700" t="str">
        <f t="shared" si="30"/>
        <v/>
      </c>
      <c r="Y700" t="str">
        <f t="shared" si="31"/>
        <v/>
      </c>
      <c r="Z700" t="str">
        <f t="shared" si="32"/>
        <v/>
      </c>
    </row>
    <row r="701" spans="1:26" x14ac:dyDescent="0.25">
      <c r="A701" t="s">
        <v>1991</v>
      </c>
      <c r="B701" s="1">
        <v>41857</v>
      </c>
      <c r="C701" s="1">
        <v>41860</v>
      </c>
      <c r="D701" t="s">
        <v>39</v>
      </c>
      <c r="E701" t="s">
        <v>1992</v>
      </c>
      <c r="F701" t="s">
        <v>1993</v>
      </c>
      <c r="G701">
        <v>13.76</v>
      </c>
      <c r="H701">
        <v>2</v>
      </c>
      <c r="I701">
        <v>0</v>
      </c>
      <c r="J701">
        <v>6.3296000000000001</v>
      </c>
      <c r="K701" t="s">
        <v>1994</v>
      </c>
      <c r="L701" t="s">
        <v>80</v>
      </c>
      <c r="M701" t="s">
        <v>29</v>
      </c>
      <c r="N701" t="s">
        <v>789</v>
      </c>
      <c r="O701" t="s">
        <v>541</v>
      </c>
      <c r="P701">
        <v>40475</v>
      </c>
      <c r="Q701" t="s">
        <v>54</v>
      </c>
      <c r="R701" t="s">
        <v>33</v>
      </c>
      <c r="S701" t="s">
        <v>129</v>
      </c>
      <c r="T701" t="s">
        <v>1995</v>
      </c>
      <c r="X701" t="str">
        <f t="shared" si="30"/>
        <v/>
      </c>
      <c r="Y701" t="str">
        <f t="shared" si="31"/>
        <v/>
      </c>
      <c r="Z701" t="str">
        <f t="shared" si="32"/>
        <v/>
      </c>
    </row>
    <row r="702" spans="1:26" x14ac:dyDescent="0.25">
      <c r="A702" t="s">
        <v>1996</v>
      </c>
      <c r="B702" s="1">
        <v>41872</v>
      </c>
      <c r="C702" s="1">
        <v>41874</v>
      </c>
      <c r="D702" t="s">
        <v>94</v>
      </c>
      <c r="E702" t="s">
        <v>1376</v>
      </c>
      <c r="F702" t="s">
        <v>307</v>
      </c>
      <c r="G702">
        <v>239.12</v>
      </c>
      <c r="H702">
        <v>5</v>
      </c>
      <c r="I702">
        <v>0.2</v>
      </c>
      <c r="J702">
        <v>77.713999999999999</v>
      </c>
      <c r="K702" t="s">
        <v>1378</v>
      </c>
      <c r="L702" t="s">
        <v>28</v>
      </c>
      <c r="M702" t="s">
        <v>29</v>
      </c>
      <c r="N702" t="s">
        <v>1379</v>
      </c>
      <c r="O702" t="s">
        <v>1380</v>
      </c>
      <c r="P702">
        <v>2908</v>
      </c>
      <c r="Q702" t="s">
        <v>32</v>
      </c>
      <c r="R702" t="s">
        <v>33</v>
      </c>
      <c r="S702" t="s">
        <v>150</v>
      </c>
      <c r="T702" t="s">
        <v>309</v>
      </c>
      <c r="X702" t="str">
        <f t="shared" si="30"/>
        <v/>
      </c>
      <c r="Y702" t="str">
        <f t="shared" si="31"/>
        <v/>
      </c>
      <c r="Z702" t="str">
        <f t="shared" si="32"/>
        <v/>
      </c>
    </row>
    <row r="703" spans="1:26" x14ac:dyDescent="0.25">
      <c r="A703" t="s">
        <v>1996</v>
      </c>
      <c r="B703" s="1">
        <v>41872</v>
      </c>
      <c r="C703" s="1">
        <v>41874</v>
      </c>
      <c r="D703" t="s">
        <v>94</v>
      </c>
      <c r="E703" t="s">
        <v>1376</v>
      </c>
      <c r="F703" t="s">
        <v>307</v>
      </c>
      <c r="G703">
        <v>239.12</v>
      </c>
      <c r="H703">
        <v>5</v>
      </c>
      <c r="I703">
        <v>0.2</v>
      </c>
      <c r="J703">
        <v>77.713999999999999</v>
      </c>
      <c r="K703" t="s">
        <v>1378</v>
      </c>
      <c r="L703" t="s">
        <v>28</v>
      </c>
      <c r="M703" t="s">
        <v>29</v>
      </c>
      <c r="N703" t="s">
        <v>1382</v>
      </c>
      <c r="O703" t="s">
        <v>72</v>
      </c>
      <c r="P703">
        <v>93727</v>
      </c>
      <c r="Q703" t="s">
        <v>73</v>
      </c>
      <c r="R703" t="s">
        <v>33</v>
      </c>
      <c r="S703" t="s">
        <v>150</v>
      </c>
      <c r="T703" t="s">
        <v>309</v>
      </c>
      <c r="X703" t="str">
        <f t="shared" si="30"/>
        <v/>
      </c>
      <c r="Y703" t="str">
        <f t="shared" si="31"/>
        <v/>
      </c>
      <c r="Z703" t="str">
        <f t="shared" si="32"/>
        <v/>
      </c>
    </row>
    <row r="704" spans="1:26" x14ac:dyDescent="0.25">
      <c r="A704" t="s">
        <v>1997</v>
      </c>
      <c r="B704" s="1">
        <v>41873</v>
      </c>
      <c r="C704" s="1">
        <v>41875</v>
      </c>
      <c r="D704" t="s">
        <v>94</v>
      </c>
      <c r="E704" t="s">
        <v>1998</v>
      </c>
      <c r="F704" t="s">
        <v>1999</v>
      </c>
      <c r="G704">
        <v>866.4</v>
      </c>
      <c r="H704">
        <v>4</v>
      </c>
      <c r="I704">
        <v>0</v>
      </c>
      <c r="J704">
        <v>225.26400000000001</v>
      </c>
      <c r="K704" t="s">
        <v>2000</v>
      </c>
      <c r="L704" t="s">
        <v>28</v>
      </c>
      <c r="M704" t="s">
        <v>29</v>
      </c>
      <c r="N704" t="s">
        <v>127</v>
      </c>
      <c r="O704" t="s">
        <v>128</v>
      </c>
      <c r="P704">
        <v>39212</v>
      </c>
      <c r="Q704" t="s">
        <v>54</v>
      </c>
      <c r="R704" t="s">
        <v>45</v>
      </c>
      <c r="S704" t="s">
        <v>91</v>
      </c>
      <c r="T704" t="s">
        <v>2001</v>
      </c>
      <c r="X704" t="str">
        <f t="shared" si="30"/>
        <v/>
      </c>
      <c r="Y704" t="str">
        <f t="shared" si="31"/>
        <v/>
      </c>
      <c r="Z704" t="str">
        <f t="shared" si="32"/>
        <v/>
      </c>
    </row>
    <row r="705" spans="1:26" x14ac:dyDescent="0.25">
      <c r="A705" t="s">
        <v>2002</v>
      </c>
      <c r="B705" s="1">
        <v>41877</v>
      </c>
      <c r="C705" s="1">
        <v>41881</v>
      </c>
      <c r="D705" t="s">
        <v>24</v>
      </c>
      <c r="E705" t="s">
        <v>1727</v>
      </c>
      <c r="F705" t="s">
        <v>1011</v>
      </c>
      <c r="G705">
        <v>192.16</v>
      </c>
      <c r="H705">
        <v>5</v>
      </c>
      <c r="I705">
        <v>0.2</v>
      </c>
      <c r="J705">
        <v>67.256</v>
      </c>
      <c r="K705" t="s">
        <v>1729</v>
      </c>
      <c r="L705" t="s">
        <v>28</v>
      </c>
      <c r="M705" t="s">
        <v>29</v>
      </c>
      <c r="N705" t="s">
        <v>1730</v>
      </c>
      <c r="O705" t="s">
        <v>232</v>
      </c>
      <c r="P705">
        <v>44052</v>
      </c>
      <c r="Q705" t="s">
        <v>32</v>
      </c>
      <c r="R705" t="s">
        <v>33</v>
      </c>
      <c r="S705" t="s">
        <v>129</v>
      </c>
      <c r="T705" t="s">
        <v>1014</v>
      </c>
      <c r="X705" t="str">
        <f t="shared" si="30"/>
        <v/>
      </c>
      <c r="Y705" t="str">
        <f t="shared" si="31"/>
        <v/>
      </c>
      <c r="Z705" t="str">
        <f t="shared" si="32"/>
        <v/>
      </c>
    </row>
    <row r="706" spans="1:26" x14ac:dyDescent="0.25">
      <c r="A706" t="s">
        <v>2002</v>
      </c>
      <c r="B706" s="1">
        <v>41877</v>
      </c>
      <c r="C706" s="1">
        <v>41881</v>
      </c>
      <c r="D706" t="s">
        <v>24</v>
      </c>
      <c r="E706" t="s">
        <v>1727</v>
      </c>
      <c r="F706" t="s">
        <v>1011</v>
      </c>
      <c r="G706">
        <v>192.16</v>
      </c>
      <c r="H706">
        <v>5</v>
      </c>
      <c r="I706">
        <v>0.2</v>
      </c>
      <c r="J706">
        <v>67.256</v>
      </c>
      <c r="K706" t="s">
        <v>1729</v>
      </c>
      <c r="L706" t="s">
        <v>28</v>
      </c>
      <c r="M706" t="s">
        <v>29</v>
      </c>
      <c r="N706" t="s">
        <v>385</v>
      </c>
      <c r="O706" t="s">
        <v>111</v>
      </c>
      <c r="P706">
        <v>28205</v>
      </c>
      <c r="Q706" t="s">
        <v>54</v>
      </c>
      <c r="R706" t="s">
        <v>33</v>
      </c>
      <c r="S706" t="s">
        <v>129</v>
      </c>
      <c r="T706" t="s">
        <v>1014</v>
      </c>
      <c r="X706" t="str">
        <f t="shared" ref="X706:X769" si="33">IF(W706 &gt; 0, W706 - B706, "")</f>
        <v/>
      </c>
      <c r="Y706" t="str">
        <f t="shared" ref="Y706:Y769" si="34">IF(W706 &gt; 0, G706, "")</f>
        <v/>
      </c>
      <c r="Z706" t="str">
        <f t="shared" ref="Z706:Z769" si="35">IF(W706 &gt; 0, J706, "")</f>
        <v/>
      </c>
    </row>
    <row r="707" spans="1:26" x14ac:dyDescent="0.25">
      <c r="A707" t="s">
        <v>2003</v>
      </c>
      <c r="B707" s="1">
        <v>41879</v>
      </c>
      <c r="C707" s="1">
        <v>41884</v>
      </c>
      <c r="D707" t="s">
        <v>24</v>
      </c>
      <c r="E707" t="s">
        <v>2004</v>
      </c>
      <c r="F707" t="s">
        <v>2005</v>
      </c>
      <c r="G707">
        <v>1488.424</v>
      </c>
      <c r="H707">
        <v>7</v>
      </c>
      <c r="I707">
        <v>0.3</v>
      </c>
      <c r="J707">
        <v>-297.6848</v>
      </c>
      <c r="K707" t="s">
        <v>2006</v>
      </c>
      <c r="L707" t="s">
        <v>80</v>
      </c>
      <c r="M707" t="s">
        <v>29</v>
      </c>
      <c r="N707" t="s">
        <v>310</v>
      </c>
      <c r="O707" t="s">
        <v>103</v>
      </c>
      <c r="P707">
        <v>2038</v>
      </c>
      <c r="Q707" t="s">
        <v>32</v>
      </c>
      <c r="R707" t="s">
        <v>45</v>
      </c>
      <c r="S707" t="s">
        <v>247</v>
      </c>
      <c r="T707" t="s">
        <v>2007</v>
      </c>
      <c r="X707" t="str">
        <f t="shared" si="33"/>
        <v/>
      </c>
      <c r="Y707" t="str">
        <f t="shared" si="34"/>
        <v/>
      </c>
      <c r="Z707" t="str">
        <f t="shared" si="35"/>
        <v/>
      </c>
    </row>
    <row r="708" spans="1:26" x14ac:dyDescent="0.25">
      <c r="A708" t="s">
        <v>2008</v>
      </c>
      <c r="B708" s="1">
        <v>41885</v>
      </c>
      <c r="C708" s="1">
        <v>41891</v>
      </c>
      <c r="D708" t="s">
        <v>24</v>
      </c>
      <c r="E708" t="s">
        <v>312</v>
      </c>
      <c r="F708" t="s">
        <v>1873</v>
      </c>
      <c r="G708">
        <v>15.071999999999999</v>
      </c>
      <c r="H708">
        <v>3</v>
      </c>
      <c r="I708">
        <v>0.2</v>
      </c>
      <c r="J708">
        <v>4.1448</v>
      </c>
      <c r="K708" t="s">
        <v>314</v>
      </c>
      <c r="L708" t="s">
        <v>80</v>
      </c>
      <c r="M708" t="s">
        <v>29</v>
      </c>
      <c r="N708" t="s">
        <v>315</v>
      </c>
      <c r="O708" t="s">
        <v>205</v>
      </c>
      <c r="P708">
        <v>77506</v>
      </c>
      <c r="Q708" t="s">
        <v>64</v>
      </c>
      <c r="R708" t="s">
        <v>45</v>
      </c>
      <c r="S708" t="s">
        <v>46</v>
      </c>
      <c r="T708" t="s">
        <v>1874</v>
      </c>
      <c r="X708" t="str">
        <f t="shared" si="33"/>
        <v/>
      </c>
      <c r="Y708" t="str">
        <f t="shared" si="34"/>
        <v/>
      </c>
      <c r="Z708" t="str">
        <f t="shared" si="35"/>
        <v/>
      </c>
    </row>
    <row r="709" spans="1:26" x14ac:dyDescent="0.25">
      <c r="A709" t="s">
        <v>2008</v>
      </c>
      <c r="B709" s="1">
        <v>41885</v>
      </c>
      <c r="C709" s="1">
        <v>41891</v>
      </c>
      <c r="D709" t="s">
        <v>24</v>
      </c>
      <c r="E709" t="s">
        <v>312</v>
      </c>
      <c r="F709" t="s">
        <v>1873</v>
      </c>
      <c r="G709">
        <v>15.071999999999999</v>
      </c>
      <c r="H709">
        <v>3</v>
      </c>
      <c r="I709">
        <v>0.2</v>
      </c>
      <c r="J709">
        <v>4.1448</v>
      </c>
      <c r="K709" t="s">
        <v>314</v>
      </c>
      <c r="L709" t="s">
        <v>80</v>
      </c>
      <c r="M709" t="s">
        <v>29</v>
      </c>
      <c r="N709" t="s">
        <v>231</v>
      </c>
      <c r="O709" t="s">
        <v>232</v>
      </c>
      <c r="P709">
        <v>44105</v>
      </c>
      <c r="Q709" t="s">
        <v>32</v>
      </c>
      <c r="R709" t="s">
        <v>45</v>
      </c>
      <c r="S709" t="s">
        <v>46</v>
      </c>
      <c r="T709" t="s">
        <v>1874</v>
      </c>
      <c r="X709" t="str">
        <f t="shared" si="33"/>
        <v/>
      </c>
      <c r="Y709" t="str">
        <f t="shared" si="34"/>
        <v/>
      </c>
      <c r="Z709" t="str">
        <f t="shared" si="35"/>
        <v/>
      </c>
    </row>
    <row r="710" spans="1:26" x14ac:dyDescent="0.25">
      <c r="A710" t="s">
        <v>2008</v>
      </c>
      <c r="B710" s="1">
        <v>41885</v>
      </c>
      <c r="C710" s="1">
        <v>41891</v>
      </c>
      <c r="D710" t="s">
        <v>24</v>
      </c>
      <c r="E710" t="s">
        <v>312</v>
      </c>
      <c r="F710" t="s">
        <v>1873</v>
      </c>
      <c r="G710">
        <v>15.071999999999999</v>
      </c>
      <c r="H710">
        <v>3</v>
      </c>
      <c r="I710">
        <v>0.2</v>
      </c>
      <c r="J710">
        <v>4.1448</v>
      </c>
      <c r="K710" t="s">
        <v>314</v>
      </c>
      <c r="L710" t="s">
        <v>80</v>
      </c>
      <c r="M710" t="s">
        <v>29</v>
      </c>
      <c r="N710" t="s">
        <v>98</v>
      </c>
      <c r="O710" t="s">
        <v>99</v>
      </c>
      <c r="P710">
        <v>98105</v>
      </c>
      <c r="Q710" t="s">
        <v>73</v>
      </c>
      <c r="R710" t="s">
        <v>45</v>
      </c>
      <c r="S710" t="s">
        <v>46</v>
      </c>
      <c r="T710" t="s">
        <v>1874</v>
      </c>
      <c r="X710" t="str">
        <f t="shared" si="33"/>
        <v/>
      </c>
      <c r="Y710" t="str">
        <f t="shared" si="34"/>
        <v/>
      </c>
      <c r="Z710" t="str">
        <f t="shared" si="35"/>
        <v/>
      </c>
    </row>
    <row r="711" spans="1:26" x14ac:dyDescent="0.25">
      <c r="A711" t="s">
        <v>2009</v>
      </c>
      <c r="B711" s="1">
        <v>41885</v>
      </c>
      <c r="C711" s="1">
        <v>41889</v>
      </c>
      <c r="D711" t="s">
        <v>24</v>
      </c>
      <c r="E711" t="s">
        <v>934</v>
      </c>
      <c r="F711" t="s">
        <v>2010</v>
      </c>
      <c r="G711">
        <v>12.192</v>
      </c>
      <c r="H711">
        <v>3</v>
      </c>
      <c r="I711">
        <v>0.2</v>
      </c>
      <c r="J711">
        <v>4.1147999999999998</v>
      </c>
      <c r="K711" t="s">
        <v>936</v>
      </c>
      <c r="L711" t="s">
        <v>28</v>
      </c>
      <c r="M711" t="s">
        <v>29</v>
      </c>
      <c r="N711" t="s">
        <v>36</v>
      </c>
      <c r="O711" t="s">
        <v>37</v>
      </c>
      <c r="P711">
        <v>19140</v>
      </c>
      <c r="Q711" t="s">
        <v>32</v>
      </c>
      <c r="R711" t="s">
        <v>33</v>
      </c>
      <c r="S711" t="s">
        <v>129</v>
      </c>
      <c r="T711" t="s">
        <v>2011</v>
      </c>
      <c r="X711" t="str">
        <f t="shared" si="33"/>
        <v/>
      </c>
      <c r="Y711" t="str">
        <f t="shared" si="34"/>
        <v/>
      </c>
      <c r="Z711" t="str">
        <f t="shared" si="35"/>
        <v/>
      </c>
    </row>
    <row r="712" spans="1:26" x14ac:dyDescent="0.25">
      <c r="A712" t="s">
        <v>2009</v>
      </c>
      <c r="B712" s="1">
        <v>41885</v>
      </c>
      <c r="C712" s="1">
        <v>41889</v>
      </c>
      <c r="D712" t="s">
        <v>24</v>
      </c>
      <c r="E712" t="s">
        <v>934</v>
      </c>
      <c r="F712" t="s">
        <v>2010</v>
      </c>
      <c r="G712">
        <v>12.192</v>
      </c>
      <c r="H712">
        <v>3</v>
      </c>
      <c r="I712">
        <v>0.2</v>
      </c>
      <c r="J712">
        <v>4.1147999999999998</v>
      </c>
      <c r="K712" t="s">
        <v>936</v>
      </c>
      <c r="L712" t="s">
        <v>28</v>
      </c>
      <c r="M712" t="s">
        <v>29</v>
      </c>
      <c r="N712" t="s">
        <v>174</v>
      </c>
      <c r="O712" t="s">
        <v>144</v>
      </c>
      <c r="P712">
        <v>14609</v>
      </c>
      <c r="Q712" t="s">
        <v>32</v>
      </c>
      <c r="R712" t="s">
        <v>33</v>
      </c>
      <c r="S712" t="s">
        <v>129</v>
      </c>
      <c r="T712" t="s">
        <v>2011</v>
      </c>
      <c r="X712" t="str">
        <f t="shared" si="33"/>
        <v/>
      </c>
      <c r="Y712" t="str">
        <f t="shared" si="34"/>
        <v/>
      </c>
      <c r="Z712" t="str">
        <f t="shared" si="35"/>
        <v/>
      </c>
    </row>
    <row r="713" spans="1:26" x14ac:dyDescent="0.25">
      <c r="A713" t="s">
        <v>2012</v>
      </c>
      <c r="B713" s="1">
        <v>41885</v>
      </c>
      <c r="C713" s="1">
        <v>41890</v>
      </c>
      <c r="D713" t="s">
        <v>24</v>
      </c>
      <c r="E713" t="s">
        <v>2013</v>
      </c>
      <c r="F713" t="s">
        <v>2014</v>
      </c>
      <c r="G713">
        <v>6.57</v>
      </c>
      <c r="H713">
        <v>3</v>
      </c>
      <c r="I713">
        <v>0</v>
      </c>
      <c r="J713">
        <v>1.7739</v>
      </c>
      <c r="K713" t="s">
        <v>2015</v>
      </c>
      <c r="L713" t="s">
        <v>28</v>
      </c>
      <c r="M713" t="s">
        <v>29</v>
      </c>
      <c r="N713" t="s">
        <v>83</v>
      </c>
      <c r="O713" t="s">
        <v>72</v>
      </c>
      <c r="P713">
        <v>94122</v>
      </c>
      <c r="Q713" t="s">
        <v>73</v>
      </c>
      <c r="R713" t="s">
        <v>33</v>
      </c>
      <c r="S713" t="s">
        <v>34</v>
      </c>
      <c r="T713" t="s">
        <v>2016</v>
      </c>
      <c r="X713" t="str">
        <f t="shared" si="33"/>
        <v/>
      </c>
      <c r="Y713" t="str">
        <f t="shared" si="34"/>
        <v/>
      </c>
      <c r="Z713" t="str">
        <f t="shared" si="35"/>
        <v/>
      </c>
    </row>
    <row r="714" spans="1:26" x14ac:dyDescent="0.25">
      <c r="A714" t="s">
        <v>2017</v>
      </c>
      <c r="B714" s="1">
        <v>41886</v>
      </c>
      <c r="C714" s="1">
        <v>41891</v>
      </c>
      <c r="D714" t="s">
        <v>94</v>
      </c>
      <c r="E714" t="s">
        <v>318</v>
      </c>
      <c r="F714" t="s">
        <v>2018</v>
      </c>
      <c r="G714">
        <v>42.616</v>
      </c>
      <c r="H714">
        <v>7</v>
      </c>
      <c r="I714">
        <v>0.8</v>
      </c>
      <c r="J714">
        <v>-68.185599999999994</v>
      </c>
      <c r="K714" t="s">
        <v>320</v>
      </c>
      <c r="L714" t="s">
        <v>28</v>
      </c>
      <c r="M714" t="s">
        <v>29</v>
      </c>
      <c r="N714" t="s">
        <v>104</v>
      </c>
      <c r="O714" t="s">
        <v>105</v>
      </c>
      <c r="P714">
        <v>60653</v>
      </c>
      <c r="Q714" t="s">
        <v>64</v>
      </c>
      <c r="R714" t="s">
        <v>33</v>
      </c>
      <c r="S714" t="s">
        <v>150</v>
      </c>
      <c r="T714" t="s">
        <v>2019</v>
      </c>
      <c r="X714" t="str">
        <f t="shared" si="33"/>
        <v/>
      </c>
      <c r="Y714" t="str">
        <f t="shared" si="34"/>
        <v/>
      </c>
      <c r="Z714" t="str">
        <f t="shared" si="35"/>
        <v/>
      </c>
    </row>
    <row r="715" spans="1:26" x14ac:dyDescent="0.25">
      <c r="A715" t="s">
        <v>2017</v>
      </c>
      <c r="B715" s="1">
        <v>41886</v>
      </c>
      <c r="C715" s="1">
        <v>41891</v>
      </c>
      <c r="D715" t="s">
        <v>94</v>
      </c>
      <c r="E715" t="s">
        <v>318</v>
      </c>
      <c r="F715" t="s">
        <v>2018</v>
      </c>
      <c r="G715">
        <v>42.616</v>
      </c>
      <c r="H715">
        <v>7</v>
      </c>
      <c r="I715">
        <v>0.8</v>
      </c>
      <c r="J715">
        <v>-68.185599999999994</v>
      </c>
      <c r="K715" t="s">
        <v>320</v>
      </c>
      <c r="L715" t="s">
        <v>28</v>
      </c>
      <c r="M715" t="s">
        <v>29</v>
      </c>
      <c r="N715" t="s">
        <v>143</v>
      </c>
      <c r="O715" t="s">
        <v>144</v>
      </c>
      <c r="P715">
        <v>10011</v>
      </c>
      <c r="Q715" t="s">
        <v>32</v>
      </c>
      <c r="R715" t="s">
        <v>33</v>
      </c>
      <c r="S715" t="s">
        <v>150</v>
      </c>
      <c r="T715" t="s">
        <v>2019</v>
      </c>
      <c r="X715" t="str">
        <f t="shared" si="33"/>
        <v/>
      </c>
      <c r="Y715" t="str">
        <f t="shared" si="34"/>
        <v/>
      </c>
      <c r="Z715" t="str">
        <f t="shared" si="35"/>
        <v/>
      </c>
    </row>
    <row r="716" spans="1:26" x14ac:dyDescent="0.25">
      <c r="A716" t="s">
        <v>2020</v>
      </c>
      <c r="B716" s="1">
        <v>41886</v>
      </c>
      <c r="C716" s="1">
        <v>41890</v>
      </c>
      <c r="D716" t="s">
        <v>24</v>
      </c>
      <c r="E716" t="s">
        <v>2021</v>
      </c>
      <c r="F716" t="s">
        <v>2022</v>
      </c>
      <c r="G716">
        <v>24.448</v>
      </c>
      <c r="H716">
        <v>4</v>
      </c>
      <c r="I716">
        <v>0.2</v>
      </c>
      <c r="J716">
        <v>8.8623999999999992</v>
      </c>
      <c r="K716" t="s">
        <v>2023</v>
      </c>
      <c r="L716" t="s">
        <v>28</v>
      </c>
      <c r="M716" t="s">
        <v>29</v>
      </c>
      <c r="N716" t="s">
        <v>2024</v>
      </c>
      <c r="O716" t="s">
        <v>85</v>
      </c>
      <c r="P716">
        <v>32137</v>
      </c>
      <c r="Q716" t="s">
        <v>54</v>
      </c>
      <c r="R716" t="s">
        <v>33</v>
      </c>
      <c r="S716" t="s">
        <v>738</v>
      </c>
      <c r="T716" t="s">
        <v>2025</v>
      </c>
      <c r="X716" t="str">
        <f t="shared" si="33"/>
        <v/>
      </c>
      <c r="Y716" t="str">
        <f t="shared" si="34"/>
        <v/>
      </c>
      <c r="Z716" t="str">
        <f t="shared" si="35"/>
        <v/>
      </c>
    </row>
    <row r="717" spans="1:26" x14ac:dyDescent="0.25">
      <c r="A717" t="s">
        <v>2026</v>
      </c>
      <c r="B717" s="1">
        <v>41887</v>
      </c>
      <c r="C717" s="1">
        <v>41891</v>
      </c>
      <c r="D717" t="s">
        <v>24</v>
      </c>
      <c r="E717" t="s">
        <v>2027</v>
      </c>
      <c r="F717" t="s">
        <v>2028</v>
      </c>
      <c r="G717">
        <v>91.96</v>
      </c>
      <c r="H717">
        <v>4</v>
      </c>
      <c r="I717">
        <v>0</v>
      </c>
      <c r="J717">
        <v>39.5428</v>
      </c>
      <c r="K717" t="s">
        <v>2029</v>
      </c>
      <c r="L717" t="s">
        <v>28</v>
      </c>
      <c r="M717" t="s">
        <v>29</v>
      </c>
      <c r="N717" t="s">
        <v>396</v>
      </c>
      <c r="O717" t="s">
        <v>144</v>
      </c>
      <c r="P717">
        <v>11561</v>
      </c>
      <c r="Q717" t="s">
        <v>32</v>
      </c>
      <c r="R717" t="s">
        <v>55</v>
      </c>
      <c r="S717" t="s">
        <v>56</v>
      </c>
      <c r="T717" t="s">
        <v>2030</v>
      </c>
      <c r="X717" t="str">
        <f t="shared" si="33"/>
        <v/>
      </c>
      <c r="Y717" t="str">
        <f t="shared" si="34"/>
        <v/>
      </c>
      <c r="Z717" t="str">
        <f t="shared" si="35"/>
        <v/>
      </c>
    </row>
    <row r="718" spans="1:26" x14ac:dyDescent="0.25">
      <c r="A718" t="s">
        <v>2031</v>
      </c>
      <c r="B718" s="1">
        <v>41888</v>
      </c>
      <c r="C718" s="1">
        <v>41889</v>
      </c>
      <c r="D718" t="s">
        <v>39</v>
      </c>
      <c r="E718" t="s">
        <v>2032</v>
      </c>
      <c r="F718" t="s">
        <v>1022</v>
      </c>
      <c r="G718">
        <v>2.78</v>
      </c>
      <c r="H718">
        <v>1</v>
      </c>
      <c r="I718">
        <v>0</v>
      </c>
      <c r="J718">
        <v>0.7228</v>
      </c>
      <c r="K718" t="s">
        <v>2033</v>
      </c>
      <c r="L718" t="s">
        <v>70</v>
      </c>
      <c r="M718" t="s">
        <v>29</v>
      </c>
      <c r="N718" t="s">
        <v>104</v>
      </c>
      <c r="O718" t="s">
        <v>105</v>
      </c>
      <c r="P718">
        <v>60623</v>
      </c>
      <c r="Q718" t="s">
        <v>64</v>
      </c>
      <c r="R718" t="s">
        <v>33</v>
      </c>
      <c r="S718" t="s">
        <v>34</v>
      </c>
      <c r="T718" t="s">
        <v>1024</v>
      </c>
      <c r="X718" t="str">
        <f t="shared" si="33"/>
        <v/>
      </c>
      <c r="Y718" t="str">
        <f t="shared" si="34"/>
        <v/>
      </c>
      <c r="Z718" t="str">
        <f t="shared" si="35"/>
        <v/>
      </c>
    </row>
    <row r="719" spans="1:26" x14ac:dyDescent="0.25">
      <c r="A719" t="s">
        <v>2031</v>
      </c>
      <c r="B719" s="1">
        <v>41888</v>
      </c>
      <c r="C719" s="1">
        <v>41889</v>
      </c>
      <c r="D719" t="s">
        <v>39</v>
      </c>
      <c r="E719" t="s">
        <v>2032</v>
      </c>
      <c r="F719" t="s">
        <v>1022</v>
      </c>
      <c r="G719">
        <v>2.78</v>
      </c>
      <c r="H719">
        <v>1</v>
      </c>
      <c r="I719">
        <v>0</v>
      </c>
      <c r="J719">
        <v>0.7228</v>
      </c>
      <c r="K719" t="s">
        <v>2033</v>
      </c>
      <c r="L719" t="s">
        <v>70</v>
      </c>
      <c r="M719" t="s">
        <v>29</v>
      </c>
      <c r="N719" t="s">
        <v>98</v>
      </c>
      <c r="O719" t="s">
        <v>99</v>
      </c>
      <c r="P719">
        <v>98115</v>
      </c>
      <c r="Q719" t="s">
        <v>73</v>
      </c>
      <c r="R719" t="s">
        <v>33</v>
      </c>
      <c r="S719" t="s">
        <v>34</v>
      </c>
      <c r="T719" t="s">
        <v>1024</v>
      </c>
      <c r="X719" t="str">
        <f t="shared" si="33"/>
        <v/>
      </c>
      <c r="Y719" t="str">
        <f t="shared" si="34"/>
        <v/>
      </c>
      <c r="Z719" t="str">
        <f t="shared" si="35"/>
        <v/>
      </c>
    </row>
    <row r="720" spans="1:26" x14ac:dyDescent="0.25">
      <c r="A720" t="s">
        <v>2034</v>
      </c>
      <c r="B720" s="1">
        <v>41890</v>
      </c>
      <c r="C720" s="1">
        <v>41894</v>
      </c>
      <c r="D720" t="s">
        <v>24</v>
      </c>
      <c r="E720" t="s">
        <v>2035</v>
      </c>
      <c r="F720" t="s">
        <v>2036</v>
      </c>
      <c r="G720">
        <v>47.94</v>
      </c>
      <c r="H720">
        <v>3</v>
      </c>
      <c r="I720">
        <v>0</v>
      </c>
      <c r="J720">
        <v>2.3969999999999998</v>
      </c>
      <c r="K720" t="s">
        <v>2037</v>
      </c>
      <c r="L720" t="s">
        <v>28</v>
      </c>
      <c r="M720" t="s">
        <v>29</v>
      </c>
      <c r="N720" t="s">
        <v>162</v>
      </c>
      <c r="O720" t="s">
        <v>72</v>
      </c>
      <c r="P720">
        <v>90032</v>
      </c>
      <c r="Q720" t="s">
        <v>73</v>
      </c>
      <c r="R720" t="s">
        <v>45</v>
      </c>
      <c r="S720" t="s">
        <v>46</v>
      </c>
      <c r="T720" t="s">
        <v>2038</v>
      </c>
      <c r="X720" t="str">
        <f t="shared" si="33"/>
        <v/>
      </c>
      <c r="Y720" t="str">
        <f t="shared" si="34"/>
        <v/>
      </c>
      <c r="Z720" t="str">
        <f t="shared" si="35"/>
        <v/>
      </c>
    </row>
    <row r="721" spans="1:26" x14ac:dyDescent="0.25">
      <c r="A721" t="s">
        <v>2039</v>
      </c>
      <c r="B721" s="1">
        <v>41891</v>
      </c>
      <c r="C721" s="1">
        <v>41896</v>
      </c>
      <c r="D721" t="s">
        <v>94</v>
      </c>
      <c r="E721" t="s">
        <v>2040</v>
      </c>
      <c r="F721" t="s">
        <v>2041</v>
      </c>
      <c r="G721">
        <v>765.625</v>
      </c>
      <c r="H721">
        <v>7</v>
      </c>
      <c r="I721">
        <v>0.5</v>
      </c>
      <c r="J721">
        <v>-566.5625</v>
      </c>
      <c r="K721" t="s">
        <v>2042</v>
      </c>
      <c r="L721" t="s">
        <v>28</v>
      </c>
      <c r="M721" t="s">
        <v>29</v>
      </c>
      <c r="N721" t="s">
        <v>104</v>
      </c>
      <c r="O721" t="s">
        <v>105</v>
      </c>
      <c r="P721">
        <v>60610</v>
      </c>
      <c r="Q721" t="s">
        <v>64</v>
      </c>
      <c r="R721" t="s">
        <v>45</v>
      </c>
      <c r="S721" t="s">
        <v>247</v>
      </c>
      <c r="T721" t="s">
        <v>2043</v>
      </c>
      <c r="X721" t="str">
        <f t="shared" si="33"/>
        <v/>
      </c>
      <c r="Y721" t="str">
        <f t="shared" si="34"/>
        <v/>
      </c>
      <c r="Z721" t="str">
        <f t="shared" si="35"/>
        <v/>
      </c>
    </row>
    <row r="722" spans="1:26" x14ac:dyDescent="0.25">
      <c r="A722" t="s">
        <v>2050</v>
      </c>
      <c r="B722" s="1">
        <v>41894</v>
      </c>
      <c r="C722" s="1">
        <v>41895</v>
      </c>
      <c r="D722" t="s">
        <v>39</v>
      </c>
      <c r="E722" t="s">
        <v>2051</v>
      </c>
      <c r="F722" t="s">
        <v>1402</v>
      </c>
      <c r="G722">
        <v>34.503999999999998</v>
      </c>
      <c r="H722">
        <v>1</v>
      </c>
      <c r="I722">
        <v>0.2</v>
      </c>
      <c r="J722">
        <v>6.0381999999999998</v>
      </c>
      <c r="K722" t="s">
        <v>2052</v>
      </c>
      <c r="L722" t="s">
        <v>28</v>
      </c>
      <c r="M722" t="s">
        <v>29</v>
      </c>
      <c r="N722" t="s">
        <v>84</v>
      </c>
      <c r="O722" t="s">
        <v>85</v>
      </c>
      <c r="P722">
        <v>32216</v>
      </c>
      <c r="Q722" t="s">
        <v>54</v>
      </c>
      <c r="R722" t="s">
        <v>45</v>
      </c>
      <c r="S722" t="s">
        <v>46</v>
      </c>
      <c r="T722" t="s">
        <v>1403</v>
      </c>
      <c r="X722" t="str">
        <f t="shared" si="33"/>
        <v/>
      </c>
      <c r="Y722" t="str">
        <f t="shared" si="34"/>
        <v/>
      </c>
      <c r="Z722" t="str">
        <f t="shared" si="35"/>
        <v/>
      </c>
    </row>
    <row r="723" spans="1:26" x14ac:dyDescent="0.25">
      <c r="A723" t="s">
        <v>2053</v>
      </c>
      <c r="B723" s="1">
        <v>41895</v>
      </c>
      <c r="C723" s="1">
        <v>41898</v>
      </c>
      <c r="D723" t="s">
        <v>39</v>
      </c>
      <c r="E723" t="s">
        <v>2054</v>
      </c>
      <c r="F723" t="s">
        <v>1057</v>
      </c>
      <c r="G723">
        <v>8.36</v>
      </c>
      <c r="H723">
        <v>2</v>
      </c>
      <c r="I723">
        <v>0</v>
      </c>
      <c r="J723">
        <v>3.0095999999999998</v>
      </c>
      <c r="K723" t="s">
        <v>2055</v>
      </c>
      <c r="L723" t="s">
        <v>28</v>
      </c>
      <c r="M723" t="s">
        <v>29</v>
      </c>
      <c r="N723" t="s">
        <v>162</v>
      </c>
      <c r="O723" t="s">
        <v>72</v>
      </c>
      <c r="P723">
        <v>90036</v>
      </c>
      <c r="Q723" t="s">
        <v>73</v>
      </c>
      <c r="R723" t="s">
        <v>45</v>
      </c>
      <c r="S723" t="s">
        <v>46</v>
      </c>
      <c r="T723" t="s">
        <v>1060</v>
      </c>
      <c r="X723" t="str">
        <f t="shared" si="33"/>
        <v/>
      </c>
      <c r="Y723" t="str">
        <f t="shared" si="34"/>
        <v/>
      </c>
      <c r="Z723" t="str">
        <f t="shared" si="35"/>
        <v/>
      </c>
    </row>
    <row r="724" spans="1:26" x14ac:dyDescent="0.25">
      <c r="A724" t="s">
        <v>2059</v>
      </c>
      <c r="B724" s="1">
        <v>41898</v>
      </c>
      <c r="C724" s="1">
        <v>41902</v>
      </c>
      <c r="D724" t="s">
        <v>24</v>
      </c>
      <c r="E724" t="s">
        <v>2060</v>
      </c>
      <c r="F724" t="s">
        <v>2061</v>
      </c>
      <c r="G724">
        <v>31.872</v>
      </c>
      <c r="H724">
        <v>8</v>
      </c>
      <c r="I724">
        <v>0.2</v>
      </c>
      <c r="J724">
        <v>11.553599999999999</v>
      </c>
      <c r="K724" t="s">
        <v>2062</v>
      </c>
      <c r="L724" t="s">
        <v>80</v>
      </c>
      <c r="M724" t="s">
        <v>29</v>
      </c>
      <c r="N724" t="s">
        <v>204</v>
      </c>
      <c r="O724" t="s">
        <v>205</v>
      </c>
      <c r="P724">
        <v>77070</v>
      </c>
      <c r="Q724" t="s">
        <v>64</v>
      </c>
      <c r="R724" t="s">
        <v>33</v>
      </c>
      <c r="S724" t="s">
        <v>129</v>
      </c>
      <c r="T724" t="s">
        <v>2063</v>
      </c>
      <c r="X724" t="str">
        <f t="shared" si="33"/>
        <v/>
      </c>
      <c r="Y724" t="str">
        <f t="shared" si="34"/>
        <v/>
      </c>
      <c r="Z724" t="str">
        <f t="shared" si="35"/>
        <v/>
      </c>
    </row>
    <row r="725" spans="1:26" x14ac:dyDescent="0.25">
      <c r="A725" t="s">
        <v>2064</v>
      </c>
      <c r="B725" s="1">
        <v>41898</v>
      </c>
      <c r="C725" s="1">
        <v>41902</v>
      </c>
      <c r="D725" t="s">
        <v>24</v>
      </c>
      <c r="E725" t="s">
        <v>877</v>
      </c>
      <c r="F725" t="s">
        <v>2065</v>
      </c>
      <c r="G725">
        <v>35.56</v>
      </c>
      <c r="H725">
        <v>7</v>
      </c>
      <c r="I725">
        <v>0</v>
      </c>
      <c r="J725">
        <v>12.090400000000001</v>
      </c>
      <c r="K725" t="s">
        <v>879</v>
      </c>
      <c r="L725" t="s">
        <v>70</v>
      </c>
      <c r="M725" t="s">
        <v>29</v>
      </c>
      <c r="N725" t="s">
        <v>143</v>
      </c>
      <c r="O725" t="s">
        <v>144</v>
      </c>
      <c r="P725">
        <v>10009</v>
      </c>
      <c r="Q725" t="s">
        <v>32</v>
      </c>
      <c r="R725" t="s">
        <v>45</v>
      </c>
      <c r="S725" t="s">
        <v>46</v>
      </c>
      <c r="T725" t="s">
        <v>2066</v>
      </c>
      <c r="X725" t="str">
        <f t="shared" si="33"/>
        <v/>
      </c>
      <c r="Y725" t="str">
        <f t="shared" si="34"/>
        <v/>
      </c>
      <c r="Z725" t="str">
        <f t="shared" si="35"/>
        <v/>
      </c>
    </row>
    <row r="726" spans="1:26" x14ac:dyDescent="0.25">
      <c r="A726" t="s">
        <v>2064</v>
      </c>
      <c r="B726" s="1">
        <v>41898</v>
      </c>
      <c r="C726" s="1">
        <v>41902</v>
      </c>
      <c r="D726" t="s">
        <v>24</v>
      </c>
      <c r="E726" t="s">
        <v>877</v>
      </c>
      <c r="F726" t="s">
        <v>2065</v>
      </c>
      <c r="G726">
        <v>35.56</v>
      </c>
      <c r="H726">
        <v>7</v>
      </c>
      <c r="I726">
        <v>0</v>
      </c>
      <c r="J726">
        <v>12.090400000000001</v>
      </c>
      <c r="K726" t="s">
        <v>879</v>
      </c>
      <c r="L726" t="s">
        <v>70</v>
      </c>
      <c r="M726" t="s">
        <v>29</v>
      </c>
      <c r="N726" t="s">
        <v>162</v>
      </c>
      <c r="O726" t="s">
        <v>72</v>
      </c>
      <c r="P726">
        <v>90036</v>
      </c>
      <c r="Q726" t="s">
        <v>73</v>
      </c>
      <c r="R726" t="s">
        <v>45</v>
      </c>
      <c r="S726" t="s">
        <v>46</v>
      </c>
      <c r="T726" t="s">
        <v>2066</v>
      </c>
      <c r="X726" t="str">
        <f t="shared" si="33"/>
        <v/>
      </c>
      <c r="Y726" t="str">
        <f t="shared" si="34"/>
        <v/>
      </c>
      <c r="Z726" t="str">
        <f t="shared" si="35"/>
        <v/>
      </c>
    </row>
    <row r="727" spans="1:26" x14ac:dyDescent="0.25">
      <c r="A727" t="s">
        <v>2064</v>
      </c>
      <c r="B727" s="1">
        <v>41898</v>
      </c>
      <c r="C727" s="1">
        <v>41902</v>
      </c>
      <c r="D727" t="s">
        <v>24</v>
      </c>
      <c r="E727" t="s">
        <v>877</v>
      </c>
      <c r="F727" t="s">
        <v>2065</v>
      </c>
      <c r="G727">
        <v>35.56</v>
      </c>
      <c r="H727">
        <v>7</v>
      </c>
      <c r="I727">
        <v>0</v>
      </c>
      <c r="J727">
        <v>12.090400000000001</v>
      </c>
      <c r="K727" t="s">
        <v>879</v>
      </c>
      <c r="L727" t="s">
        <v>70</v>
      </c>
      <c r="M727" t="s">
        <v>29</v>
      </c>
      <c r="N727" t="s">
        <v>143</v>
      </c>
      <c r="O727" t="s">
        <v>144</v>
      </c>
      <c r="P727">
        <v>10024</v>
      </c>
      <c r="Q727" t="s">
        <v>32</v>
      </c>
      <c r="R727" t="s">
        <v>45</v>
      </c>
      <c r="S727" t="s">
        <v>46</v>
      </c>
      <c r="T727" t="s">
        <v>2066</v>
      </c>
      <c r="X727" t="str">
        <f t="shared" si="33"/>
        <v/>
      </c>
      <c r="Y727" t="str">
        <f t="shared" si="34"/>
        <v/>
      </c>
      <c r="Z727" t="str">
        <f t="shared" si="35"/>
        <v/>
      </c>
    </row>
    <row r="728" spans="1:26" x14ac:dyDescent="0.25">
      <c r="A728" t="s">
        <v>2064</v>
      </c>
      <c r="B728" s="1">
        <v>41898</v>
      </c>
      <c r="C728" s="1">
        <v>41902</v>
      </c>
      <c r="D728" t="s">
        <v>24</v>
      </c>
      <c r="E728" t="s">
        <v>877</v>
      </c>
      <c r="F728" t="s">
        <v>2065</v>
      </c>
      <c r="G728">
        <v>35.56</v>
      </c>
      <c r="H728">
        <v>7</v>
      </c>
      <c r="I728">
        <v>0</v>
      </c>
      <c r="J728">
        <v>12.090400000000001</v>
      </c>
      <c r="K728" t="s">
        <v>879</v>
      </c>
      <c r="L728" t="s">
        <v>70</v>
      </c>
      <c r="M728" t="s">
        <v>29</v>
      </c>
      <c r="N728" t="s">
        <v>491</v>
      </c>
      <c r="O728" t="s">
        <v>205</v>
      </c>
      <c r="P728">
        <v>78207</v>
      </c>
      <c r="Q728" t="s">
        <v>64</v>
      </c>
      <c r="R728" t="s">
        <v>45</v>
      </c>
      <c r="S728" t="s">
        <v>46</v>
      </c>
      <c r="T728" t="s">
        <v>2066</v>
      </c>
      <c r="X728" t="str">
        <f t="shared" si="33"/>
        <v/>
      </c>
      <c r="Y728" t="str">
        <f t="shared" si="34"/>
        <v/>
      </c>
      <c r="Z728" t="str">
        <f t="shared" si="35"/>
        <v/>
      </c>
    </row>
    <row r="729" spans="1:26" x14ac:dyDescent="0.25">
      <c r="A729" t="s">
        <v>2067</v>
      </c>
      <c r="B729" s="1">
        <v>41898</v>
      </c>
      <c r="C729" s="1">
        <v>41900</v>
      </c>
      <c r="D729" t="s">
        <v>39</v>
      </c>
      <c r="E729" t="s">
        <v>95</v>
      </c>
      <c r="F729" t="s">
        <v>2068</v>
      </c>
      <c r="G729">
        <v>323.976</v>
      </c>
      <c r="H729">
        <v>3</v>
      </c>
      <c r="I729">
        <v>0.2</v>
      </c>
      <c r="J729">
        <v>20.2485</v>
      </c>
      <c r="K729" t="s">
        <v>97</v>
      </c>
      <c r="L729" t="s">
        <v>28</v>
      </c>
      <c r="M729" t="s">
        <v>29</v>
      </c>
      <c r="N729" t="s">
        <v>98</v>
      </c>
      <c r="O729" t="s">
        <v>99</v>
      </c>
      <c r="P729">
        <v>98115</v>
      </c>
      <c r="Q729" t="s">
        <v>73</v>
      </c>
      <c r="R729" t="s">
        <v>55</v>
      </c>
      <c r="S729" t="s">
        <v>233</v>
      </c>
      <c r="T729" t="s">
        <v>2069</v>
      </c>
      <c r="X729" t="str">
        <f t="shared" si="33"/>
        <v/>
      </c>
      <c r="Y729" t="str">
        <f t="shared" si="34"/>
        <v/>
      </c>
      <c r="Z729" t="str">
        <f t="shared" si="35"/>
        <v/>
      </c>
    </row>
    <row r="730" spans="1:26" x14ac:dyDescent="0.25">
      <c r="A730" t="s">
        <v>2067</v>
      </c>
      <c r="B730" s="1">
        <v>41898</v>
      </c>
      <c r="C730" s="1">
        <v>41900</v>
      </c>
      <c r="D730" t="s">
        <v>39</v>
      </c>
      <c r="E730" t="s">
        <v>95</v>
      </c>
      <c r="F730" t="s">
        <v>2068</v>
      </c>
      <c r="G730">
        <v>323.976</v>
      </c>
      <c r="H730">
        <v>3</v>
      </c>
      <c r="I730">
        <v>0.2</v>
      </c>
      <c r="J730">
        <v>20.2485</v>
      </c>
      <c r="K730" t="s">
        <v>97</v>
      </c>
      <c r="L730" t="s">
        <v>28</v>
      </c>
      <c r="M730" t="s">
        <v>29</v>
      </c>
      <c r="N730" t="s">
        <v>102</v>
      </c>
      <c r="O730" t="s">
        <v>103</v>
      </c>
      <c r="P730">
        <v>1852</v>
      </c>
      <c r="Q730" t="s">
        <v>32</v>
      </c>
      <c r="R730" t="s">
        <v>55</v>
      </c>
      <c r="S730" t="s">
        <v>233</v>
      </c>
      <c r="T730" t="s">
        <v>2069</v>
      </c>
      <c r="X730" t="str">
        <f t="shared" si="33"/>
        <v/>
      </c>
      <c r="Y730" t="str">
        <f t="shared" si="34"/>
        <v/>
      </c>
      <c r="Z730" t="str">
        <f t="shared" si="35"/>
        <v/>
      </c>
    </row>
    <row r="731" spans="1:26" x14ac:dyDescent="0.25">
      <c r="A731" t="s">
        <v>2067</v>
      </c>
      <c r="B731" s="1">
        <v>41898</v>
      </c>
      <c r="C731" s="1">
        <v>41900</v>
      </c>
      <c r="D731" t="s">
        <v>39</v>
      </c>
      <c r="E731" t="s">
        <v>95</v>
      </c>
      <c r="F731" t="s">
        <v>2068</v>
      </c>
      <c r="G731">
        <v>323.976</v>
      </c>
      <c r="H731">
        <v>3</v>
      </c>
      <c r="I731">
        <v>0.2</v>
      </c>
      <c r="J731">
        <v>20.2485</v>
      </c>
      <c r="K731" t="s">
        <v>97</v>
      </c>
      <c r="L731" t="s">
        <v>28</v>
      </c>
      <c r="M731" t="s">
        <v>29</v>
      </c>
      <c r="N731" t="s">
        <v>104</v>
      </c>
      <c r="O731" t="s">
        <v>105</v>
      </c>
      <c r="P731">
        <v>60653</v>
      </c>
      <c r="Q731" t="s">
        <v>64</v>
      </c>
      <c r="R731" t="s">
        <v>55</v>
      </c>
      <c r="S731" t="s">
        <v>233</v>
      </c>
      <c r="T731" t="s">
        <v>2069</v>
      </c>
      <c r="X731" t="str">
        <f t="shared" si="33"/>
        <v/>
      </c>
      <c r="Y731" t="str">
        <f t="shared" si="34"/>
        <v/>
      </c>
      <c r="Z731" t="str">
        <f t="shared" si="35"/>
        <v/>
      </c>
    </row>
    <row r="732" spans="1:26" x14ac:dyDescent="0.25">
      <c r="A732" t="s">
        <v>2070</v>
      </c>
      <c r="B732" s="1">
        <v>41901</v>
      </c>
      <c r="C732" s="1">
        <v>41905</v>
      </c>
      <c r="D732" t="s">
        <v>24</v>
      </c>
      <c r="E732" t="s">
        <v>2071</v>
      </c>
      <c r="F732" t="s">
        <v>2072</v>
      </c>
      <c r="G732">
        <v>22.72</v>
      </c>
      <c r="H732">
        <v>4</v>
      </c>
      <c r="I732">
        <v>0</v>
      </c>
      <c r="J732">
        <v>10.224</v>
      </c>
      <c r="K732" t="s">
        <v>2073</v>
      </c>
      <c r="L732" t="s">
        <v>80</v>
      </c>
      <c r="M732" t="s">
        <v>29</v>
      </c>
      <c r="N732" t="s">
        <v>62</v>
      </c>
      <c r="O732" t="s">
        <v>63</v>
      </c>
      <c r="P732">
        <v>54302</v>
      </c>
      <c r="Q732" t="s">
        <v>64</v>
      </c>
      <c r="R732" t="s">
        <v>33</v>
      </c>
      <c r="S732" t="s">
        <v>129</v>
      </c>
      <c r="T732" t="s">
        <v>2074</v>
      </c>
      <c r="X732" t="str">
        <f t="shared" si="33"/>
        <v/>
      </c>
      <c r="Y732" t="str">
        <f t="shared" si="34"/>
        <v/>
      </c>
      <c r="Z732" t="str">
        <f t="shared" si="35"/>
        <v/>
      </c>
    </row>
    <row r="733" spans="1:26" x14ac:dyDescent="0.25">
      <c r="A733" t="s">
        <v>2078</v>
      </c>
      <c r="B733" s="1">
        <v>41904</v>
      </c>
      <c r="C733" s="1">
        <v>41909</v>
      </c>
      <c r="D733" t="s">
        <v>24</v>
      </c>
      <c r="E733" t="s">
        <v>2079</v>
      </c>
      <c r="F733" t="s">
        <v>2080</v>
      </c>
      <c r="G733">
        <v>20.16</v>
      </c>
      <c r="H733">
        <v>7</v>
      </c>
      <c r="I733">
        <v>0</v>
      </c>
      <c r="J733">
        <v>9.8783999999999992</v>
      </c>
      <c r="K733" t="s">
        <v>2081</v>
      </c>
      <c r="L733" t="s">
        <v>28</v>
      </c>
      <c r="M733" t="s">
        <v>29</v>
      </c>
      <c r="N733" t="s">
        <v>174</v>
      </c>
      <c r="O733" t="s">
        <v>255</v>
      </c>
      <c r="P733">
        <v>55901</v>
      </c>
      <c r="Q733" t="s">
        <v>64</v>
      </c>
      <c r="R733" t="s">
        <v>33</v>
      </c>
      <c r="S733" t="s">
        <v>150</v>
      </c>
      <c r="T733" t="s">
        <v>2082</v>
      </c>
      <c r="X733" t="str">
        <f t="shared" si="33"/>
        <v/>
      </c>
      <c r="Y733" t="str">
        <f t="shared" si="34"/>
        <v/>
      </c>
      <c r="Z733" t="str">
        <f t="shared" si="35"/>
        <v/>
      </c>
    </row>
    <row r="734" spans="1:26" x14ac:dyDescent="0.25">
      <c r="A734" t="s">
        <v>2078</v>
      </c>
      <c r="B734" s="1">
        <v>41904</v>
      </c>
      <c r="C734" s="1">
        <v>41909</v>
      </c>
      <c r="D734" t="s">
        <v>24</v>
      </c>
      <c r="E734" t="s">
        <v>2079</v>
      </c>
      <c r="F734" t="s">
        <v>2080</v>
      </c>
      <c r="G734">
        <v>20.16</v>
      </c>
      <c r="H734">
        <v>7</v>
      </c>
      <c r="I734">
        <v>0</v>
      </c>
      <c r="J734">
        <v>9.8783999999999992</v>
      </c>
      <c r="K734" t="s">
        <v>2081</v>
      </c>
      <c r="L734" t="s">
        <v>28</v>
      </c>
      <c r="M734" t="s">
        <v>29</v>
      </c>
      <c r="N734" t="s">
        <v>1274</v>
      </c>
      <c r="O734" t="s">
        <v>287</v>
      </c>
      <c r="P734">
        <v>80219</v>
      </c>
      <c r="Q734" t="s">
        <v>73</v>
      </c>
      <c r="R734" t="s">
        <v>33</v>
      </c>
      <c r="S734" t="s">
        <v>150</v>
      </c>
      <c r="T734" t="s">
        <v>2082</v>
      </c>
      <c r="X734" t="str">
        <f t="shared" si="33"/>
        <v/>
      </c>
      <c r="Y734" t="str">
        <f t="shared" si="34"/>
        <v/>
      </c>
      <c r="Z734" t="str">
        <f t="shared" si="35"/>
        <v/>
      </c>
    </row>
    <row r="735" spans="1:26" x14ac:dyDescent="0.25">
      <c r="A735" t="s">
        <v>2083</v>
      </c>
      <c r="B735" s="1">
        <v>41906</v>
      </c>
      <c r="C735" s="1">
        <v>41910</v>
      </c>
      <c r="D735" t="s">
        <v>24</v>
      </c>
      <c r="E735" t="s">
        <v>1342</v>
      </c>
      <c r="F735" t="s">
        <v>2084</v>
      </c>
      <c r="G735">
        <v>29.327999999999999</v>
      </c>
      <c r="H735">
        <v>3</v>
      </c>
      <c r="I735">
        <v>0.2</v>
      </c>
      <c r="J735">
        <v>3.6659999999999999</v>
      </c>
      <c r="K735" t="s">
        <v>1343</v>
      </c>
      <c r="L735" t="s">
        <v>80</v>
      </c>
      <c r="M735" t="s">
        <v>29</v>
      </c>
      <c r="N735" t="s">
        <v>302</v>
      </c>
      <c r="O735" t="s">
        <v>232</v>
      </c>
      <c r="P735">
        <v>45231</v>
      </c>
      <c r="Q735" t="s">
        <v>32</v>
      </c>
      <c r="R735" t="s">
        <v>45</v>
      </c>
      <c r="S735" t="s">
        <v>46</v>
      </c>
      <c r="T735" t="s">
        <v>2085</v>
      </c>
      <c r="X735" t="str">
        <f t="shared" si="33"/>
        <v/>
      </c>
      <c r="Y735" t="str">
        <f t="shared" si="34"/>
        <v/>
      </c>
      <c r="Z735" t="str">
        <f t="shared" si="35"/>
        <v/>
      </c>
    </row>
    <row r="736" spans="1:26" x14ac:dyDescent="0.25">
      <c r="A736" t="s">
        <v>2083</v>
      </c>
      <c r="B736" s="1">
        <v>41906</v>
      </c>
      <c r="C736" s="1">
        <v>41910</v>
      </c>
      <c r="D736" t="s">
        <v>24</v>
      </c>
      <c r="E736" t="s">
        <v>1342</v>
      </c>
      <c r="F736" t="s">
        <v>2084</v>
      </c>
      <c r="G736">
        <v>29.327999999999999</v>
      </c>
      <c r="H736">
        <v>3</v>
      </c>
      <c r="I736">
        <v>0.2</v>
      </c>
      <c r="J736">
        <v>3.6659999999999999</v>
      </c>
      <c r="K736" t="s">
        <v>1343</v>
      </c>
      <c r="L736" t="s">
        <v>80</v>
      </c>
      <c r="M736" t="s">
        <v>29</v>
      </c>
      <c r="N736" t="s">
        <v>286</v>
      </c>
      <c r="O736" t="s">
        <v>287</v>
      </c>
      <c r="P736">
        <v>80027</v>
      </c>
      <c r="Q736" t="s">
        <v>73</v>
      </c>
      <c r="R736" t="s">
        <v>45</v>
      </c>
      <c r="S736" t="s">
        <v>46</v>
      </c>
      <c r="T736" t="s">
        <v>2085</v>
      </c>
      <c r="X736" t="str">
        <f t="shared" si="33"/>
        <v/>
      </c>
      <c r="Y736" t="str">
        <f t="shared" si="34"/>
        <v/>
      </c>
      <c r="Z736" t="str">
        <f t="shared" si="35"/>
        <v/>
      </c>
    </row>
    <row r="737" spans="1:26" x14ac:dyDescent="0.25">
      <c r="A737" t="s">
        <v>2086</v>
      </c>
      <c r="B737" s="1">
        <v>41906</v>
      </c>
      <c r="C737" s="1">
        <v>41912</v>
      </c>
      <c r="D737" t="s">
        <v>24</v>
      </c>
      <c r="E737" t="s">
        <v>1241</v>
      </c>
      <c r="F737" t="s">
        <v>2087</v>
      </c>
      <c r="G737">
        <v>291.95999999999998</v>
      </c>
      <c r="H737">
        <v>4</v>
      </c>
      <c r="I737">
        <v>0</v>
      </c>
      <c r="J737">
        <v>102.18600000000001</v>
      </c>
      <c r="K737" t="s">
        <v>1243</v>
      </c>
      <c r="L737" t="s">
        <v>28</v>
      </c>
      <c r="M737" t="s">
        <v>29</v>
      </c>
      <c r="N737" t="s">
        <v>83</v>
      </c>
      <c r="O737" t="s">
        <v>72</v>
      </c>
      <c r="P737">
        <v>94110</v>
      </c>
      <c r="Q737" t="s">
        <v>73</v>
      </c>
      <c r="R737" t="s">
        <v>55</v>
      </c>
      <c r="S737" t="s">
        <v>56</v>
      </c>
      <c r="T737" t="s">
        <v>2088</v>
      </c>
      <c r="X737" t="str">
        <f t="shared" si="33"/>
        <v/>
      </c>
      <c r="Y737" t="str">
        <f t="shared" si="34"/>
        <v/>
      </c>
      <c r="Z737" t="str">
        <f t="shared" si="35"/>
        <v/>
      </c>
    </row>
    <row r="738" spans="1:26" x14ac:dyDescent="0.25">
      <c r="A738" t="s">
        <v>2086</v>
      </c>
      <c r="B738" s="1">
        <v>41906</v>
      </c>
      <c r="C738" s="1">
        <v>41912</v>
      </c>
      <c r="D738" t="s">
        <v>24</v>
      </c>
      <c r="E738" t="s">
        <v>1241</v>
      </c>
      <c r="F738" t="s">
        <v>2087</v>
      </c>
      <c r="G738">
        <v>291.95999999999998</v>
      </c>
      <c r="H738">
        <v>4</v>
      </c>
      <c r="I738">
        <v>0</v>
      </c>
      <c r="J738">
        <v>102.18600000000001</v>
      </c>
      <c r="K738" t="s">
        <v>1243</v>
      </c>
      <c r="L738" t="s">
        <v>28</v>
      </c>
      <c r="M738" t="s">
        <v>29</v>
      </c>
      <c r="N738" t="s">
        <v>1144</v>
      </c>
      <c r="O738" t="s">
        <v>502</v>
      </c>
      <c r="P738">
        <v>74133</v>
      </c>
      <c r="Q738" t="s">
        <v>64</v>
      </c>
      <c r="R738" t="s">
        <v>55</v>
      </c>
      <c r="S738" t="s">
        <v>56</v>
      </c>
      <c r="T738" t="s">
        <v>2088</v>
      </c>
      <c r="X738" t="str">
        <f t="shared" si="33"/>
        <v/>
      </c>
      <c r="Y738" t="str">
        <f t="shared" si="34"/>
        <v/>
      </c>
      <c r="Z738" t="str">
        <f t="shared" si="35"/>
        <v/>
      </c>
    </row>
    <row r="739" spans="1:26" x14ac:dyDescent="0.25">
      <c r="A739" t="s">
        <v>2089</v>
      </c>
      <c r="B739" s="1">
        <v>41907</v>
      </c>
      <c r="C739" s="1">
        <v>41912</v>
      </c>
      <c r="D739" t="s">
        <v>24</v>
      </c>
      <c r="E739" t="s">
        <v>981</v>
      </c>
      <c r="F739" t="s">
        <v>2090</v>
      </c>
      <c r="G739">
        <v>103.056</v>
      </c>
      <c r="H739">
        <v>3</v>
      </c>
      <c r="I739">
        <v>0.2</v>
      </c>
      <c r="J739">
        <v>24.4758</v>
      </c>
      <c r="K739" t="s">
        <v>983</v>
      </c>
      <c r="L739" t="s">
        <v>28</v>
      </c>
      <c r="M739" t="s">
        <v>29</v>
      </c>
      <c r="N739" t="s">
        <v>473</v>
      </c>
      <c r="O739" t="s">
        <v>232</v>
      </c>
      <c r="P739">
        <v>43055</v>
      </c>
      <c r="Q739" t="s">
        <v>32</v>
      </c>
      <c r="R739" t="s">
        <v>45</v>
      </c>
      <c r="S739" t="s">
        <v>46</v>
      </c>
      <c r="T739" t="s">
        <v>2091</v>
      </c>
      <c r="X739" t="str">
        <f t="shared" si="33"/>
        <v/>
      </c>
      <c r="Y739" t="str">
        <f t="shared" si="34"/>
        <v/>
      </c>
      <c r="Z739" t="str">
        <f t="shared" si="35"/>
        <v/>
      </c>
    </row>
    <row r="740" spans="1:26" x14ac:dyDescent="0.25">
      <c r="A740" t="s">
        <v>2089</v>
      </c>
      <c r="B740" s="1">
        <v>41907</v>
      </c>
      <c r="C740" s="1">
        <v>41912</v>
      </c>
      <c r="D740" t="s">
        <v>24</v>
      </c>
      <c r="E740" t="s">
        <v>981</v>
      </c>
      <c r="F740" t="s">
        <v>2090</v>
      </c>
      <c r="G740">
        <v>103.056</v>
      </c>
      <c r="H740">
        <v>3</v>
      </c>
      <c r="I740">
        <v>0.2</v>
      </c>
      <c r="J740">
        <v>24.4758</v>
      </c>
      <c r="K740" t="s">
        <v>983</v>
      </c>
      <c r="L740" t="s">
        <v>28</v>
      </c>
      <c r="M740" t="s">
        <v>29</v>
      </c>
      <c r="N740" t="s">
        <v>98</v>
      </c>
      <c r="O740" t="s">
        <v>99</v>
      </c>
      <c r="P740">
        <v>98115</v>
      </c>
      <c r="Q740" t="s">
        <v>73</v>
      </c>
      <c r="R740" t="s">
        <v>45</v>
      </c>
      <c r="S740" t="s">
        <v>46</v>
      </c>
      <c r="T740" t="s">
        <v>2091</v>
      </c>
      <c r="X740" t="str">
        <f t="shared" si="33"/>
        <v/>
      </c>
      <c r="Y740" t="str">
        <f t="shared" si="34"/>
        <v/>
      </c>
      <c r="Z740" t="str">
        <f t="shared" si="35"/>
        <v/>
      </c>
    </row>
    <row r="741" spans="1:26" x14ac:dyDescent="0.25">
      <c r="A741" t="s">
        <v>2092</v>
      </c>
      <c r="B741" s="1">
        <v>41911</v>
      </c>
      <c r="C741" s="1">
        <v>41913</v>
      </c>
      <c r="D741" t="s">
        <v>94</v>
      </c>
      <c r="E741" t="s">
        <v>2093</v>
      </c>
      <c r="F741" t="s">
        <v>2094</v>
      </c>
      <c r="G741">
        <v>1.744</v>
      </c>
      <c r="H741">
        <v>1</v>
      </c>
      <c r="I741">
        <v>0.2</v>
      </c>
      <c r="J741">
        <v>-0.3488</v>
      </c>
      <c r="K741" t="s">
        <v>2095</v>
      </c>
      <c r="L741" t="s">
        <v>28</v>
      </c>
      <c r="M741" t="s">
        <v>29</v>
      </c>
      <c r="N741" t="s">
        <v>2096</v>
      </c>
      <c r="O741" t="s">
        <v>205</v>
      </c>
      <c r="P741">
        <v>78521</v>
      </c>
      <c r="Q741" t="s">
        <v>64</v>
      </c>
      <c r="R741" t="s">
        <v>33</v>
      </c>
      <c r="S741" t="s">
        <v>701</v>
      </c>
      <c r="T741" t="s">
        <v>75</v>
      </c>
      <c r="X741" t="str">
        <f t="shared" si="33"/>
        <v/>
      </c>
      <c r="Y741" t="str">
        <f t="shared" si="34"/>
        <v/>
      </c>
      <c r="Z741" t="str">
        <f t="shared" si="35"/>
        <v/>
      </c>
    </row>
    <row r="742" spans="1:26" x14ac:dyDescent="0.25">
      <c r="A742" t="s">
        <v>2097</v>
      </c>
      <c r="B742" s="1">
        <v>41914</v>
      </c>
      <c r="C742" s="1">
        <v>41921</v>
      </c>
      <c r="D742" t="s">
        <v>24</v>
      </c>
      <c r="E742" t="s">
        <v>1706</v>
      </c>
      <c r="F742" t="s">
        <v>2098</v>
      </c>
      <c r="G742">
        <v>6.6719999999999997</v>
      </c>
      <c r="H742">
        <v>6</v>
      </c>
      <c r="I742">
        <v>0.2</v>
      </c>
      <c r="J742">
        <v>0.50039999999999996</v>
      </c>
      <c r="K742" t="s">
        <v>1708</v>
      </c>
      <c r="L742" t="s">
        <v>80</v>
      </c>
      <c r="M742" t="s">
        <v>29</v>
      </c>
      <c r="N742" t="s">
        <v>491</v>
      </c>
      <c r="O742" t="s">
        <v>205</v>
      </c>
      <c r="P742">
        <v>78207</v>
      </c>
      <c r="Q742" t="s">
        <v>64</v>
      </c>
      <c r="R742" t="s">
        <v>33</v>
      </c>
      <c r="S742" t="s">
        <v>34</v>
      </c>
      <c r="T742" t="s">
        <v>2099</v>
      </c>
      <c r="X742" t="str">
        <f t="shared" si="33"/>
        <v/>
      </c>
      <c r="Y742" t="str">
        <f t="shared" si="34"/>
        <v/>
      </c>
      <c r="Z742" t="str">
        <f t="shared" si="35"/>
        <v/>
      </c>
    </row>
    <row r="743" spans="1:26" x14ac:dyDescent="0.25">
      <c r="A743" t="s">
        <v>2097</v>
      </c>
      <c r="B743" s="1">
        <v>41914</v>
      </c>
      <c r="C743" s="1">
        <v>41921</v>
      </c>
      <c r="D743" t="s">
        <v>24</v>
      </c>
      <c r="E743" t="s">
        <v>1706</v>
      </c>
      <c r="F743" t="s">
        <v>2098</v>
      </c>
      <c r="G743">
        <v>6.6719999999999997</v>
      </c>
      <c r="H743">
        <v>6</v>
      </c>
      <c r="I743">
        <v>0.2</v>
      </c>
      <c r="J743">
        <v>0.50039999999999996</v>
      </c>
      <c r="K743" t="s">
        <v>1708</v>
      </c>
      <c r="L743" t="s">
        <v>80</v>
      </c>
      <c r="M743" t="s">
        <v>29</v>
      </c>
      <c r="N743" t="s">
        <v>1710</v>
      </c>
      <c r="O743" t="s">
        <v>502</v>
      </c>
      <c r="P743">
        <v>73071</v>
      </c>
      <c r="Q743" t="s">
        <v>64</v>
      </c>
      <c r="R743" t="s">
        <v>33</v>
      </c>
      <c r="S743" t="s">
        <v>34</v>
      </c>
      <c r="T743" t="s">
        <v>2099</v>
      </c>
      <c r="X743" t="str">
        <f t="shared" si="33"/>
        <v/>
      </c>
      <c r="Y743" t="str">
        <f t="shared" si="34"/>
        <v/>
      </c>
      <c r="Z743" t="str">
        <f t="shared" si="35"/>
        <v/>
      </c>
    </row>
    <row r="744" spans="1:26" x14ac:dyDescent="0.25">
      <c r="A744" t="s">
        <v>2100</v>
      </c>
      <c r="B744" s="1">
        <v>41916</v>
      </c>
      <c r="C744" s="1">
        <v>41919</v>
      </c>
      <c r="D744" t="s">
        <v>39</v>
      </c>
      <c r="E744" t="s">
        <v>2101</v>
      </c>
      <c r="F744" t="s">
        <v>2102</v>
      </c>
      <c r="G744">
        <v>1793.98</v>
      </c>
      <c r="H744">
        <v>2</v>
      </c>
      <c r="I744">
        <v>0</v>
      </c>
      <c r="J744">
        <v>843.17060000000004</v>
      </c>
      <c r="K744" t="s">
        <v>2103</v>
      </c>
      <c r="L744" t="s">
        <v>28</v>
      </c>
      <c r="M744" t="s">
        <v>29</v>
      </c>
      <c r="N744" t="s">
        <v>1720</v>
      </c>
      <c r="O744" t="s">
        <v>255</v>
      </c>
      <c r="P744">
        <v>55407</v>
      </c>
      <c r="Q744" t="s">
        <v>64</v>
      </c>
      <c r="R744" t="s">
        <v>33</v>
      </c>
      <c r="S744" t="s">
        <v>150</v>
      </c>
      <c r="T744" t="s">
        <v>2104</v>
      </c>
      <c r="X744" t="str">
        <f t="shared" si="33"/>
        <v/>
      </c>
      <c r="Y744" t="str">
        <f t="shared" si="34"/>
        <v/>
      </c>
      <c r="Z744" t="str">
        <f t="shared" si="35"/>
        <v/>
      </c>
    </row>
    <row r="745" spans="1:26" x14ac:dyDescent="0.25">
      <c r="A745" t="s">
        <v>2105</v>
      </c>
      <c r="B745" s="1">
        <v>41920</v>
      </c>
      <c r="C745" s="1">
        <v>41926</v>
      </c>
      <c r="D745" t="s">
        <v>24</v>
      </c>
      <c r="E745" t="s">
        <v>2106</v>
      </c>
      <c r="F745" t="s">
        <v>2107</v>
      </c>
      <c r="G745">
        <v>307.666</v>
      </c>
      <c r="H745">
        <v>2</v>
      </c>
      <c r="I745">
        <v>0.15</v>
      </c>
      <c r="J745">
        <v>-14.478400000000001</v>
      </c>
      <c r="K745" t="s">
        <v>2108</v>
      </c>
      <c r="L745" t="s">
        <v>28</v>
      </c>
      <c r="M745" t="s">
        <v>29</v>
      </c>
      <c r="N745" t="s">
        <v>83</v>
      </c>
      <c r="O745" t="s">
        <v>72</v>
      </c>
      <c r="P745">
        <v>94110</v>
      </c>
      <c r="Q745" t="s">
        <v>73</v>
      </c>
      <c r="R745" t="s">
        <v>45</v>
      </c>
      <c r="S745" t="s">
        <v>595</v>
      </c>
      <c r="T745" t="s">
        <v>2109</v>
      </c>
      <c r="X745" t="str">
        <f t="shared" si="33"/>
        <v/>
      </c>
      <c r="Y745" t="str">
        <f t="shared" si="34"/>
        <v/>
      </c>
      <c r="Z745" t="str">
        <f t="shared" si="35"/>
        <v/>
      </c>
    </row>
    <row r="746" spans="1:26" x14ac:dyDescent="0.25">
      <c r="A746" t="s">
        <v>2110</v>
      </c>
      <c r="B746" s="1">
        <v>41922</v>
      </c>
      <c r="C746" s="1">
        <v>41923</v>
      </c>
      <c r="D746" t="s">
        <v>39</v>
      </c>
      <c r="E746" t="s">
        <v>2111</v>
      </c>
      <c r="F746" t="s">
        <v>2112</v>
      </c>
      <c r="G746">
        <v>10.816000000000001</v>
      </c>
      <c r="H746">
        <v>4</v>
      </c>
      <c r="I746">
        <v>0.2</v>
      </c>
      <c r="J746">
        <v>3.5152000000000001</v>
      </c>
      <c r="K746" t="s">
        <v>2113</v>
      </c>
      <c r="L746" t="s">
        <v>28</v>
      </c>
      <c r="M746" t="s">
        <v>29</v>
      </c>
      <c r="N746" t="s">
        <v>110</v>
      </c>
      <c r="O746" t="s">
        <v>111</v>
      </c>
      <c r="P746">
        <v>28403</v>
      </c>
      <c r="Q746" t="s">
        <v>54</v>
      </c>
      <c r="R746" t="s">
        <v>33</v>
      </c>
      <c r="S746" t="s">
        <v>129</v>
      </c>
      <c r="T746" t="s">
        <v>2114</v>
      </c>
      <c r="X746" t="str">
        <f t="shared" si="33"/>
        <v/>
      </c>
      <c r="Y746" t="str">
        <f t="shared" si="34"/>
        <v/>
      </c>
      <c r="Z746" t="str">
        <f t="shared" si="35"/>
        <v/>
      </c>
    </row>
    <row r="747" spans="1:26" x14ac:dyDescent="0.25">
      <c r="A747" t="s">
        <v>2115</v>
      </c>
      <c r="B747" s="1">
        <v>41925</v>
      </c>
      <c r="C747" s="1">
        <v>41929</v>
      </c>
      <c r="D747" t="s">
        <v>24</v>
      </c>
      <c r="E747" t="s">
        <v>2116</v>
      </c>
      <c r="F747" t="s">
        <v>2117</v>
      </c>
      <c r="G747">
        <v>254.60400000000001</v>
      </c>
      <c r="H747">
        <v>14</v>
      </c>
      <c r="I747">
        <v>0.3</v>
      </c>
      <c r="J747">
        <v>-18.186</v>
      </c>
      <c r="K747" t="s">
        <v>2118</v>
      </c>
      <c r="L747" t="s">
        <v>70</v>
      </c>
      <c r="M747" t="s">
        <v>29</v>
      </c>
      <c r="N747" t="s">
        <v>2119</v>
      </c>
      <c r="O747" t="s">
        <v>105</v>
      </c>
      <c r="P747">
        <v>61107</v>
      </c>
      <c r="Q747" t="s">
        <v>64</v>
      </c>
      <c r="R747" t="s">
        <v>45</v>
      </c>
      <c r="S747" t="s">
        <v>91</v>
      </c>
      <c r="T747" t="s">
        <v>2120</v>
      </c>
      <c r="X747" t="str">
        <f t="shared" si="33"/>
        <v/>
      </c>
      <c r="Y747" t="str">
        <f t="shared" si="34"/>
        <v/>
      </c>
      <c r="Z747" t="str">
        <f t="shared" si="35"/>
        <v/>
      </c>
    </row>
    <row r="748" spans="1:26" x14ac:dyDescent="0.25">
      <c r="A748" t="s">
        <v>2121</v>
      </c>
      <c r="B748" s="1">
        <v>41927</v>
      </c>
      <c r="C748" s="1">
        <v>41932</v>
      </c>
      <c r="D748" t="s">
        <v>24</v>
      </c>
      <c r="E748" t="s">
        <v>1246</v>
      </c>
      <c r="F748" t="s">
        <v>2122</v>
      </c>
      <c r="G748">
        <v>37.659999999999997</v>
      </c>
      <c r="H748">
        <v>7</v>
      </c>
      <c r="I748">
        <v>0</v>
      </c>
      <c r="J748">
        <v>18.453399999999998</v>
      </c>
      <c r="K748" t="s">
        <v>1248</v>
      </c>
      <c r="L748" t="s">
        <v>70</v>
      </c>
      <c r="M748" t="s">
        <v>29</v>
      </c>
      <c r="N748" t="s">
        <v>121</v>
      </c>
      <c r="O748" t="s">
        <v>1249</v>
      </c>
      <c r="P748">
        <v>21044</v>
      </c>
      <c r="Q748" t="s">
        <v>32</v>
      </c>
      <c r="R748" t="s">
        <v>33</v>
      </c>
      <c r="S748" t="s">
        <v>150</v>
      </c>
      <c r="T748" t="s">
        <v>2123</v>
      </c>
      <c r="X748" t="str">
        <f t="shared" si="33"/>
        <v/>
      </c>
      <c r="Y748" t="str">
        <f t="shared" si="34"/>
        <v/>
      </c>
      <c r="Z748" t="str">
        <f t="shared" si="35"/>
        <v/>
      </c>
    </row>
    <row r="749" spans="1:26" x14ac:dyDescent="0.25">
      <c r="A749" t="s">
        <v>2121</v>
      </c>
      <c r="B749" s="1">
        <v>41927</v>
      </c>
      <c r="C749" s="1">
        <v>41932</v>
      </c>
      <c r="D749" t="s">
        <v>24</v>
      </c>
      <c r="E749" t="s">
        <v>1246</v>
      </c>
      <c r="F749" t="s">
        <v>2122</v>
      </c>
      <c r="G749">
        <v>37.659999999999997</v>
      </c>
      <c r="H749">
        <v>7</v>
      </c>
      <c r="I749">
        <v>0</v>
      </c>
      <c r="J749">
        <v>18.453399999999998</v>
      </c>
      <c r="K749" t="s">
        <v>1248</v>
      </c>
      <c r="L749" t="s">
        <v>70</v>
      </c>
      <c r="M749" t="s">
        <v>29</v>
      </c>
      <c r="N749" t="s">
        <v>1251</v>
      </c>
      <c r="O749" t="s">
        <v>1200</v>
      </c>
      <c r="P749">
        <v>65109</v>
      </c>
      <c r="Q749" t="s">
        <v>64</v>
      </c>
      <c r="R749" t="s">
        <v>33</v>
      </c>
      <c r="S749" t="s">
        <v>150</v>
      </c>
      <c r="T749" t="s">
        <v>2123</v>
      </c>
      <c r="X749" t="str">
        <f t="shared" si="33"/>
        <v/>
      </c>
      <c r="Y749" t="str">
        <f t="shared" si="34"/>
        <v/>
      </c>
      <c r="Z749" t="str">
        <f t="shared" si="35"/>
        <v/>
      </c>
    </row>
    <row r="750" spans="1:26" x14ac:dyDescent="0.25">
      <c r="A750" t="s">
        <v>2124</v>
      </c>
      <c r="B750" s="1">
        <v>41927</v>
      </c>
      <c r="C750" s="1">
        <v>41930</v>
      </c>
      <c r="D750" t="s">
        <v>39</v>
      </c>
      <c r="E750" t="s">
        <v>2125</v>
      </c>
      <c r="F750" t="s">
        <v>2126</v>
      </c>
      <c r="G750">
        <v>9.4600000000000009</v>
      </c>
      <c r="H750">
        <v>2</v>
      </c>
      <c r="I750">
        <v>0</v>
      </c>
      <c r="J750">
        <v>3.6894</v>
      </c>
      <c r="K750" t="s">
        <v>2127</v>
      </c>
      <c r="L750" t="s">
        <v>28</v>
      </c>
      <c r="M750" t="s">
        <v>29</v>
      </c>
      <c r="N750" t="s">
        <v>1943</v>
      </c>
      <c r="O750" t="s">
        <v>72</v>
      </c>
      <c r="P750">
        <v>94601</v>
      </c>
      <c r="Q750" t="s">
        <v>73</v>
      </c>
      <c r="R750" t="s">
        <v>45</v>
      </c>
      <c r="S750" t="s">
        <v>46</v>
      </c>
      <c r="T750" t="s">
        <v>2128</v>
      </c>
      <c r="X750" t="str">
        <f t="shared" si="33"/>
        <v/>
      </c>
      <c r="Y750" t="str">
        <f t="shared" si="34"/>
        <v/>
      </c>
      <c r="Z750" t="str">
        <f t="shared" si="35"/>
        <v/>
      </c>
    </row>
    <row r="751" spans="1:26" x14ac:dyDescent="0.25">
      <c r="A751" t="s">
        <v>2129</v>
      </c>
      <c r="B751" s="1">
        <v>41928</v>
      </c>
      <c r="C751" s="1">
        <v>41931</v>
      </c>
      <c r="D751" t="s">
        <v>94</v>
      </c>
      <c r="E751" t="s">
        <v>2130</v>
      </c>
      <c r="F751" t="s">
        <v>2131</v>
      </c>
      <c r="G751">
        <v>87.92</v>
      </c>
      <c r="H751">
        <v>4</v>
      </c>
      <c r="I751">
        <v>0</v>
      </c>
      <c r="J751">
        <v>26.376000000000001</v>
      </c>
      <c r="K751" t="s">
        <v>2132</v>
      </c>
      <c r="L751" t="s">
        <v>70</v>
      </c>
      <c r="M751" t="s">
        <v>29</v>
      </c>
      <c r="N751" t="s">
        <v>83</v>
      </c>
      <c r="O751" t="s">
        <v>72</v>
      </c>
      <c r="P751">
        <v>94110</v>
      </c>
      <c r="Q751" t="s">
        <v>73</v>
      </c>
      <c r="R751" t="s">
        <v>33</v>
      </c>
      <c r="S751" t="s">
        <v>34</v>
      </c>
      <c r="T751" t="s">
        <v>2133</v>
      </c>
      <c r="X751" t="str">
        <f t="shared" si="33"/>
        <v/>
      </c>
      <c r="Y751" t="str">
        <f t="shared" si="34"/>
        <v/>
      </c>
      <c r="Z751" t="str">
        <f t="shared" si="35"/>
        <v/>
      </c>
    </row>
    <row r="752" spans="1:26" x14ac:dyDescent="0.25">
      <c r="A752" t="s">
        <v>2134</v>
      </c>
      <c r="B752" s="1">
        <v>41929</v>
      </c>
      <c r="C752" s="1">
        <v>41934</v>
      </c>
      <c r="D752" t="s">
        <v>24</v>
      </c>
      <c r="E752" t="s">
        <v>2135</v>
      </c>
      <c r="F752" t="s">
        <v>148</v>
      </c>
      <c r="G752">
        <v>124.75</v>
      </c>
      <c r="H752">
        <v>5</v>
      </c>
      <c r="I752">
        <v>0</v>
      </c>
      <c r="J752">
        <v>57.384999999999998</v>
      </c>
      <c r="K752" t="s">
        <v>2136</v>
      </c>
      <c r="L752" t="s">
        <v>28</v>
      </c>
      <c r="M752" t="s">
        <v>29</v>
      </c>
      <c r="N752" t="s">
        <v>789</v>
      </c>
      <c r="O752" t="s">
        <v>541</v>
      </c>
      <c r="P752">
        <v>40475</v>
      </c>
      <c r="Q752" t="s">
        <v>54</v>
      </c>
      <c r="R752" t="s">
        <v>33</v>
      </c>
      <c r="S752" t="s">
        <v>150</v>
      </c>
      <c r="T752" t="s">
        <v>151</v>
      </c>
      <c r="X752" t="str">
        <f t="shared" si="33"/>
        <v/>
      </c>
      <c r="Y752" t="str">
        <f t="shared" si="34"/>
        <v/>
      </c>
      <c r="Z752" t="str">
        <f t="shared" si="35"/>
        <v/>
      </c>
    </row>
    <row r="753" spans="1:26" x14ac:dyDescent="0.25">
      <c r="A753" t="s">
        <v>2137</v>
      </c>
      <c r="B753" s="1">
        <v>41929</v>
      </c>
      <c r="C753" s="1">
        <v>41931</v>
      </c>
      <c r="D753" t="s">
        <v>39</v>
      </c>
      <c r="E753" t="s">
        <v>956</v>
      </c>
      <c r="F753" t="s">
        <v>2138</v>
      </c>
      <c r="G753">
        <v>547.29999999999995</v>
      </c>
      <c r="H753">
        <v>13</v>
      </c>
      <c r="I753">
        <v>0</v>
      </c>
      <c r="J753">
        <v>175.136</v>
      </c>
      <c r="K753" t="s">
        <v>958</v>
      </c>
      <c r="L753" t="s">
        <v>80</v>
      </c>
      <c r="M753" t="s">
        <v>29</v>
      </c>
      <c r="N753" t="s">
        <v>143</v>
      </c>
      <c r="O753" t="s">
        <v>144</v>
      </c>
      <c r="P753">
        <v>10011</v>
      </c>
      <c r="Q753" t="s">
        <v>32</v>
      </c>
      <c r="R753" t="s">
        <v>45</v>
      </c>
      <c r="S753" t="s">
        <v>46</v>
      </c>
      <c r="T753" t="s">
        <v>2139</v>
      </c>
      <c r="X753" t="str">
        <f t="shared" si="33"/>
        <v/>
      </c>
      <c r="Y753" t="str">
        <f t="shared" si="34"/>
        <v/>
      </c>
      <c r="Z753" t="str">
        <f t="shared" si="35"/>
        <v/>
      </c>
    </row>
    <row r="754" spans="1:26" x14ac:dyDescent="0.25">
      <c r="A754" t="s">
        <v>2137</v>
      </c>
      <c r="B754" s="1">
        <v>41929</v>
      </c>
      <c r="C754" s="1">
        <v>41931</v>
      </c>
      <c r="D754" t="s">
        <v>39</v>
      </c>
      <c r="E754" t="s">
        <v>956</v>
      </c>
      <c r="F754" t="s">
        <v>2138</v>
      </c>
      <c r="G754">
        <v>547.29999999999995</v>
      </c>
      <c r="H754">
        <v>13</v>
      </c>
      <c r="I754">
        <v>0</v>
      </c>
      <c r="J754">
        <v>175.136</v>
      </c>
      <c r="K754" t="s">
        <v>958</v>
      </c>
      <c r="L754" t="s">
        <v>80</v>
      </c>
      <c r="M754" t="s">
        <v>29</v>
      </c>
      <c r="N754" t="s">
        <v>960</v>
      </c>
      <c r="O754" t="s">
        <v>72</v>
      </c>
      <c r="P754">
        <v>91730</v>
      </c>
      <c r="Q754" t="s">
        <v>73</v>
      </c>
      <c r="R754" t="s">
        <v>45</v>
      </c>
      <c r="S754" t="s">
        <v>46</v>
      </c>
      <c r="T754" t="s">
        <v>2139</v>
      </c>
      <c r="X754" t="str">
        <f t="shared" si="33"/>
        <v/>
      </c>
      <c r="Y754" t="str">
        <f t="shared" si="34"/>
        <v/>
      </c>
      <c r="Z754" t="str">
        <f t="shared" si="35"/>
        <v/>
      </c>
    </row>
    <row r="755" spans="1:26" x14ac:dyDescent="0.25">
      <c r="A755" t="s">
        <v>2144</v>
      </c>
      <c r="B755" s="1">
        <v>41932</v>
      </c>
      <c r="C755" s="1">
        <v>41939</v>
      </c>
      <c r="D755" t="s">
        <v>24</v>
      </c>
      <c r="E755" t="s">
        <v>784</v>
      </c>
      <c r="F755" t="s">
        <v>2145</v>
      </c>
      <c r="G755">
        <v>16.68</v>
      </c>
      <c r="H755">
        <v>3</v>
      </c>
      <c r="I755">
        <v>0.2</v>
      </c>
      <c r="J755">
        <v>5.2125000000000004</v>
      </c>
      <c r="K755" t="s">
        <v>786</v>
      </c>
      <c r="L755" t="s">
        <v>28</v>
      </c>
      <c r="M755" t="s">
        <v>29</v>
      </c>
      <c r="N755" t="s">
        <v>787</v>
      </c>
      <c r="O755" t="s">
        <v>99</v>
      </c>
      <c r="P755">
        <v>98502</v>
      </c>
      <c r="Q755" t="s">
        <v>73</v>
      </c>
      <c r="R755" t="s">
        <v>55</v>
      </c>
      <c r="S755" t="s">
        <v>233</v>
      </c>
      <c r="T755" t="s">
        <v>2146</v>
      </c>
      <c r="X755" t="str">
        <f t="shared" si="33"/>
        <v/>
      </c>
      <c r="Y755" t="str">
        <f t="shared" si="34"/>
        <v/>
      </c>
      <c r="Z755" t="str">
        <f t="shared" si="35"/>
        <v/>
      </c>
    </row>
    <row r="756" spans="1:26" x14ac:dyDescent="0.25">
      <c r="A756" t="s">
        <v>2144</v>
      </c>
      <c r="B756" s="1">
        <v>41932</v>
      </c>
      <c r="C756" s="1">
        <v>41939</v>
      </c>
      <c r="D756" t="s">
        <v>24</v>
      </c>
      <c r="E756" t="s">
        <v>784</v>
      </c>
      <c r="F756" t="s">
        <v>2145</v>
      </c>
      <c r="G756">
        <v>16.68</v>
      </c>
      <c r="H756">
        <v>3</v>
      </c>
      <c r="I756">
        <v>0.2</v>
      </c>
      <c r="J756">
        <v>5.2125000000000004</v>
      </c>
      <c r="K756" t="s">
        <v>786</v>
      </c>
      <c r="L756" t="s">
        <v>28</v>
      </c>
      <c r="M756" t="s">
        <v>29</v>
      </c>
      <c r="N756" t="s">
        <v>204</v>
      </c>
      <c r="O756" t="s">
        <v>205</v>
      </c>
      <c r="P756">
        <v>77095</v>
      </c>
      <c r="Q756" t="s">
        <v>64</v>
      </c>
      <c r="R756" t="s">
        <v>55</v>
      </c>
      <c r="S756" t="s">
        <v>233</v>
      </c>
      <c r="T756" t="s">
        <v>2146</v>
      </c>
      <c r="X756" t="str">
        <f t="shared" si="33"/>
        <v/>
      </c>
      <c r="Y756" t="str">
        <f t="shared" si="34"/>
        <v/>
      </c>
      <c r="Z756" t="str">
        <f t="shared" si="35"/>
        <v/>
      </c>
    </row>
    <row r="757" spans="1:26" x14ac:dyDescent="0.25">
      <c r="A757" t="s">
        <v>2144</v>
      </c>
      <c r="B757" s="1">
        <v>41932</v>
      </c>
      <c r="C757" s="1">
        <v>41939</v>
      </c>
      <c r="D757" t="s">
        <v>24</v>
      </c>
      <c r="E757" t="s">
        <v>784</v>
      </c>
      <c r="F757" t="s">
        <v>2145</v>
      </c>
      <c r="G757">
        <v>16.68</v>
      </c>
      <c r="H757">
        <v>3</v>
      </c>
      <c r="I757">
        <v>0.2</v>
      </c>
      <c r="J757">
        <v>5.2125000000000004</v>
      </c>
      <c r="K757" t="s">
        <v>786</v>
      </c>
      <c r="L757" t="s">
        <v>28</v>
      </c>
      <c r="M757" t="s">
        <v>29</v>
      </c>
      <c r="N757" t="s">
        <v>789</v>
      </c>
      <c r="O757" t="s">
        <v>589</v>
      </c>
      <c r="P757">
        <v>47374</v>
      </c>
      <c r="Q757" t="s">
        <v>64</v>
      </c>
      <c r="R757" t="s">
        <v>55</v>
      </c>
      <c r="S757" t="s">
        <v>233</v>
      </c>
      <c r="T757" t="s">
        <v>2146</v>
      </c>
      <c r="X757" t="str">
        <f t="shared" si="33"/>
        <v/>
      </c>
      <c r="Y757" t="str">
        <f t="shared" si="34"/>
        <v/>
      </c>
      <c r="Z757" t="str">
        <f t="shared" si="35"/>
        <v/>
      </c>
    </row>
    <row r="758" spans="1:26" x14ac:dyDescent="0.25">
      <c r="A758" t="s">
        <v>2147</v>
      </c>
      <c r="B758" s="1">
        <v>41934</v>
      </c>
      <c r="C758" s="1">
        <v>41937</v>
      </c>
      <c r="D758" t="s">
        <v>39</v>
      </c>
      <c r="E758" t="s">
        <v>2148</v>
      </c>
      <c r="F758" t="s">
        <v>2149</v>
      </c>
      <c r="G758">
        <v>909.12</v>
      </c>
      <c r="H758">
        <v>8</v>
      </c>
      <c r="I758">
        <v>0</v>
      </c>
      <c r="J758">
        <v>9.0912000000000006</v>
      </c>
      <c r="K758" t="s">
        <v>2150</v>
      </c>
      <c r="L758" t="s">
        <v>80</v>
      </c>
      <c r="M758" t="s">
        <v>29</v>
      </c>
      <c r="N758" t="s">
        <v>2151</v>
      </c>
      <c r="O758" t="s">
        <v>589</v>
      </c>
      <c r="P758">
        <v>46203</v>
      </c>
      <c r="Q758" t="s">
        <v>64</v>
      </c>
      <c r="R758" t="s">
        <v>33</v>
      </c>
      <c r="S758" t="s">
        <v>119</v>
      </c>
      <c r="T758" t="s">
        <v>2152</v>
      </c>
      <c r="X758" t="str">
        <f t="shared" si="33"/>
        <v/>
      </c>
      <c r="Y758" t="str">
        <f t="shared" si="34"/>
        <v/>
      </c>
      <c r="Z758" t="str">
        <f t="shared" si="35"/>
        <v/>
      </c>
    </row>
    <row r="759" spans="1:26" x14ac:dyDescent="0.25">
      <c r="A759" t="s">
        <v>2153</v>
      </c>
      <c r="B759" s="1">
        <v>41936</v>
      </c>
      <c r="C759" s="1">
        <v>41940</v>
      </c>
      <c r="D759" t="s">
        <v>24</v>
      </c>
      <c r="E759" t="s">
        <v>2154</v>
      </c>
      <c r="F759" t="s">
        <v>2155</v>
      </c>
      <c r="G759">
        <v>863.88</v>
      </c>
      <c r="H759">
        <v>3</v>
      </c>
      <c r="I759">
        <v>0.2</v>
      </c>
      <c r="J759">
        <v>107.985</v>
      </c>
      <c r="K759" t="s">
        <v>2156</v>
      </c>
      <c r="L759" t="s">
        <v>28</v>
      </c>
      <c r="M759" t="s">
        <v>29</v>
      </c>
      <c r="N759" t="s">
        <v>84</v>
      </c>
      <c r="O759" t="s">
        <v>85</v>
      </c>
      <c r="P759">
        <v>32216</v>
      </c>
      <c r="Q759" t="s">
        <v>54</v>
      </c>
      <c r="R759" t="s">
        <v>55</v>
      </c>
      <c r="S759" t="s">
        <v>233</v>
      </c>
      <c r="T759" t="s">
        <v>2157</v>
      </c>
      <c r="X759" t="str">
        <f t="shared" si="33"/>
        <v/>
      </c>
      <c r="Y759" t="str">
        <f t="shared" si="34"/>
        <v/>
      </c>
      <c r="Z759" t="str">
        <f t="shared" si="35"/>
        <v/>
      </c>
    </row>
    <row r="760" spans="1:26" x14ac:dyDescent="0.25">
      <c r="A760" t="s">
        <v>2158</v>
      </c>
      <c r="B760" s="1">
        <v>41942</v>
      </c>
      <c r="C760" s="1">
        <v>41944</v>
      </c>
      <c r="D760" t="s">
        <v>94</v>
      </c>
      <c r="E760" t="s">
        <v>986</v>
      </c>
      <c r="F760" t="s">
        <v>2159</v>
      </c>
      <c r="G760">
        <v>46.96</v>
      </c>
      <c r="H760">
        <v>8</v>
      </c>
      <c r="I760">
        <v>0</v>
      </c>
      <c r="J760">
        <v>22.540800000000001</v>
      </c>
      <c r="K760" t="s">
        <v>987</v>
      </c>
      <c r="L760" t="s">
        <v>80</v>
      </c>
      <c r="M760" t="s">
        <v>29</v>
      </c>
      <c r="N760" t="s">
        <v>988</v>
      </c>
      <c r="O760" t="s">
        <v>144</v>
      </c>
      <c r="P760">
        <v>13021</v>
      </c>
      <c r="Q760" t="s">
        <v>32</v>
      </c>
      <c r="R760" t="s">
        <v>33</v>
      </c>
      <c r="S760" t="s">
        <v>129</v>
      </c>
      <c r="T760" t="s">
        <v>2160</v>
      </c>
      <c r="X760" t="str">
        <f t="shared" si="33"/>
        <v/>
      </c>
      <c r="Y760" t="str">
        <f t="shared" si="34"/>
        <v/>
      </c>
      <c r="Z760" t="str">
        <f t="shared" si="35"/>
        <v/>
      </c>
    </row>
    <row r="761" spans="1:26" x14ac:dyDescent="0.25">
      <c r="A761" t="s">
        <v>2158</v>
      </c>
      <c r="B761" s="1">
        <v>41942</v>
      </c>
      <c r="C761" s="1">
        <v>41944</v>
      </c>
      <c r="D761" t="s">
        <v>94</v>
      </c>
      <c r="E761" t="s">
        <v>986</v>
      </c>
      <c r="F761" t="s">
        <v>2159</v>
      </c>
      <c r="G761">
        <v>46.96</v>
      </c>
      <c r="H761">
        <v>8</v>
      </c>
      <c r="I761">
        <v>0</v>
      </c>
      <c r="J761">
        <v>22.540800000000001</v>
      </c>
      <c r="K761" t="s">
        <v>987</v>
      </c>
      <c r="L761" t="s">
        <v>80</v>
      </c>
      <c r="M761" t="s">
        <v>29</v>
      </c>
      <c r="N761" t="s">
        <v>162</v>
      </c>
      <c r="O761" t="s">
        <v>72</v>
      </c>
      <c r="P761">
        <v>90004</v>
      </c>
      <c r="Q761" t="s">
        <v>73</v>
      </c>
      <c r="R761" t="s">
        <v>33</v>
      </c>
      <c r="S761" t="s">
        <v>129</v>
      </c>
      <c r="T761" t="s">
        <v>2160</v>
      </c>
      <c r="X761" t="str">
        <f t="shared" si="33"/>
        <v/>
      </c>
      <c r="Y761" t="str">
        <f t="shared" si="34"/>
        <v/>
      </c>
      <c r="Z761" t="str">
        <f t="shared" si="35"/>
        <v/>
      </c>
    </row>
    <row r="762" spans="1:26" x14ac:dyDescent="0.25">
      <c r="A762" t="s">
        <v>2158</v>
      </c>
      <c r="B762" s="1">
        <v>41942</v>
      </c>
      <c r="C762" s="1">
        <v>41944</v>
      </c>
      <c r="D762" t="s">
        <v>94</v>
      </c>
      <c r="E762" t="s">
        <v>986</v>
      </c>
      <c r="F762" t="s">
        <v>2159</v>
      </c>
      <c r="G762">
        <v>46.96</v>
      </c>
      <c r="H762">
        <v>8</v>
      </c>
      <c r="I762">
        <v>0</v>
      </c>
      <c r="J762">
        <v>22.540800000000001</v>
      </c>
      <c r="K762" t="s">
        <v>987</v>
      </c>
      <c r="L762" t="s">
        <v>80</v>
      </c>
      <c r="M762" t="s">
        <v>29</v>
      </c>
      <c r="N762" t="s">
        <v>43</v>
      </c>
      <c r="O762" t="s">
        <v>44</v>
      </c>
      <c r="P762">
        <v>19901</v>
      </c>
      <c r="Q762" t="s">
        <v>32</v>
      </c>
      <c r="R762" t="s">
        <v>33</v>
      </c>
      <c r="S762" t="s">
        <v>129</v>
      </c>
      <c r="T762" t="s">
        <v>2160</v>
      </c>
      <c r="X762" t="str">
        <f t="shared" si="33"/>
        <v/>
      </c>
      <c r="Y762" t="str">
        <f t="shared" si="34"/>
        <v/>
      </c>
      <c r="Z762" t="str">
        <f t="shared" si="35"/>
        <v/>
      </c>
    </row>
    <row r="763" spans="1:26" x14ac:dyDescent="0.25">
      <c r="A763" t="s">
        <v>2158</v>
      </c>
      <c r="B763" s="1">
        <v>41942</v>
      </c>
      <c r="C763" s="1">
        <v>41944</v>
      </c>
      <c r="D763" t="s">
        <v>94</v>
      </c>
      <c r="E763" t="s">
        <v>986</v>
      </c>
      <c r="F763" t="s">
        <v>2159</v>
      </c>
      <c r="G763">
        <v>46.96</v>
      </c>
      <c r="H763">
        <v>8</v>
      </c>
      <c r="I763">
        <v>0</v>
      </c>
      <c r="J763">
        <v>22.540800000000001</v>
      </c>
      <c r="K763" t="s">
        <v>987</v>
      </c>
      <c r="L763" t="s">
        <v>80</v>
      </c>
      <c r="M763" t="s">
        <v>29</v>
      </c>
      <c r="N763" t="s">
        <v>989</v>
      </c>
      <c r="O763" t="s">
        <v>111</v>
      </c>
      <c r="P763">
        <v>28110</v>
      </c>
      <c r="Q763" t="s">
        <v>54</v>
      </c>
      <c r="R763" t="s">
        <v>33</v>
      </c>
      <c r="S763" t="s">
        <v>129</v>
      </c>
      <c r="T763" t="s">
        <v>2160</v>
      </c>
      <c r="X763" t="str">
        <f t="shared" si="33"/>
        <v/>
      </c>
      <c r="Y763" t="str">
        <f t="shared" si="34"/>
        <v/>
      </c>
      <c r="Z763" t="str">
        <f t="shared" si="35"/>
        <v/>
      </c>
    </row>
    <row r="764" spans="1:26" x14ac:dyDescent="0.25">
      <c r="A764" t="s">
        <v>2161</v>
      </c>
      <c r="B764" s="1">
        <v>41943</v>
      </c>
      <c r="C764" s="1">
        <v>41947</v>
      </c>
      <c r="D764" t="s">
        <v>24</v>
      </c>
      <c r="E764" t="s">
        <v>2162</v>
      </c>
      <c r="F764" t="s">
        <v>2163</v>
      </c>
      <c r="G764">
        <v>9.64</v>
      </c>
      <c r="H764">
        <v>2</v>
      </c>
      <c r="I764">
        <v>0</v>
      </c>
      <c r="J764">
        <v>3.6631999999999998</v>
      </c>
      <c r="K764" t="s">
        <v>2164</v>
      </c>
      <c r="L764" t="s">
        <v>80</v>
      </c>
      <c r="M764" t="s">
        <v>29</v>
      </c>
      <c r="N764" t="s">
        <v>349</v>
      </c>
      <c r="O764" t="s">
        <v>99</v>
      </c>
      <c r="P764">
        <v>98661</v>
      </c>
      <c r="Q764" t="s">
        <v>73</v>
      </c>
      <c r="R764" t="s">
        <v>45</v>
      </c>
      <c r="S764" t="s">
        <v>46</v>
      </c>
      <c r="T764" t="s">
        <v>2165</v>
      </c>
      <c r="X764" t="str">
        <f t="shared" si="33"/>
        <v/>
      </c>
      <c r="Y764" t="str">
        <f t="shared" si="34"/>
        <v/>
      </c>
      <c r="Z764" t="str">
        <f t="shared" si="35"/>
        <v/>
      </c>
    </row>
    <row r="765" spans="1:26" x14ac:dyDescent="0.25">
      <c r="A765" t="s">
        <v>2161</v>
      </c>
      <c r="B765" s="1">
        <v>41943</v>
      </c>
      <c r="C765" s="1">
        <v>41947</v>
      </c>
      <c r="D765" t="s">
        <v>24</v>
      </c>
      <c r="E765" t="s">
        <v>2162</v>
      </c>
      <c r="F765" t="s">
        <v>2163</v>
      </c>
      <c r="G765">
        <v>9.64</v>
      </c>
      <c r="H765">
        <v>2</v>
      </c>
      <c r="I765">
        <v>0</v>
      </c>
      <c r="J765">
        <v>3.6631999999999998</v>
      </c>
      <c r="K765" t="s">
        <v>2164</v>
      </c>
      <c r="L765" t="s">
        <v>80</v>
      </c>
      <c r="M765" t="s">
        <v>29</v>
      </c>
      <c r="N765" t="s">
        <v>2166</v>
      </c>
      <c r="O765" t="s">
        <v>232</v>
      </c>
      <c r="P765">
        <v>44107</v>
      </c>
      <c r="Q765" t="s">
        <v>32</v>
      </c>
      <c r="R765" t="s">
        <v>45</v>
      </c>
      <c r="S765" t="s">
        <v>46</v>
      </c>
      <c r="T765" t="s">
        <v>2165</v>
      </c>
      <c r="X765" t="str">
        <f t="shared" si="33"/>
        <v/>
      </c>
      <c r="Y765" t="str">
        <f t="shared" si="34"/>
        <v/>
      </c>
      <c r="Z765" t="str">
        <f t="shared" si="35"/>
        <v/>
      </c>
    </row>
    <row r="766" spans="1:26" x14ac:dyDescent="0.25">
      <c r="A766" t="s">
        <v>2167</v>
      </c>
      <c r="B766" s="1">
        <v>41947</v>
      </c>
      <c r="C766" s="1">
        <v>41949</v>
      </c>
      <c r="D766" t="s">
        <v>94</v>
      </c>
      <c r="E766" t="s">
        <v>2168</v>
      </c>
      <c r="F766" t="s">
        <v>2169</v>
      </c>
      <c r="G766">
        <v>15.992000000000001</v>
      </c>
      <c r="H766">
        <v>1</v>
      </c>
      <c r="I766">
        <v>0.2</v>
      </c>
      <c r="J766">
        <v>0.99950000000000006</v>
      </c>
      <c r="K766" t="s">
        <v>2170</v>
      </c>
      <c r="L766" t="s">
        <v>80</v>
      </c>
      <c r="M766" t="s">
        <v>29</v>
      </c>
      <c r="N766" t="s">
        <v>2171</v>
      </c>
      <c r="O766" t="s">
        <v>687</v>
      </c>
      <c r="P766">
        <v>37130</v>
      </c>
      <c r="Q766" t="s">
        <v>54</v>
      </c>
      <c r="R766" t="s">
        <v>45</v>
      </c>
      <c r="S766" t="s">
        <v>46</v>
      </c>
      <c r="T766" t="s">
        <v>2172</v>
      </c>
      <c r="X766" t="str">
        <f t="shared" si="33"/>
        <v/>
      </c>
      <c r="Y766" t="str">
        <f t="shared" si="34"/>
        <v/>
      </c>
      <c r="Z766" t="str">
        <f t="shared" si="35"/>
        <v/>
      </c>
    </row>
    <row r="767" spans="1:26" x14ac:dyDescent="0.25">
      <c r="A767" t="s">
        <v>2173</v>
      </c>
      <c r="B767" s="1">
        <v>41947</v>
      </c>
      <c r="C767" s="1">
        <v>41951</v>
      </c>
      <c r="D767" t="s">
        <v>24</v>
      </c>
      <c r="E767" t="s">
        <v>854</v>
      </c>
      <c r="F767" t="s">
        <v>2174</v>
      </c>
      <c r="G767">
        <v>12.39</v>
      </c>
      <c r="H767">
        <v>3</v>
      </c>
      <c r="I767">
        <v>0</v>
      </c>
      <c r="J767">
        <v>5.6993999999999998</v>
      </c>
      <c r="K767" t="s">
        <v>856</v>
      </c>
      <c r="L767" t="s">
        <v>80</v>
      </c>
      <c r="M767" t="s">
        <v>29</v>
      </c>
      <c r="N767" t="s">
        <v>857</v>
      </c>
      <c r="O767" t="s">
        <v>111</v>
      </c>
      <c r="P767">
        <v>27707</v>
      </c>
      <c r="Q767" t="s">
        <v>54</v>
      </c>
      <c r="R767" t="s">
        <v>33</v>
      </c>
      <c r="S767" t="s">
        <v>137</v>
      </c>
      <c r="T767" t="s">
        <v>2175</v>
      </c>
      <c r="X767" t="str">
        <f t="shared" si="33"/>
        <v/>
      </c>
      <c r="Y767" t="str">
        <f t="shared" si="34"/>
        <v/>
      </c>
      <c r="Z767" t="str">
        <f t="shared" si="35"/>
        <v/>
      </c>
    </row>
    <row r="768" spans="1:26" x14ac:dyDescent="0.25">
      <c r="A768" t="s">
        <v>2173</v>
      </c>
      <c r="B768" s="1">
        <v>41947</v>
      </c>
      <c r="C768" s="1">
        <v>41951</v>
      </c>
      <c r="D768" t="s">
        <v>24</v>
      </c>
      <c r="E768" t="s">
        <v>854</v>
      </c>
      <c r="F768" t="s">
        <v>2174</v>
      </c>
      <c r="G768">
        <v>12.39</v>
      </c>
      <c r="H768">
        <v>3</v>
      </c>
      <c r="I768">
        <v>0</v>
      </c>
      <c r="J768">
        <v>5.6993999999999998</v>
      </c>
      <c r="K768" t="s">
        <v>856</v>
      </c>
      <c r="L768" t="s">
        <v>80</v>
      </c>
      <c r="M768" t="s">
        <v>29</v>
      </c>
      <c r="N768" t="s">
        <v>859</v>
      </c>
      <c r="O768" t="s">
        <v>53</v>
      </c>
      <c r="P768">
        <v>30318</v>
      </c>
      <c r="Q768" t="s">
        <v>54</v>
      </c>
      <c r="R768" t="s">
        <v>33</v>
      </c>
      <c r="S768" t="s">
        <v>137</v>
      </c>
      <c r="T768" t="s">
        <v>2175</v>
      </c>
      <c r="X768" t="str">
        <f t="shared" si="33"/>
        <v/>
      </c>
      <c r="Y768" t="str">
        <f t="shared" si="34"/>
        <v/>
      </c>
      <c r="Z768" t="str">
        <f t="shared" si="35"/>
        <v/>
      </c>
    </row>
    <row r="769" spans="1:26" x14ac:dyDescent="0.25">
      <c r="A769" t="s">
        <v>2176</v>
      </c>
      <c r="B769" s="1">
        <v>41948</v>
      </c>
      <c r="C769" s="1">
        <v>41955</v>
      </c>
      <c r="D769" t="s">
        <v>24</v>
      </c>
      <c r="E769" t="s">
        <v>2177</v>
      </c>
      <c r="F769" t="s">
        <v>2178</v>
      </c>
      <c r="G769">
        <v>9.6639999999999997</v>
      </c>
      <c r="H769">
        <v>2</v>
      </c>
      <c r="I769">
        <v>0.2</v>
      </c>
      <c r="J769">
        <v>3.2616000000000001</v>
      </c>
      <c r="K769" t="s">
        <v>2179</v>
      </c>
      <c r="L769" t="s">
        <v>70</v>
      </c>
      <c r="M769" t="s">
        <v>29</v>
      </c>
      <c r="N769" t="s">
        <v>121</v>
      </c>
      <c r="O769" t="s">
        <v>687</v>
      </c>
      <c r="P769">
        <v>38401</v>
      </c>
      <c r="Q769" t="s">
        <v>54</v>
      </c>
      <c r="R769" t="s">
        <v>33</v>
      </c>
      <c r="S769" t="s">
        <v>129</v>
      </c>
      <c r="T769" t="s">
        <v>2180</v>
      </c>
      <c r="X769" t="str">
        <f t="shared" si="33"/>
        <v/>
      </c>
      <c r="Y769" t="str">
        <f t="shared" si="34"/>
        <v/>
      </c>
      <c r="Z769" t="str">
        <f t="shared" si="35"/>
        <v/>
      </c>
    </row>
    <row r="770" spans="1:26" x14ac:dyDescent="0.25">
      <c r="A770" t="s">
        <v>2181</v>
      </c>
      <c r="B770" s="1">
        <v>41948</v>
      </c>
      <c r="C770" s="1">
        <v>41955</v>
      </c>
      <c r="D770" t="s">
        <v>24</v>
      </c>
      <c r="E770" t="s">
        <v>1955</v>
      </c>
      <c r="F770" t="s">
        <v>369</v>
      </c>
      <c r="G770">
        <v>23.68</v>
      </c>
      <c r="H770">
        <v>2</v>
      </c>
      <c r="I770">
        <v>0.2</v>
      </c>
      <c r="J770">
        <v>8.8800000000000008</v>
      </c>
      <c r="K770" t="s">
        <v>1956</v>
      </c>
      <c r="L770" t="s">
        <v>70</v>
      </c>
      <c r="M770" t="s">
        <v>29</v>
      </c>
      <c r="N770" t="s">
        <v>1957</v>
      </c>
      <c r="O770" t="s">
        <v>72</v>
      </c>
      <c r="P770">
        <v>90660</v>
      </c>
      <c r="Q770" t="s">
        <v>73</v>
      </c>
      <c r="R770" t="s">
        <v>33</v>
      </c>
      <c r="S770" t="s">
        <v>137</v>
      </c>
      <c r="T770" t="s">
        <v>372</v>
      </c>
      <c r="X770" t="str">
        <f t="shared" ref="X770:X832" si="36">IF(W770 &gt; 0, W770 - B770, "")</f>
        <v/>
      </c>
      <c r="Y770" t="str">
        <f t="shared" ref="Y770:Y832" si="37">IF(W770 &gt; 0, G770, "")</f>
        <v/>
      </c>
      <c r="Z770" t="str">
        <f t="shared" ref="Z770:Z832" si="38">IF(W770 &gt; 0, J770, "")</f>
        <v/>
      </c>
    </row>
    <row r="771" spans="1:26" x14ac:dyDescent="0.25">
      <c r="A771" t="s">
        <v>2181</v>
      </c>
      <c r="B771" s="1">
        <v>41948</v>
      </c>
      <c r="C771" s="1">
        <v>41955</v>
      </c>
      <c r="D771" t="s">
        <v>24</v>
      </c>
      <c r="E771" t="s">
        <v>1955</v>
      </c>
      <c r="F771" t="s">
        <v>369</v>
      </c>
      <c r="G771">
        <v>23.68</v>
      </c>
      <c r="H771">
        <v>2</v>
      </c>
      <c r="I771">
        <v>0.2</v>
      </c>
      <c r="J771">
        <v>8.8800000000000008</v>
      </c>
      <c r="K771" t="s">
        <v>1956</v>
      </c>
      <c r="L771" t="s">
        <v>70</v>
      </c>
      <c r="M771" t="s">
        <v>29</v>
      </c>
      <c r="N771" t="s">
        <v>1958</v>
      </c>
      <c r="O771" t="s">
        <v>205</v>
      </c>
      <c r="P771">
        <v>75051</v>
      </c>
      <c r="Q771" t="s">
        <v>64</v>
      </c>
      <c r="R771" t="s">
        <v>33</v>
      </c>
      <c r="S771" t="s">
        <v>137</v>
      </c>
      <c r="T771" t="s">
        <v>372</v>
      </c>
      <c r="X771" t="str">
        <f t="shared" si="36"/>
        <v/>
      </c>
      <c r="Y771" t="str">
        <f t="shared" si="37"/>
        <v/>
      </c>
      <c r="Z771" t="str">
        <f t="shared" si="38"/>
        <v/>
      </c>
    </row>
    <row r="772" spans="1:26" x14ac:dyDescent="0.25">
      <c r="A772" t="s">
        <v>2182</v>
      </c>
      <c r="B772" s="1">
        <v>41949</v>
      </c>
      <c r="C772" s="1">
        <v>41950</v>
      </c>
      <c r="D772" t="s">
        <v>39</v>
      </c>
      <c r="E772" t="s">
        <v>1427</v>
      </c>
      <c r="F772" t="s">
        <v>2183</v>
      </c>
      <c r="G772">
        <v>159.99</v>
      </c>
      <c r="H772">
        <v>1</v>
      </c>
      <c r="I772">
        <v>0</v>
      </c>
      <c r="J772">
        <v>54.396599999999999</v>
      </c>
      <c r="K772" t="s">
        <v>1429</v>
      </c>
      <c r="L772" t="s">
        <v>80</v>
      </c>
      <c r="M772" t="s">
        <v>29</v>
      </c>
      <c r="N772" t="s">
        <v>162</v>
      </c>
      <c r="O772" t="s">
        <v>72</v>
      </c>
      <c r="P772">
        <v>90049</v>
      </c>
      <c r="Q772" t="s">
        <v>73</v>
      </c>
      <c r="R772" t="s">
        <v>55</v>
      </c>
      <c r="S772" t="s">
        <v>56</v>
      </c>
      <c r="T772" t="s">
        <v>2184</v>
      </c>
      <c r="X772" t="str">
        <f t="shared" si="36"/>
        <v/>
      </c>
      <c r="Y772" t="str">
        <f t="shared" si="37"/>
        <v/>
      </c>
      <c r="Z772" t="str">
        <f t="shared" si="38"/>
        <v/>
      </c>
    </row>
    <row r="773" spans="1:26" x14ac:dyDescent="0.25">
      <c r="A773" t="s">
        <v>2182</v>
      </c>
      <c r="B773" s="1">
        <v>41949</v>
      </c>
      <c r="C773" s="1">
        <v>41950</v>
      </c>
      <c r="D773" t="s">
        <v>39</v>
      </c>
      <c r="E773" t="s">
        <v>1427</v>
      </c>
      <c r="F773" t="s">
        <v>2183</v>
      </c>
      <c r="G773">
        <v>159.99</v>
      </c>
      <c r="H773">
        <v>1</v>
      </c>
      <c r="I773">
        <v>0</v>
      </c>
      <c r="J773">
        <v>54.396599999999999</v>
      </c>
      <c r="K773" t="s">
        <v>1429</v>
      </c>
      <c r="L773" t="s">
        <v>80</v>
      </c>
      <c r="M773" t="s">
        <v>29</v>
      </c>
      <c r="N773" t="s">
        <v>699</v>
      </c>
      <c r="O773" t="s">
        <v>700</v>
      </c>
      <c r="P773">
        <v>87401</v>
      </c>
      <c r="Q773" t="s">
        <v>73</v>
      </c>
      <c r="R773" t="s">
        <v>55</v>
      </c>
      <c r="S773" t="s">
        <v>56</v>
      </c>
      <c r="T773" t="s">
        <v>2184</v>
      </c>
      <c r="X773" t="str">
        <f t="shared" si="36"/>
        <v/>
      </c>
      <c r="Y773" t="str">
        <f t="shared" si="37"/>
        <v/>
      </c>
      <c r="Z773" t="str">
        <f t="shared" si="38"/>
        <v/>
      </c>
    </row>
    <row r="774" spans="1:26" x14ac:dyDescent="0.25">
      <c r="A774" t="s">
        <v>2194</v>
      </c>
      <c r="B774" s="1">
        <v>41950</v>
      </c>
      <c r="C774" s="1">
        <v>41954</v>
      </c>
      <c r="D774" t="s">
        <v>24</v>
      </c>
      <c r="E774" t="s">
        <v>2195</v>
      </c>
      <c r="F774" t="s">
        <v>549</v>
      </c>
      <c r="G774">
        <v>5.78</v>
      </c>
      <c r="H774">
        <v>1</v>
      </c>
      <c r="I774">
        <v>0</v>
      </c>
      <c r="J774">
        <v>2.8321999999999998</v>
      </c>
      <c r="K774" t="s">
        <v>2196</v>
      </c>
      <c r="L774" t="s">
        <v>80</v>
      </c>
      <c r="M774" t="s">
        <v>29</v>
      </c>
      <c r="N774" t="s">
        <v>789</v>
      </c>
      <c r="O774" t="s">
        <v>541</v>
      </c>
      <c r="P774">
        <v>40475</v>
      </c>
      <c r="Q774" t="s">
        <v>54</v>
      </c>
      <c r="R774" t="s">
        <v>33</v>
      </c>
      <c r="S774" t="s">
        <v>129</v>
      </c>
      <c r="T774" t="s">
        <v>550</v>
      </c>
      <c r="X774" t="str">
        <f t="shared" si="36"/>
        <v/>
      </c>
      <c r="Y774" t="str">
        <f t="shared" si="37"/>
        <v/>
      </c>
      <c r="Z774" t="str">
        <f t="shared" si="38"/>
        <v/>
      </c>
    </row>
    <row r="775" spans="1:26" x14ac:dyDescent="0.25">
      <c r="A775" t="s">
        <v>2202</v>
      </c>
      <c r="B775" s="1">
        <v>41953</v>
      </c>
      <c r="C775" s="1">
        <v>41955</v>
      </c>
      <c r="D775" t="s">
        <v>39</v>
      </c>
      <c r="E775" t="s">
        <v>713</v>
      </c>
      <c r="F775" t="s">
        <v>2203</v>
      </c>
      <c r="G775">
        <v>215.976</v>
      </c>
      <c r="H775">
        <v>3</v>
      </c>
      <c r="I775">
        <v>0.2</v>
      </c>
      <c r="J775">
        <v>-2.6997</v>
      </c>
      <c r="K775" t="s">
        <v>715</v>
      </c>
      <c r="L775" t="s">
        <v>80</v>
      </c>
      <c r="M775" t="s">
        <v>29</v>
      </c>
      <c r="N775" t="s">
        <v>162</v>
      </c>
      <c r="O775" t="s">
        <v>72</v>
      </c>
      <c r="P775">
        <v>90008</v>
      </c>
      <c r="Q775" t="s">
        <v>73</v>
      </c>
      <c r="R775" t="s">
        <v>45</v>
      </c>
      <c r="S775" t="s">
        <v>91</v>
      </c>
      <c r="T775" t="s">
        <v>2204</v>
      </c>
      <c r="X775" t="str">
        <f t="shared" si="36"/>
        <v/>
      </c>
      <c r="Y775" t="str">
        <f t="shared" si="37"/>
        <v/>
      </c>
      <c r="Z775" t="str">
        <f t="shared" si="38"/>
        <v/>
      </c>
    </row>
    <row r="776" spans="1:26" x14ac:dyDescent="0.25">
      <c r="A776" t="s">
        <v>2202</v>
      </c>
      <c r="B776" s="1">
        <v>41953</v>
      </c>
      <c r="C776" s="1">
        <v>41955</v>
      </c>
      <c r="D776" t="s">
        <v>39</v>
      </c>
      <c r="E776" t="s">
        <v>713</v>
      </c>
      <c r="F776" t="s">
        <v>2203</v>
      </c>
      <c r="G776">
        <v>215.976</v>
      </c>
      <c r="H776">
        <v>3</v>
      </c>
      <c r="I776">
        <v>0.2</v>
      </c>
      <c r="J776">
        <v>-2.6997</v>
      </c>
      <c r="K776" t="s">
        <v>715</v>
      </c>
      <c r="L776" t="s">
        <v>80</v>
      </c>
      <c r="M776" t="s">
        <v>29</v>
      </c>
      <c r="N776" t="s">
        <v>717</v>
      </c>
      <c r="O776" t="s">
        <v>72</v>
      </c>
      <c r="P776">
        <v>94086</v>
      </c>
      <c r="Q776" t="s">
        <v>73</v>
      </c>
      <c r="R776" t="s">
        <v>45</v>
      </c>
      <c r="S776" t="s">
        <v>91</v>
      </c>
      <c r="T776" t="s">
        <v>2204</v>
      </c>
      <c r="X776" t="str">
        <f t="shared" si="36"/>
        <v/>
      </c>
      <c r="Y776" t="str">
        <f t="shared" si="37"/>
        <v/>
      </c>
      <c r="Z776" t="str">
        <f t="shared" si="38"/>
        <v/>
      </c>
    </row>
    <row r="777" spans="1:26" x14ac:dyDescent="0.25">
      <c r="A777" t="s">
        <v>2211</v>
      </c>
      <c r="B777" s="1">
        <v>41956</v>
      </c>
      <c r="C777" s="1">
        <v>41959</v>
      </c>
      <c r="D777" t="s">
        <v>94</v>
      </c>
      <c r="E777" t="s">
        <v>910</v>
      </c>
      <c r="F777" t="s">
        <v>2212</v>
      </c>
      <c r="G777">
        <v>15.92</v>
      </c>
      <c r="H777">
        <v>5</v>
      </c>
      <c r="I777">
        <v>0.2</v>
      </c>
      <c r="J777">
        <v>5.3730000000000002</v>
      </c>
      <c r="K777" t="s">
        <v>912</v>
      </c>
      <c r="L777" t="s">
        <v>80</v>
      </c>
      <c r="M777" t="s">
        <v>29</v>
      </c>
      <c r="N777" t="s">
        <v>143</v>
      </c>
      <c r="O777" t="s">
        <v>144</v>
      </c>
      <c r="P777">
        <v>10024</v>
      </c>
      <c r="Q777" t="s">
        <v>32</v>
      </c>
      <c r="R777" t="s">
        <v>33</v>
      </c>
      <c r="S777" t="s">
        <v>150</v>
      </c>
      <c r="T777" t="s">
        <v>2213</v>
      </c>
      <c r="X777" t="str">
        <f t="shared" si="36"/>
        <v/>
      </c>
      <c r="Y777" t="str">
        <f t="shared" si="37"/>
        <v/>
      </c>
      <c r="Z777" t="str">
        <f t="shared" si="38"/>
        <v/>
      </c>
    </row>
    <row r="778" spans="1:26" x14ac:dyDescent="0.25">
      <c r="A778" t="s">
        <v>2211</v>
      </c>
      <c r="B778" s="1">
        <v>41956</v>
      </c>
      <c r="C778" s="1">
        <v>41959</v>
      </c>
      <c r="D778" t="s">
        <v>94</v>
      </c>
      <c r="E778" t="s">
        <v>910</v>
      </c>
      <c r="F778" t="s">
        <v>2212</v>
      </c>
      <c r="G778">
        <v>15.92</v>
      </c>
      <c r="H778">
        <v>5</v>
      </c>
      <c r="I778">
        <v>0.2</v>
      </c>
      <c r="J778">
        <v>5.3730000000000002</v>
      </c>
      <c r="K778" t="s">
        <v>912</v>
      </c>
      <c r="L778" t="s">
        <v>80</v>
      </c>
      <c r="M778" t="s">
        <v>29</v>
      </c>
      <c r="N778" t="s">
        <v>914</v>
      </c>
      <c r="O778" t="s">
        <v>205</v>
      </c>
      <c r="P778">
        <v>76106</v>
      </c>
      <c r="Q778" t="s">
        <v>64</v>
      </c>
      <c r="R778" t="s">
        <v>33</v>
      </c>
      <c r="S778" t="s">
        <v>150</v>
      </c>
      <c r="T778" t="s">
        <v>2213</v>
      </c>
      <c r="X778" t="str">
        <f t="shared" si="36"/>
        <v/>
      </c>
      <c r="Y778" t="str">
        <f t="shared" si="37"/>
        <v/>
      </c>
      <c r="Z778" t="str">
        <f t="shared" si="38"/>
        <v/>
      </c>
    </row>
    <row r="779" spans="1:26" x14ac:dyDescent="0.25">
      <c r="A779" t="s">
        <v>2211</v>
      </c>
      <c r="B779" s="1">
        <v>41956</v>
      </c>
      <c r="C779" s="1">
        <v>41959</v>
      </c>
      <c r="D779" t="s">
        <v>94</v>
      </c>
      <c r="E779" t="s">
        <v>910</v>
      </c>
      <c r="F779" t="s">
        <v>2212</v>
      </c>
      <c r="G779">
        <v>15.92</v>
      </c>
      <c r="H779">
        <v>5</v>
      </c>
      <c r="I779">
        <v>0.2</v>
      </c>
      <c r="J779">
        <v>5.3730000000000002</v>
      </c>
      <c r="K779" t="s">
        <v>912</v>
      </c>
      <c r="L779" t="s">
        <v>80</v>
      </c>
      <c r="M779" t="s">
        <v>29</v>
      </c>
      <c r="N779" t="s">
        <v>71</v>
      </c>
      <c r="O779" t="s">
        <v>72</v>
      </c>
      <c r="P779">
        <v>92105</v>
      </c>
      <c r="Q779" t="s">
        <v>73</v>
      </c>
      <c r="R779" t="s">
        <v>33</v>
      </c>
      <c r="S779" t="s">
        <v>150</v>
      </c>
      <c r="T779" t="s">
        <v>2213</v>
      </c>
      <c r="X779" t="str">
        <f t="shared" si="36"/>
        <v/>
      </c>
      <c r="Y779" t="str">
        <f t="shared" si="37"/>
        <v/>
      </c>
      <c r="Z779" t="str">
        <f t="shared" si="38"/>
        <v/>
      </c>
    </row>
    <row r="780" spans="1:26" x14ac:dyDescent="0.25">
      <c r="A780" t="s">
        <v>2214</v>
      </c>
      <c r="B780" s="1">
        <v>41956</v>
      </c>
      <c r="C780" s="1">
        <v>41956</v>
      </c>
      <c r="D780" t="s">
        <v>114</v>
      </c>
      <c r="E780" t="s">
        <v>2215</v>
      </c>
      <c r="F780" t="s">
        <v>2216</v>
      </c>
      <c r="G780">
        <v>370.78199999999998</v>
      </c>
      <c r="H780">
        <v>3</v>
      </c>
      <c r="I780">
        <v>0.4</v>
      </c>
      <c r="J780">
        <v>-92.695499999999996</v>
      </c>
      <c r="K780" t="s">
        <v>2217</v>
      </c>
      <c r="L780" t="s">
        <v>80</v>
      </c>
      <c r="M780" t="s">
        <v>29</v>
      </c>
      <c r="N780" t="s">
        <v>473</v>
      </c>
      <c r="O780" t="s">
        <v>232</v>
      </c>
      <c r="P780">
        <v>43055</v>
      </c>
      <c r="Q780" t="s">
        <v>32</v>
      </c>
      <c r="R780" t="s">
        <v>55</v>
      </c>
      <c r="S780" t="s">
        <v>233</v>
      </c>
      <c r="T780" t="s">
        <v>2218</v>
      </c>
      <c r="X780" t="str">
        <f t="shared" si="36"/>
        <v/>
      </c>
      <c r="Y780" t="str">
        <f t="shared" si="37"/>
        <v/>
      </c>
      <c r="Z780" t="str">
        <f t="shared" si="38"/>
        <v/>
      </c>
    </row>
    <row r="781" spans="1:26" x14ac:dyDescent="0.25">
      <c r="A781" t="s">
        <v>2220</v>
      </c>
      <c r="B781" s="1">
        <v>41957</v>
      </c>
      <c r="C781" s="1">
        <v>41962</v>
      </c>
      <c r="D781" t="s">
        <v>94</v>
      </c>
      <c r="E781" t="s">
        <v>2221</v>
      </c>
      <c r="F781" t="s">
        <v>2222</v>
      </c>
      <c r="G781">
        <v>9.3239999999999998</v>
      </c>
      <c r="H781">
        <v>6</v>
      </c>
      <c r="I781">
        <v>0.8</v>
      </c>
      <c r="J781">
        <v>-24.708600000000001</v>
      </c>
      <c r="K781" t="s">
        <v>2223</v>
      </c>
      <c r="L781" t="s">
        <v>70</v>
      </c>
      <c r="M781" t="s">
        <v>29</v>
      </c>
      <c r="N781" t="s">
        <v>204</v>
      </c>
      <c r="O781" t="s">
        <v>205</v>
      </c>
      <c r="P781">
        <v>77095</v>
      </c>
      <c r="Q781" t="s">
        <v>64</v>
      </c>
      <c r="R781" t="s">
        <v>33</v>
      </c>
      <c r="S781" t="s">
        <v>745</v>
      </c>
      <c r="T781" t="s">
        <v>2224</v>
      </c>
      <c r="X781" t="str">
        <f t="shared" si="36"/>
        <v/>
      </c>
      <c r="Y781" t="str">
        <f t="shared" si="37"/>
        <v/>
      </c>
      <c r="Z781" t="str">
        <f t="shared" si="38"/>
        <v/>
      </c>
    </row>
    <row r="782" spans="1:26" x14ac:dyDescent="0.25">
      <c r="A782" t="s">
        <v>2225</v>
      </c>
      <c r="B782" s="1">
        <v>41958</v>
      </c>
      <c r="C782" s="1">
        <v>41963</v>
      </c>
      <c r="D782" t="s">
        <v>24</v>
      </c>
      <c r="E782" t="s">
        <v>1781</v>
      </c>
      <c r="F782" t="s">
        <v>1693</v>
      </c>
      <c r="G782">
        <v>321.56799999999998</v>
      </c>
      <c r="H782">
        <v>2</v>
      </c>
      <c r="I782">
        <v>0.2</v>
      </c>
      <c r="J782">
        <v>28.1372</v>
      </c>
      <c r="K782" t="s">
        <v>1783</v>
      </c>
      <c r="L782" t="s">
        <v>80</v>
      </c>
      <c r="M782" t="s">
        <v>29</v>
      </c>
      <c r="N782" t="s">
        <v>83</v>
      </c>
      <c r="O782" t="s">
        <v>72</v>
      </c>
      <c r="P782">
        <v>94110</v>
      </c>
      <c r="Q782" t="s">
        <v>73</v>
      </c>
      <c r="R782" t="s">
        <v>45</v>
      </c>
      <c r="S782" t="s">
        <v>91</v>
      </c>
      <c r="T782" t="s">
        <v>1695</v>
      </c>
      <c r="X782" t="str">
        <f t="shared" si="36"/>
        <v/>
      </c>
      <c r="Y782" t="str">
        <f t="shared" si="37"/>
        <v/>
      </c>
      <c r="Z782" t="str">
        <f t="shared" si="38"/>
        <v/>
      </c>
    </row>
    <row r="783" spans="1:26" x14ac:dyDescent="0.25">
      <c r="A783" t="s">
        <v>2225</v>
      </c>
      <c r="B783" s="1">
        <v>41958</v>
      </c>
      <c r="C783" s="1">
        <v>41963</v>
      </c>
      <c r="D783" t="s">
        <v>24</v>
      </c>
      <c r="E783" t="s">
        <v>1781</v>
      </c>
      <c r="F783" t="s">
        <v>1693</v>
      </c>
      <c r="G783">
        <v>321.56799999999998</v>
      </c>
      <c r="H783">
        <v>2</v>
      </c>
      <c r="I783">
        <v>0.2</v>
      </c>
      <c r="J783">
        <v>28.1372</v>
      </c>
      <c r="K783" t="s">
        <v>1783</v>
      </c>
      <c r="L783" t="s">
        <v>80</v>
      </c>
      <c r="M783" t="s">
        <v>29</v>
      </c>
      <c r="N783" t="s">
        <v>83</v>
      </c>
      <c r="O783" t="s">
        <v>72</v>
      </c>
      <c r="P783">
        <v>94110</v>
      </c>
      <c r="Q783" t="s">
        <v>73</v>
      </c>
      <c r="R783" t="s">
        <v>45</v>
      </c>
      <c r="S783" t="s">
        <v>91</v>
      </c>
      <c r="T783" t="s">
        <v>1695</v>
      </c>
      <c r="X783" t="str">
        <f t="shared" si="36"/>
        <v/>
      </c>
      <c r="Y783" t="str">
        <f t="shared" si="37"/>
        <v/>
      </c>
      <c r="Z783" t="str">
        <f t="shared" si="38"/>
        <v/>
      </c>
    </row>
    <row r="784" spans="1:26" x14ac:dyDescent="0.25">
      <c r="A784" t="s">
        <v>2226</v>
      </c>
      <c r="B784" s="1">
        <v>41958</v>
      </c>
      <c r="C784" s="1">
        <v>41963</v>
      </c>
      <c r="D784" t="s">
        <v>24</v>
      </c>
      <c r="E784" t="s">
        <v>268</v>
      </c>
      <c r="F784" t="s">
        <v>2227</v>
      </c>
      <c r="G784">
        <v>8.64</v>
      </c>
      <c r="H784">
        <v>2</v>
      </c>
      <c r="I784">
        <v>0.2</v>
      </c>
      <c r="J784">
        <v>3.024</v>
      </c>
      <c r="K784" t="s">
        <v>270</v>
      </c>
      <c r="L784" t="s">
        <v>28</v>
      </c>
      <c r="M784" t="s">
        <v>29</v>
      </c>
      <c r="N784" t="s">
        <v>143</v>
      </c>
      <c r="O784" t="s">
        <v>144</v>
      </c>
      <c r="P784">
        <v>10035</v>
      </c>
      <c r="Q784" t="s">
        <v>32</v>
      </c>
      <c r="R784" t="s">
        <v>33</v>
      </c>
      <c r="S784" t="s">
        <v>150</v>
      </c>
      <c r="T784" t="s">
        <v>2228</v>
      </c>
      <c r="X784" t="str">
        <f t="shared" si="36"/>
        <v/>
      </c>
      <c r="Y784" t="str">
        <f t="shared" si="37"/>
        <v/>
      </c>
      <c r="Z784" t="str">
        <f t="shared" si="38"/>
        <v/>
      </c>
    </row>
    <row r="785" spans="1:26" x14ac:dyDescent="0.25">
      <c r="A785" t="s">
        <v>2226</v>
      </c>
      <c r="B785" s="1">
        <v>41958</v>
      </c>
      <c r="C785" s="1">
        <v>41963</v>
      </c>
      <c r="D785" t="s">
        <v>24</v>
      </c>
      <c r="E785" t="s">
        <v>268</v>
      </c>
      <c r="F785" t="s">
        <v>2227</v>
      </c>
      <c r="G785">
        <v>8.64</v>
      </c>
      <c r="H785">
        <v>2</v>
      </c>
      <c r="I785">
        <v>0.2</v>
      </c>
      <c r="J785">
        <v>3.024</v>
      </c>
      <c r="K785" t="s">
        <v>270</v>
      </c>
      <c r="L785" t="s">
        <v>28</v>
      </c>
      <c r="M785" t="s">
        <v>29</v>
      </c>
      <c r="N785" t="s">
        <v>272</v>
      </c>
      <c r="O785" t="s">
        <v>242</v>
      </c>
      <c r="P785">
        <v>22801</v>
      </c>
      <c r="Q785" t="s">
        <v>54</v>
      </c>
      <c r="R785" t="s">
        <v>33</v>
      </c>
      <c r="S785" t="s">
        <v>150</v>
      </c>
      <c r="T785" t="s">
        <v>2228</v>
      </c>
      <c r="X785" t="str">
        <f t="shared" si="36"/>
        <v/>
      </c>
      <c r="Y785" t="str">
        <f t="shared" si="37"/>
        <v/>
      </c>
      <c r="Z785" t="str">
        <f t="shared" si="38"/>
        <v/>
      </c>
    </row>
    <row r="786" spans="1:26" x14ac:dyDescent="0.25">
      <c r="A786" t="s">
        <v>2229</v>
      </c>
      <c r="B786" s="1">
        <v>41962</v>
      </c>
      <c r="C786" s="1">
        <v>41967</v>
      </c>
      <c r="D786" t="s">
        <v>24</v>
      </c>
      <c r="E786" t="s">
        <v>2162</v>
      </c>
      <c r="F786" t="s">
        <v>2230</v>
      </c>
      <c r="G786">
        <v>38.863999999999997</v>
      </c>
      <c r="H786">
        <v>7</v>
      </c>
      <c r="I786">
        <v>0.2</v>
      </c>
      <c r="J786">
        <v>7.7728000000000002</v>
      </c>
      <c r="K786" t="s">
        <v>2164</v>
      </c>
      <c r="L786" t="s">
        <v>80</v>
      </c>
      <c r="M786" t="s">
        <v>29</v>
      </c>
      <c r="N786" t="s">
        <v>349</v>
      </c>
      <c r="O786" t="s">
        <v>99</v>
      </c>
      <c r="P786">
        <v>98661</v>
      </c>
      <c r="Q786" t="s">
        <v>73</v>
      </c>
      <c r="R786" t="s">
        <v>33</v>
      </c>
      <c r="S786" t="s">
        <v>34</v>
      </c>
      <c r="T786" t="s">
        <v>2231</v>
      </c>
      <c r="X786" t="str">
        <f t="shared" si="36"/>
        <v/>
      </c>
      <c r="Y786" t="str">
        <f t="shared" si="37"/>
        <v/>
      </c>
      <c r="Z786" t="str">
        <f t="shared" si="38"/>
        <v/>
      </c>
    </row>
    <row r="787" spans="1:26" x14ac:dyDescent="0.25">
      <c r="A787" t="s">
        <v>2229</v>
      </c>
      <c r="B787" s="1">
        <v>41962</v>
      </c>
      <c r="C787" s="1">
        <v>41967</v>
      </c>
      <c r="D787" t="s">
        <v>24</v>
      </c>
      <c r="E787" t="s">
        <v>2162</v>
      </c>
      <c r="F787" t="s">
        <v>2230</v>
      </c>
      <c r="G787">
        <v>38.863999999999997</v>
      </c>
      <c r="H787">
        <v>7</v>
      </c>
      <c r="I787">
        <v>0.2</v>
      </c>
      <c r="J787">
        <v>7.7728000000000002</v>
      </c>
      <c r="K787" t="s">
        <v>2164</v>
      </c>
      <c r="L787" t="s">
        <v>80</v>
      </c>
      <c r="M787" t="s">
        <v>29</v>
      </c>
      <c r="N787" t="s">
        <v>2166</v>
      </c>
      <c r="O787" t="s">
        <v>232</v>
      </c>
      <c r="P787">
        <v>44107</v>
      </c>
      <c r="Q787" t="s">
        <v>32</v>
      </c>
      <c r="R787" t="s">
        <v>33</v>
      </c>
      <c r="S787" t="s">
        <v>34</v>
      </c>
      <c r="T787" t="s">
        <v>2231</v>
      </c>
      <c r="X787" t="str">
        <f t="shared" si="36"/>
        <v/>
      </c>
      <c r="Y787" t="str">
        <f t="shared" si="37"/>
        <v/>
      </c>
      <c r="Z787" t="str">
        <f t="shared" si="38"/>
        <v/>
      </c>
    </row>
    <row r="788" spans="1:26" x14ac:dyDescent="0.25">
      <c r="A788" t="s">
        <v>2232</v>
      </c>
      <c r="B788" s="1">
        <v>41963</v>
      </c>
      <c r="C788" s="1">
        <v>41967</v>
      </c>
      <c r="D788" t="s">
        <v>24</v>
      </c>
      <c r="E788" t="s">
        <v>2233</v>
      </c>
      <c r="F788" t="s">
        <v>2234</v>
      </c>
      <c r="G788">
        <v>219.07499999999999</v>
      </c>
      <c r="H788">
        <v>3</v>
      </c>
      <c r="I788">
        <v>0.5</v>
      </c>
      <c r="J788">
        <v>-131.44499999999999</v>
      </c>
      <c r="K788" t="s">
        <v>2235</v>
      </c>
      <c r="L788" t="s">
        <v>28</v>
      </c>
      <c r="M788" t="s">
        <v>29</v>
      </c>
      <c r="N788" t="s">
        <v>104</v>
      </c>
      <c r="O788" t="s">
        <v>105</v>
      </c>
      <c r="P788">
        <v>60623</v>
      </c>
      <c r="Q788" t="s">
        <v>64</v>
      </c>
      <c r="R788" t="s">
        <v>45</v>
      </c>
      <c r="S788" t="s">
        <v>247</v>
      </c>
      <c r="T788" t="s">
        <v>2236</v>
      </c>
      <c r="X788" t="str">
        <f t="shared" si="36"/>
        <v/>
      </c>
      <c r="Y788" t="str">
        <f t="shared" si="37"/>
        <v/>
      </c>
      <c r="Z788" t="str">
        <f t="shared" si="38"/>
        <v/>
      </c>
    </row>
    <row r="789" spans="1:26" x14ac:dyDescent="0.25">
      <c r="A789" t="s">
        <v>2237</v>
      </c>
      <c r="B789" s="1">
        <v>41963</v>
      </c>
      <c r="C789" s="1">
        <v>41964</v>
      </c>
      <c r="D789" t="s">
        <v>39</v>
      </c>
      <c r="E789" t="s">
        <v>1905</v>
      </c>
      <c r="F789" t="s">
        <v>2238</v>
      </c>
      <c r="G789">
        <v>31.968</v>
      </c>
      <c r="H789">
        <v>4</v>
      </c>
      <c r="I789">
        <v>0.2</v>
      </c>
      <c r="J789">
        <v>2.3976000000000002</v>
      </c>
      <c r="K789" t="s">
        <v>1907</v>
      </c>
      <c r="L789" t="s">
        <v>28</v>
      </c>
      <c r="M789" t="s">
        <v>29</v>
      </c>
      <c r="N789" t="s">
        <v>83</v>
      </c>
      <c r="O789" t="s">
        <v>72</v>
      </c>
      <c r="P789">
        <v>94122</v>
      </c>
      <c r="Q789" t="s">
        <v>73</v>
      </c>
      <c r="R789" t="s">
        <v>55</v>
      </c>
      <c r="S789" t="s">
        <v>233</v>
      </c>
      <c r="T789" t="s">
        <v>2239</v>
      </c>
      <c r="X789" t="str">
        <f t="shared" si="36"/>
        <v/>
      </c>
      <c r="Y789" t="str">
        <f t="shared" si="37"/>
        <v/>
      </c>
      <c r="Z789" t="str">
        <f t="shared" si="38"/>
        <v/>
      </c>
    </row>
    <row r="790" spans="1:26" x14ac:dyDescent="0.25">
      <c r="A790" t="s">
        <v>2237</v>
      </c>
      <c r="B790" s="1">
        <v>41963</v>
      </c>
      <c r="C790" s="1">
        <v>41964</v>
      </c>
      <c r="D790" t="s">
        <v>39</v>
      </c>
      <c r="E790" t="s">
        <v>1905</v>
      </c>
      <c r="F790" t="s">
        <v>2238</v>
      </c>
      <c r="G790">
        <v>31.968</v>
      </c>
      <c r="H790">
        <v>4</v>
      </c>
      <c r="I790">
        <v>0.2</v>
      </c>
      <c r="J790">
        <v>2.3976000000000002</v>
      </c>
      <c r="K790" t="s">
        <v>1907</v>
      </c>
      <c r="L790" t="s">
        <v>28</v>
      </c>
      <c r="M790" t="s">
        <v>29</v>
      </c>
      <c r="N790" t="s">
        <v>1909</v>
      </c>
      <c r="O790" t="s">
        <v>72</v>
      </c>
      <c r="P790">
        <v>92683</v>
      </c>
      <c r="Q790" t="s">
        <v>73</v>
      </c>
      <c r="R790" t="s">
        <v>55</v>
      </c>
      <c r="S790" t="s">
        <v>233</v>
      </c>
      <c r="T790" t="s">
        <v>2239</v>
      </c>
      <c r="X790" t="str">
        <f t="shared" si="36"/>
        <v/>
      </c>
      <c r="Y790" t="str">
        <f t="shared" si="37"/>
        <v/>
      </c>
      <c r="Z790" t="str">
        <f t="shared" si="38"/>
        <v/>
      </c>
    </row>
    <row r="791" spans="1:26" x14ac:dyDescent="0.25">
      <c r="A791" t="s">
        <v>2240</v>
      </c>
      <c r="B791" s="1">
        <v>41964</v>
      </c>
      <c r="C791" s="1">
        <v>41969</v>
      </c>
      <c r="D791" t="s">
        <v>24</v>
      </c>
      <c r="E791" t="s">
        <v>2241</v>
      </c>
      <c r="F791" t="s">
        <v>2242</v>
      </c>
      <c r="G791">
        <v>283.92</v>
      </c>
      <c r="H791">
        <v>5</v>
      </c>
      <c r="I791">
        <v>0.2</v>
      </c>
      <c r="J791">
        <v>-46.137</v>
      </c>
      <c r="K791" t="s">
        <v>2243</v>
      </c>
      <c r="L791" t="s">
        <v>28</v>
      </c>
      <c r="M791" t="s">
        <v>29</v>
      </c>
      <c r="N791" t="s">
        <v>2244</v>
      </c>
      <c r="O791" t="s">
        <v>72</v>
      </c>
      <c r="P791">
        <v>91761</v>
      </c>
      <c r="Q791" t="s">
        <v>73</v>
      </c>
      <c r="R791" t="s">
        <v>45</v>
      </c>
      <c r="S791" t="s">
        <v>91</v>
      </c>
      <c r="T791" t="s">
        <v>2245</v>
      </c>
      <c r="X791" t="str">
        <f t="shared" si="36"/>
        <v/>
      </c>
      <c r="Y791" t="str">
        <f t="shared" si="37"/>
        <v/>
      </c>
      <c r="Z791" t="str">
        <f t="shared" si="38"/>
        <v/>
      </c>
    </row>
    <row r="792" spans="1:26" x14ac:dyDescent="0.25">
      <c r="A792" t="s">
        <v>2246</v>
      </c>
      <c r="B792" s="1">
        <v>41965</v>
      </c>
      <c r="C792" s="1">
        <v>41969</v>
      </c>
      <c r="D792" t="s">
        <v>24</v>
      </c>
      <c r="E792" t="s">
        <v>2247</v>
      </c>
      <c r="F792" t="s">
        <v>2248</v>
      </c>
      <c r="G792">
        <v>70.98</v>
      </c>
      <c r="H792">
        <v>1</v>
      </c>
      <c r="I792">
        <v>0</v>
      </c>
      <c r="J792">
        <v>20.584199999999999</v>
      </c>
      <c r="K792" t="s">
        <v>2249</v>
      </c>
      <c r="L792" t="s">
        <v>28</v>
      </c>
      <c r="M792" t="s">
        <v>29</v>
      </c>
      <c r="N792" t="s">
        <v>2250</v>
      </c>
      <c r="O792" t="s">
        <v>99</v>
      </c>
      <c r="P792">
        <v>99207</v>
      </c>
      <c r="Q792" t="s">
        <v>73</v>
      </c>
      <c r="R792" t="s">
        <v>45</v>
      </c>
      <c r="S792" t="s">
        <v>247</v>
      </c>
      <c r="T792" t="s">
        <v>2251</v>
      </c>
      <c r="X792" t="str">
        <f t="shared" si="36"/>
        <v/>
      </c>
      <c r="Y792" t="str">
        <f t="shared" si="37"/>
        <v/>
      </c>
      <c r="Z792" t="str">
        <f t="shared" si="38"/>
        <v/>
      </c>
    </row>
    <row r="793" spans="1:26" x14ac:dyDescent="0.25">
      <c r="A793" t="s">
        <v>2252</v>
      </c>
      <c r="B793" s="1">
        <v>41968</v>
      </c>
      <c r="C793" s="1">
        <v>41972</v>
      </c>
      <c r="D793" t="s">
        <v>24</v>
      </c>
      <c r="E793" t="s">
        <v>2253</v>
      </c>
      <c r="F793" t="s">
        <v>2254</v>
      </c>
      <c r="G793">
        <v>10.824</v>
      </c>
      <c r="H793">
        <v>3</v>
      </c>
      <c r="I793">
        <v>0.2</v>
      </c>
      <c r="J793">
        <v>2.5707</v>
      </c>
      <c r="K793" t="s">
        <v>2255</v>
      </c>
      <c r="L793" t="s">
        <v>28</v>
      </c>
      <c r="M793" t="s">
        <v>29</v>
      </c>
      <c r="N793" t="s">
        <v>204</v>
      </c>
      <c r="O793" t="s">
        <v>205</v>
      </c>
      <c r="P793">
        <v>77070</v>
      </c>
      <c r="Q793" t="s">
        <v>64</v>
      </c>
      <c r="R793" t="s">
        <v>33</v>
      </c>
      <c r="S793" t="s">
        <v>74</v>
      </c>
      <c r="T793" t="s">
        <v>2256</v>
      </c>
      <c r="X793" t="str">
        <f t="shared" si="36"/>
        <v/>
      </c>
      <c r="Y793" t="str">
        <f t="shared" si="37"/>
        <v/>
      </c>
      <c r="Z793" t="str">
        <f t="shared" si="38"/>
        <v/>
      </c>
    </row>
    <row r="794" spans="1:26" x14ac:dyDescent="0.25">
      <c r="A794" t="s">
        <v>2257</v>
      </c>
      <c r="B794" s="1">
        <v>41970</v>
      </c>
      <c r="C794" s="1">
        <v>41974</v>
      </c>
      <c r="D794" t="s">
        <v>24</v>
      </c>
      <c r="E794" t="s">
        <v>951</v>
      </c>
      <c r="F794" t="s">
        <v>2258</v>
      </c>
      <c r="G794">
        <v>220.75200000000001</v>
      </c>
      <c r="H794">
        <v>8</v>
      </c>
      <c r="I794">
        <v>0.4</v>
      </c>
      <c r="J794">
        <v>-40.471200000000003</v>
      </c>
      <c r="K794" t="s">
        <v>953</v>
      </c>
      <c r="L794" t="s">
        <v>28</v>
      </c>
      <c r="M794" t="s">
        <v>29</v>
      </c>
      <c r="N794" t="s">
        <v>118</v>
      </c>
      <c r="O794" t="s">
        <v>72</v>
      </c>
      <c r="P794">
        <v>93534</v>
      </c>
      <c r="Q794" t="s">
        <v>73</v>
      </c>
      <c r="R794" t="s">
        <v>55</v>
      </c>
      <c r="S794" t="s">
        <v>233</v>
      </c>
      <c r="T794" t="s">
        <v>2259</v>
      </c>
      <c r="X794" t="str">
        <f t="shared" si="36"/>
        <v/>
      </c>
      <c r="Y794" t="str">
        <f t="shared" si="37"/>
        <v/>
      </c>
      <c r="Z794" t="str">
        <f t="shared" si="38"/>
        <v/>
      </c>
    </row>
    <row r="795" spans="1:26" x14ac:dyDescent="0.25">
      <c r="A795" t="s">
        <v>2257</v>
      </c>
      <c r="B795" s="1">
        <v>41970</v>
      </c>
      <c r="C795" s="1">
        <v>41974</v>
      </c>
      <c r="D795" t="s">
        <v>24</v>
      </c>
      <c r="E795" t="s">
        <v>951</v>
      </c>
      <c r="F795" t="s">
        <v>2258</v>
      </c>
      <c r="G795">
        <v>220.75200000000001</v>
      </c>
      <c r="H795">
        <v>8</v>
      </c>
      <c r="I795">
        <v>0.4</v>
      </c>
      <c r="J795">
        <v>-40.471200000000003</v>
      </c>
      <c r="K795" t="s">
        <v>953</v>
      </c>
      <c r="L795" t="s">
        <v>28</v>
      </c>
      <c r="M795" t="s">
        <v>29</v>
      </c>
      <c r="N795" t="s">
        <v>401</v>
      </c>
      <c r="O795" t="s">
        <v>105</v>
      </c>
      <c r="P795">
        <v>61701</v>
      </c>
      <c r="Q795" t="s">
        <v>64</v>
      </c>
      <c r="R795" t="s">
        <v>55</v>
      </c>
      <c r="S795" t="s">
        <v>233</v>
      </c>
      <c r="T795" t="s">
        <v>2259</v>
      </c>
      <c r="X795" t="str">
        <f t="shared" si="36"/>
        <v/>
      </c>
      <c r="Y795" t="str">
        <f t="shared" si="37"/>
        <v/>
      </c>
      <c r="Z795" t="str">
        <f t="shared" si="38"/>
        <v/>
      </c>
    </row>
    <row r="796" spans="1:26" x14ac:dyDescent="0.25">
      <c r="A796" t="s">
        <v>2257</v>
      </c>
      <c r="B796" s="1">
        <v>41970</v>
      </c>
      <c r="C796" s="1">
        <v>41974</v>
      </c>
      <c r="D796" t="s">
        <v>24</v>
      </c>
      <c r="E796" t="s">
        <v>951</v>
      </c>
      <c r="F796" t="s">
        <v>2258</v>
      </c>
      <c r="G796">
        <v>220.75200000000001</v>
      </c>
      <c r="H796">
        <v>8</v>
      </c>
      <c r="I796">
        <v>0.4</v>
      </c>
      <c r="J796">
        <v>-40.471200000000003</v>
      </c>
      <c r="K796" t="s">
        <v>953</v>
      </c>
      <c r="L796" t="s">
        <v>28</v>
      </c>
      <c r="M796" t="s">
        <v>29</v>
      </c>
      <c r="N796" t="s">
        <v>253</v>
      </c>
      <c r="O796" t="s">
        <v>232</v>
      </c>
      <c r="P796">
        <v>43229</v>
      </c>
      <c r="Q796" t="s">
        <v>32</v>
      </c>
      <c r="R796" t="s">
        <v>55</v>
      </c>
      <c r="S796" t="s">
        <v>233</v>
      </c>
      <c r="T796" t="s">
        <v>2259</v>
      </c>
      <c r="X796" t="str">
        <f t="shared" si="36"/>
        <v/>
      </c>
      <c r="Y796" t="str">
        <f t="shared" si="37"/>
        <v/>
      </c>
      <c r="Z796" t="str">
        <f t="shared" si="38"/>
        <v/>
      </c>
    </row>
    <row r="797" spans="1:26" x14ac:dyDescent="0.25">
      <c r="A797" t="s">
        <v>2260</v>
      </c>
      <c r="B797" s="1">
        <v>41970</v>
      </c>
      <c r="C797" s="1">
        <v>41974</v>
      </c>
      <c r="D797" t="s">
        <v>24</v>
      </c>
      <c r="E797" t="s">
        <v>1513</v>
      </c>
      <c r="F797" t="s">
        <v>2261</v>
      </c>
      <c r="G797">
        <v>12.84</v>
      </c>
      <c r="H797">
        <v>3</v>
      </c>
      <c r="I797">
        <v>0</v>
      </c>
      <c r="J797">
        <v>3.7235999999999998</v>
      </c>
      <c r="K797" t="s">
        <v>1514</v>
      </c>
      <c r="L797" t="s">
        <v>80</v>
      </c>
      <c r="M797" t="s">
        <v>29</v>
      </c>
      <c r="N797" t="s">
        <v>143</v>
      </c>
      <c r="O797" t="s">
        <v>144</v>
      </c>
      <c r="P797">
        <v>10011</v>
      </c>
      <c r="Q797" t="s">
        <v>32</v>
      </c>
      <c r="R797" t="s">
        <v>33</v>
      </c>
      <c r="S797" t="s">
        <v>34</v>
      </c>
      <c r="T797" t="s">
        <v>2262</v>
      </c>
      <c r="X797" t="str">
        <f t="shared" si="36"/>
        <v/>
      </c>
      <c r="Y797" t="str">
        <f t="shared" si="37"/>
        <v/>
      </c>
      <c r="Z797" t="str">
        <f t="shared" si="38"/>
        <v/>
      </c>
    </row>
    <row r="798" spans="1:26" x14ac:dyDescent="0.25">
      <c r="A798" t="s">
        <v>2260</v>
      </c>
      <c r="B798" s="1">
        <v>41970</v>
      </c>
      <c r="C798" s="1">
        <v>41974</v>
      </c>
      <c r="D798" t="s">
        <v>24</v>
      </c>
      <c r="E798" t="s">
        <v>1513</v>
      </c>
      <c r="F798" t="s">
        <v>2261</v>
      </c>
      <c r="G798">
        <v>12.84</v>
      </c>
      <c r="H798">
        <v>3</v>
      </c>
      <c r="I798">
        <v>0</v>
      </c>
      <c r="J798">
        <v>3.7235999999999998</v>
      </c>
      <c r="K798" t="s">
        <v>1514</v>
      </c>
      <c r="L798" t="s">
        <v>80</v>
      </c>
      <c r="M798" t="s">
        <v>29</v>
      </c>
      <c r="N798" t="s">
        <v>859</v>
      </c>
      <c r="O798" t="s">
        <v>53</v>
      </c>
      <c r="P798">
        <v>30318</v>
      </c>
      <c r="Q798" t="s">
        <v>54</v>
      </c>
      <c r="R798" t="s">
        <v>33</v>
      </c>
      <c r="S798" t="s">
        <v>34</v>
      </c>
      <c r="T798" t="s">
        <v>2262</v>
      </c>
      <c r="X798" t="str">
        <f t="shared" si="36"/>
        <v/>
      </c>
      <c r="Y798" t="str">
        <f t="shared" si="37"/>
        <v/>
      </c>
      <c r="Z798" t="str">
        <f t="shared" si="38"/>
        <v/>
      </c>
    </row>
    <row r="799" spans="1:26" x14ac:dyDescent="0.25">
      <c r="A799" t="s">
        <v>2260</v>
      </c>
      <c r="B799" s="1">
        <v>41970</v>
      </c>
      <c r="C799" s="1">
        <v>41974</v>
      </c>
      <c r="D799" t="s">
        <v>24</v>
      </c>
      <c r="E799" t="s">
        <v>1513</v>
      </c>
      <c r="F799" t="s">
        <v>2261</v>
      </c>
      <c r="G799">
        <v>12.84</v>
      </c>
      <c r="H799">
        <v>3</v>
      </c>
      <c r="I799">
        <v>0</v>
      </c>
      <c r="J799">
        <v>3.7235999999999998</v>
      </c>
      <c r="K799" t="s">
        <v>1514</v>
      </c>
      <c r="L799" t="s">
        <v>80</v>
      </c>
      <c r="M799" t="s">
        <v>29</v>
      </c>
      <c r="N799" t="s">
        <v>1515</v>
      </c>
      <c r="O799" t="s">
        <v>1205</v>
      </c>
      <c r="P799">
        <v>89015</v>
      </c>
      <c r="Q799" t="s">
        <v>73</v>
      </c>
      <c r="R799" t="s">
        <v>33</v>
      </c>
      <c r="S799" t="s">
        <v>34</v>
      </c>
      <c r="T799" t="s">
        <v>2262</v>
      </c>
      <c r="X799" t="str">
        <f t="shared" si="36"/>
        <v/>
      </c>
      <c r="Y799" t="str">
        <f t="shared" si="37"/>
        <v/>
      </c>
      <c r="Z799" t="str">
        <f t="shared" si="38"/>
        <v/>
      </c>
    </row>
    <row r="800" spans="1:26" x14ac:dyDescent="0.25">
      <c r="A800" t="s">
        <v>2263</v>
      </c>
      <c r="B800" s="1">
        <v>41972</v>
      </c>
      <c r="C800" s="1">
        <v>41975</v>
      </c>
      <c r="D800" t="s">
        <v>39</v>
      </c>
      <c r="E800" t="s">
        <v>2079</v>
      </c>
      <c r="F800" t="s">
        <v>141</v>
      </c>
      <c r="G800">
        <v>88.768000000000001</v>
      </c>
      <c r="H800">
        <v>2</v>
      </c>
      <c r="I800">
        <v>0.2</v>
      </c>
      <c r="J800">
        <v>31.0688</v>
      </c>
      <c r="K800" t="s">
        <v>2081</v>
      </c>
      <c r="L800" t="s">
        <v>28</v>
      </c>
      <c r="M800" t="s">
        <v>29</v>
      </c>
      <c r="N800" t="s">
        <v>174</v>
      </c>
      <c r="O800" t="s">
        <v>255</v>
      </c>
      <c r="P800">
        <v>55901</v>
      </c>
      <c r="Q800" t="s">
        <v>64</v>
      </c>
      <c r="R800" t="s">
        <v>33</v>
      </c>
      <c r="S800" t="s">
        <v>129</v>
      </c>
      <c r="T800" t="s">
        <v>145</v>
      </c>
      <c r="X800" t="str">
        <f t="shared" si="36"/>
        <v/>
      </c>
      <c r="Y800" t="str">
        <f t="shared" si="37"/>
        <v/>
      </c>
      <c r="Z800" t="str">
        <f t="shared" si="38"/>
        <v/>
      </c>
    </row>
    <row r="801" spans="1:26" x14ac:dyDescent="0.25">
      <c r="A801" t="s">
        <v>2263</v>
      </c>
      <c r="B801" s="1">
        <v>41972</v>
      </c>
      <c r="C801" s="1">
        <v>41975</v>
      </c>
      <c r="D801" t="s">
        <v>39</v>
      </c>
      <c r="E801" t="s">
        <v>2079</v>
      </c>
      <c r="F801" t="s">
        <v>141</v>
      </c>
      <c r="G801">
        <v>88.768000000000001</v>
      </c>
      <c r="H801">
        <v>2</v>
      </c>
      <c r="I801">
        <v>0.2</v>
      </c>
      <c r="J801">
        <v>31.0688</v>
      </c>
      <c r="K801" t="s">
        <v>2081</v>
      </c>
      <c r="L801" t="s">
        <v>28</v>
      </c>
      <c r="M801" t="s">
        <v>29</v>
      </c>
      <c r="N801" t="s">
        <v>1274</v>
      </c>
      <c r="O801" t="s">
        <v>287</v>
      </c>
      <c r="P801">
        <v>80219</v>
      </c>
      <c r="Q801" t="s">
        <v>73</v>
      </c>
      <c r="R801" t="s">
        <v>33</v>
      </c>
      <c r="S801" t="s">
        <v>129</v>
      </c>
      <c r="T801" t="s">
        <v>145</v>
      </c>
      <c r="X801" t="str">
        <f t="shared" si="36"/>
        <v/>
      </c>
      <c r="Y801" t="str">
        <f t="shared" si="37"/>
        <v/>
      </c>
      <c r="Z801" t="str">
        <f t="shared" si="38"/>
        <v/>
      </c>
    </row>
    <row r="802" spans="1:26" x14ac:dyDescent="0.25">
      <c r="A802" t="s">
        <v>2264</v>
      </c>
      <c r="B802" s="1">
        <v>41974</v>
      </c>
      <c r="C802" s="1">
        <v>41978</v>
      </c>
      <c r="D802" t="s">
        <v>24</v>
      </c>
      <c r="E802" t="s">
        <v>124</v>
      </c>
      <c r="F802" t="s">
        <v>2265</v>
      </c>
      <c r="G802">
        <v>173.8</v>
      </c>
      <c r="H802">
        <v>5</v>
      </c>
      <c r="I802">
        <v>0</v>
      </c>
      <c r="J802">
        <v>43.45</v>
      </c>
      <c r="K802" t="s">
        <v>126</v>
      </c>
      <c r="L802" t="s">
        <v>28</v>
      </c>
      <c r="M802" t="s">
        <v>29</v>
      </c>
      <c r="N802" t="s">
        <v>127</v>
      </c>
      <c r="O802" t="s">
        <v>128</v>
      </c>
      <c r="P802">
        <v>39212</v>
      </c>
      <c r="Q802" t="s">
        <v>54</v>
      </c>
      <c r="R802" t="s">
        <v>33</v>
      </c>
      <c r="S802" t="s">
        <v>119</v>
      </c>
      <c r="T802" t="s">
        <v>2266</v>
      </c>
      <c r="X802" t="str">
        <f t="shared" si="36"/>
        <v/>
      </c>
      <c r="Y802" t="str">
        <f t="shared" si="37"/>
        <v/>
      </c>
      <c r="Z802" t="str">
        <f t="shared" si="38"/>
        <v/>
      </c>
    </row>
    <row r="803" spans="1:26" x14ac:dyDescent="0.25">
      <c r="A803" t="s">
        <v>2264</v>
      </c>
      <c r="B803" s="1">
        <v>41974</v>
      </c>
      <c r="C803" s="1">
        <v>41978</v>
      </c>
      <c r="D803" t="s">
        <v>24</v>
      </c>
      <c r="E803" t="s">
        <v>124</v>
      </c>
      <c r="F803" t="s">
        <v>2265</v>
      </c>
      <c r="G803">
        <v>173.8</v>
      </c>
      <c r="H803">
        <v>5</v>
      </c>
      <c r="I803">
        <v>0</v>
      </c>
      <c r="J803">
        <v>43.45</v>
      </c>
      <c r="K803" t="s">
        <v>126</v>
      </c>
      <c r="L803" t="s">
        <v>28</v>
      </c>
      <c r="M803" t="s">
        <v>29</v>
      </c>
      <c r="N803" t="s">
        <v>131</v>
      </c>
      <c r="O803" t="s">
        <v>132</v>
      </c>
      <c r="P803">
        <v>48073</v>
      </c>
      <c r="Q803" t="s">
        <v>64</v>
      </c>
      <c r="R803" t="s">
        <v>33</v>
      </c>
      <c r="S803" t="s">
        <v>119</v>
      </c>
      <c r="T803" t="s">
        <v>2266</v>
      </c>
      <c r="X803" t="str">
        <f t="shared" si="36"/>
        <v/>
      </c>
      <c r="Y803" t="str">
        <f t="shared" si="37"/>
        <v/>
      </c>
      <c r="Z803" t="str">
        <f t="shared" si="38"/>
        <v/>
      </c>
    </row>
    <row r="804" spans="1:26" x14ac:dyDescent="0.25">
      <c r="A804" t="s">
        <v>2267</v>
      </c>
      <c r="B804" s="1">
        <v>41974</v>
      </c>
      <c r="C804" s="1">
        <v>41978</v>
      </c>
      <c r="D804" t="s">
        <v>24</v>
      </c>
      <c r="E804" t="s">
        <v>2268</v>
      </c>
      <c r="F804" t="s">
        <v>2269</v>
      </c>
      <c r="G804">
        <v>155.94</v>
      </c>
      <c r="H804">
        <v>6</v>
      </c>
      <c r="I804">
        <v>0</v>
      </c>
      <c r="J804">
        <v>45.2226</v>
      </c>
      <c r="K804" t="s">
        <v>2270</v>
      </c>
      <c r="L804" t="s">
        <v>28</v>
      </c>
      <c r="M804" t="s">
        <v>29</v>
      </c>
      <c r="N804" t="s">
        <v>473</v>
      </c>
      <c r="O804" t="s">
        <v>44</v>
      </c>
      <c r="P804">
        <v>19711</v>
      </c>
      <c r="Q804" t="s">
        <v>32</v>
      </c>
      <c r="R804" t="s">
        <v>33</v>
      </c>
      <c r="S804" t="s">
        <v>34</v>
      </c>
      <c r="T804" t="s">
        <v>2271</v>
      </c>
      <c r="X804" t="str">
        <f t="shared" si="36"/>
        <v/>
      </c>
      <c r="Y804" t="str">
        <f t="shared" si="37"/>
        <v/>
      </c>
      <c r="Z804" t="str">
        <f t="shared" si="38"/>
        <v/>
      </c>
    </row>
    <row r="805" spans="1:26" x14ac:dyDescent="0.25">
      <c r="A805" t="s">
        <v>2272</v>
      </c>
      <c r="B805" s="1">
        <v>41976</v>
      </c>
      <c r="C805" s="1">
        <v>41979</v>
      </c>
      <c r="D805" t="s">
        <v>39</v>
      </c>
      <c r="E805" t="s">
        <v>2273</v>
      </c>
      <c r="F805" t="s">
        <v>2274</v>
      </c>
      <c r="G805">
        <v>34.65</v>
      </c>
      <c r="H805">
        <v>3</v>
      </c>
      <c r="I805">
        <v>0</v>
      </c>
      <c r="J805">
        <v>10.395</v>
      </c>
      <c r="K805" t="s">
        <v>2275</v>
      </c>
      <c r="L805" t="s">
        <v>28</v>
      </c>
      <c r="M805" t="s">
        <v>29</v>
      </c>
      <c r="N805" t="s">
        <v>2276</v>
      </c>
      <c r="O805" t="s">
        <v>242</v>
      </c>
      <c r="P805">
        <v>22901</v>
      </c>
      <c r="Q805" t="s">
        <v>54</v>
      </c>
      <c r="R805" t="s">
        <v>33</v>
      </c>
      <c r="S805" t="s">
        <v>34</v>
      </c>
      <c r="T805" t="s">
        <v>2277</v>
      </c>
      <c r="X805" t="str">
        <f t="shared" si="36"/>
        <v/>
      </c>
      <c r="Y805" t="str">
        <f t="shared" si="37"/>
        <v/>
      </c>
      <c r="Z805" t="str">
        <f t="shared" si="38"/>
        <v/>
      </c>
    </row>
    <row r="806" spans="1:26" x14ac:dyDescent="0.25">
      <c r="A806" t="s">
        <v>2278</v>
      </c>
      <c r="B806" s="1">
        <v>41979</v>
      </c>
      <c r="C806" s="1">
        <v>41981</v>
      </c>
      <c r="D806" t="s">
        <v>94</v>
      </c>
      <c r="E806" t="s">
        <v>2279</v>
      </c>
      <c r="F806" t="s">
        <v>1549</v>
      </c>
      <c r="G806">
        <v>92.94</v>
      </c>
      <c r="H806">
        <v>3</v>
      </c>
      <c r="I806">
        <v>0</v>
      </c>
      <c r="J806">
        <v>41.823</v>
      </c>
      <c r="K806" t="s">
        <v>2280</v>
      </c>
      <c r="L806" t="s">
        <v>28</v>
      </c>
      <c r="M806" t="s">
        <v>29</v>
      </c>
      <c r="N806" t="s">
        <v>71</v>
      </c>
      <c r="O806" t="s">
        <v>72</v>
      </c>
      <c r="P806">
        <v>92024</v>
      </c>
      <c r="Q806" t="s">
        <v>73</v>
      </c>
      <c r="R806" t="s">
        <v>33</v>
      </c>
      <c r="S806" t="s">
        <v>129</v>
      </c>
      <c r="T806" t="s">
        <v>1550</v>
      </c>
      <c r="X806" t="str">
        <f t="shared" si="36"/>
        <v/>
      </c>
      <c r="Y806" t="str">
        <f t="shared" si="37"/>
        <v/>
      </c>
      <c r="Z806" t="str">
        <f t="shared" si="38"/>
        <v/>
      </c>
    </row>
    <row r="807" spans="1:26" x14ac:dyDescent="0.25">
      <c r="A807" t="s">
        <v>2281</v>
      </c>
      <c r="B807" s="1">
        <v>41981</v>
      </c>
      <c r="C807" s="1">
        <v>41984</v>
      </c>
      <c r="D807" t="s">
        <v>39</v>
      </c>
      <c r="E807" t="s">
        <v>1722</v>
      </c>
      <c r="F807" t="s">
        <v>2282</v>
      </c>
      <c r="G807">
        <v>374.37599999999998</v>
      </c>
      <c r="H807">
        <v>3</v>
      </c>
      <c r="I807">
        <v>0.2</v>
      </c>
      <c r="J807">
        <v>46.796999999999997</v>
      </c>
      <c r="K807" t="s">
        <v>1724</v>
      </c>
      <c r="L807" t="s">
        <v>28</v>
      </c>
      <c r="M807" t="s">
        <v>29</v>
      </c>
      <c r="N807" t="s">
        <v>162</v>
      </c>
      <c r="O807" t="s">
        <v>72</v>
      </c>
      <c r="P807">
        <v>90008</v>
      </c>
      <c r="Q807" t="s">
        <v>73</v>
      </c>
      <c r="R807" t="s">
        <v>55</v>
      </c>
      <c r="S807" t="s">
        <v>233</v>
      </c>
      <c r="T807" t="s">
        <v>2283</v>
      </c>
      <c r="X807" t="str">
        <f t="shared" si="36"/>
        <v/>
      </c>
      <c r="Y807" t="str">
        <f t="shared" si="37"/>
        <v/>
      </c>
      <c r="Z807" t="str">
        <f t="shared" si="38"/>
        <v/>
      </c>
    </row>
    <row r="808" spans="1:26" x14ac:dyDescent="0.25">
      <c r="A808" t="s">
        <v>2281</v>
      </c>
      <c r="B808" s="1">
        <v>41981</v>
      </c>
      <c r="C808" s="1">
        <v>41984</v>
      </c>
      <c r="D808" t="s">
        <v>39</v>
      </c>
      <c r="E808" t="s">
        <v>1722</v>
      </c>
      <c r="F808" t="s">
        <v>2282</v>
      </c>
      <c r="G808">
        <v>374.37599999999998</v>
      </c>
      <c r="H808">
        <v>3</v>
      </c>
      <c r="I808">
        <v>0.2</v>
      </c>
      <c r="J808">
        <v>46.796999999999997</v>
      </c>
      <c r="K808" t="s">
        <v>1724</v>
      </c>
      <c r="L808" t="s">
        <v>28</v>
      </c>
      <c r="M808" t="s">
        <v>29</v>
      </c>
      <c r="N808" t="s">
        <v>98</v>
      </c>
      <c r="O808" t="s">
        <v>99</v>
      </c>
      <c r="P808">
        <v>98105</v>
      </c>
      <c r="Q808" t="s">
        <v>73</v>
      </c>
      <c r="R808" t="s">
        <v>55</v>
      </c>
      <c r="S808" t="s">
        <v>233</v>
      </c>
      <c r="T808" t="s">
        <v>2283</v>
      </c>
      <c r="X808" t="str">
        <f t="shared" si="36"/>
        <v/>
      </c>
      <c r="Y808" t="str">
        <f t="shared" si="37"/>
        <v/>
      </c>
      <c r="Z808" t="str">
        <f t="shared" si="38"/>
        <v/>
      </c>
    </row>
    <row r="809" spans="1:26" x14ac:dyDescent="0.25">
      <c r="A809" t="s">
        <v>2287</v>
      </c>
      <c r="B809" s="1">
        <v>41984</v>
      </c>
      <c r="C809" s="1">
        <v>41988</v>
      </c>
      <c r="D809" t="s">
        <v>24</v>
      </c>
      <c r="E809" t="s">
        <v>861</v>
      </c>
      <c r="F809" t="s">
        <v>2288</v>
      </c>
      <c r="G809">
        <v>14.2</v>
      </c>
      <c r="H809">
        <v>1</v>
      </c>
      <c r="I809">
        <v>0.2</v>
      </c>
      <c r="J809">
        <v>3.3725000000000001</v>
      </c>
      <c r="K809" t="s">
        <v>863</v>
      </c>
      <c r="L809" t="s">
        <v>28</v>
      </c>
      <c r="M809" t="s">
        <v>29</v>
      </c>
      <c r="N809" t="s">
        <v>315</v>
      </c>
      <c r="O809" t="s">
        <v>72</v>
      </c>
      <c r="P809">
        <v>91104</v>
      </c>
      <c r="Q809" t="s">
        <v>73</v>
      </c>
      <c r="R809" t="s">
        <v>55</v>
      </c>
      <c r="S809" t="s">
        <v>56</v>
      </c>
      <c r="T809" t="s">
        <v>2289</v>
      </c>
      <c r="X809" t="str">
        <f t="shared" si="36"/>
        <v/>
      </c>
      <c r="Y809" t="str">
        <f t="shared" si="37"/>
        <v/>
      </c>
      <c r="Z809" t="str">
        <f t="shared" si="38"/>
        <v/>
      </c>
    </row>
    <row r="810" spans="1:26" x14ac:dyDescent="0.25">
      <c r="A810" t="s">
        <v>2287</v>
      </c>
      <c r="B810" s="1">
        <v>41984</v>
      </c>
      <c r="C810" s="1">
        <v>41988</v>
      </c>
      <c r="D810" t="s">
        <v>24</v>
      </c>
      <c r="E810" t="s">
        <v>861</v>
      </c>
      <c r="F810" t="s">
        <v>2288</v>
      </c>
      <c r="G810">
        <v>14.2</v>
      </c>
      <c r="H810">
        <v>1</v>
      </c>
      <c r="I810">
        <v>0.2</v>
      </c>
      <c r="J810">
        <v>3.3725000000000001</v>
      </c>
      <c r="K810" t="s">
        <v>863</v>
      </c>
      <c r="L810" t="s">
        <v>28</v>
      </c>
      <c r="M810" t="s">
        <v>29</v>
      </c>
      <c r="N810" t="s">
        <v>36</v>
      </c>
      <c r="O810" t="s">
        <v>37</v>
      </c>
      <c r="P810">
        <v>19120</v>
      </c>
      <c r="Q810" t="s">
        <v>32</v>
      </c>
      <c r="R810" t="s">
        <v>55</v>
      </c>
      <c r="S810" t="s">
        <v>56</v>
      </c>
      <c r="T810" t="s">
        <v>2289</v>
      </c>
      <c r="X810" t="str">
        <f t="shared" si="36"/>
        <v/>
      </c>
      <c r="Y810" t="str">
        <f t="shared" si="37"/>
        <v/>
      </c>
      <c r="Z810" t="str">
        <f t="shared" si="38"/>
        <v/>
      </c>
    </row>
    <row r="811" spans="1:26" x14ac:dyDescent="0.25">
      <c r="A811" t="s">
        <v>2290</v>
      </c>
      <c r="B811" s="1">
        <v>41984</v>
      </c>
      <c r="C811" s="1">
        <v>41984</v>
      </c>
      <c r="D811" t="s">
        <v>114</v>
      </c>
      <c r="E811" t="s">
        <v>2291</v>
      </c>
      <c r="F811" t="s">
        <v>2292</v>
      </c>
      <c r="G811">
        <v>34.5</v>
      </c>
      <c r="H811">
        <v>3</v>
      </c>
      <c r="I811">
        <v>0</v>
      </c>
      <c r="J811">
        <v>15.525</v>
      </c>
      <c r="K811" t="s">
        <v>2293</v>
      </c>
      <c r="L811" t="s">
        <v>70</v>
      </c>
      <c r="M811" t="s">
        <v>29</v>
      </c>
      <c r="N811" t="s">
        <v>2294</v>
      </c>
      <c r="O811" t="s">
        <v>2295</v>
      </c>
      <c r="P811">
        <v>68104</v>
      </c>
      <c r="Q811" t="s">
        <v>64</v>
      </c>
      <c r="R811" t="s">
        <v>33</v>
      </c>
      <c r="S811" t="s">
        <v>150</v>
      </c>
      <c r="T811" t="s">
        <v>2296</v>
      </c>
      <c r="X811" t="str">
        <f t="shared" si="36"/>
        <v/>
      </c>
      <c r="Y811" t="str">
        <f t="shared" si="37"/>
        <v/>
      </c>
      <c r="Z811" t="str">
        <f t="shared" si="38"/>
        <v/>
      </c>
    </row>
    <row r="812" spans="1:26" x14ac:dyDescent="0.25">
      <c r="A812" t="s">
        <v>2297</v>
      </c>
      <c r="B812" s="1">
        <v>41984</v>
      </c>
      <c r="C812" s="1">
        <v>41988</v>
      </c>
      <c r="D812" t="s">
        <v>94</v>
      </c>
      <c r="E812" t="s">
        <v>2298</v>
      </c>
      <c r="F812" t="s">
        <v>2299</v>
      </c>
      <c r="G812">
        <v>1669.6</v>
      </c>
      <c r="H812">
        <v>4</v>
      </c>
      <c r="I812">
        <v>0</v>
      </c>
      <c r="J812">
        <v>116.872</v>
      </c>
      <c r="K812" t="s">
        <v>2300</v>
      </c>
      <c r="L812" t="s">
        <v>28</v>
      </c>
      <c r="M812" t="s">
        <v>29</v>
      </c>
      <c r="N812" t="s">
        <v>1204</v>
      </c>
      <c r="O812" t="s">
        <v>1205</v>
      </c>
      <c r="P812">
        <v>89031</v>
      </c>
      <c r="Q812" t="s">
        <v>73</v>
      </c>
      <c r="R812" t="s">
        <v>45</v>
      </c>
      <c r="S812" t="s">
        <v>247</v>
      </c>
      <c r="T812" t="s">
        <v>2301</v>
      </c>
      <c r="X812" t="str">
        <f t="shared" si="36"/>
        <v/>
      </c>
      <c r="Y812" t="str">
        <f t="shared" si="37"/>
        <v/>
      </c>
      <c r="Z812" t="str">
        <f t="shared" si="38"/>
        <v/>
      </c>
    </row>
    <row r="813" spans="1:26" x14ac:dyDescent="0.25">
      <c r="A813" t="s">
        <v>2302</v>
      </c>
      <c r="B813" s="1">
        <v>41985</v>
      </c>
      <c r="C813" s="1">
        <v>41991</v>
      </c>
      <c r="D813" t="s">
        <v>24</v>
      </c>
      <c r="E813" t="s">
        <v>2303</v>
      </c>
      <c r="F813" t="s">
        <v>412</v>
      </c>
      <c r="G813">
        <v>63.686</v>
      </c>
      <c r="H813">
        <v>1</v>
      </c>
      <c r="I813">
        <v>0.3</v>
      </c>
      <c r="J813">
        <v>-9.0980000000000008</v>
      </c>
      <c r="K813" t="s">
        <v>2304</v>
      </c>
      <c r="L813" t="s">
        <v>28</v>
      </c>
      <c r="M813" t="s">
        <v>29</v>
      </c>
      <c r="N813" t="s">
        <v>36</v>
      </c>
      <c r="O813" t="s">
        <v>37</v>
      </c>
      <c r="P813">
        <v>19120</v>
      </c>
      <c r="Q813" t="s">
        <v>32</v>
      </c>
      <c r="R813" t="s">
        <v>45</v>
      </c>
      <c r="S813" t="s">
        <v>91</v>
      </c>
      <c r="T813" t="s">
        <v>414</v>
      </c>
      <c r="X813" t="str">
        <f t="shared" si="36"/>
        <v/>
      </c>
      <c r="Y813" t="str">
        <f t="shared" si="37"/>
        <v/>
      </c>
      <c r="Z813" t="str">
        <f t="shared" si="38"/>
        <v/>
      </c>
    </row>
    <row r="814" spans="1:26" x14ac:dyDescent="0.25">
      <c r="A814" t="s">
        <v>2308</v>
      </c>
      <c r="B814" s="1">
        <v>41991</v>
      </c>
      <c r="C814" s="1">
        <v>41994</v>
      </c>
      <c r="D814" t="s">
        <v>39</v>
      </c>
      <c r="E814" t="s">
        <v>2309</v>
      </c>
      <c r="F814" t="s">
        <v>2310</v>
      </c>
      <c r="G814">
        <v>11.808</v>
      </c>
      <c r="H814">
        <v>2</v>
      </c>
      <c r="I814">
        <v>0.2</v>
      </c>
      <c r="J814">
        <v>4.2804000000000002</v>
      </c>
      <c r="K814" t="s">
        <v>2311</v>
      </c>
      <c r="L814" t="s">
        <v>70</v>
      </c>
      <c r="M814" t="s">
        <v>29</v>
      </c>
      <c r="N814" t="s">
        <v>162</v>
      </c>
      <c r="O814" t="s">
        <v>72</v>
      </c>
      <c r="P814">
        <v>90045</v>
      </c>
      <c r="Q814" t="s">
        <v>73</v>
      </c>
      <c r="R814" t="s">
        <v>33</v>
      </c>
      <c r="S814" t="s">
        <v>150</v>
      </c>
      <c r="T814" t="s">
        <v>2312</v>
      </c>
      <c r="X814" t="str">
        <f t="shared" si="36"/>
        <v/>
      </c>
      <c r="Y814" t="str">
        <f t="shared" si="37"/>
        <v/>
      </c>
      <c r="Z814" t="str">
        <f t="shared" si="38"/>
        <v/>
      </c>
    </row>
    <row r="815" spans="1:26" x14ac:dyDescent="0.25">
      <c r="A815" t="s">
        <v>2313</v>
      </c>
      <c r="B815" s="1">
        <v>41992</v>
      </c>
      <c r="C815" s="1">
        <v>41997</v>
      </c>
      <c r="D815" t="s">
        <v>24</v>
      </c>
      <c r="E815" t="s">
        <v>2314</v>
      </c>
      <c r="F815" t="s">
        <v>2315</v>
      </c>
      <c r="G815">
        <v>18.96</v>
      </c>
      <c r="H815">
        <v>2</v>
      </c>
      <c r="I815">
        <v>0</v>
      </c>
      <c r="J815">
        <v>8.532</v>
      </c>
      <c r="K815" t="s">
        <v>2316</v>
      </c>
      <c r="L815" t="s">
        <v>28</v>
      </c>
      <c r="M815" t="s">
        <v>29</v>
      </c>
      <c r="N815" t="s">
        <v>890</v>
      </c>
      <c r="O815" t="s">
        <v>144</v>
      </c>
      <c r="P815">
        <v>11572</v>
      </c>
      <c r="Q815" t="s">
        <v>32</v>
      </c>
      <c r="R815" t="s">
        <v>45</v>
      </c>
      <c r="S815" t="s">
        <v>46</v>
      </c>
      <c r="T815" t="s">
        <v>2317</v>
      </c>
      <c r="X815" t="str">
        <f t="shared" si="36"/>
        <v/>
      </c>
      <c r="Y815" t="str">
        <f t="shared" si="37"/>
        <v/>
      </c>
      <c r="Z815" t="str">
        <f t="shared" si="38"/>
        <v/>
      </c>
    </row>
    <row r="816" spans="1:26" x14ac:dyDescent="0.25">
      <c r="A816" t="s">
        <v>2318</v>
      </c>
      <c r="B816" s="1">
        <v>41993</v>
      </c>
      <c r="C816" s="1">
        <v>41998</v>
      </c>
      <c r="D816" t="s">
        <v>94</v>
      </c>
      <c r="E816" t="s">
        <v>598</v>
      </c>
      <c r="F816" t="s">
        <v>2319</v>
      </c>
      <c r="G816">
        <v>36.671999999999997</v>
      </c>
      <c r="H816">
        <v>2</v>
      </c>
      <c r="I816">
        <v>0.2</v>
      </c>
      <c r="J816">
        <v>11.46</v>
      </c>
      <c r="K816" t="s">
        <v>600</v>
      </c>
      <c r="L816" t="s">
        <v>28</v>
      </c>
      <c r="M816" t="s">
        <v>29</v>
      </c>
      <c r="N816" t="s">
        <v>83</v>
      </c>
      <c r="O816" t="s">
        <v>72</v>
      </c>
      <c r="P816">
        <v>94110</v>
      </c>
      <c r="Q816" t="s">
        <v>73</v>
      </c>
      <c r="R816" t="s">
        <v>33</v>
      </c>
      <c r="S816" t="s">
        <v>150</v>
      </c>
      <c r="T816" t="s">
        <v>2320</v>
      </c>
      <c r="X816" t="str">
        <f t="shared" si="36"/>
        <v/>
      </c>
      <c r="Y816" t="str">
        <f t="shared" si="37"/>
        <v/>
      </c>
      <c r="Z816" t="str">
        <f t="shared" si="38"/>
        <v/>
      </c>
    </row>
    <row r="817" spans="1:26" x14ac:dyDescent="0.25">
      <c r="A817" t="s">
        <v>2318</v>
      </c>
      <c r="B817" s="1">
        <v>41993</v>
      </c>
      <c r="C817" s="1">
        <v>41998</v>
      </c>
      <c r="D817" t="s">
        <v>94</v>
      </c>
      <c r="E817" t="s">
        <v>598</v>
      </c>
      <c r="F817" t="s">
        <v>2319</v>
      </c>
      <c r="G817">
        <v>36.671999999999997</v>
      </c>
      <c r="H817">
        <v>2</v>
      </c>
      <c r="I817">
        <v>0.2</v>
      </c>
      <c r="J817">
        <v>11.46</v>
      </c>
      <c r="K817" t="s">
        <v>600</v>
      </c>
      <c r="L817" t="s">
        <v>28</v>
      </c>
      <c r="M817" t="s">
        <v>29</v>
      </c>
      <c r="N817" t="s">
        <v>143</v>
      </c>
      <c r="O817" t="s">
        <v>144</v>
      </c>
      <c r="P817">
        <v>10011</v>
      </c>
      <c r="Q817" t="s">
        <v>32</v>
      </c>
      <c r="R817" t="s">
        <v>33</v>
      </c>
      <c r="S817" t="s">
        <v>150</v>
      </c>
      <c r="T817" t="s">
        <v>2320</v>
      </c>
      <c r="X817" t="str">
        <f t="shared" si="36"/>
        <v/>
      </c>
      <c r="Y817" t="str">
        <f t="shared" si="37"/>
        <v/>
      </c>
      <c r="Z817" t="str">
        <f t="shared" si="38"/>
        <v/>
      </c>
    </row>
    <row r="818" spans="1:26" x14ac:dyDescent="0.25">
      <c r="A818" t="s">
        <v>2321</v>
      </c>
      <c r="B818" s="1">
        <v>41995</v>
      </c>
      <c r="C818" s="1">
        <v>41999</v>
      </c>
      <c r="D818" t="s">
        <v>24</v>
      </c>
      <c r="E818" t="s">
        <v>1938</v>
      </c>
      <c r="F818" t="s">
        <v>1353</v>
      </c>
      <c r="G818">
        <v>1000.02</v>
      </c>
      <c r="H818">
        <v>7</v>
      </c>
      <c r="I818">
        <v>0</v>
      </c>
      <c r="J818">
        <v>290.00580000000002</v>
      </c>
      <c r="K818" t="s">
        <v>1940</v>
      </c>
      <c r="L818" t="s">
        <v>80</v>
      </c>
      <c r="M818" t="s">
        <v>29</v>
      </c>
      <c r="N818" t="s">
        <v>1941</v>
      </c>
      <c r="O818" t="s">
        <v>111</v>
      </c>
      <c r="P818">
        <v>27217</v>
      </c>
      <c r="Q818" t="s">
        <v>54</v>
      </c>
      <c r="R818" t="s">
        <v>33</v>
      </c>
      <c r="S818" t="s">
        <v>119</v>
      </c>
      <c r="T818" t="s">
        <v>1354</v>
      </c>
      <c r="X818" t="str">
        <f t="shared" si="36"/>
        <v/>
      </c>
      <c r="Y818" t="str">
        <f t="shared" si="37"/>
        <v/>
      </c>
      <c r="Z818" t="str">
        <f t="shared" si="38"/>
        <v/>
      </c>
    </row>
    <row r="819" spans="1:26" x14ac:dyDescent="0.25">
      <c r="A819" t="s">
        <v>2321</v>
      </c>
      <c r="B819" s="1">
        <v>41995</v>
      </c>
      <c r="C819" s="1">
        <v>41999</v>
      </c>
      <c r="D819" t="s">
        <v>24</v>
      </c>
      <c r="E819" t="s">
        <v>1938</v>
      </c>
      <c r="F819" t="s">
        <v>1353</v>
      </c>
      <c r="G819">
        <v>1000.02</v>
      </c>
      <c r="H819">
        <v>7</v>
      </c>
      <c r="I819">
        <v>0</v>
      </c>
      <c r="J819">
        <v>290.00580000000002</v>
      </c>
      <c r="K819" t="s">
        <v>1940</v>
      </c>
      <c r="L819" t="s">
        <v>80</v>
      </c>
      <c r="M819" t="s">
        <v>29</v>
      </c>
      <c r="N819" t="s">
        <v>1943</v>
      </c>
      <c r="O819" t="s">
        <v>72</v>
      </c>
      <c r="P819">
        <v>94601</v>
      </c>
      <c r="Q819" t="s">
        <v>73</v>
      </c>
      <c r="R819" t="s">
        <v>33</v>
      </c>
      <c r="S819" t="s">
        <v>119</v>
      </c>
      <c r="T819" t="s">
        <v>1354</v>
      </c>
      <c r="X819" t="str">
        <f t="shared" si="36"/>
        <v/>
      </c>
      <c r="Y819" t="str">
        <f t="shared" si="37"/>
        <v/>
      </c>
      <c r="Z819" t="str">
        <f t="shared" si="38"/>
        <v/>
      </c>
    </row>
    <row r="820" spans="1:26" x14ac:dyDescent="0.25">
      <c r="A820" t="s">
        <v>2328</v>
      </c>
      <c r="B820" s="1">
        <v>41996</v>
      </c>
      <c r="C820" s="1">
        <v>41998</v>
      </c>
      <c r="D820" t="s">
        <v>94</v>
      </c>
      <c r="E820" t="s">
        <v>606</v>
      </c>
      <c r="F820" t="s">
        <v>2329</v>
      </c>
      <c r="G820">
        <v>7.8239999999999998</v>
      </c>
      <c r="H820">
        <v>1</v>
      </c>
      <c r="I820">
        <v>0.2</v>
      </c>
      <c r="J820">
        <v>2.9340000000000002</v>
      </c>
      <c r="K820" t="s">
        <v>608</v>
      </c>
      <c r="L820" t="s">
        <v>28</v>
      </c>
      <c r="M820" t="s">
        <v>29</v>
      </c>
      <c r="N820" t="s">
        <v>204</v>
      </c>
      <c r="O820" t="s">
        <v>205</v>
      </c>
      <c r="P820">
        <v>77070</v>
      </c>
      <c r="Q820" t="s">
        <v>64</v>
      </c>
      <c r="R820" t="s">
        <v>33</v>
      </c>
      <c r="S820" t="s">
        <v>738</v>
      </c>
      <c r="T820" t="s">
        <v>75</v>
      </c>
      <c r="X820" t="str">
        <f t="shared" si="36"/>
        <v/>
      </c>
      <c r="Y820" t="str">
        <f t="shared" si="37"/>
        <v/>
      </c>
      <c r="Z820" t="str">
        <f t="shared" si="38"/>
        <v/>
      </c>
    </row>
    <row r="821" spans="1:26" x14ac:dyDescent="0.25">
      <c r="A821" t="s">
        <v>2328</v>
      </c>
      <c r="B821" s="1">
        <v>41996</v>
      </c>
      <c r="C821" s="1">
        <v>41998</v>
      </c>
      <c r="D821" t="s">
        <v>94</v>
      </c>
      <c r="E821" t="s">
        <v>606</v>
      </c>
      <c r="F821" t="s">
        <v>2329</v>
      </c>
      <c r="G821">
        <v>7.8239999999999998</v>
      </c>
      <c r="H821">
        <v>1</v>
      </c>
      <c r="I821">
        <v>0.2</v>
      </c>
      <c r="J821">
        <v>2.9340000000000002</v>
      </c>
      <c r="K821" t="s">
        <v>608</v>
      </c>
      <c r="L821" t="s">
        <v>28</v>
      </c>
      <c r="M821" t="s">
        <v>29</v>
      </c>
      <c r="N821" t="s">
        <v>610</v>
      </c>
      <c r="O821" t="s">
        <v>85</v>
      </c>
      <c r="P821">
        <v>32127</v>
      </c>
      <c r="Q821" t="s">
        <v>54</v>
      </c>
      <c r="R821" t="s">
        <v>33</v>
      </c>
      <c r="S821" t="s">
        <v>738</v>
      </c>
      <c r="T821" t="s">
        <v>75</v>
      </c>
      <c r="X821" t="str">
        <f t="shared" si="36"/>
        <v/>
      </c>
      <c r="Y821" t="str">
        <f t="shared" si="37"/>
        <v/>
      </c>
      <c r="Z821" t="str">
        <f t="shared" si="38"/>
        <v/>
      </c>
    </row>
    <row r="822" spans="1:26" x14ac:dyDescent="0.25">
      <c r="A822" t="s">
        <v>2330</v>
      </c>
      <c r="B822" s="1">
        <v>41997</v>
      </c>
      <c r="C822" s="1">
        <v>41997</v>
      </c>
      <c r="D822" t="s">
        <v>114</v>
      </c>
      <c r="E822" t="s">
        <v>357</v>
      </c>
      <c r="F822" t="s">
        <v>2331</v>
      </c>
      <c r="G822">
        <v>13.48</v>
      </c>
      <c r="H822">
        <v>4</v>
      </c>
      <c r="I822">
        <v>0</v>
      </c>
      <c r="J822">
        <v>5.9311999999999996</v>
      </c>
      <c r="K822" t="s">
        <v>359</v>
      </c>
      <c r="L822" t="s">
        <v>28</v>
      </c>
      <c r="M822" t="s">
        <v>29</v>
      </c>
      <c r="N822" t="s">
        <v>174</v>
      </c>
      <c r="O822" t="s">
        <v>255</v>
      </c>
      <c r="P822">
        <v>55901</v>
      </c>
      <c r="Q822" t="s">
        <v>64</v>
      </c>
      <c r="R822" t="s">
        <v>33</v>
      </c>
      <c r="S822" t="s">
        <v>34</v>
      </c>
      <c r="T822" t="s">
        <v>2332</v>
      </c>
      <c r="X822" t="str">
        <f t="shared" si="36"/>
        <v/>
      </c>
      <c r="Y822" t="str">
        <f t="shared" si="37"/>
        <v/>
      </c>
      <c r="Z822" t="str">
        <f t="shared" si="38"/>
        <v/>
      </c>
    </row>
    <row r="823" spans="1:26" x14ac:dyDescent="0.25">
      <c r="A823" t="s">
        <v>2330</v>
      </c>
      <c r="B823" s="1">
        <v>41997</v>
      </c>
      <c r="C823" s="1">
        <v>41997</v>
      </c>
      <c r="D823" t="s">
        <v>114</v>
      </c>
      <c r="E823" t="s">
        <v>357</v>
      </c>
      <c r="F823" t="s">
        <v>2331</v>
      </c>
      <c r="G823">
        <v>13.48</v>
      </c>
      <c r="H823">
        <v>4</v>
      </c>
      <c r="I823">
        <v>0</v>
      </c>
      <c r="J823">
        <v>5.9311999999999996</v>
      </c>
      <c r="K823" t="s">
        <v>359</v>
      </c>
      <c r="L823" t="s">
        <v>28</v>
      </c>
      <c r="M823" t="s">
        <v>29</v>
      </c>
      <c r="N823" t="s">
        <v>83</v>
      </c>
      <c r="O823" t="s">
        <v>72</v>
      </c>
      <c r="P823">
        <v>94110</v>
      </c>
      <c r="Q823" t="s">
        <v>73</v>
      </c>
      <c r="R823" t="s">
        <v>33</v>
      </c>
      <c r="S823" t="s">
        <v>34</v>
      </c>
      <c r="T823" t="s">
        <v>2332</v>
      </c>
      <c r="X823" t="str">
        <f t="shared" si="36"/>
        <v/>
      </c>
      <c r="Y823" t="str">
        <f t="shared" si="37"/>
        <v/>
      </c>
      <c r="Z823" t="str">
        <f t="shared" si="38"/>
        <v/>
      </c>
    </row>
    <row r="824" spans="1:26" x14ac:dyDescent="0.25">
      <c r="A824" t="s">
        <v>2330</v>
      </c>
      <c r="B824" s="1">
        <v>41997</v>
      </c>
      <c r="C824" s="1">
        <v>41997</v>
      </c>
      <c r="D824" t="s">
        <v>114</v>
      </c>
      <c r="E824" t="s">
        <v>357</v>
      </c>
      <c r="F824" t="s">
        <v>2331</v>
      </c>
      <c r="G824">
        <v>13.48</v>
      </c>
      <c r="H824">
        <v>4</v>
      </c>
      <c r="I824">
        <v>0</v>
      </c>
      <c r="J824">
        <v>5.9311999999999996</v>
      </c>
      <c r="K824" t="s">
        <v>359</v>
      </c>
      <c r="L824" t="s">
        <v>28</v>
      </c>
      <c r="M824" t="s">
        <v>29</v>
      </c>
      <c r="N824" t="s">
        <v>83</v>
      </c>
      <c r="O824" t="s">
        <v>72</v>
      </c>
      <c r="P824">
        <v>94109</v>
      </c>
      <c r="Q824" t="s">
        <v>73</v>
      </c>
      <c r="R824" t="s">
        <v>33</v>
      </c>
      <c r="S824" t="s">
        <v>34</v>
      </c>
      <c r="T824" t="s">
        <v>2332</v>
      </c>
      <c r="X824" t="str">
        <f t="shared" si="36"/>
        <v/>
      </c>
      <c r="Y824" t="str">
        <f t="shared" si="37"/>
        <v/>
      </c>
      <c r="Z824" t="str">
        <f t="shared" si="38"/>
        <v/>
      </c>
    </row>
    <row r="825" spans="1:26" x14ac:dyDescent="0.25">
      <c r="A825" t="s">
        <v>2333</v>
      </c>
      <c r="B825" s="1">
        <v>41998</v>
      </c>
      <c r="C825" s="1">
        <v>42003</v>
      </c>
      <c r="D825" t="s">
        <v>24</v>
      </c>
      <c r="E825" t="s">
        <v>487</v>
      </c>
      <c r="F825" t="s">
        <v>2334</v>
      </c>
      <c r="G825">
        <v>35.909999999999997</v>
      </c>
      <c r="H825">
        <v>3</v>
      </c>
      <c r="I825">
        <v>0</v>
      </c>
      <c r="J825">
        <v>9.6957000000000004</v>
      </c>
      <c r="K825" t="s">
        <v>489</v>
      </c>
      <c r="L825" t="s">
        <v>28</v>
      </c>
      <c r="M825" t="s">
        <v>29</v>
      </c>
      <c r="N825" t="s">
        <v>143</v>
      </c>
      <c r="O825" t="s">
        <v>144</v>
      </c>
      <c r="P825">
        <v>10024</v>
      </c>
      <c r="Q825" t="s">
        <v>32</v>
      </c>
      <c r="R825" t="s">
        <v>33</v>
      </c>
      <c r="S825" t="s">
        <v>745</v>
      </c>
      <c r="T825" t="s">
        <v>75</v>
      </c>
      <c r="X825" t="str">
        <f t="shared" si="36"/>
        <v/>
      </c>
      <c r="Y825" t="str">
        <f t="shared" si="37"/>
        <v/>
      </c>
      <c r="Z825" t="str">
        <f t="shared" si="38"/>
        <v/>
      </c>
    </row>
    <row r="826" spans="1:26" x14ac:dyDescent="0.25">
      <c r="A826" t="s">
        <v>2333</v>
      </c>
      <c r="B826" s="1">
        <v>41998</v>
      </c>
      <c r="C826" s="1">
        <v>42003</v>
      </c>
      <c r="D826" t="s">
        <v>24</v>
      </c>
      <c r="E826" t="s">
        <v>487</v>
      </c>
      <c r="F826" t="s">
        <v>2334</v>
      </c>
      <c r="G826">
        <v>35.909999999999997</v>
      </c>
      <c r="H826">
        <v>3</v>
      </c>
      <c r="I826">
        <v>0</v>
      </c>
      <c r="J826">
        <v>9.6957000000000004</v>
      </c>
      <c r="K826" t="s">
        <v>489</v>
      </c>
      <c r="L826" t="s">
        <v>28</v>
      </c>
      <c r="M826" t="s">
        <v>29</v>
      </c>
      <c r="N826" t="s">
        <v>253</v>
      </c>
      <c r="O826" t="s">
        <v>53</v>
      </c>
      <c r="P826">
        <v>31907</v>
      </c>
      <c r="Q826" t="s">
        <v>54</v>
      </c>
      <c r="R826" t="s">
        <v>33</v>
      </c>
      <c r="S826" t="s">
        <v>745</v>
      </c>
      <c r="T826" t="s">
        <v>75</v>
      </c>
      <c r="X826" t="str">
        <f t="shared" si="36"/>
        <v/>
      </c>
      <c r="Y826" t="str">
        <f t="shared" si="37"/>
        <v/>
      </c>
      <c r="Z826" t="str">
        <f t="shared" si="38"/>
        <v/>
      </c>
    </row>
    <row r="827" spans="1:26" x14ac:dyDescent="0.25">
      <c r="A827" t="s">
        <v>2333</v>
      </c>
      <c r="B827" s="1">
        <v>41998</v>
      </c>
      <c r="C827" s="1">
        <v>42003</v>
      </c>
      <c r="D827" t="s">
        <v>24</v>
      </c>
      <c r="E827" t="s">
        <v>487</v>
      </c>
      <c r="F827" t="s">
        <v>2334</v>
      </c>
      <c r="G827">
        <v>35.909999999999997</v>
      </c>
      <c r="H827">
        <v>3</v>
      </c>
      <c r="I827">
        <v>0</v>
      </c>
      <c r="J827">
        <v>9.6957000000000004</v>
      </c>
      <c r="K827" t="s">
        <v>489</v>
      </c>
      <c r="L827" t="s">
        <v>28</v>
      </c>
      <c r="M827" t="s">
        <v>29</v>
      </c>
      <c r="N827" t="s">
        <v>491</v>
      </c>
      <c r="O827" t="s">
        <v>205</v>
      </c>
      <c r="P827">
        <v>78207</v>
      </c>
      <c r="Q827" t="s">
        <v>64</v>
      </c>
      <c r="R827" t="s">
        <v>33</v>
      </c>
      <c r="S827" t="s">
        <v>745</v>
      </c>
      <c r="T827" t="s">
        <v>75</v>
      </c>
      <c r="X827" t="str">
        <f t="shared" si="36"/>
        <v/>
      </c>
      <c r="Y827" t="str">
        <f t="shared" si="37"/>
        <v/>
      </c>
      <c r="Z827" t="str">
        <f t="shared" si="38"/>
        <v/>
      </c>
    </row>
    <row r="828" spans="1:26" x14ac:dyDescent="0.25">
      <c r="A828" t="s">
        <v>2335</v>
      </c>
      <c r="B828" s="1">
        <v>41998</v>
      </c>
      <c r="C828" s="1">
        <v>42003</v>
      </c>
      <c r="D828" t="s">
        <v>24</v>
      </c>
      <c r="E828" t="s">
        <v>2336</v>
      </c>
      <c r="F828" t="s">
        <v>2337</v>
      </c>
      <c r="G828">
        <v>17.88</v>
      </c>
      <c r="H828">
        <v>3</v>
      </c>
      <c r="I828">
        <v>0.2</v>
      </c>
      <c r="J828">
        <v>5.5875000000000004</v>
      </c>
      <c r="K828" t="s">
        <v>2338</v>
      </c>
      <c r="L828" t="s">
        <v>28</v>
      </c>
      <c r="M828" t="s">
        <v>29</v>
      </c>
      <c r="N828" t="s">
        <v>143</v>
      </c>
      <c r="O828" t="s">
        <v>144</v>
      </c>
      <c r="P828">
        <v>10024</v>
      </c>
      <c r="Q828" t="s">
        <v>32</v>
      </c>
      <c r="R828" t="s">
        <v>33</v>
      </c>
      <c r="S828" t="s">
        <v>150</v>
      </c>
      <c r="T828" t="s">
        <v>2339</v>
      </c>
      <c r="X828" t="str">
        <f t="shared" si="36"/>
        <v/>
      </c>
      <c r="Y828" t="str">
        <f t="shared" si="37"/>
        <v/>
      </c>
      <c r="Z828" t="str">
        <f t="shared" si="38"/>
        <v/>
      </c>
    </row>
    <row r="829" spans="1:26" x14ac:dyDescent="0.25">
      <c r="A829" t="s">
        <v>2343</v>
      </c>
      <c r="B829" s="1">
        <v>41999</v>
      </c>
      <c r="C829" s="1">
        <v>42003</v>
      </c>
      <c r="D829" t="s">
        <v>24</v>
      </c>
      <c r="E829" t="s">
        <v>2344</v>
      </c>
      <c r="F829" t="s">
        <v>1750</v>
      </c>
      <c r="G829">
        <v>191.98400000000001</v>
      </c>
      <c r="H829">
        <v>2</v>
      </c>
      <c r="I829">
        <v>0.2</v>
      </c>
      <c r="J829">
        <v>4.7995999999999999</v>
      </c>
      <c r="K829" t="s">
        <v>2345</v>
      </c>
      <c r="L829" t="s">
        <v>28</v>
      </c>
      <c r="M829" t="s">
        <v>29</v>
      </c>
      <c r="N829" t="s">
        <v>143</v>
      </c>
      <c r="O829" t="s">
        <v>144</v>
      </c>
      <c r="P829">
        <v>10035</v>
      </c>
      <c r="Q829" t="s">
        <v>32</v>
      </c>
      <c r="R829" t="s">
        <v>45</v>
      </c>
      <c r="S829" t="s">
        <v>595</v>
      </c>
      <c r="T829" t="s">
        <v>1753</v>
      </c>
      <c r="X829" t="str">
        <f t="shared" si="36"/>
        <v/>
      </c>
      <c r="Y829" t="str">
        <f t="shared" si="37"/>
        <v/>
      </c>
      <c r="Z829" t="str">
        <f t="shared" si="38"/>
        <v/>
      </c>
    </row>
    <row r="830" spans="1:26" x14ac:dyDescent="0.25">
      <c r="A830" t="s">
        <v>2346</v>
      </c>
      <c r="B830" s="1">
        <v>42000</v>
      </c>
      <c r="C830" s="1">
        <v>42006</v>
      </c>
      <c r="D830" t="s">
        <v>24</v>
      </c>
      <c r="E830" t="s">
        <v>2347</v>
      </c>
      <c r="F830" t="s">
        <v>2348</v>
      </c>
      <c r="G830">
        <v>44.75</v>
      </c>
      <c r="H830">
        <v>5</v>
      </c>
      <c r="I830">
        <v>0</v>
      </c>
      <c r="J830">
        <v>20.585000000000001</v>
      </c>
      <c r="K830" t="s">
        <v>2349</v>
      </c>
      <c r="L830" t="s">
        <v>28</v>
      </c>
      <c r="M830" t="s">
        <v>29</v>
      </c>
      <c r="N830" t="s">
        <v>1941</v>
      </c>
      <c r="O830" t="s">
        <v>531</v>
      </c>
      <c r="P830">
        <v>52601</v>
      </c>
      <c r="Q830" t="s">
        <v>64</v>
      </c>
      <c r="R830" t="s">
        <v>33</v>
      </c>
      <c r="S830" t="s">
        <v>129</v>
      </c>
      <c r="T830" t="s">
        <v>2350</v>
      </c>
      <c r="X830" t="str">
        <f t="shared" si="36"/>
        <v/>
      </c>
      <c r="Y830" t="str">
        <f t="shared" si="37"/>
        <v/>
      </c>
      <c r="Z830" t="str">
        <f t="shared" si="38"/>
        <v/>
      </c>
    </row>
    <row r="831" spans="1:26" x14ac:dyDescent="0.25">
      <c r="A831" t="s">
        <v>2354</v>
      </c>
      <c r="B831" s="1">
        <v>42004</v>
      </c>
      <c r="C831" s="1">
        <v>42010</v>
      </c>
      <c r="D831" t="s">
        <v>24</v>
      </c>
      <c r="E831" t="s">
        <v>1629</v>
      </c>
      <c r="F831" t="s">
        <v>1017</v>
      </c>
      <c r="G831">
        <v>209.3</v>
      </c>
      <c r="H831">
        <v>2</v>
      </c>
      <c r="I831">
        <v>0</v>
      </c>
      <c r="J831">
        <v>56.511000000000003</v>
      </c>
      <c r="K831" t="s">
        <v>1631</v>
      </c>
      <c r="L831" t="s">
        <v>70</v>
      </c>
      <c r="M831" t="s">
        <v>29</v>
      </c>
      <c r="N831" t="s">
        <v>253</v>
      </c>
      <c r="O831" t="s">
        <v>589</v>
      </c>
      <c r="P831">
        <v>47201</v>
      </c>
      <c r="Q831" t="s">
        <v>64</v>
      </c>
      <c r="R831" t="s">
        <v>33</v>
      </c>
      <c r="S831" t="s">
        <v>745</v>
      </c>
      <c r="T831" t="s">
        <v>1019</v>
      </c>
      <c r="X831" t="str">
        <f t="shared" si="36"/>
        <v/>
      </c>
      <c r="Y831" t="str">
        <f t="shared" si="37"/>
        <v/>
      </c>
      <c r="Z831" t="str">
        <f t="shared" si="38"/>
        <v/>
      </c>
    </row>
    <row r="832" spans="1:26" x14ac:dyDescent="0.25">
      <c r="A832" t="s">
        <v>2354</v>
      </c>
      <c r="B832" s="1">
        <v>42004</v>
      </c>
      <c r="C832" s="1">
        <v>42010</v>
      </c>
      <c r="D832" t="s">
        <v>24</v>
      </c>
      <c r="E832" t="s">
        <v>1629</v>
      </c>
      <c r="F832" t="s">
        <v>1017</v>
      </c>
      <c r="G832">
        <v>209.3</v>
      </c>
      <c r="H832">
        <v>2</v>
      </c>
      <c r="I832">
        <v>0</v>
      </c>
      <c r="J832">
        <v>56.511000000000003</v>
      </c>
      <c r="K832" t="s">
        <v>1631</v>
      </c>
      <c r="L832" t="s">
        <v>70</v>
      </c>
      <c r="M832" t="s">
        <v>29</v>
      </c>
      <c r="N832" t="s">
        <v>36</v>
      </c>
      <c r="O832" t="s">
        <v>37</v>
      </c>
      <c r="P832">
        <v>19143</v>
      </c>
      <c r="Q832" t="s">
        <v>32</v>
      </c>
      <c r="R832" t="s">
        <v>33</v>
      </c>
      <c r="S832" t="s">
        <v>745</v>
      </c>
      <c r="T832" t="s">
        <v>1019</v>
      </c>
      <c r="X832" t="str">
        <f t="shared" si="36"/>
        <v/>
      </c>
      <c r="Y832" t="str">
        <f t="shared" si="37"/>
        <v/>
      </c>
      <c r="Z832" t="str">
        <f t="shared" si="38"/>
        <v/>
      </c>
    </row>
  </sheetData>
  <sortState ref="A2:Z832">
    <sortCondition ref="U2:U83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0"/>
  <sheetViews>
    <sheetView topLeftCell="A7" workbookViewId="0">
      <selection activeCell="I6" sqref="I6"/>
    </sheetView>
  </sheetViews>
  <sheetFormatPr defaultRowHeight="15" x14ac:dyDescent="0.25"/>
  <cols>
    <col min="2" max="3" width="9.7109375" bestFit="1" customWidth="1"/>
    <col min="23" max="23" width="9.7109375" bestFit="1" customWidth="1"/>
  </cols>
  <sheetData>
    <row r="2" spans="1:26"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2355</v>
      </c>
      <c r="Y2" t="s">
        <v>2357</v>
      </c>
      <c r="Z2" t="s">
        <v>2358</v>
      </c>
    </row>
    <row r="3" spans="1:26" x14ac:dyDescent="0.25">
      <c r="A3" t="s">
        <v>625</v>
      </c>
      <c r="B3" s="1">
        <v>41024</v>
      </c>
      <c r="C3" s="1">
        <v>41027</v>
      </c>
      <c r="D3" t="s">
        <v>94</v>
      </c>
      <c r="E3" t="s">
        <v>703</v>
      </c>
      <c r="F3" t="s">
        <v>704</v>
      </c>
      <c r="G3">
        <v>13.944000000000001</v>
      </c>
      <c r="H3">
        <v>3</v>
      </c>
      <c r="I3">
        <v>0.2</v>
      </c>
      <c r="J3">
        <v>4.5317999999999996</v>
      </c>
      <c r="K3" t="s">
        <v>705</v>
      </c>
      <c r="L3" t="s">
        <v>80</v>
      </c>
      <c r="M3" t="s">
        <v>29</v>
      </c>
      <c r="N3" t="s">
        <v>162</v>
      </c>
      <c r="O3" t="s">
        <v>72</v>
      </c>
      <c r="P3">
        <v>90045</v>
      </c>
      <c r="Q3" t="s">
        <v>73</v>
      </c>
      <c r="R3" t="s">
        <v>33</v>
      </c>
      <c r="S3" t="s">
        <v>150</v>
      </c>
      <c r="T3" t="s">
        <v>706</v>
      </c>
      <c r="U3" t="s">
        <v>625</v>
      </c>
      <c r="V3" t="s">
        <v>101</v>
      </c>
      <c r="W3" s="1">
        <v>40993</v>
      </c>
      <c r="X3">
        <f>IF(W3 &gt; 0, W3 - B3, "")</f>
        <v>-31</v>
      </c>
      <c r="Y3">
        <f>IF(W3 &gt; 0,- G3, "")</f>
        <v>-13.944000000000001</v>
      </c>
      <c r="Z3">
        <f>IF(W3 &gt; 0,- J3, "")</f>
        <v>-4.5317999999999996</v>
      </c>
    </row>
    <row r="5" spans="1:26" x14ac:dyDescent="0.25">
      <c r="A5" t="s">
        <v>2367</v>
      </c>
    </row>
    <row r="6" spans="1:26" x14ac:dyDescent="0.25">
      <c r="A6" t="s">
        <v>2376</v>
      </c>
    </row>
    <row r="8" spans="1:26" x14ac:dyDescent="0.25">
      <c r="A8" t="s">
        <v>2368</v>
      </c>
    </row>
    <row r="9" spans="1:26" x14ac:dyDescent="0.25">
      <c r="A9" t="s">
        <v>2369</v>
      </c>
    </row>
    <row r="10" spans="1:26" x14ac:dyDescent="0.25">
      <c r="A10" t="s">
        <v>2370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workbookViewId="0">
      <selection activeCell="V3" sqref="V3"/>
    </sheetView>
  </sheetViews>
  <sheetFormatPr defaultRowHeight="15" x14ac:dyDescent="0.25"/>
  <cols>
    <col min="2" max="2" width="10.7109375" bestFit="1" customWidth="1"/>
    <col min="3" max="3" width="19.28515625" customWidth="1"/>
  </cols>
  <sheetData>
    <row r="1" spans="1:22" x14ac:dyDescent="0.25">
      <c r="A1" t="s">
        <v>0</v>
      </c>
      <c r="B1" t="s">
        <v>11</v>
      </c>
      <c r="C1" t="s">
        <v>2355</v>
      </c>
    </row>
    <row r="2" spans="1:22" x14ac:dyDescent="0.25">
      <c r="A2" t="s">
        <v>2284</v>
      </c>
      <c r="B2" t="s">
        <v>28</v>
      </c>
      <c r="C2">
        <v>7</v>
      </c>
      <c r="V2">
        <f>21/33</f>
        <v>0.63636363636363635</v>
      </c>
    </row>
    <row r="3" spans="1:22" x14ac:dyDescent="0.25">
      <c r="A3" t="s">
        <v>2284</v>
      </c>
      <c r="B3" t="s">
        <v>28</v>
      </c>
      <c r="C3">
        <v>7</v>
      </c>
    </row>
    <row r="4" spans="1:22" x14ac:dyDescent="0.25">
      <c r="A4" t="s">
        <v>2284</v>
      </c>
      <c r="B4" t="s">
        <v>28</v>
      </c>
      <c r="C4">
        <v>7</v>
      </c>
    </row>
    <row r="5" spans="1:22" x14ac:dyDescent="0.25">
      <c r="A5" t="s">
        <v>480</v>
      </c>
      <c r="B5" t="s">
        <v>28</v>
      </c>
      <c r="C5">
        <v>10</v>
      </c>
    </row>
    <row r="6" spans="1:22" x14ac:dyDescent="0.25">
      <c r="A6" t="s">
        <v>480</v>
      </c>
      <c r="B6" t="s">
        <v>28</v>
      </c>
      <c r="C6">
        <v>10</v>
      </c>
    </row>
    <row r="7" spans="1:22" x14ac:dyDescent="0.25">
      <c r="A7" t="s">
        <v>2322</v>
      </c>
      <c r="B7" t="s">
        <v>28</v>
      </c>
      <c r="C7">
        <v>13</v>
      </c>
    </row>
    <row r="8" spans="1:22" x14ac:dyDescent="0.25">
      <c r="A8" t="s">
        <v>1869</v>
      </c>
      <c r="B8" t="s">
        <v>28</v>
      </c>
      <c r="C8">
        <v>18</v>
      </c>
    </row>
    <row r="9" spans="1:22" x14ac:dyDescent="0.25">
      <c r="A9" t="s">
        <v>1869</v>
      </c>
      <c r="B9" t="s">
        <v>28</v>
      </c>
      <c r="C9">
        <v>18</v>
      </c>
    </row>
    <row r="10" spans="1:22" x14ac:dyDescent="0.25">
      <c r="A10" t="s">
        <v>213</v>
      </c>
      <c r="B10" t="s">
        <v>28</v>
      </c>
      <c r="C10">
        <v>20</v>
      </c>
    </row>
    <row r="11" spans="1:22" x14ac:dyDescent="0.25">
      <c r="A11" t="s">
        <v>1838</v>
      </c>
      <c r="B11" t="s">
        <v>28</v>
      </c>
      <c r="C11">
        <v>22</v>
      </c>
    </row>
    <row r="12" spans="1:22" x14ac:dyDescent="0.25">
      <c r="A12" t="s">
        <v>2305</v>
      </c>
      <c r="B12" t="s">
        <v>28</v>
      </c>
      <c r="C12">
        <v>29</v>
      </c>
    </row>
    <row r="13" spans="1:22" x14ac:dyDescent="0.25">
      <c r="A13" t="s">
        <v>2305</v>
      </c>
      <c r="B13" t="s">
        <v>28</v>
      </c>
      <c r="C13">
        <v>29</v>
      </c>
    </row>
    <row r="14" spans="1:22" x14ac:dyDescent="0.25">
      <c r="A14" t="s">
        <v>1003</v>
      </c>
      <c r="B14" t="s">
        <v>28</v>
      </c>
      <c r="C14">
        <v>31</v>
      </c>
    </row>
    <row r="15" spans="1:22" x14ac:dyDescent="0.25">
      <c r="A15" t="s">
        <v>1691</v>
      </c>
      <c r="B15" t="s">
        <v>28</v>
      </c>
      <c r="C15">
        <v>34</v>
      </c>
    </row>
    <row r="16" spans="1:22" x14ac:dyDescent="0.25">
      <c r="A16" t="s">
        <v>1613</v>
      </c>
      <c r="B16" t="s">
        <v>28</v>
      </c>
      <c r="C16">
        <v>39</v>
      </c>
    </row>
    <row r="17" spans="1:3" x14ac:dyDescent="0.25">
      <c r="A17" t="s">
        <v>1123</v>
      </c>
      <c r="B17" t="s">
        <v>28</v>
      </c>
      <c r="C17">
        <v>41</v>
      </c>
    </row>
    <row r="18" spans="1:3" x14ac:dyDescent="0.25">
      <c r="A18" t="s">
        <v>1349</v>
      </c>
      <c r="B18" t="s">
        <v>28</v>
      </c>
      <c r="C18">
        <v>45</v>
      </c>
    </row>
    <row r="19" spans="1:3" x14ac:dyDescent="0.25">
      <c r="A19" t="s">
        <v>1349</v>
      </c>
      <c r="B19" t="s">
        <v>28</v>
      </c>
      <c r="C19">
        <v>45</v>
      </c>
    </row>
    <row r="20" spans="1:3" x14ac:dyDescent="0.25">
      <c r="A20" t="s">
        <v>1349</v>
      </c>
      <c r="B20" t="s">
        <v>28</v>
      </c>
      <c r="C20">
        <v>45</v>
      </c>
    </row>
    <row r="21" spans="1:3" x14ac:dyDescent="0.25">
      <c r="A21" t="s">
        <v>1910</v>
      </c>
      <c r="B21" t="s">
        <v>28</v>
      </c>
      <c r="C21">
        <v>48</v>
      </c>
    </row>
    <row r="22" spans="1:3" x14ac:dyDescent="0.25">
      <c r="A22" t="s">
        <v>1682</v>
      </c>
      <c r="B22" t="s">
        <v>28</v>
      </c>
      <c r="C22">
        <v>53</v>
      </c>
    </row>
    <row r="23" spans="1:3" x14ac:dyDescent="0.25">
      <c r="A23" t="s">
        <v>1682</v>
      </c>
      <c r="B23" t="s">
        <v>28</v>
      </c>
      <c r="C23">
        <v>53</v>
      </c>
    </row>
    <row r="24" spans="1:3" x14ac:dyDescent="0.25">
      <c r="A24" t="s">
        <v>1682</v>
      </c>
      <c r="B24" t="s">
        <v>28</v>
      </c>
      <c r="C24">
        <v>53</v>
      </c>
    </row>
    <row r="25" spans="1:3" x14ac:dyDescent="0.25">
      <c r="A25" t="s">
        <v>1904</v>
      </c>
      <c r="B25" t="s">
        <v>28</v>
      </c>
      <c r="C25">
        <v>61</v>
      </c>
    </row>
    <row r="26" spans="1:3" x14ac:dyDescent="0.25">
      <c r="A26" t="s">
        <v>1904</v>
      </c>
      <c r="B26" t="s">
        <v>28</v>
      </c>
      <c r="C26">
        <v>61</v>
      </c>
    </row>
    <row r="27" spans="1:3" x14ac:dyDescent="0.25">
      <c r="A27" t="s">
        <v>973</v>
      </c>
      <c r="B27" t="s">
        <v>28</v>
      </c>
      <c r="C27">
        <v>66</v>
      </c>
    </row>
    <row r="28" spans="1:3" x14ac:dyDescent="0.25">
      <c r="A28" t="s">
        <v>973</v>
      </c>
      <c r="B28" t="s">
        <v>28</v>
      </c>
      <c r="C28">
        <v>66</v>
      </c>
    </row>
    <row r="29" spans="1:3" x14ac:dyDescent="0.25">
      <c r="A29" t="s">
        <v>1299</v>
      </c>
      <c r="B29" t="s">
        <v>28</v>
      </c>
      <c r="C29">
        <v>67</v>
      </c>
    </row>
    <row r="30" spans="1:3" x14ac:dyDescent="0.25">
      <c r="A30" t="s">
        <v>900</v>
      </c>
      <c r="B30" t="s">
        <v>28</v>
      </c>
      <c r="C30">
        <v>68</v>
      </c>
    </row>
    <row r="31" spans="1:3" x14ac:dyDescent="0.25">
      <c r="A31" t="s">
        <v>900</v>
      </c>
      <c r="B31" t="s">
        <v>28</v>
      </c>
      <c r="C31">
        <v>68</v>
      </c>
    </row>
    <row r="32" spans="1:3" x14ac:dyDescent="0.25">
      <c r="A32" t="s">
        <v>1344</v>
      </c>
      <c r="B32" t="s">
        <v>28</v>
      </c>
      <c r="C32">
        <v>73</v>
      </c>
    </row>
    <row r="33" spans="1:3" x14ac:dyDescent="0.25">
      <c r="A33" t="s">
        <v>1671</v>
      </c>
      <c r="B33" t="s">
        <v>28</v>
      </c>
      <c r="C33">
        <v>75</v>
      </c>
    </row>
    <row r="34" spans="1:3" x14ac:dyDescent="0.25">
      <c r="A34" t="s">
        <v>1671</v>
      </c>
      <c r="B34" t="s">
        <v>28</v>
      </c>
      <c r="C34">
        <v>75</v>
      </c>
    </row>
    <row r="35" spans="1:3" x14ac:dyDescent="0.25">
      <c r="A35" t="s">
        <v>1671</v>
      </c>
      <c r="B35" t="s">
        <v>28</v>
      </c>
      <c r="C35">
        <v>75</v>
      </c>
    </row>
    <row r="36" spans="1:3" x14ac:dyDescent="0.25">
      <c r="A36" t="s">
        <v>1638</v>
      </c>
      <c r="B36" t="s">
        <v>28</v>
      </c>
      <c r="C36">
        <v>79</v>
      </c>
    </row>
    <row r="37" spans="1:3" x14ac:dyDescent="0.25">
      <c r="A37" t="s">
        <v>631</v>
      </c>
      <c r="B37" t="s">
        <v>28</v>
      </c>
      <c r="C37">
        <v>81</v>
      </c>
    </row>
    <row r="38" spans="1:3" x14ac:dyDescent="0.25">
      <c r="A38" t="s">
        <v>631</v>
      </c>
      <c r="B38" t="s">
        <v>28</v>
      </c>
      <c r="C38">
        <v>81</v>
      </c>
    </row>
    <row r="39" spans="1:3" x14ac:dyDescent="0.25">
      <c r="A39" t="s">
        <v>398</v>
      </c>
      <c r="B39" t="s">
        <v>28</v>
      </c>
      <c r="C39">
        <v>81</v>
      </c>
    </row>
    <row r="40" spans="1:3" x14ac:dyDescent="0.25">
      <c r="A40" t="s">
        <v>93</v>
      </c>
      <c r="B40" t="s">
        <v>28</v>
      </c>
      <c r="C40">
        <v>82</v>
      </c>
    </row>
    <row r="41" spans="1:3" x14ac:dyDescent="0.25">
      <c r="A41" t="s">
        <v>93</v>
      </c>
      <c r="B41" t="s">
        <v>28</v>
      </c>
      <c r="C41">
        <v>82</v>
      </c>
    </row>
    <row r="42" spans="1:3" x14ac:dyDescent="0.25">
      <c r="A42" t="s">
        <v>93</v>
      </c>
      <c r="B42" t="s">
        <v>28</v>
      </c>
      <c r="C42">
        <v>82</v>
      </c>
    </row>
    <row r="43" spans="1:3" x14ac:dyDescent="0.25">
      <c r="A43" t="s">
        <v>1522</v>
      </c>
      <c r="B43" t="s">
        <v>28</v>
      </c>
      <c r="C43">
        <v>85</v>
      </c>
    </row>
    <row r="44" spans="1:3" x14ac:dyDescent="0.25">
      <c r="A44" t="s">
        <v>508</v>
      </c>
      <c r="B44" t="s">
        <v>28</v>
      </c>
      <c r="C44">
        <v>86</v>
      </c>
    </row>
    <row r="45" spans="1:3" x14ac:dyDescent="0.25">
      <c r="A45" t="s">
        <v>508</v>
      </c>
      <c r="B45" t="s">
        <v>28</v>
      </c>
      <c r="C45">
        <v>86</v>
      </c>
    </row>
    <row r="46" spans="1:3" x14ac:dyDescent="0.25">
      <c r="A46" t="s">
        <v>2056</v>
      </c>
      <c r="B46" t="s">
        <v>28</v>
      </c>
      <c r="C46">
        <v>91</v>
      </c>
    </row>
    <row r="47" spans="1:3" x14ac:dyDescent="0.25">
      <c r="A47" t="s">
        <v>2056</v>
      </c>
      <c r="B47" t="s">
        <v>28</v>
      </c>
      <c r="C47">
        <v>91</v>
      </c>
    </row>
    <row r="48" spans="1:3" x14ac:dyDescent="0.25">
      <c r="A48" t="s">
        <v>1967</v>
      </c>
      <c r="B48" t="s">
        <v>28</v>
      </c>
      <c r="C48">
        <v>92</v>
      </c>
    </row>
    <row r="49" spans="1:3" x14ac:dyDescent="0.25">
      <c r="A49" t="s">
        <v>1967</v>
      </c>
      <c r="B49" t="s">
        <v>28</v>
      </c>
      <c r="C49">
        <v>92</v>
      </c>
    </row>
    <row r="50" spans="1:3" x14ac:dyDescent="0.25">
      <c r="A50" t="s">
        <v>1824</v>
      </c>
      <c r="B50" t="s">
        <v>28</v>
      </c>
      <c r="C50">
        <v>96</v>
      </c>
    </row>
    <row r="51" spans="1:3" x14ac:dyDescent="0.25">
      <c r="A51" t="s">
        <v>1824</v>
      </c>
      <c r="B51" t="s">
        <v>28</v>
      </c>
      <c r="C51">
        <v>96</v>
      </c>
    </row>
    <row r="52" spans="1:3" x14ac:dyDescent="0.25">
      <c r="A52" t="s">
        <v>465</v>
      </c>
      <c r="B52" t="s">
        <v>28</v>
      </c>
      <c r="C52">
        <v>104</v>
      </c>
    </row>
    <row r="53" spans="1:3" x14ac:dyDescent="0.25">
      <c r="A53" t="s">
        <v>465</v>
      </c>
      <c r="B53" t="s">
        <v>28</v>
      </c>
      <c r="C53">
        <v>104</v>
      </c>
    </row>
    <row r="54" spans="1:3" x14ac:dyDescent="0.25">
      <c r="A54" t="s">
        <v>860</v>
      </c>
      <c r="B54" t="s">
        <v>28</v>
      </c>
      <c r="C54">
        <v>113</v>
      </c>
    </row>
    <row r="55" spans="1:3" x14ac:dyDescent="0.25">
      <c r="A55" t="s">
        <v>860</v>
      </c>
      <c r="B55" t="s">
        <v>28</v>
      </c>
      <c r="C55">
        <v>113</v>
      </c>
    </row>
    <row r="56" spans="1:3" x14ac:dyDescent="0.25">
      <c r="A56" t="s">
        <v>1665</v>
      </c>
      <c r="B56" t="s">
        <v>28</v>
      </c>
      <c r="C56">
        <v>115</v>
      </c>
    </row>
    <row r="57" spans="1:3" x14ac:dyDescent="0.25">
      <c r="A57" t="s">
        <v>1131</v>
      </c>
      <c r="B57" t="s">
        <v>28</v>
      </c>
      <c r="C57">
        <v>117</v>
      </c>
    </row>
    <row r="58" spans="1:3" x14ac:dyDescent="0.25">
      <c r="A58" t="s">
        <v>1131</v>
      </c>
      <c r="B58" t="s">
        <v>28</v>
      </c>
      <c r="C58">
        <v>117</v>
      </c>
    </row>
    <row r="59" spans="1:3" x14ac:dyDescent="0.25">
      <c r="C59">
        <v>0</v>
      </c>
    </row>
    <row r="60" spans="1:3" x14ac:dyDescent="0.25">
      <c r="C60">
        <v>120</v>
      </c>
    </row>
    <row r="61" spans="1:3" x14ac:dyDescent="0.25">
      <c r="A61" t="s">
        <v>2351</v>
      </c>
      <c r="B61" t="s">
        <v>80</v>
      </c>
      <c r="C61">
        <v>5</v>
      </c>
    </row>
    <row r="62" spans="1:3" x14ac:dyDescent="0.25">
      <c r="A62" t="s">
        <v>2351</v>
      </c>
      <c r="B62" t="s">
        <v>80</v>
      </c>
      <c r="C62">
        <v>5</v>
      </c>
    </row>
    <row r="63" spans="1:3" x14ac:dyDescent="0.25">
      <c r="A63" t="s">
        <v>1360</v>
      </c>
      <c r="B63" t="s">
        <v>80</v>
      </c>
      <c r="C63">
        <v>9</v>
      </c>
    </row>
    <row r="64" spans="1:3" x14ac:dyDescent="0.25">
      <c r="A64" t="s">
        <v>1426</v>
      </c>
      <c r="B64" t="s">
        <v>80</v>
      </c>
      <c r="C64">
        <v>13</v>
      </c>
    </row>
    <row r="65" spans="1:3" x14ac:dyDescent="0.25">
      <c r="A65" t="s">
        <v>1426</v>
      </c>
      <c r="B65" t="s">
        <v>80</v>
      </c>
      <c r="C65">
        <v>13</v>
      </c>
    </row>
    <row r="66" spans="1:3" x14ac:dyDescent="0.25">
      <c r="A66" t="s">
        <v>1485</v>
      </c>
      <c r="B66" t="s">
        <v>80</v>
      </c>
      <c r="C66">
        <v>13</v>
      </c>
    </row>
    <row r="67" spans="1:3" x14ac:dyDescent="0.25">
      <c r="A67" t="s">
        <v>967</v>
      </c>
      <c r="B67" t="s">
        <v>80</v>
      </c>
      <c r="C67">
        <v>16</v>
      </c>
    </row>
    <row r="68" spans="1:3" x14ac:dyDescent="0.25">
      <c r="A68" t="s">
        <v>967</v>
      </c>
      <c r="B68" t="s">
        <v>80</v>
      </c>
      <c r="C68">
        <v>16</v>
      </c>
    </row>
    <row r="69" spans="1:3" x14ac:dyDescent="0.25">
      <c r="A69" t="s">
        <v>1872</v>
      </c>
      <c r="B69" t="s">
        <v>80</v>
      </c>
      <c r="C69">
        <v>18</v>
      </c>
    </row>
    <row r="70" spans="1:3" x14ac:dyDescent="0.25">
      <c r="A70" t="s">
        <v>1872</v>
      </c>
      <c r="B70" t="s">
        <v>80</v>
      </c>
      <c r="C70">
        <v>18</v>
      </c>
    </row>
    <row r="71" spans="1:3" x14ac:dyDescent="0.25">
      <c r="A71" t="s">
        <v>2205</v>
      </c>
      <c r="B71" t="s">
        <v>80</v>
      </c>
      <c r="C71">
        <v>20</v>
      </c>
    </row>
    <row r="72" spans="1:3" x14ac:dyDescent="0.25">
      <c r="A72" t="s">
        <v>2044</v>
      </c>
      <c r="B72" t="s">
        <v>80</v>
      </c>
      <c r="C72">
        <v>23</v>
      </c>
    </row>
    <row r="73" spans="1:3" x14ac:dyDescent="0.25">
      <c r="A73" t="s">
        <v>1901</v>
      </c>
      <c r="B73" t="s">
        <v>80</v>
      </c>
      <c r="C73">
        <v>25</v>
      </c>
    </row>
    <row r="74" spans="1:3" x14ac:dyDescent="0.25">
      <c r="A74" t="s">
        <v>1901</v>
      </c>
      <c r="B74" t="s">
        <v>80</v>
      </c>
      <c r="C74">
        <v>25</v>
      </c>
    </row>
    <row r="75" spans="1:3" x14ac:dyDescent="0.25">
      <c r="A75" t="s">
        <v>1901</v>
      </c>
      <c r="B75" t="s">
        <v>80</v>
      </c>
      <c r="C75">
        <v>25</v>
      </c>
    </row>
    <row r="76" spans="1:3" x14ac:dyDescent="0.25">
      <c r="A76" t="s">
        <v>853</v>
      </c>
      <c r="B76" t="s">
        <v>80</v>
      </c>
      <c r="C76">
        <v>25</v>
      </c>
    </row>
    <row r="77" spans="1:3" x14ac:dyDescent="0.25">
      <c r="A77" t="s">
        <v>853</v>
      </c>
      <c r="B77" t="s">
        <v>80</v>
      </c>
      <c r="C77">
        <v>25</v>
      </c>
    </row>
    <row r="78" spans="1:3" x14ac:dyDescent="0.25">
      <c r="A78" t="s">
        <v>2340</v>
      </c>
      <c r="B78" t="s">
        <v>80</v>
      </c>
      <c r="C78">
        <v>27</v>
      </c>
    </row>
    <row r="79" spans="1:3" x14ac:dyDescent="0.25">
      <c r="A79" t="s">
        <v>2340</v>
      </c>
      <c r="B79" t="s">
        <v>80</v>
      </c>
      <c r="C79">
        <v>27</v>
      </c>
    </row>
    <row r="80" spans="1:3" x14ac:dyDescent="0.25">
      <c r="A80" t="s">
        <v>2340</v>
      </c>
      <c r="B80" t="s">
        <v>80</v>
      </c>
      <c r="C80">
        <v>27</v>
      </c>
    </row>
    <row r="81" spans="1:3" x14ac:dyDescent="0.25">
      <c r="A81" t="s">
        <v>381</v>
      </c>
      <c r="B81" t="s">
        <v>80</v>
      </c>
      <c r="C81">
        <v>31</v>
      </c>
    </row>
    <row r="82" spans="1:3" x14ac:dyDescent="0.25">
      <c r="A82" t="s">
        <v>381</v>
      </c>
      <c r="B82" t="s">
        <v>80</v>
      </c>
      <c r="C82">
        <v>31</v>
      </c>
    </row>
    <row r="83" spans="1:3" x14ac:dyDescent="0.25">
      <c r="A83" t="s">
        <v>2075</v>
      </c>
      <c r="B83" t="s">
        <v>80</v>
      </c>
      <c r="C83">
        <v>38</v>
      </c>
    </row>
    <row r="84" spans="1:3" x14ac:dyDescent="0.25">
      <c r="A84" t="s">
        <v>2075</v>
      </c>
      <c r="B84" t="s">
        <v>80</v>
      </c>
      <c r="C84">
        <v>38</v>
      </c>
    </row>
    <row r="85" spans="1:3" x14ac:dyDescent="0.25">
      <c r="A85" t="s">
        <v>1498</v>
      </c>
      <c r="B85" t="s">
        <v>80</v>
      </c>
      <c r="C85">
        <v>44</v>
      </c>
    </row>
    <row r="86" spans="1:3" x14ac:dyDescent="0.25">
      <c r="A86" t="s">
        <v>1878</v>
      </c>
      <c r="B86" t="s">
        <v>80</v>
      </c>
      <c r="C86">
        <v>44</v>
      </c>
    </row>
    <row r="87" spans="1:3" x14ac:dyDescent="0.25">
      <c r="A87" t="s">
        <v>1878</v>
      </c>
      <c r="B87" t="s">
        <v>80</v>
      </c>
      <c r="C87">
        <v>44</v>
      </c>
    </row>
    <row r="88" spans="1:3" x14ac:dyDescent="0.25">
      <c r="A88" t="s">
        <v>1878</v>
      </c>
      <c r="B88" t="s">
        <v>80</v>
      </c>
      <c r="C88">
        <v>44</v>
      </c>
    </row>
    <row r="89" spans="1:3" x14ac:dyDescent="0.25">
      <c r="A89" t="s">
        <v>625</v>
      </c>
      <c r="B89" t="s">
        <v>80</v>
      </c>
      <c r="C89">
        <v>45</v>
      </c>
    </row>
    <row r="90" spans="1:3" x14ac:dyDescent="0.25">
      <c r="A90" t="s">
        <v>682</v>
      </c>
      <c r="B90" t="s">
        <v>80</v>
      </c>
      <c r="C90">
        <v>49</v>
      </c>
    </row>
    <row r="91" spans="1:3" x14ac:dyDescent="0.25">
      <c r="A91" t="s">
        <v>682</v>
      </c>
      <c r="B91" t="s">
        <v>80</v>
      </c>
      <c r="C91">
        <v>49</v>
      </c>
    </row>
    <row r="92" spans="1:3" x14ac:dyDescent="0.25">
      <c r="C92">
        <v>0</v>
      </c>
    </row>
    <row r="93" spans="1:3" x14ac:dyDescent="0.25">
      <c r="C93">
        <v>120</v>
      </c>
    </row>
    <row r="94" spans="1:3" x14ac:dyDescent="0.25">
      <c r="A94" t="s">
        <v>2140</v>
      </c>
      <c r="B94" t="s">
        <v>70</v>
      </c>
      <c r="C94">
        <v>10</v>
      </c>
    </row>
    <row r="95" spans="1:3" x14ac:dyDescent="0.25">
      <c r="A95" t="s">
        <v>344</v>
      </c>
      <c r="B95" t="s">
        <v>70</v>
      </c>
      <c r="C95">
        <v>10</v>
      </c>
    </row>
    <row r="96" spans="1:3" x14ac:dyDescent="0.25">
      <c r="A96" t="s">
        <v>344</v>
      </c>
      <c r="B96" t="s">
        <v>70</v>
      </c>
      <c r="C96">
        <v>10</v>
      </c>
    </row>
    <row r="97" spans="1:3" x14ac:dyDescent="0.25">
      <c r="A97" t="s">
        <v>565</v>
      </c>
      <c r="B97" t="s">
        <v>70</v>
      </c>
      <c r="C97">
        <v>14</v>
      </c>
    </row>
    <row r="98" spans="1:3" x14ac:dyDescent="0.25">
      <c r="A98" t="s">
        <v>565</v>
      </c>
      <c r="B98" t="s">
        <v>70</v>
      </c>
      <c r="C98">
        <v>14</v>
      </c>
    </row>
    <row r="99" spans="1:3" x14ac:dyDescent="0.25">
      <c r="A99" t="s">
        <v>565</v>
      </c>
      <c r="B99" t="s">
        <v>70</v>
      </c>
      <c r="C99">
        <v>14</v>
      </c>
    </row>
    <row r="100" spans="1:3" x14ac:dyDescent="0.25">
      <c r="A100" t="s">
        <v>707</v>
      </c>
      <c r="B100" t="s">
        <v>70</v>
      </c>
      <c r="C100">
        <v>15</v>
      </c>
    </row>
    <row r="101" spans="1:3" x14ac:dyDescent="0.25">
      <c r="A101" t="s">
        <v>752</v>
      </c>
      <c r="B101" t="s">
        <v>70</v>
      </c>
      <c r="C101">
        <v>17</v>
      </c>
    </row>
    <row r="102" spans="1:3" x14ac:dyDescent="0.25">
      <c r="A102" t="s">
        <v>752</v>
      </c>
      <c r="B102" t="s">
        <v>70</v>
      </c>
      <c r="C102">
        <v>17</v>
      </c>
    </row>
    <row r="103" spans="1:3" x14ac:dyDescent="0.25">
      <c r="A103" t="s">
        <v>2197</v>
      </c>
      <c r="B103" t="s">
        <v>70</v>
      </c>
      <c r="C103">
        <v>18</v>
      </c>
    </row>
    <row r="104" spans="1:3" x14ac:dyDescent="0.25">
      <c r="A104" t="s">
        <v>1219</v>
      </c>
      <c r="B104" t="s">
        <v>70</v>
      </c>
      <c r="C104">
        <v>20</v>
      </c>
    </row>
    <row r="105" spans="1:3" x14ac:dyDescent="0.25">
      <c r="A105" t="s">
        <v>1097</v>
      </c>
      <c r="B105" t="s">
        <v>70</v>
      </c>
      <c r="C105">
        <v>22</v>
      </c>
    </row>
    <row r="106" spans="1:3" x14ac:dyDescent="0.25">
      <c r="A106" t="s">
        <v>2188</v>
      </c>
      <c r="B106" t="s">
        <v>70</v>
      </c>
      <c r="C106">
        <v>22</v>
      </c>
    </row>
    <row r="107" spans="1:3" x14ac:dyDescent="0.25">
      <c r="A107" t="s">
        <v>469</v>
      </c>
      <c r="B107" t="s">
        <v>70</v>
      </c>
      <c r="C107">
        <v>24</v>
      </c>
    </row>
    <row r="108" spans="1:3" x14ac:dyDescent="0.25">
      <c r="A108" t="s">
        <v>2219</v>
      </c>
      <c r="B108" t="s">
        <v>70</v>
      </c>
      <c r="C108">
        <v>27</v>
      </c>
    </row>
    <row r="109" spans="1:3" x14ac:dyDescent="0.25">
      <c r="A109" t="s">
        <v>2219</v>
      </c>
      <c r="B109" t="s">
        <v>70</v>
      </c>
      <c r="C109">
        <v>27</v>
      </c>
    </row>
    <row r="110" spans="1:3" x14ac:dyDescent="0.25">
      <c r="A110" t="s">
        <v>2185</v>
      </c>
      <c r="B110" t="s">
        <v>70</v>
      </c>
      <c r="C110">
        <v>30</v>
      </c>
    </row>
    <row r="111" spans="1:3" x14ac:dyDescent="0.25">
      <c r="A111" t="s">
        <v>938</v>
      </c>
      <c r="B111" t="s">
        <v>70</v>
      </c>
      <c r="C111">
        <v>30</v>
      </c>
    </row>
    <row r="112" spans="1:3" x14ac:dyDescent="0.25">
      <c r="C112">
        <v>0</v>
      </c>
    </row>
    <row r="113" spans="3:3" x14ac:dyDescent="0.25">
      <c r="C113">
        <v>120</v>
      </c>
    </row>
  </sheetData>
  <sortState ref="A2:C109">
    <sortCondition ref="B2:B109"/>
    <sortCondition ref="C2:C10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workbookViewId="0">
      <selection activeCell="C21" sqref="C21"/>
    </sheetView>
  </sheetViews>
  <sheetFormatPr defaultRowHeight="15" x14ac:dyDescent="0.25"/>
  <cols>
    <col min="1" max="1" width="13.140625" bestFit="1" customWidth="1"/>
    <col min="2" max="2" width="15.85546875" bestFit="1" customWidth="1"/>
    <col min="3" max="3" width="19.85546875" bestFit="1" customWidth="1"/>
    <col min="13" max="13" width="19.140625" bestFit="1" customWidth="1"/>
    <col min="14" max="14" width="12.28515625" bestFit="1" customWidth="1"/>
    <col min="15" max="15" width="15.85546875" bestFit="1" customWidth="1"/>
    <col min="16" max="16" width="2" bestFit="1" customWidth="1"/>
    <col min="17" max="18" width="3" bestFit="1" customWidth="1"/>
    <col min="19" max="19" width="13.140625" bestFit="1" customWidth="1"/>
    <col min="20" max="20" width="16.7109375" bestFit="1" customWidth="1"/>
    <col min="21" max="21" width="28" bestFit="1" customWidth="1"/>
    <col min="22" max="22" width="19.5703125" customWidth="1"/>
    <col min="23" max="55" width="3" bestFit="1" customWidth="1"/>
    <col min="56" max="59" width="4" bestFit="1" customWidth="1"/>
    <col min="60" max="60" width="11.28515625" bestFit="1" customWidth="1"/>
  </cols>
  <sheetData>
    <row r="1" spans="1:16" x14ac:dyDescent="0.25">
      <c r="A1" s="2" t="s">
        <v>2360</v>
      </c>
      <c r="B1" t="s">
        <v>2375</v>
      </c>
      <c r="D1" t="s">
        <v>2371</v>
      </c>
      <c r="M1" s="2" t="s">
        <v>2360</v>
      </c>
      <c r="N1" t="s">
        <v>2373</v>
      </c>
      <c r="P1" t="s">
        <v>2372</v>
      </c>
    </row>
    <row r="2" spans="1:16" x14ac:dyDescent="0.25">
      <c r="A2" s="11" t="s">
        <v>28</v>
      </c>
      <c r="B2" s="13">
        <v>57</v>
      </c>
      <c r="M2" s="11" t="s">
        <v>28</v>
      </c>
      <c r="N2" s="14">
        <v>0.53773584905660377</v>
      </c>
    </row>
    <row r="3" spans="1:16" x14ac:dyDescent="0.25">
      <c r="A3" s="3" t="s">
        <v>80</v>
      </c>
      <c r="B3" s="4">
        <v>31</v>
      </c>
      <c r="M3" s="3" t="s">
        <v>80</v>
      </c>
      <c r="N3" s="6">
        <v>0.29245283018867924</v>
      </c>
    </row>
    <row r="4" spans="1:16" x14ac:dyDescent="0.25">
      <c r="A4" s="3" t="s">
        <v>70</v>
      </c>
      <c r="B4" s="4">
        <v>18</v>
      </c>
      <c r="M4" s="3" t="s">
        <v>70</v>
      </c>
      <c r="N4" s="6">
        <v>0.16981132075471697</v>
      </c>
    </row>
    <row r="5" spans="1:16" x14ac:dyDescent="0.25">
      <c r="A5" s="3" t="s">
        <v>2356</v>
      </c>
      <c r="B5" s="4">
        <v>106</v>
      </c>
      <c r="M5" s="3" t="s">
        <v>2356</v>
      </c>
      <c r="N5" s="6">
        <v>1</v>
      </c>
    </row>
    <row r="18" spans="1:22" x14ac:dyDescent="0.25">
      <c r="M18" s="2" t="s">
        <v>11</v>
      </c>
      <c r="N18" t="s">
        <v>28</v>
      </c>
    </row>
    <row r="19" spans="1:22" x14ac:dyDescent="0.25">
      <c r="M19" s="8" t="s">
        <v>2361</v>
      </c>
    </row>
    <row r="20" spans="1:22" x14ac:dyDescent="0.25">
      <c r="A20" s="2" t="s">
        <v>2362</v>
      </c>
      <c r="B20" t="s">
        <v>2359</v>
      </c>
      <c r="C20" t="s">
        <v>2387</v>
      </c>
      <c r="E20" t="s">
        <v>2374</v>
      </c>
      <c r="M20" s="2" t="s">
        <v>2380</v>
      </c>
      <c r="N20" t="s">
        <v>2379</v>
      </c>
      <c r="O20" t="s">
        <v>2381</v>
      </c>
      <c r="S20" t="s">
        <v>2360</v>
      </c>
      <c r="T20" t="s">
        <v>2383</v>
      </c>
      <c r="U20" t="s">
        <v>2384</v>
      </c>
      <c r="V20" t="s">
        <v>2385</v>
      </c>
    </row>
    <row r="21" spans="1:22" x14ac:dyDescent="0.25">
      <c r="A21" s="11" t="s">
        <v>28</v>
      </c>
      <c r="B21" s="10">
        <v>-17170.893999999997</v>
      </c>
      <c r="C21" s="17">
        <f>GETPIVOTDATA("lost sales",$A$20,"segment","Consumer")/GETPIVOTDATA("lost sales",$A$20)*100</f>
        <v>71.647540161738092</v>
      </c>
      <c r="M21" s="12">
        <v>7</v>
      </c>
      <c r="N21" s="15">
        <v>1334.3039999999999</v>
      </c>
      <c r="O21" s="7">
        <v>7.7707310988000988E-2</v>
      </c>
      <c r="S21" t="s">
        <v>28</v>
      </c>
      <c r="T21">
        <v>57</v>
      </c>
      <c r="U21">
        <v>455</v>
      </c>
      <c r="V21" s="5">
        <f>(T21/U21)*100</f>
        <v>12.527472527472527</v>
      </c>
    </row>
    <row r="22" spans="1:22" x14ac:dyDescent="0.25">
      <c r="A22" s="3" t="s">
        <v>80</v>
      </c>
      <c r="B22" s="9">
        <v>-3179.0480000000002</v>
      </c>
      <c r="C22" s="5">
        <f>GETPIVOTDATA("lost sales",$A$20,"segment","Corporate")/GETPIVOTDATA("lost sales",$A$20)*100</f>
        <v>13.264945276355048</v>
      </c>
      <c r="M22" s="12">
        <v>10</v>
      </c>
      <c r="N22" s="15">
        <v>1331.76</v>
      </c>
      <c r="O22" s="7">
        <v>7.755915329743461E-2</v>
      </c>
      <c r="S22" t="s">
        <v>80</v>
      </c>
      <c r="T22">
        <v>31</v>
      </c>
      <c r="U22">
        <v>235</v>
      </c>
      <c r="V22" s="5">
        <f t="shared" ref="V22:V23" si="0">(T22/U22)*100</f>
        <v>13.191489361702127</v>
      </c>
    </row>
    <row r="23" spans="1:22" x14ac:dyDescent="0.25">
      <c r="A23" s="3" t="s">
        <v>70</v>
      </c>
      <c r="B23" s="9">
        <v>-3615.8410000000003</v>
      </c>
      <c r="C23" s="5">
        <f>GETPIVOTDATA("lost sales",$A$20,"segment","Home Office")/GETPIVOTDATA("lost sales",$A$20)*100</f>
        <v>15.08751456190687</v>
      </c>
      <c r="M23" s="3">
        <v>13</v>
      </c>
      <c r="N23" s="9">
        <v>839.43</v>
      </c>
      <c r="O23" s="6">
        <v>4.8886796459170975E-2</v>
      </c>
      <c r="S23" t="s">
        <v>70</v>
      </c>
      <c r="T23">
        <v>18</v>
      </c>
      <c r="U23">
        <v>141</v>
      </c>
      <c r="V23" s="5">
        <f t="shared" si="0"/>
        <v>12.76595744680851</v>
      </c>
    </row>
    <row r="24" spans="1:22" x14ac:dyDescent="0.25">
      <c r="A24" s="3" t="s">
        <v>2356</v>
      </c>
      <c r="B24" s="9">
        <v>-23965.782999999996</v>
      </c>
      <c r="M24" s="3">
        <v>18</v>
      </c>
      <c r="N24" s="9">
        <v>603.91999999999996</v>
      </c>
      <c r="O24" s="6">
        <v>3.5171144845457671E-2</v>
      </c>
    </row>
    <row r="25" spans="1:22" x14ac:dyDescent="0.25">
      <c r="M25" s="3">
        <v>20</v>
      </c>
      <c r="N25" s="9">
        <v>55.5</v>
      </c>
      <c r="O25" s="6">
        <v>3.2322137682522538E-3</v>
      </c>
    </row>
    <row r="26" spans="1:22" x14ac:dyDescent="0.25">
      <c r="M26" s="3">
        <v>22</v>
      </c>
      <c r="N26" s="9">
        <v>97.263999999999996</v>
      </c>
      <c r="O26" s="6">
        <v>5.6644691883835528E-3</v>
      </c>
    </row>
    <row r="27" spans="1:22" x14ac:dyDescent="0.25">
      <c r="M27" s="3">
        <v>29</v>
      </c>
      <c r="N27" s="9">
        <v>132.56800000000001</v>
      </c>
      <c r="O27" s="6">
        <v>7.7205065735074735E-3</v>
      </c>
    </row>
    <row r="28" spans="1:22" x14ac:dyDescent="0.25">
      <c r="M28" s="3">
        <v>31</v>
      </c>
      <c r="N28" s="9">
        <v>79.900000000000006</v>
      </c>
      <c r="O28" s="6">
        <v>4.6532230645649564E-3</v>
      </c>
    </row>
    <row r="29" spans="1:22" x14ac:dyDescent="0.25">
      <c r="M29" s="3">
        <v>34</v>
      </c>
      <c r="N29" s="9">
        <v>321.56799999999998</v>
      </c>
      <c r="O29" s="6">
        <v>1.872750481133947E-2</v>
      </c>
    </row>
    <row r="30" spans="1:22" x14ac:dyDescent="0.25">
      <c r="M30" s="3">
        <v>39</v>
      </c>
      <c r="N30" s="9">
        <v>27.68</v>
      </c>
      <c r="O30" s="6">
        <v>1.6120302181121149E-3</v>
      </c>
    </row>
    <row r="31" spans="1:22" x14ac:dyDescent="0.25">
      <c r="M31" s="3">
        <v>41</v>
      </c>
      <c r="N31" s="9">
        <v>54.384</v>
      </c>
      <c r="O31" s="6">
        <v>3.1672200643717216E-3</v>
      </c>
    </row>
    <row r="32" spans="1:22" x14ac:dyDescent="0.25">
      <c r="M32" s="12">
        <v>45</v>
      </c>
      <c r="N32" s="15">
        <v>984.67200000000003</v>
      </c>
      <c r="O32" s="7">
        <v>5.7345412533558252E-2</v>
      </c>
    </row>
    <row r="33" spans="13:15" x14ac:dyDescent="0.25">
      <c r="M33" s="3">
        <v>48</v>
      </c>
      <c r="N33" s="9">
        <v>21.744</v>
      </c>
      <c r="O33" s="6">
        <v>1.2663289401239099E-3</v>
      </c>
    </row>
    <row r="34" spans="13:15" x14ac:dyDescent="0.25">
      <c r="M34" s="12">
        <v>53</v>
      </c>
      <c r="N34" s="15">
        <v>1223.9279999999999</v>
      </c>
      <c r="O34" s="7">
        <v>7.1279224017107096E-2</v>
      </c>
    </row>
    <row r="35" spans="13:15" x14ac:dyDescent="0.25">
      <c r="M35" s="3">
        <v>61</v>
      </c>
      <c r="N35" s="9">
        <v>102.624</v>
      </c>
      <c r="O35" s="6">
        <v>5.9766253288850314E-3</v>
      </c>
    </row>
    <row r="36" spans="13:15" x14ac:dyDescent="0.25">
      <c r="M36" s="12">
        <v>66</v>
      </c>
      <c r="N36" s="15">
        <v>2077.6799999999998</v>
      </c>
      <c r="O36" s="7">
        <v>0.1210001063427449</v>
      </c>
    </row>
    <row r="37" spans="13:15" x14ac:dyDescent="0.25">
      <c r="M37" s="3">
        <v>67</v>
      </c>
      <c r="N37" s="9">
        <v>5.98</v>
      </c>
      <c r="O37" s="6">
        <v>3.4826375376844102E-4</v>
      </c>
    </row>
    <row r="38" spans="13:15" x14ac:dyDescent="0.25">
      <c r="M38" s="12">
        <v>68</v>
      </c>
      <c r="N38" s="15">
        <v>2089.2600000000002</v>
      </c>
      <c r="O38" s="7">
        <v>0.1216745033776343</v>
      </c>
    </row>
    <row r="39" spans="13:15" x14ac:dyDescent="0.25">
      <c r="M39" s="3">
        <v>73</v>
      </c>
      <c r="N39" s="9">
        <v>75.88</v>
      </c>
      <c r="O39" s="6">
        <v>4.4191059591888468E-3</v>
      </c>
    </row>
    <row r="40" spans="13:15" x14ac:dyDescent="0.25">
      <c r="M40" s="3">
        <v>75</v>
      </c>
      <c r="N40" s="9">
        <v>71.760000000000005</v>
      </c>
      <c r="O40" s="6">
        <v>4.1791650452212923E-3</v>
      </c>
    </row>
    <row r="41" spans="13:15" x14ac:dyDescent="0.25">
      <c r="M41" s="3">
        <v>79</v>
      </c>
      <c r="N41" s="9">
        <v>28.4</v>
      </c>
      <c r="O41" s="6">
        <v>1.6539616399705226E-3</v>
      </c>
    </row>
    <row r="42" spans="13:15" x14ac:dyDescent="0.25">
      <c r="M42" s="12">
        <v>81</v>
      </c>
      <c r="N42" s="15">
        <v>2192.7600000000002</v>
      </c>
      <c r="O42" s="7">
        <v>0.12770214526978041</v>
      </c>
    </row>
    <row r="43" spans="13:15" x14ac:dyDescent="0.25">
      <c r="M43" s="12">
        <v>82</v>
      </c>
      <c r="N43" s="15">
        <v>1372.704</v>
      </c>
      <c r="O43" s="7">
        <v>7.9943653487116059E-2</v>
      </c>
    </row>
    <row r="44" spans="13:15" x14ac:dyDescent="0.25">
      <c r="M44" s="3">
        <v>85</v>
      </c>
      <c r="N44" s="9">
        <v>4.6159999999999997</v>
      </c>
      <c r="O44" s="6">
        <v>2.6882700458112435E-4</v>
      </c>
    </row>
    <row r="45" spans="13:15" x14ac:dyDescent="0.25">
      <c r="M45" s="3">
        <v>86</v>
      </c>
      <c r="N45" s="9">
        <v>38.6</v>
      </c>
      <c r="O45" s="6">
        <v>2.2479901162979639E-3</v>
      </c>
    </row>
    <row r="46" spans="13:15" x14ac:dyDescent="0.25">
      <c r="M46" s="3">
        <v>91</v>
      </c>
      <c r="N46" s="9">
        <v>38.1</v>
      </c>
      <c r="O46" s="6">
        <v>2.2188710733407361E-3</v>
      </c>
    </row>
    <row r="47" spans="13:15" x14ac:dyDescent="0.25">
      <c r="M47" s="3">
        <v>92</v>
      </c>
      <c r="N47" s="9">
        <v>142.744</v>
      </c>
      <c r="O47" s="6">
        <v>8.3131373357729667E-3</v>
      </c>
    </row>
    <row r="48" spans="13:15" x14ac:dyDescent="0.25">
      <c r="M48" s="3">
        <v>96</v>
      </c>
      <c r="N48" s="9">
        <v>31.103999999999999</v>
      </c>
      <c r="O48" s="6">
        <v>1.8114374242832088E-3</v>
      </c>
    </row>
    <row r="49" spans="13:15" x14ac:dyDescent="0.25">
      <c r="M49" s="3">
        <v>104</v>
      </c>
      <c r="N49" s="9">
        <v>423.92</v>
      </c>
      <c r="O49" s="6">
        <v>2.4688289380855773E-2</v>
      </c>
    </row>
    <row r="50" spans="13:15" x14ac:dyDescent="0.25">
      <c r="M50" s="12">
        <v>113</v>
      </c>
      <c r="N50" s="15">
        <v>1343.86</v>
      </c>
      <c r="O50" s="7">
        <v>7.8263834136999513E-2</v>
      </c>
    </row>
    <row r="51" spans="13:15" x14ac:dyDescent="0.25">
      <c r="M51" s="3">
        <v>115</v>
      </c>
      <c r="N51" s="9">
        <v>7.16</v>
      </c>
      <c r="O51" s="6">
        <v>4.1698469514749796E-4</v>
      </c>
    </row>
    <row r="52" spans="13:15" x14ac:dyDescent="0.25">
      <c r="M52" s="3">
        <v>117</v>
      </c>
      <c r="N52" s="9">
        <v>15.12</v>
      </c>
      <c r="O52" s="6">
        <v>8.8055985902655979E-4</v>
      </c>
    </row>
    <row r="53" spans="13:15" x14ac:dyDescent="0.25">
      <c r="M53" s="3" t="s">
        <v>2356</v>
      </c>
      <c r="N53" s="9">
        <v>17170.893999999997</v>
      </c>
      <c r="O53" s="6">
        <v>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tabSelected="1" workbookViewId="0">
      <selection activeCell="B21" sqref="B21"/>
    </sheetView>
  </sheetViews>
  <sheetFormatPr defaultRowHeight="15" x14ac:dyDescent="0.25"/>
  <cols>
    <col min="2" max="2" width="214" customWidth="1"/>
  </cols>
  <sheetData>
    <row r="1" spans="1:2" x14ac:dyDescent="0.25">
      <c r="A1" t="s">
        <v>2363</v>
      </c>
    </row>
    <row r="2" spans="1:2" x14ac:dyDescent="0.25">
      <c r="B2" t="s">
        <v>2377</v>
      </c>
    </row>
    <row r="5" spans="1:2" x14ac:dyDescent="0.25">
      <c r="A5" t="s">
        <v>2364</v>
      </c>
    </row>
    <row r="6" spans="1:2" x14ac:dyDescent="0.25">
      <c r="B6" t="s">
        <v>2386</v>
      </c>
    </row>
    <row r="9" spans="1:2" x14ac:dyDescent="0.25">
      <c r="A9" t="s">
        <v>2365</v>
      </c>
    </row>
    <row r="10" spans="1:2" x14ac:dyDescent="0.25">
      <c r="B10" t="s">
        <v>2388</v>
      </c>
    </row>
    <row r="13" spans="1:2" x14ac:dyDescent="0.25">
      <c r="A13" t="s">
        <v>2366</v>
      </c>
    </row>
    <row r="14" spans="1:2" x14ac:dyDescent="0.25">
      <c r="B14" t="s">
        <v>2378</v>
      </c>
    </row>
    <row r="17" spans="1:2" ht="18.75" x14ac:dyDescent="0.3">
      <c r="A17" s="16" t="s">
        <v>2382</v>
      </c>
    </row>
    <row r="18" spans="1:2" x14ac:dyDescent="0.25">
      <c r="B18" t="s">
        <v>2389</v>
      </c>
    </row>
    <row r="20" spans="1:2" ht="18.75" x14ac:dyDescent="0.3">
      <c r="A20" s="16" t="s">
        <v>2390</v>
      </c>
    </row>
    <row r="21" spans="1:2" ht="86.25" customHeight="1" x14ac:dyDescent="0.25">
      <c r="B21" s="18" t="s">
        <v>2391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vt:lpstr>
      <vt:lpstr>Excluded</vt:lpstr>
      <vt:lpstr>Return Time</vt:lpstr>
      <vt:lpstr>Return Numbers and Sales</vt:lpstr>
      <vt:lpstr>Recommendation</vt:lpstr>
      <vt:lpstr>Sheet1!results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dc:creator>
  <cp:lastModifiedBy>Christopher</cp:lastModifiedBy>
  <dcterms:created xsi:type="dcterms:W3CDTF">2017-11-14T00:15:32Z</dcterms:created>
  <dcterms:modified xsi:type="dcterms:W3CDTF">2017-11-21T23:09:15Z</dcterms:modified>
</cp:coreProperties>
</file>