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\trunk2\Regression\Vector\perf\"/>
    </mc:Choice>
  </mc:AlternateContent>
  <xr:revisionPtr revIDLastSave="0" documentId="13_ncr:1_{507087CC-A11C-4FF6-9D29-389D1050EBCA}" xr6:coauthVersionLast="36" xr6:coauthVersionMax="36" xr10:uidLastSave="{00000000-0000-0000-0000-000000000000}"/>
  <bookViews>
    <workbookView xWindow="0" yWindow="0" windowWidth="21593" windowHeight="8370" activeTab="4" xr2:uid="{DFD7A5A2-142A-4811-A0BE-24EB531BD9C6}"/>
  </bookViews>
  <sheets>
    <sheet name="cohort" sheetId="1" r:id="rId1"/>
    <sheet name="ind" sheetId="2" r:id="rId2"/>
    <sheet name="cohort-split2" sheetId="3" r:id="rId3"/>
    <sheet name="March22" sheetId="4" r:id="rId4"/>
    <sheet name="mortalityFrom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20" i="1" l="1"/>
  <c r="J19" i="4" l="1"/>
  <c r="I19" i="4"/>
  <c r="K5" i="4"/>
  <c r="K4" i="4"/>
  <c r="K19" i="4"/>
  <c r="K18" i="4"/>
  <c r="K17" i="4"/>
  <c r="K16" i="4"/>
  <c r="K15" i="4"/>
  <c r="K14" i="4"/>
  <c r="K13" i="4"/>
  <c r="K12" i="4"/>
  <c r="K9" i="4"/>
  <c r="K8" i="4"/>
  <c r="K11" i="4"/>
  <c r="K10" i="4"/>
  <c r="K7" i="4"/>
  <c r="K6" i="4"/>
  <c r="K3" i="4"/>
  <c r="K2" i="4"/>
  <c r="I27" i="4"/>
  <c r="I26" i="4"/>
  <c r="I23" i="4"/>
  <c r="I22" i="4"/>
  <c r="J18" i="4"/>
  <c r="I18" i="4"/>
  <c r="J15" i="4"/>
  <c r="I15" i="4"/>
  <c r="J14" i="4"/>
  <c r="I14" i="4"/>
  <c r="J11" i="4"/>
  <c r="I11" i="4"/>
  <c r="J10" i="4"/>
  <c r="I10" i="4"/>
  <c r="J7" i="4"/>
  <c r="I7" i="4"/>
  <c r="J6" i="4"/>
  <c r="I6" i="4"/>
  <c r="J3" i="4"/>
  <c r="I3" i="4"/>
  <c r="J2" i="4"/>
  <c r="I2" i="4"/>
  <c r="AI30" i="1" l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K19" i="1"/>
  <c r="AU9" i="1"/>
  <c r="AU8" i="1"/>
  <c r="AU7" i="1"/>
  <c r="AU6" i="1"/>
  <c r="AU5" i="1"/>
  <c r="AU4" i="1"/>
  <c r="AU3" i="1"/>
  <c r="AU2" i="1"/>
  <c r="U30" i="3" l="1"/>
  <c r="R30" i="3"/>
  <c r="R29" i="3"/>
  <c r="U29" i="3" s="1"/>
  <c r="R28" i="3"/>
  <c r="K28" i="3"/>
  <c r="U28" i="3" s="1"/>
  <c r="R27" i="3"/>
  <c r="K27" i="3"/>
  <c r="U27" i="3" s="1"/>
  <c r="R26" i="3"/>
  <c r="U26" i="3" s="1"/>
  <c r="R25" i="3"/>
  <c r="U25" i="3" s="1"/>
  <c r="R24" i="3"/>
  <c r="K24" i="3"/>
  <c r="U24" i="3" s="1"/>
  <c r="R23" i="3"/>
  <c r="K23" i="3"/>
  <c r="U23" i="3" s="1"/>
  <c r="R22" i="3"/>
  <c r="U22" i="3" s="1"/>
  <c r="R21" i="3"/>
  <c r="U21" i="3" s="1"/>
  <c r="R20" i="3"/>
  <c r="K20" i="3"/>
  <c r="R19" i="3"/>
  <c r="U19" i="3" s="1"/>
  <c r="K19" i="3"/>
  <c r="R18" i="3"/>
  <c r="U18" i="3" s="1"/>
  <c r="R17" i="3"/>
  <c r="U17" i="3" s="1"/>
  <c r="R16" i="3"/>
  <c r="K16" i="3"/>
  <c r="R15" i="3"/>
  <c r="U15" i="3" s="1"/>
  <c r="K15" i="3"/>
  <c r="R14" i="3"/>
  <c r="U14" i="3" s="1"/>
  <c r="R13" i="3"/>
  <c r="U13" i="3" s="1"/>
  <c r="R12" i="3"/>
  <c r="K12" i="3"/>
  <c r="U12" i="3" s="1"/>
  <c r="R11" i="3"/>
  <c r="K11" i="3"/>
  <c r="U11" i="3" s="1"/>
  <c r="R10" i="3"/>
  <c r="U10" i="3" s="1"/>
  <c r="R9" i="3"/>
  <c r="U9" i="3" s="1"/>
  <c r="R8" i="3"/>
  <c r="K8" i="3"/>
  <c r="U8" i="3" s="1"/>
  <c r="R7" i="3"/>
  <c r="K7" i="3"/>
  <c r="U7" i="3" s="1"/>
  <c r="R6" i="3"/>
  <c r="U6" i="3" s="1"/>
  <c r="R5" i="3"/>
  <c r="U5" i="3" s="1"/>
  <c r="R4" i="3"/>
  <c r="K4" i="3"/>
  <c r="U4" i="3" s="1"/>
  <c r="R3" i="3"/>
  <c r="K3" i="3"/>
  <c r="U3" i="3" s="1"/>
  <c r="U9" i="1"/>
  <c r="U6" i="1"/>
  <c r="K16" i="1"/>
  <c r="K15" i="1"/>
  <c r="K20" i="1"/>
  <c r="R30" i="1"/>
  <c r="U30" i="1" s="1"/>
  <c r="R29" i="1"/>
  <c r="U29" i="1" s="1"/>
  <c r="R28" i="1"/>
  <c r="R27" i="1"/>
  <c r="R26" i="1"/>
  <c r="U26" i="1" s="1"/>
  <c r="R25" i="1"/>
  <c r="U25" i="1" s="1"/>
  <c r="R24" i="1"/>
  <c r="R23" i="1"/>
  <c r="R22" i="1"/>
  <c r="U22" i="1" s="1"/>
  <c r="R21" i="1"/>
  <c r="U21" i="1" s="1"/>
  <c r="R20" i="1"/>
  <c r="R19" i="1"/>
  <c r="R18" i="1"/>
  <c r="U18" i="1" s="1"/>
  <c r="R17" i="1"/>
  <c r="U17" i="1" s="1"/>
  <c r="R16" i="1"/>
  <c r="R15" i="1"/>
  <c r="K28" i="2"/>
  <c r="K20" i="2"/>
  <c r="K19" i="2"/>
  <c r="K16" i="2"/>
  <c r="K15" i="2"/>
  <c r="K12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W30" i="2"/>
  <c r="W29" i="2"/>
  <c r="W28" i="2"/>
  <c r="W27" i="2"/>
  <c r="K27" i="2"/>
  <c r="W26" i="2"/>
  <c r="W25" i="2"/>
  <c r="W24" i="2"/>
  <c r="K24" i="2"/>
  <c r="W23" i="2"/>
  <c r="K23" i="2"/>
  <c r="K11" i="2"/>
  <c r="K8" i="2"/>
  <c r="K7" i="2"/>
  <c r="K4" i="2"/>
  <c r="K3" i="2"/>
  <c r="K28" i="1"/>
  <c r="K27" i="1"/>
  <c r="U27" i="1" s="1"/>
  <c r="K24" i="1"/>
  <c r="K23" i="1"/>
  <c r="K12" i="1"/>
  <c r="K11" i="1"/>
  <c r="K8" i="1"/>
  <c r="U8" i="1" s="1"/>
  <c r="K7" i="1"/>
  <c r="K4" i="1"/>
  <c r="K3" i="1"/>
  <c r="R14" i="1"/>
  <c r="U14" i="1" s="1"/>
  <c r="R13" i="1"/>
  <c r="U13" i="1" s="1"/>
  <c r="R12" i="1"/>
  <c r="R11" i="1"/>
  <c r="R10" i="1"/>
  <c r="U10" i="1" s="1"/>
  <c r="R9" i="1"/>
  <c r="R8" i="1"/>
  <c r="R7" i="1"/>
  <c r="R6" i="1"/>
  <c r="R5" i="1"/>
  <c r="U5" i="1" s="1"/>
  <c r="R4" i="1"/>
  <c r="R3" i="1"/>
  <c r="U23" i="1" l="1"/>
  <c r="U24" i="1"/>
  <c r="U4" i="1"/>
  <c r="U28" i="1"/>
  <c r="U7" i="1"/>
  <c r="U3" i="1"/>
  <c r="U11" i="1"/>
  <c r="U12" i="1"/>
  <c r="U15" i="1"/>
  <c r="U20" i="1"/>
  <c r="U16" i="1"/>
  <c r="U19" i="1"/>
  <c r="U20" i="3"/>
  <c r="U16" i="3"/>
</calcChain>
</file>

<file path=xl/sharedStrings.xml><?xml version="1.0" encoding="utf-8"?>
<sst xmlns="http://schemas.openxmlformats.org/spreadsheetml/2006/main" count="146" uniqueCount="50">
  <si>
    <t>Age</t>
  </si>
  <si>
    <t>Genes</t>
  </si>
  <si>
    <t>Nodes</t>
  </si>
  <si>
    <t>Mig</t>
  </si>
  <si>
    <t>Run-1</t>
  </si>
  <si>
    <t>Run-2</t>
  </si>
  <si>
    <t>Run-3</t>
  </si>
  <si>
    <t>Run-4</t>
  </si>
  <si>
    <t>Run-5</t>
  </si>
  <si>
    <t>Avg</t>
  </si>
  <si>
    <t>Initial - 3/19</t>
  </si>
  <si>
    <t>Malaria-Ongoing</t>
  </si>
  <si>
    <t>Return nullptr - 3/20</t>
  </si>
  <si>
    <t>Infectious_progress_timestep - 3/21</t>
  </si>
  <si>
    <t>MO-cohort</t>
  </si>
  <si>
    <t>Latest-cohort</t>
  </si>
  <si>
    <t>MO-ind</t>
  </si>
  <si>
    <t>Latest-ind</t>
  </si>
  <si>
    <t>%Faster(MO.vs.Latest)-Cohort</t>
  </si>
  <si>
    <t>%Faster(MO.vs.Latest)-Ind</t>
  </si>
  <si>
    <t>%Faster(Cohort.vs.ind)-Latest</t>
  </si>
  <si>
    <t>A0_G0_N1_M0</t>
  </si>
  <si>
    <t>A1_G0_N1_M0</t>
  </si>
  <si>
    <t>A0_G2_N1_M0</t>
  </si>
  <si>
    <t>A1_G2_N1_M0</t>
  </si>
  <si>
    <t>A0_G0_N2_M0</t>
  </si>
  <si>
    <t>A1_G0_N2_M0</t>
  </si>
  <si>
    <t>A0_G2_N2_M0</t>
  </si>
  <si>
    <t>A1_G2_N2_M0</t>
  </si>
  <si>
    <t>A0_G0_N2_M1</t>
  </si>
  <si>
    <t>A1_G0_N2_M1</t>
  </si>
  <si>
    <t>A0_G2_N2_M1</t>
  </si>
  <si>
    <t>A1_G2_N2_M1</t>
  </si>
  <si>
    <t>A0_G0_N25_M0</t>
  </si>
  <si>
    <t>A1_G0_N25_M0</t>
  </si>
  <si>
    <t>A0_G2_N25_M0</t>
  </si>
  <si>
    <t>A1_G2_N25_M0</t>
  </si>
  <si>
    <t>A0_G0_N25_M1</t>
  </si>
  <si>
    <t>A1_G0_N25_M1</t>
  </si>
  <si>
    <t>A0_G2_N25_M1</t>
  </si>
  <si>
    <t>A1_G2_N25_M1</t>
  </si>
  <si>
    <t>A0_G0_N100_M0</t>
  </si>
  <si>
    <t>A1_G0_N100_M0</t>
  </si>
  <si>
    <t>A0_G2_N100_M0</t>
  </si>
  <si>
    <t>A1_G2_N100_M0</t>
  </si>
  <si>
    <t>A0_G0_N100_M1</t>
  </si>
  <si>
    <t>A1_G0_N100_M1</t>
  </si>
  <si>
    <t>A0_G2_N100_M1</t>
  </si>
  <si>
    <t>A1_G2_N100_M1</t>
  </si>
  <si>
    <t>I selected 60 because that seems to be the smallest value that is on top of the curve.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</si>
</sst>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/>
    <xf numFmtId="0" fontId="0" fillId="0" borderId="0" xfId="0" applyFill="1"/>
    <xf numFmtId="9" fontId="0" fillId="0" borderId="0" xfId="1" applyFont="1"/>
    <xf numFmtId="0" fontId="0" fillId="3" borderId="0" xfId="0" applyFill="1"/>
    <xf numFmtId="1" fontId="0" fillId="3" borderId="0" xfId="0" applyNumberFormat="1" applyFill="1"/>
    <xf numFmtId="0" fontId="0" fillId="0" borderId="0" xfId="0" applyAlignment="1">
      <alignment horizontal="center"/>
    </xf>
    <xf numFmtId="9" fontId="0" fillId="3" borderId="0" xfId="1" applyFont="1" applyFill="1"/>
    <xf numFmtId="0" fontId="0" fillId="0" borderId="0" xfId="0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91900429082576E-2"/>
          <c:y val="6.2389201349831273E-2"/>
          <c:w val="0.94469728622045135"/>
          <c:h val="0.9052267832941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March22!$O$36</c:f>
              <c:strCache>
                <c:ptCount val="1"/>
                <c:pt idx="0">
                  <c:v>%Faster(MO.vs.Latest)-Cohort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March22!$N$37:$N$50</c:f>
              <c:strCache>
                <c:ptCount val="14"/>
                <c:pt idx="0">
                  <c:v>A0_G0_N1_M0</c:v>
                </c:pt>
                <c:pt idx="1">
                  <c:v>A1_G0_N1_M0</c:v>
                </c:pt>
                <c:pt idx="2">
                  <c:v>A0_G0_N2_M0</c:v>
                </c:pt>
                <c:pt idx="3">
                  <c:v>A1_G0_N2_M0</c:v>
                </c:pt>
                <c:pt idx="4">
                  <c:v>A0_G0_N2_M1</c:v>
                </c:pt>
                <c:pt idx="5">
                  <c:v>A1_G0_N2_M1</c:v>
                </c:pt>
                <c:pt idx="6">
                  <c:v>A0_G0_N25_M0</c:v>
                </c:pt>
                <c:pt idx="7">
                  <c:v>A1_G0_N25_M0</c:v>
                </c:pt>
                <c:pt idx="8">
                  <c:v>A0_G0_N25_M1</c:v>
                </c:pt>
                <c:pt idx="9">
                  <c:v>A1_G0_N25_M1</c:v>
                </c:pt>
                <c:pt idx="10">
                  <c:v>A0_G0_N100_M0</c:v>
                </c:pt>
                <c:pt idx="11">
                  <c:v>A1_G0_N100_M0</c:v>
                </c:pt>
                <c:pt idx="12">
                  <c:v>A0_G0_N100_M1</c:v>
                </c:pt>
                <c:pt idx="13">
                  <c:v>A1_G0_N100_M1</c:v>
                </c:pt>
              </c:strCache>
            </c:strRef>
          </c:cat>
          <c:val>
            <c:numRef>
              <c:f>March22!$O$37:$O$50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0.13793103448275859</c:v>
                </c:pt>
                <c:pt idx="3">
                  <c:v>0.20588235294117641</c:v>
                </c:pt>
                <c:pt idx="4">
                  <c:v>-0.13043478260869579</c:v>
                </c:pt>
                <c:pt idx="5">
                  <c:v>8.571428571428566E-2</c:v>
                </c:pt>
                <c:pt idx="6">
                  <c:v>-3.4810126582278528E-2</c:v>
                </c:pt>
                <c:pt idx="7">
                  <c:v>5.8663028649386051E-2</c:v>
                </c:pt>
                <c:pt idx="8">
                  <c:v>-7.9124579124579056E-2</c:v>
                </c:pt>
                <c:pt idx="9">
                  <c:v>0.32104832104832098</c:v>
                </c:pt>
                <c:pt idx="10">
                  <c:v>7.0988772183991383E-2</c:v>
                </c:pt>
                <c:pt idx="11">
                  <c:v>0.11187360357484842</c:v>
                </c:pt>
                <c:pt idx="12">
                  <c:v>6.1319134318103818E-2</c:v>
                </c:pt>
                <c:pt idx="13">
                  <c:v>0.35149863760217986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F-46E2-8798-7A84B4F8668E}"/>
            </c:ext>
          </c:extLst>
        </c:ser>
        <c:ser>
          <c:idx val="1"/>
          <c:order val="1"/>
          <c:tx>
            <c:strRef>
              <c:f>March22!$P$36</c:f>
              <c:strCache>
                <c:ptCount val="1"/>
                <c:pt idx="0">
                  <c:v>%Faster(MO.vs.Latest)-Ind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March22!$N$37:$N$50</c:f>
              <c:strCache>
                <c:ptCount val="14"/>
                <c:pt idx="0">
                  <c:v>A0_G0_N1_M0</c:v>
                </c:pt>
                <c:pt idx="1">
                  <c:v>A1_G0_N1_M0</c:v>
                </c:pt>
                <c:pt idx="2">
                  <c:v>A0_G0_N2_M0</c:v>
                </c:pt>
                <c:pt idx="3">
                  <c:v>A1_G0_N2_M0</c:v>
                </c:pt>
                <c:pt idx="4">
                  <c:v>A0_G0_N2_M1</c:v>
                </c:pt>
                <c:pt idx="5">
                  <c:v>A1_G0_N2_M1</c:v>
                </c:pt>
                <c:pt idx="6">
                  <c:v>A0_G0_N25_M0</c:v>
                </c:pt>
                <c:pt idx="7">
                  <c:v>A1_G0_N25_M0</c:v>
                </c:pt>
                <c:pt idx="8">
                  <c:v>A0_G0_N25_M1</c:v>
                </c:pt>
                <c:pt idx="9">
                  <c:v>A1_G0_N25_M1</c:v>
                </c:pt>
                <c:pt idx="10">
                  <c:v>A0_G0_N100_M0</c:v>
                </c:pt>
                <c:pt idx="11">
                  <c:v>A1_G0_N100_M0</c:v>
                </c:pt>
                <c:pt idx="12">
                  <c:v>A0_G0_N100_M1</c:v>
                </c:pt>
                <c:pt idx="13">
                  <c:v>A1_G0_N100_M1</c:v>
                </c:pt>
              </c:strCache>
            </c:strRef>
          </c:cat>
          <c:val>
            <c:numRef>
              <c:f>March22!$P$37:$P$50</c:f>
              <c:numCache>
                <c:formatCode>0%</c:formatCode>
                <c:ptCount val="14"/>
                <c:pt idx="0">
                  <c:v>7.6045627376425586E-3</c:v>
                </c:pt>
                <c:pt idx="1">
                  <c:v>2.5104602510460164E-2</c:v>
                </c:pt>
                <c:pt idx="2">
                  <c:v>-5.7835820895522416E-2</c:v>
                </c:pt>
                <c:pt idx="3">
                  <c:v>-2.6970954356846412E-2</c:v>
                </c:pt>
                <c:pt idx="4">
                  <c:v>-5.2550231839257978E-2</c:v>
                </c:pt>
                <c:pt idx="5">
                  <c:v>-4.4982698961937746E-2</c:v>
                </c:pt>
                <c:pt idx="6">
                  <c:v>-0.16211017996977609</c:v>
                </c:pt>
                <c:pt idx="7">
                  <c:v>-0.14487738829547156</c:v>
                </c:pt>
                <c:pt idx="8">
                  <c:v>-0.1576889661164205</c:v>
                </c:pt>
                <c:pt idx="9">
                  <c:v>-0.14542758279782492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F-46E2-8798-7A84B4F8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627456"/>
        <c:axId val="934624176"/>
      </c:barChart>
      <c:catAx>
        <c:axId val="9346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24176"/>
        <c:crosses val="autoZero"/>
        <c:auto val="1"/>
        <c:lblAlgn val="ctr"/>
        <c:lblOffset val="100"/>
        <c:noMultiLvlLbl val="0"/>
      </c:catAx>
      <c:valAx>
        <c:axId val="9346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March22!$O$1</c:f>
              <c:strCache>
                <c:ptCount val="1"/>
                <c:pt idx="0">
                  <c:v>Latest-cohort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March22!$N$2:$N$29</c:f>
              <c:strCache>
                <c:ptCount val="28"/>
                <c:pt idx="0">
                  <c:v>A0_G0_N1_M0</c:v>
                </c:pt>
                <c:pt idx="1">
                  <c:v>A1_G0_N1_M0</c:v>
                </c:pt>
                <c:pt idx="2">
                  <c:v>A0_G2_N1_M0</c:v>
                </c:pt>
                <c:pt idx="3">
                  <c:v>A1_G2_N1_M0</c:v>
                </c:pt>
                <c:pt idx="4">
                  <c:v>A0_G0_N2_M0</c:v>
                </c:pt>
                <c:pt idx="5">
                  <c:v>A1_G0_N2_M0</c:v>
                </c:pt>
                <c:pt idx="6">
                  <c:v>A0_G2_N2_M0</c:v>
                </c:pt>
                <c:pt idx="7">
                  <c:v>A1_G2_N2_M0</c:v>
                </c:pt>
                <c:pt idx="8">
                  <c:v>A0_G0_N2_M1</c:v>
                </c:pt>
                <c:pt idx="9">
                  <c:v>A1_G0_N2_M1</c:v>
                </c:pt>
                <c:pt idx="10">
                  <c:v>A0_G2_N2_M1</c:v>
                </c:pt>
                <c:pt idx="11">
                  <c:v>A1_G2_N2_M1</c:v>
                </c:pt>
                <c:pt idx="12">
                  <c:v>A0_G0_N25_M0</c:v>
                </c:pt>
                <c:pt idx="13">
                  <c:v>A1_G0_N25_M0</c:v>
                </c:pt>
                <c:pt idx="14">
                  <c:v>A0_G2_N25_M0</c:v>
                </c:pt>
                <c:pt idx="15">
                  <c:v>A1_G2_N25_M0</c:v>
                </c:pt>
                <c:pt idx="16">
                  <c:v>A0_G0_N25_M1</c:v>
                </c:pt>
                <c:pt idx="17">
                  <c:v>A1_G0_N25_M1</c:v>
                </c:pt>
                <c:pt idx="18">
                  <c:v>A0_G2_N25_M1</c:v>
                </c:pt>
                <c:pt idx="19">
                  <c:v>A1_G2_N25_M1</c:v>
                </c:pt>
                <c:pt idx="20">
                  <c:v>A0_G0_N100_M0</c:v>
                </c:pt>
                <c:pt idx="21">
                  <c:v>A1_G0_N100_M0</c:v>
                </c:pt>
                <c:pt idx="22">
                  <c:v>A0_G2_N100_M0</c:v>
                </c:pt>
                <c:pt idx="23">
                  <c:v>A1_G2_N100_M0</c:v>
                </c:pt>
                <c:pt idx="24">
                  <c:v>A0_G0_N100_M1</c:v>
                </c:pt>
                <c:pt idx="25">
                  <c:v>A1_G0_N100_M1</c:v>
                </c:pt>
                <c:pt idx="26">
                  <c:v>A0_G2_N100_M1</c:v>
                </c:pt>
                <c:pt idx="27">
                  <c:v>A1_G2_N100_M1</c:v>
                </c:pt>
              </c:strCache>
            </c:strRef>
          </c:cat>
          <c:val>
            <c:numRef>
              <c:f>March22!$O$2:$O$29</c:f>
              <c:numCache>
                <c:formatCode>0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9.6</c:v>
                </c:pt>
                <c:pt idx="3">
                  <c:v>21</c:v>
                </c:pt>
                <c:pt idx="4">
                  <c:v>5</c:v>
                </c:pt>
                <c:pt idx="5">
                  <c:v>5.4</c:v>
                </c:pt>
                <c:pt idx="6">
                  <c:v>21.8</c:v>
                </c:pt>
                <c:pt idx="7">
                  <c:v>47.2</c:v>
                </c:pt>
                <c:pt idx="8">
                  <c:v>5.2</c:v>
                </c:pt>
                <c:pt idx="9">
                  <c:v>6.4</c:v>
                </c:pt>
                <c:pt idx="10">
                  <c:v>29.2</c:v>
                </c:pt>
                <c:pt idx="11">
                  <c:v>73.400000000000006</c:v>
                </c:pt>
                <c:pt idx="12">
                  <c:v>130.80000000000001</c:v>
                </c:pt>
                <c:pt idx="13">
                  <c:v>138</c:v>
                </c:pt>
                <c:pt idx="14">
                  <c:v>362.2</c:v>
                </c:pt>
                <c:pt idx="15">
                  <c:v>691.2</c:v>
                </c:pt>
                <c:pt idx="16">
                  <c:v>128.19999999999999</c:v>
                </c:pt>
                <c:pt idx="17">
                  <c:v>165.8</c:v>
                </c:pt>
                <c:pt idx="18">
                  <c:v>838.6</c:v>
                </c:pt>
                <c:pt idx="19">
                  <c:v>2025</c:v>
                </c:pt>
                <c:pt idx="20">
                  <c:v>513</c:v>
                </c:pt>
                <c:pt idx="21">
                  <c:v>556.5</c:v>
                </c:pt>
                <c:pt idx="22">
                  <c:v>1449.5</c:v>
                </c:pt>
                <c:pt idx="23">
                  <c:v>2519</c:v>
                </c:pt>
                <c:pt idx="24">
                  <c:v>546.5</c:v>
                </c:pt>
                <c:pt idx="25">
                  <c:v>714</c:v>
                </c:pt>
                <c:pt idx="26">
                  <c:v>3410.5</c:v>
                </c:pt>
                <c:pt idx="27">
                  <c:v>7831.5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F-4CE2-82D6-E0F6BD6B264B}"/>
            </c:ext>
          </c:extLst>
        </c:ser>
        <c:ser>
          <c:idx val="1"/>
          <c:order val="1"/>
          <c:tx>
            <c:strRef>
              <c:f>March22!$P$1</c:f>
              <c:strCache>
                <c:ptCount val="1"/>
                <c:pt idx="0">
                  <c:v>Latest-ind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March22!$N$2:$N$29</c:f>
              <c:strCache>
                <c:ptCount val="28"/>
                <c:pt idx="0">
                  <c:v>A0_G0_N1_M0</c:v>
                </c:pt>
                <c:pt idx="1">
                  <c:v>A1_G0_N1_M0</c:v>
                </c:pt>
                <c:pt idx="2">
                  <c:v>A0_G2_N1_M0</c:v>
                </c:pt>
                <c:pt idx="3">
                  <c:v>A1_G2_N1_M0</c:v>
                </c:pt>
                <c:pt idx="4">
                  <c:v>A0_G0_N2_M0</c:v>
                </c:pt>
                <c:pt idx="5">
                  <c:v>A1_G0_N2_M0</c:v>
                </c:pt>
                <c:pt idx="6">
                  <c:v>A0_G2_N2_M0</c:v>
                </c:pt>
                <c:pt idx="7">
                  <c:v>A1_G2_N2_M0</c:v>
                </c:pt>
                <c:pt idx="8">
                  <c:v>A0_G0_N2_M1</c:v>
                </c:pt>
                <c:pt idx="9">
                  <c:v>A1_G0_N2_M1</c:v>
                </c:pt>
                <c:pt idx="10">
                  <c:v>A0_G2_N2_M1</c:v>
                </c:pt>
                <c:pt idx="11">
                  <c:v>A1_G2_N2_M1</c:v>
                </c:pt>
                <c:pt idx="12">
                  <c:v>A0_G0_N25_M0</c:v>
                </c:pt>
                <c:pt idx="13">
                  <c:v>A1_G0_N25_M0</c:v>
                </c:pt>
                <c:pt idx="14">
                  <c:v>A0_G2_N25_M0</c:v>
                </c:pt>
                <c:pt idx="15">
                  <c:v>A1_G2_N25_M0</c:v>
                </c:pt>
                <c:pt idx="16">
                  <c:v>A0_G0_N25_M1</c:v>
                </c:pt>
                <c:pt idx="17">
                  <c:v>A1_G0_N25_M1</c:v>
                </c:pt>
                <c:pt idx="18">
                  <c:v>A0_G2_N25_M1</c:v>
                </c:pt>
                <c:pt idx="19">
                  <c:v>A1_G2_N25_M1</c:v>
                </c:pt>
                <c:pt idx="20">
                  <c:v>A0_G0_N100_M0</c:v>
                </c:pt>
                <c:pt idx="21">
                  <c:v>A1_G0_N100_M0</c:v>
                </c:pt>
                <c:pt idx="22">
                  <c:v>A0_G2_N100_M0</c:v>
                </c:pt>
                <c:pt idx="23">
                  <c:v>A1_G2_N100_M0</c:v>
                </c:pt>
                <c:pt idx="24">
                  <c:v>A0_G0_N100_M1</c:v>
                </c:pt>
                <c:pt idx="25">
                  <c:v>A1_G0_N100_M1</c:v>
                </c:pt>
                <c:pt idx="26">
                  <c:v>A0_G2_N100_M1</c:v>
                </c:pt>
                <c:pt idx="27">
                  <c:v>A1_G2_N100_M1</c:v>
                </c:pt>
              </c:strCache>
            </c:strRef>
          </c:cat>
          <c:val>
            <c:numRef>
              <c:f>March22!$P$2:$P$29</c:f>
              <c:numCache>
                <c:formatCode>0</c:formatCode>
                <c:ptCount val="28"/>
                <c:pt idx="0">
                  <c:v>52.2</c:v>
                </c:pt>
                <c:pt idx="1">
                  <c:v>46.6</c:v>
                </c:pt>
                <c:pt idx="2">
                  <c:v>57.2</c:v>
                </c:pt>
                <c:pt idx="3">
                  <c:v>52.2</c:v>
                </c:pt>
                <c:pt idx="4">
                  <c:v>113.4</c:v>
                </c:pt>
                <c:pt idx="5">
                  <c:v>99</c:v>
                </c:pt>
                <c:pt idx="6">
                  <c:v>122.4</c:v>
                </c:pt>
                <c:pt idx="7">
                  <c:v>110</c:v>
                </c:pt>
                <c:pt idx="8">
                  <c:v>136.19999999999999</c:v>
                </c:pt>
                <c:pt idx="9">
                  <c:v>120.8</c:v>
                </c:pt>
                <c:pt idx="10">
                  <c:v>149.19999999999999</c:v>
                </c:pt>
                <c:pt idx="11">
                  <c:v>134.19999999999999</c:v>
                </c:pt>
                <c:pt idx="12">
                  <c:v>1691.8</c:v>
                </c:pt>
                <c:pt idx="13">
                  <c:v>1522</c:v>
                </c:pt>
                <c:pt idx="14">
                  <c:v>1815</c:v>
                </c:pt>
                <c:pt idx="15">
                  <c:v>1647</c:v>
                </c:pt>
                <c:pt idx="16">
                  <c:v>2665</c:v>
                </c:pt>
                <c:pt idx="17">
                  <c:v>2317.1999999999998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F-4CE2-82D6-E0F6BD6B2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639920"/>
        <c:axId val="934638936"/>
      </c:barChart>
      <c:catAx>
        <c:axId val="9346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38936"/>
        <c:crosses val="autoZero"/>
        <c:auto val="1"/>
        <c:lblAlgn val="ctr"/>
        <c:lblOffset val="100"/>
        <c:noMultiLvlLbl val="0"/>
      </c:catAx>
      <c:valAx>
        <c:axId val="934638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63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mortalityFromAge!$A$1:$A$151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mortalityFromAge!$B$1:$B$151</c:f>
              <c:numCache>
                <c:formatCode>General</c:formatCode>
                <c:ptCount val="151"/>
                <c:pt idx="0">
                  <c:v>6.0000000499999999E-3</c:v>
                </c:pt>
                <c:pt idx="1">
                  <c:v>7.2561227699999998E-3</c:v>
                </c:pt>
                <c:pt idx="2">
                  <c:v>8.7571339700000007E-3</c:v>
                </c:pt>
                <c:pt idx="3">
                  <c:v>1.054268423E-2</c:v>
                </c:pt>
                <c:pt idx="4">
                  <c:v>1.265531313E-2</c:v>
                </c:pt>
                <c:pt idx="5">
                  <c:v>1.513909362E-2</c:v>
                </c:pt>
                <c:pt idx="6">
                  <c:v>1.8037494269999999E-2</c:v>
                </c:pt>
                <c:pt idx="7">
                  <c:v>2.1390369159999999E-2</c:v>
                </c:pt>
                <c:pt idx="8">
                  <c:v>2.523010224E-2</c:v>
                </c:pt>
                <c:pt idx="9">
                  <c:v>2.9576987030000002E-2</c:v>
                </c:pt>
                <c:pt idx="10">
                  <c:v>3.443423659E-2</c:v>
                </c:pt>
                <c:pt idx="11">
                  <c:v>3.9783310150000001E-2</c:v>
                </c:pt>
                <c:pt idx="12">
                  <c:v>4.5580364759999999E-2</c:v>
                </c:pt>
                <c:pt idx="13">
                  <c:v>5.1754813640000001E-2</c:v>
                </c:pt>
                <c:pt idx="14">
                  <c:v>5.8210831140000002E-2</c:v>
                </c:pt>
                <c:pt idx="15">
                  <c:v>6.4832173290000003E-2</c:v>
                </c:pt>
                <c:pt idx="16">
                  <c:v>7.1489937599999998E-2</c:v>
                </c:pt>
                <c:pt idx="17">
                  <c:v>7.8052364289999995E-2</c:v>
                </c:pt>
                <c:pt idx="18">
                  <c:v>8.4395132959999994E-2</c:v>
                </c:pt>
                <c:pt idx="19">
                  <c:v>9.0410344300000001E-2</c:v>
                </c:pt>
                <c:pt idx="20">
                  <c:v>9.6013158560000006E-2</c:v>
                </c:pt>
                <c:pt idx="21">
                  <c:v>0.10114500672</c:v>
                </c:pt>
                <c:pt idx="22">
                  <c:v>0.10577374697</c:v>
                </c:pt>
                <c:pt idx="23">
                  <c:v>0.10989110917</c:v>
                </c:pt>
                <c:pt idx="24">
                  <c:v>0.11350865662</c:v>
                </c:pt>
                <c:pt idx="25">
                  <c:v>0.11665267496999999</c:v>
                </c:pt>
                <c:pt idx="26">
                  <c:v>0.1193594709</c:v>
                </c:pt>
                <c:pt idx="27">
                  <c:v>0.12167095393000001</c:v>
                </c:pt>
                <c:pt idx="28">
                  <c:v>0.12363114953</c:v>
                </c:pt>
                <c:pt idx="29">
                  <c:v>0.12528367340999999</c:v>
                </c:pt>
                <c:pt idx="30">
                  <c:v>0.12666991353000001</c:v>
                </c:pt>
                <c:pt idx="31">
                  <c:v>0.12782791257000001</c:v>
                </c:pt>
                <c:pt idx="32">
                  <c:v>0.12879188358999999</c:v>
                </c:pt>
                <c:pt idx="33">
                  <c:v>0.12959201634</c:v>
                </c:pt>
                <c:pt idx="34">
                  <c:v>0.13025453686999999</c:v>
                </c:pt>
                <c:pt idx="35">
                  <c:v>0.13080203533000001</c:v>
                </c:pt>
                <c:pt idx="36">
                  <c:v>0.13125371932999999</c:v>
                </c:pt>
                <c:pt idx="37">
                  <c:v>0.13162587582999999</c:v>
                </c:pt>
                <c:pt idx="38">
                  <c:v>0.1319321245</c:v>
                </c:pt>
                <c:pt idx="39">
                  <c:v>0.13218393921999999</c:v>
                </c:pt>
                <c:pt idx="40">
                  <c:v>0.13239081204</c:v>
                </c:pt>
                <c:pt idx="41">
                  <c:v>0.13256068528000001</c:v>
                </c:pt>
                <c:pt idx="42">
                  <c:v>0.13270008563999999</c:v>
                </c:pt>
                <c:pt idx="43">
                  <c:v>0.13281442225000001</c:v>
                </c:pt>
                <c:pt idx="44">
                  <c:v>0.13290818035999999</c:v>
                </c:pt>
                <c:pt idx="45">
                  <c:v>0.13298505545</c:v>
                </c:pt>
                <c:pt idx="46">
                  <c:v>0.13304805755999999</c:v>
                </c:pt>
                <c:pt idx="47">
                  <c:v>0.13309967517999999</c:v>
                </c:pt>
                <c:pt idx="48">
                  <c:v>0.13314197958000001</c:v>
                </c:pt>
                <c:pt idx="49">
                  <c:v>0.13317662477</c:v>
                </c:pt>
                <c:pt idx="50">
                  <c:v>0.13320499659000001</c:v>
                </c:pt>
                <c:pt idx="51">
                  <c:v>0.1332282424</c:v>
                </c:pt>
                <c:pt idx="52">
                  <c:v>0.13324728608</c:v>
                </c:pt>
                <c:pt idx="53">
                  <c:v>0.13326287270000001</c:v>
                </c:pt>
                <c:pt idx="54">
                  <c:v>0.13327562808999999</c:v>
                </c:pt>
                <c:pt idx="55">
                  <c:v>0.13328608871</c:v>
                </c:pt>
                <c:pt idx="56">
                  <c:v>0.13329465687</c:v>
                </c:pt>
                <c:pt idx="57">
                  <c:v>0.13330167532000001</c:v>
                </c:pt>
                <c:pt idx="58">
                  <c:v>0.13330741227000001</c:v>
                </c:pt>
                <c:pt idx="59">
                  <c:v>0.13331212103000001</c:v>
                </c:pt>
                <c:pt idx="60">
                  <c:v>0.13331596553</c:v>
                </c:pt>
                <c:pt idx="61">
                  <c:v>0.13331909478000001</c:v>
                </c:pt>
                <c:pt idx="62">
                  <c:v>0.13332168757999999</c:v>
                </c:pt>
                <c:pt idx="63">
                  <c:v>0.13332380354000001</c:v>
                </c:pt>
                <c:pt idx="64">
                  <c:v>0.13332553208</c:v>
                </c:pt>
                <c:pt idx="65">
                  <c:v>0.13332694769</c:v>
                </c:pt>
                <c:pt idx="66">
                  <c:v>0.13332810998</c:v>
                </c:pt>
                <c:pt idx="67">
                  <c:v>0.13332904875000001</c:v>
                </c:pt>
                <c:pt idx="68">
                  <c:v>0.13332983850999999</c:v>
                </c:pt>
                <c:pt idx="69">
                  <c:v>0.13333046436000001</c:v>
                </c:pt>
                <c:pt idx="70">
                  <c:v>0.1333309859</c:v>
                </c:pt>
                <c:pt idx="71">
                  <c:v>0.13333141804000001</c:v>
                </c:pt>
                <c:pt idx="72">
                  <c:v>0.13333177567000001</c:v>
                </c:pt>
                <c:pt idx="73">
                  <c:v>0.13333204389</c:v>
                </c:pt>
                <c:pt idx="74">
                  <c:v>0.13333228229999999</c:v>
                </c:pt>
                <c:pt idx="75">
                  <c:v>0.13333247602000001</c:v>
                </c:pt>
                <c:pt idx="76">
                  <c:v>0.13333263993</c:v>
                </c:pt>
                <c:pt idx="77">
                  <c:v>0.13333275914000001</c:v>
                </c:pt>
                <c:pt idx="78">
                  <c:v>0.13333284854999999</c:v>
                </c:pt>
                <c:pt idx="79">
                  <c:v>0.13333295285999999</c:v>
                </c:pt>
                <c:pt idx="80">
                  <c:v>0.13333302735999999</c:v>
                </c:pt>
                <c:pt idx="81">
                  <c:v>0.13333308696999999</c:v>
                </c:pt>
                <c:pt idx="82">
                  <c:v>0.13333313166999999</c:v>
                </c:pt>
                <c:pt idx="83">
                  <c:v>0.13333316146999999</c:v>
                </c:pt>
                <c:pt idx="84">
                  <c:v>0.13333319128000001</c:v>
                </c:pt>
                <c:pt idx="85">
                  <c:v>0.13333322108000001</c:v>
                </c:pt>
                <c:pt idx="86">
                  <c:v>0.13333323597999999</c:v>
                </c:pt>
                <c:pt idx="87">
                  <c:v>0.13333325088</c:v>
                </c:pt>
                <c:pt idx="88">
                  <c:v>0.13333328068</c:v>
                </c:pt>
                <c:pt idx="89">
                  <c:v>0.13333328068</c:v>
                </c:pt>
                <c:pt idx="90">
                  <c:v>0.13333329558000001</c:v>
                </c:pt>
                <c:pt idx="91">
                  <c:v>0.13333331047999999</c:v>
                </c:pt>
                <c:pt idx="92">
                  <c:v>0.13333331047999999</c:v>
                </c:pt>
                <c:pt idx="93">
                  <c:v>0.13333331047999999</c:v>
                </c:pt>
                <c:pt idx="94">
                  <c:v>0.13333332539000001</c:v>
                </c:pt>
                <c:pt idx="95">
                  <c:v>0.13333332539000001</c:v>
                </c:pt>
                <c:pt idx="96">
                  <c:v>0.13333332539000001</c:v>
                </c:pt>
                <c:pt idx="97">
                  <c:v>0.13333332539000001</c:v>
                </c:pt>
                <c:pt idx="98">
                  <c:v>0.13333332539000001</c:v>
                </c:pt>
                <c:pt idx="99">
                  <c:v>0.13333334028999999</c:v>
                </c:pt>
                <c:pt idx="100">
                  <c:v>0.13333335519</c:v>
                </c:pt>
                <c:pt idx="101">
                  <c:v>0.13333334028999999</c:v>
                </c:pt>
                <c:pt idx="102">
                  <c:v>0.13333335519</c:v>
                </c:pt>
                <c:pt idx="103">
                  <c:v>0.13333334028999999</c:v>
                </c:pt>
                <c:pt idx="104">
                  <c:v>0.13333334028999999</c:v>
                </c:pt>
                <c:pt idx="105">
                  <c:v>0.13333334028999999</c:v>
                </c:pt>
                <c:pt idx="106">
                  <c:v>0.13333332539000001</c:v>
                </c:pt>
                <c:pt idx="107">
                  <c:v>0.13333334028999999</c:v>
                </c:pt>
                <c:pt idx="108">
                  <c:v>0.13333334028999999</c:v>
                </c:pt>
                <c:pt idx="109">
                  <c:v>0.13333334028999999</c:v>
                </c:pt>
                <c:pt idx="110">
                  <c:v>0.13333334028999999</c:v>
                </c:pt>
                <c:pt idx="111">
                  <c:v>0.13333334028999999</c:v>
                </c:pt>
                <c:pt idx="112">
                  <c:v>0.13333334028999999</c:v>
                </c:pt>
                <c:pt idx="113">
                  <c:v>0.13333332539000001</c:v>
                </c:pt>
                <c:pt idx="114">
                  <c:v>0.13333334028999999</c:v>
                </c:pt>
                <c:pt idx="115">
                  <c:v>0.13333334028999999</c:v>
                </c:pt>
                <c:pt idx="116">
                  <c:v>0.13333332539000001</c:v>
                </c:pt>
                <c:pt idx="117">
                  <c:v>0.13333334028999999</c:v>
                </c:pt>
                <c:pt idx="118">
                  <c:v>0.13333334028999999</c:v>
                </c:pt>
                <c:pt idx="119">
                  <c:v>0.13333334028999999</c:v>
                </c:pt>
                <c:pt idx="120">
                  <c:v>0.13333334028999999</c:v>
                </c:pt>
                <c:pt idx="121">
                  <c:v>0.13333334028999999</c:v>
                </c:pt>
                <c:pt idx="122">
                  <c:v>0.13333334028999999</c:v>
                </c:pt>
                <c:pt idx="123">
                  <c:v>0.13333334028999999</c:v>
                </c:pt>
                <c:pt idx="124">
                  <c:v>0.13333335519</c:v>
                </c:pt>
                <c:pt idx="125">
                  <c:v>0.13333334028999999</c:v>
                </c:pt>
                <c:pt idx="126">
                  <c:v>0.13333334028999999</c:v>
                </c:pt>
                <c:pt idx="127">
                  <c:v>0.13333332539000001</c:v>
                </c:pt>
                <c:pt idx="128">
                  <c:v>0.13333334028999999</c:v>
                </c:pt>
                <c:pt idx="129">
                  <c:v>0.13333334028999999</c:v>
                </c:pt>
                <c:pt idx="130">
                  <c:v>0.13333334028999999</c:v>
                </c:pt>
                <c:pt idx="131">
                  <c:v>0.13333334028999999</c:v>
                </c:pt>
                <c:pt idx="132">
                  <c:v>0.13333334028999999</c:v>
                </c:pt>
                <c:pt idx="133">
                  <c:v>0.13333334028999999</c:v>
                </c:pt>
                <c:pt idx="134">
                  <c:v>0.13333334028999999</c:v>
                </c:pt>
                <c:pt idx="135">
                  <c:v>0.13333334028999999</c:v>
                </c:pt>
                <c:pt idx="136">
                  <c:v>0.13333334028999999</c:v>
                </c:pt>
                <c:pt idx="137">
                  <c:v>0.13333334028999999</c:v>
                </c:pt>
                <c:pt idx="138">
                  <c:v>0.13333334028999999</c:v>
                </c:pt>
                <c:pt idx="139">
                  <c:v>0.13333332539000001</c:v>
                </c:pt>
                <c:pt idx="140">
                  <c:v>0.13333334028999999</c:v>
                </c:pt>
                <c:pt idx="141">
                  <c:v>0.13333334028999999</c:v>
                </c:pt>
                <c:pt idx="142">
                  <c:v>0.13333335519</c:v>
                </c:pt>
                <c:pt idx="143">
                  <c:v>0.13333334028999999</c:v>
                </c:pt>
                <c:pt idx="144">
                  <c:v>0.13333334028999999</c:v>
                </c:pt>
                <c:pt idx="145">
                  <c:v>0.13333334028999999</c:v>
                </c:pt>
                <c:pt idx="146">
                  <c:v>0.13333334028999999</c:v>
                </c:pt>
                <c:pt idx="147">
                  <c:v>0.13333334028999999</c:v>
                </c:pt>
                <c:pt idx="148">
                  <c:v>0.13333334028999999</c:v>
                </c:pt>
                <c:pt idx="149">
                  <c:v>0.13333334028999999</c:v>
                </c:pt>
                <c:pt idx="150">
                  <c:v>0.13333334028999999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A-4736-AEC5-0E04995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20312"/>
        <c:axId val="749218344"/>
      </c:scatterChart>
      <c:valAx>
        <c:axId val="7492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18344"/>
        <c:crosses val="autoZero"/>
        <c:crossBetween val="midCat"/>
      </c:valAx>
      <c:valAx>
        <c:axId val="74921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2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mortalityFromAge!$A$42:$A$151</c:f>
              <c:numCache>
                <c:formatCode>General</c:formatCode>
                <c:ptCount val="1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59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63</c:v>
                </c:pt>
                <c:pt idx="23">
                  <c:v>64</c:v>
                </c:pt>
                <c:pt idx="24">
                  <c:v>65</c:v>
                </c:pt>
                <c:pt idx="25">
                  <c:v>66</c:v>
                </c:pt>
                <c:pt idx="26">
                  <c:v>67</c:v>
                </c:pt>
                <c:pt idx="27">
                  <c:v>68</c:v>
                </c:pt>
                <c:pt idx="28">
                  <c:v>69</c:v>
                </c:pt>
                <c:pt idx="29">
                  <c:v>70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76</c:v>
                </c:pt>
                <c:pt idx="36">
                  <c:v>77</c:v>
                </c:pt>
                <c:pt idx="37">
                  <c:v>78</c:v>
                </c:pt>
                <c:pt idx="38">
                  <c:v>79</c:v>
                </c:pt>
                <c:pt idx="39">
                  <c:v>80</c:v>
                </c:pt>
                <c:pt idx="40">
                  <c:v>81</c:v>
                </c:pt>
                <c:pt idx="41">
                  <c:v>82</c:v>
                </c:pt>
                <c:pt idx="42">
                  <c:v>83</c:v>
                </c:pt>
                <c:pt idx="43">
                  <c:v>84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91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95</c:v>
                </c:pt>
                <c:pt idx="55">
                  <c:v>96</c:v>
                </c:pt>
                <c:pt idx="56">
                  <c:v>97</c:v>
                </c:pt>
                <c:pt idx="57">
                  <c:v>98</c:v>
                </c:pt>
                <c:pt idx="58">
                  <c:v>99</c:v>
                </c:pt>
                <c:pt idx="59">
                  <c:v>100</c:v>
                </c:pt>
                <c:pt idx="60">
                  <c:v>101</c:v>
                </c:pt>
                <c:pt idx="61">
                  <c:v>102</c:v>
                </c:pt>
                <c:pt idx="62">
                  <c:v>103</c:v>
                </c:pt>
                <c:pt idx="63">
                  <c:v>104</c:v>
                </c:pt>
                <c:pt idx="64">
                  <c:v>105</c:v>
                </c:pt>
                <c:pt idx="65">
                  <c:v>106</c:v>
                </c:pt>
                <c:pt idx="66">
                  <c:v>107</c:v>
                </c:pt>
                <c:pt idx="67">
                  <c:v>108</c:v>
                </c:pt>
                <c:pt idx="68">
                  <c:v>109</c:v>
                </c:pt>
                <c:pt idx="69">
                  <c:v>110</c:v>
                </c:pt>
                <c:pt idx="70">
                  <c:v>111</c:v>
                </c:pt>
                <c:pt idx="71">
                  <c:v>112</c:v>
                </c:pt>
                <c:pt idx="72">
                  <c:v>113</c:v>
                </c:pt>
                <c:pt idx="73">
                  <c:v>114</c:v>
                </c:pt>
                <c:pt idx="74">
                  <c:v>115</c:v>
                </c:pt>
                <c:pt idx="75">
                  <c:v>116</c:v>
                </c:pt>
                <c:pt idx="76">
                  <c:v>117</c:v>
                </c:pt>
                <c:pt idx="77">
                  <c:v>118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122</c:v>
                </c:pt>
                <c:pt idx="82">
                  <c:v>123</c:v>
                </c:pt>
                <c:pt idx="83">
                  <c:v>124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128</c:v>
                </c:pt>
                <c:pt idx="88">
                  <c:v>129</c:v>
                </c:pt>
                <c:pt idx="89">
                  <c:v>130</c:v>
                </c:pt>
                <c:pt idx="90">
                  <c:v>131</c:v>
                </c:pt>
                <c:pt idx="91">
                  <c:v>132</c:v>
                </c:pt>
                <c:pt idx="92">
                  <c:v>133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138</c:v>
                </c:pt>
                <c:pt idx="98">
                  <c:v>139</c:v>
                </c:pt>
                <c:pt idx="99">
                  <c:v>140</c:v>
                </c:pt>
                <c:pt idx="100">
                  <c:v>141</c:v>
                </c:pt>
                <c:pt idx="101">
                  <c:v>142</c:v>
                </c:pt>
                <c:pt idx="102">
                  <c:v>143</c:v>
                </c:pt>
                <c:pt idx="103">
                  <c:v>144</c:v>
                </c:pt>
                <c:pt idx="104">
                  <c:v>145</c:v>
                </c:pt>
                <c:pt idx="105">
                  <c:v>146</c:v>
                </c:pt>
                <c:pt idx="106">
                  <c:v>147</c:v>
                </c:pt>
                <c:pt idx="107">
                  <c:v>148</c:v>
                </c:pt>
                <c:pt idx="108">
                  <c:v>149</c:v>
                </c:pt>
                <c:pt idx="109">
                  <c:v>150</c:v>
                </c:pt>
              </c:numCache>
            </c:numRef>
          </c:xVal>
          <c:yVal>
            <c:numRef>
              <c:f>mortalityFromAge!$B$42:$B$151</c:f>
              <c:numCache>
                <c:formatCode>General</c:formatCode>
                <c:ptCount val="110"/>
                <c:pt idx="0">
                  <c:v>0.13256068528000001</c:v>
                </c:pt>
                <c:pt idx="1">
                  <c:v>0.13270008563999999</c:v>
                </c:pt>
                <c:pt idx="2">
                  <c:v>0.13281442225000001</c:v>
                </c:pt>
                <c:pt idx="3">
                  <c:v>0.13290818035999999</c:v>
                </c:pt>
                <c:pt idx="4">
                  <c:v>0.13298505545</c:v>
                </c:pt>
                <c:pt idx="5">
                  <c:v>0.13304805755999999</c:v>
                </c:pt>
                <c:pt idx="6">
                  <c:v>0.13309967517999999</c:v>
                </c:pt>
                <c:pt idx="7">
                  <c:v>0.13314197958000001</c:v>
                </c:pt>
                <c:pt idx="8">
                  <c:v>0.13317662477</c:v>
                </c:pt>
                <c:pt idx="9">
                  <c:v>0.13320499659000001</c:v>
                </c:pt>
                <c:pt idx="10">
                  <c:v>0.1332282424</c:v>
                </c:pt>
                <c:pt idx="11">
                  <c:v>0.13324728608</c:v>
                </c:pt>
                <c:pt idx="12">
                  <c:v>0.13326287270000001</c:v>
                </c:pt>
                <c:pt idx="13">
                  <c:v>0.13327562808999999</c:v>
                </c:pt>
                <c:pt idx="14">
                  <c:v>0.13328608871</c:v>
                </c:pt>
                <c:pt idx="15">
                  <c:v>0.13329465687</c:v>
                </c:pt>
                <c:pt idx="16">
                  <c:v>0.13330167532000001</c:v>
                </c:pt>
                <c:pt idx="17">
                  <c:v>0.13330741227000001</c:v>
                </c:pt>
                <c:pt idx="18">
                  <c:v>0.13331212103000001</c:v>
                </c:pt>
                <c:pt idx="19">
                  <c:v>0.13331596553</c:v>
                </c:pt>
                <c:pt idx="20">
                  <c:v>0.13331909478000001</c:v>
                </c:pt>
                <c:pt idx="21">
                  <c:v>0.13332168757999999</c:v>
                </c:pt>
                <c:pt idx="22">
                  <c:v>0.13332380354000001</c:v>
                </c:pt>
                <c:pt idx="23">
                  <c:v>0.13332553208</c:v>
                </c:pt>
                <c:pt idx="24">
                  <c:v>0.13332694769</c:v>
                </c:pt>
                <c:pt idx="25">
                  <c:v>0.13332810998</c:v>
                </c:pt>
                <c:pt idx="26">
                  <c:v>0.13332904875000001</c:v>
                </c:pt>
                <c:pt idx="27">
                  <c:v>0.13332983850999999</c:v>
                </c:pt>
                <c:pt idx="28">
                  <c:v>0.13333046436000001</c:v>
                </c:pt>
                <c:pt idx="29">
                  <c:v>0.1333309859</c:v>
                </c:pt>
                <c:pt idx="30">
                  <c:v>0.13333141804000001</c:v>
                </c:pt>
                <c:pt idx="31">
                  <c:v>0.13333177567000001</c:v>
                </c:pt>
                <c:pt idx="32">
                  <c:v>0.13333204389</c:v>
                </c:pt>
                <c:pt idx="33">
                  <c:v>0.13333228229999999</c:v>
                </c:pt>
                <c:pt idx="34">
                  <c:v>0.13333247602000001</c:v>
                </c:pt>
                <c:pt idx="35">
                  <c:v>0.13333263993</c:v>
                </c:pt>
                <c:pt idx="36">
                  <c:v>0.13333275914000001</c:v>
                </c:pt>
                <c:pt idx="37">
                  <c:v>0.13333284854999999</c:v>
                </c:pt>
                <c:pt idx="38">
                  <c:v>0.13333295285999999</c:v>
                </c:pt>
                <c:pt idx="39">
                  <c:v>0.13333302735999999</c:v>
                </c:pt>
                <c:pt idx="40">
                  <c:v>0.13333308696999999</c:v>
                </c:pt>
                <c:pt idx="41">
                  <c:v>0.13333313166999999</c:v>
                </c:pt>
                <c:pt idx="42">
                  <c:v>0.13333316146999999</c:v>
                </c:pt>
                <c:pt idx="43">
                  <c:v>0.13333319128000001</c:v>
                </c:pt>
                <c:pt idx="44">
                  <c:v>0.13333322108000001</c:v>
                </c:pt>
                <c:pt idx="45">
                  <c:v>0.13333323597999999</c:v>
                </c:pt>
                <c:pt idx="46">
                  <c:v>0.13333325088</c:v>
                </c:pt>
                <c:pt idx="47">
                  <c:v>0.13333328068</c:v>
                </c:pt>
                <c:pt idx="48">
                  <c:v>0.13333328068</c:v>
                </c:pt>
                <c:pt idx="49">
                  <c:v>0.13333329558000001</c:v>
                </c:pt>
                <c:pt idx="50">
                  <c:v>0.13333331047999999</c:v>
                </c:pt>
                <c:pt idx="51">
                  <c:v>0.13333331047999999</c:v>
                </c:pt>
                <c:pt idx="52">
                  <c:v>0.13333331047999999</c:v>
                </c:pt>
                <c:pt idx="53">
                  <c:v>0.13333332539000001</c:v>
                </c:pt>
                <c:pt idx="54">
                  <c:v>0.13333332539000001</c:v>
                </c:pt>
                <c:pt idx="55">
                  <c:v>0.13333332539000001</c:v>
                </c:pt>
                <c:pt idx="56">
                  <c:v>0.13333332539000001</c:v>
                </c:pt>
                <c:pt idx="57">
                  <c:v>0.13333332539000001</c:v>
                </c:pt>
                <c:pt idx="58">
                  <c:v>0.13333334028999999</c:v>
                </c:pt>
                <c:pt idx="59">
                  <c:v>0.13333335519</c:v>
                </c:pt>
                <c:pt idx="60">
                  <c:v>0.13333334028999999</c:v>
                </c:pt>
                <c:pt idx="61">
                  <c:v>0.13333335519</c:v>
                </c:pt>
                <c:pt idx="62">
                  <c:v>0.13333334028999999</c:v>
                </c:pt>
                <c:pt idx="63">
                  <c:v>0.13333334028999999</c:v>
                </c:pt>
                <c:pt idx="64">
                  <c:v>0.13333334028999999</c:v>
                </c:pt>
                <c:pt idx="65">
                  <c:v>0.13333332539000001</c:v>
                </c:pt>
                <c:pt idx="66">
                  <c:v>0.13333334028999999</c:v>
                </c:pt>
                <c:pt idx="67">
                  <c:v>0.13333334028999999</c:v>
                </c:pt>
                <c:pt idx="68">
                  <c:v>0.13333334028999999</c:v>
                </c:pt>
                <c:pt idx="69">
                  <c:v>0.13333334028999999</c:v>
                </c:pt>
                <c:pt idx="70">
                  <c:v>0.13333334028999999</c:v>
                </c:pt>
                <c:pt idx="71">
                  <c:v>0.13333334028999999</c:v>
                </c:pt>
                <c:pt idx="72">
                  <c:v>0.13333332539000001</c:v>
                </c:pt>
                <c:pt idx="73">
                  <c:v>0.13333334028999999</c:v>
                </c:pt>
                <c:pt idx="74">
                  <c:v>0.13333334028999999</c:v>
                </c:pt>
                <c:pt idx="75">
                  <c:v>0.13333332539000001</c:v>
                </c:pt>
                <c:pt idx="76">
                  <c:v>0.13333334028999999</c:v>
                </c:pt>
                <c:pt idx="77">
                  <c:v>0.13333334028999999</c:v>
                </c:pt>
                <c:pt idx="78">
                  <c:v>0.13333334028999999</c:v>
                </c:pt>
                <c:pt idx="79">
                  <c:v>0.13333334028999999</c:v>
                </c:pt>
                <c:pt idx="80">
                  <c:v>0.13333334028999999</c:v>
                </c:pt>
                <c:pt idx="81">
                  <c:v>0.13333334028999999</c:v>
                </c:pt>
                <c:pt idx="82">
                  <c:v>0.13333334028999999</c:v>
                </c:pt>
                <c:pt idx="83">
                  <c:v>0.13333335519</c:v>
                </c:pt>
                <c:pt idx="84">
                  <c:v>0.13333334028999999</c:v>
                </c:pt>
                <c:pt idx="85">
                  <c:v>0.13333334028999999</c:v>
                </c:pt>
                <c:pt idx="86">
                  <c:v>0.13333332539000001</c:v>
                </c:pt>
                <c:pt idx="87">
                  <c:v>0.13333334028999999</c:v>
                </c:pt>
                <c:pt idx="88">
                  <c:v>0.13333334028999999</c:v>
                </c:pt>
                <c:pt idx="89">
                  <c:v>0.13333334028999999</c:v>
                </c:pt>
                <c:pt idx="90">
                  <c:v>0.13333334028999999</c:v>
                </c:pt>
                <c:pt idx="91">
                  <c:v>0.13333334028999999</c:v>
                </c:pt>
                <c:pt idx="92">
                  <c:v>0.13333334028999999</c:v>
                </c:pt>
                <c:pt idx="93">
                  <c:v>0.13333334028999999</c:v>
                </c:pt>
                <c:pt idx="94">
                  <c:v>0.13333334028999999</c:v>
                </c:pt>
                <c:pt idx="95">
                  <c:v>0.13333334028999999</c:v>
                </c:pt>
                <c:pt idx="96">
                  <c:v>0.13333334028999999</c:v>
                </c:pt>
                <c:pt idx="97">
                  <c:v>0.13333334028999999</c:v>
                </c:pt>
                <c:pt idx="98">
                  <c:v>0.13333332539000001</c:v>
                </c:pt>
                <c:pt idx="99">
                  <c:v>0.13333334028999999</c:v>
                </c:pt>
                <c:pt idx="100">
                  <c:v>0.13333334028999999</c:v>
                </c:pt>
                <c:pt idx="101">
                  <c:v>0.13333335519</c:v>
                </c:pt>
                <c:pt idx="102">
                  <c:v>0.13333334028999999</c:v>
                </c:pt>
                <c:pt idx="103">
                  <c:v>0.13333334028999999</c:v>
                </c:pt>
                <c:pt idx="104">
                  <c:v>0.13333334028999999</c:v>
                </c:pt>
                <c:pt idx="105">
                  <c:v>0.13333334028999999</c:v>
                </c:pt>
                <c:pt idx="106">
                  <c:v>0.13333334028999999</c:v>
                </c:pt>
                <c:pt idx="107">
                  <c:v>0.13333334028999999</c:v>
                </c:pt>
                <c:pt idx="108">
                  <c:v>0.13333334028999999</c:v>
                </c:pt>
                <c:pt idx="109">
                  <c:v>0.13333334028999999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0-4A3D-87D5-78615F026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226544"/>
        <c:axId val="749219000"/>
      </c:scatterChart>
      <c:valAx>
        <c:axId val="7492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19000"/>
        <c:crosses val="autoZero"/>
        <c:crossBetween val="midCat"/>
      </c:valAx>
      <c:valAx>
        <c:axId val="74921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234950</xdr:colOff>
      <xdr:row>31</xdr:row>
      <xdr:rowOff>12700</xdr:rowOff>
    </xdr:from>
    <xdr:to>
      <xdr:col>33</xdr:col>
      <xdr:colOff>495300</xdr:colOff>
      <xdr:row>56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453B5-A24B-467A-A5D7-DBAE4956E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473074</xdr:colOff>
      <xdr:row>0</xdr:row>
      <xdr:rowOff>19050</xdr:rowOff>
    </xdr:from>
    <xdr:to>
      <xdr:col>32</xdr:col>
      <xdr:colOff>482600</xdr:colOff>
      <xdr:row>29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83B48-875C-4A6B-84AE-7648EA96A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278605</xdr:colOff>
      <xdr:row>3</xdr:row>
      <xdr:rowOff>126206</xdr:rowOff>
    </xdr:from>
    <xdr:to>
      <xdr:col>10</xdr:col>
      <xdr:colOff>400051</xdr:colOff>
      <xdr:row>33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962B6-9A0D-4207-8354-2F20663B0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631031</xdr:colOff>
      <xdr:row>3</xdr:row>
      <xdr:rowOff>152401</xdr:rowOff>
    </xdr:from>
    <xdr:to>
      <xdr:col>20</xdr:col>
      <xdr:colOff>495301</xdr:colOff>
      <xdr:row>33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FDF1E-0A0B-4BB8-9DD8-F0E4A9ADC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E43B-61C2-4EAB-9576-2A430399DF0F}">
  <dimension ref="A1:AU36"/>
  <sheetViews>
    <sheetView topLeftCell="F1" workbookViewId="0">
      <selection activeCell="J38" sqref="J38"/>
    </sheetView>
  </sheetViews>
  <sheetFormatPr defaultRowHeight="14.25" x14ac:dyDescent="0.45"/>
  <cols>
    <col min="5" max="5" width="2.73046875" customWidth="1"/>
    <col min="12" max="12" width="3.33203125" customWidth="1"/>
    <col min="13" max="18" width="0" hidden="1" customWidth="1"/>
    <col min="19" max="19" width="2.59765625" hidden="1" customWidth="1"/>
    <col min="20" max="29" width="0" hidden="1" customWidth="1"/>
  </cols>
  <sheetData>
    <row r="1" spans="1:47" x14ac:dyDescent="0.45">
      <c r="F1" s="10" t="s">
        <v>11</v>
      </c>
      <c r="G1" s="10"/>
      <c r="H1" s="10"/>
      <c r="I1" s="10"/>
      <c r="J1" s="10"/>
      <c r="K1" s="10"/>
      <c r="M1" s="10" t="s">
        <v>10</v>
      </c>
      <c r="N1" s="10"/>
      <c r="O1" s="10"/>
      <c r="P1" s="10"/>
      <c r="Q1" s="10"/>
      <c r="R1" s="10"/>
      <c r="W1" s="10" t="s">
        <v>12</v>
      </c>
      <c r="X1" s="10"/>
      <c r="Y1" s="10"/>
      <c r="Z1" s="10"/>
      <c r="AA1" s="10"/>
      <c r="AB1" s="10"/>
      <c r="AD1" s="10" t="s">
        <v>13</v>
      </c>
      <c r="AE1" s="10"/>
      <c r="AF1" s="10"/>
      <c r="AG1" s="10"/>
      <c r="AH1" s="10"/>
      <c r="AI1" s="10"/>
    </row>
    <row r="2" spans="1:47" x14ac:dyDescent="0.45">
      <c r="A2" t="s">
        <v>0</v>
      </c>
      <c r="B2" t="s">
        <v>1</v>
      </c>
      <c r="C2" t="s">
        <v>2</v>
      </c>
      <c r="D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K2" s="8" t="s">
        <v>4</v>
      </c>
      <c r="AL2" s="8" t="s">
        <v>5</v>
      </c>
      <c r="AM2" s="8" t="s">
        <v>6</v>
      </c>
      <c r="AN2" s="8" t="s">
        <v>7</v>
      </c>
      <c r="AO2" s="8" t="s">
        <v>8</v>
      </c>
      <c r="AP2" s="8" t="s">
        <v>9</v>
      </c>
      <c r="AR2">
        <v>0</v>
      </c>
      <c r="AS2">
        <v>8</v>
      </c>
      <c r="AT2">
        <v>40</v>
      </c>
      <c r="AU2">
        <f>3600*AR2+60*AS2+AT2</f>
        <v>520</v>
      </c>
    </row>
    <row r="3" spans="1:47" x14ac:dyDescent="0.45">
      <c r="A3">
        <v>0</v>
      </c>
      <c r="B3">
        <v>0</v>
      </c>
      <c r="C3">
        <v>1</v>
      </c>
      <c r="D3">
        <v>0</v>
      </c>
      <c r="F3">
        <v>2</v>
      </c>
      <c r="G3">
        <v>2</v>
      </c>
      <c r="H3">
        <v>2</v>
      </c>
      <c r="I3">
        <v>2</v>
      </c>
      <c r="J3">
        <v>2</v>
      </c>
      <c r="K3" s="3">
        <f>AVERAGE(F3:J3)</f>
        <v>2</v>
      </c>
      <c r="M3">
        <v>2</v>
      </c>
      <c r="N3">
        <v>2</v>
      </c>
      <c r="O3">
        <v>2</v>
      </c>
      <c r="P3">
        <v>2</v>
      </c>
      <c r="Q3">
        <v>2</v>
      </c>
      <c r="R3" s="3">
        <f>AVERAGE(M3:Q3)</f>
        <v>2</v>
      </c>
      <c r="U3" s="5">
        <f>(K3-R3)/K3</f>
        <v>0</v>
      </c>
      <c r="AD3">
        <v>2</v>
      </c>
      <c r="AE3">
        <v>2</v>
      </c>
      <c r="AF3">
        <v>2</v>
      </c>
      <c r="AG3">
        <v>2</v>
      </c>
      <c r="AH3">
        <v>2</v>
      </c>
      <c r="AI3" s="3">
        <f t="shared" ref="AI3:AI30" si="0">AVERAGE(AD3:AH3)</f>
        <v>2</v>
      </c>
      <c r="AR3">
        <v>0</v>
      </c>
      <c r="AS3">
        <v>9</v>
      </c>
      <c r="AT3">
        <v>16</v>
      </c>
      <c r="AU3">
        <f t="shared" ref="AU3:AU9" si="1">3600*AR3+60*AS3+AT3</f>
        <v>556</v>
      </c>
    </row>
    <row r="4" spans="1:47" x14ac:dyDescent="0.45">
      <c r="A4">
        <v>1</v>
      </c>
      <c r="B4">
        <v>0</v>
      </c>
      <c r="C4">
        <v>1</v>
      </c>
      <c r="D4">
        <v>0</v>
      </c>
      <c r="F4">
        <v>2</v>
      </c>
      <c r="G4">
        <v>2</v>
      </c>
      <c r="H4">
        <v>2</v>
      </c>
      <c r="I4">
        <v>2</v>
      </c>
      <c r="J4">
        <v>2</v>
      </c>
      <c r="K4" s="3">
        <f t="shared" ref="K4:K24" si="2">AVERAGE(F4:J4)</f>
        <v>2</v>
      </c>
      <c r="M4">
        <v>2</v>
      </c>
      <c r="N4">
        <v>2</v>
      </c>
      <c r="O4">
        <v>2</v>
      </c>
      <c r="P4">
        <v>2</v>
      </c>
      <c r="Q4">
        <v>2</v>
      </c>
      <c r="R4" s="3">
        <f t="shared" ref="R4:R30" si="3">AVERAGE(M4:Q4)</f>
        <v>2</v>
      </c>
      <c r="U4" s="5">
        <f t="shared" ref="U4:U30" si="4">(K4-R4)/K4</f>
        <v>0</v>
      </c>
      <c r="AD4">
        <v>2</v>
      </c>
      <c r="AE4">
        <v>2</v>
      </c>
      <c r="AF4">
        <v>2</v>
      </c>
      <c r="AG4">
        <v>2</v>
      </c>
      <c r="AH4">
        <v>2</v>
      </c>
      <c r="AI4" s="3">
        <f t="shared" si="0"/>
        <v>2</v>
      </c>
      <c r="AR4">
        <v>0</v>
      </c>
      <c r="AS4">
        <v>23</v>
      </c>
      <c r="AT4">
        <v>47</v>
      </c>
      <c r="AU4">
        <f t="shared" si="1"/>
        <v>1427</v>
      </c>
    </row>
    <row r="5" spans="1:47" x14ac:dyDescent="0.45">
      <c r="A5">
        <v>0</v>
      </c>
      <c r="B5">
        <v>2</v>
      </c>
      <c r="C5">
        <v>1</v>
      </c>
      <c r="D5">
        <v>0</v>
      </c>
      <c r="F5" s="2"/>
      <c r="G5" s="2"/>
      <c r="H5" s="2"/>
      <c r="I5" s="2"/>
      <c r="J5" s="2"/>
      <c r="K5" s="2"/>
      <c r="M5">
        <v>10</v>
      </c>
      <c r="N5">
        <v>10</v>
      </c>
      <c r="O5">
        <v>10</v>
      </c>
      <c r="P5">
        <v>10</v>
      </c>
      <c r="Q5">
        <v>10</v>
      </c>
      <c r="R5" s="3">
        <f t="shared" si="3"/>
        <v>10</v>
      </c>
      <c r="U5" s="5" t="e">
        <f t="shared" si="4"/>
        <v>#DIV/0!</v>
      </c>
      <c r="AD5">
        <v>9</v>
      </c>
      <c r="AE5">
        <v>9</v>
      </c>
      <c r="AF5">
        <v>10</v>
      </c>
      <c r="AG5">
        <v>10</v>
      </c>
      <c r="AH5">
        <v>10</v>
      </c>
      <c r="AI5" s="3">
        <f t="shared" si="0"/>
        <v>9.6</v>
      </c>
      <c r="AR5">
        <v>0</v>
      </c>
      <c r="AS5">
        <v>42</v>
      </c>
      <c r="AT5">
        <v>12</v>
      </c>
      <c r="AU5">
        <f t="shared" si="1"/>
        <v>2532</v>
      </c>
    </row>
    <row r="6" spans="1:47" x14ac:dyDescent="0.45">
      <c r="A6">
        <v>1</v>
      </c>
      <c r="B6">
        <v>2</v>
      </c>
      <c r="C6">
        <v>1</v>
      </c>
      <c r="D6">
        <v>0</v>
      </c>
      <c r="F6" s="2"/>
      <c r="G6" s="2"/>
      <c r="H6" s="2"/>
      <c r="I6" s="2"/>
      <c r="J6" s="2"/>
      <c r="K6" s="2"/>
      <c r="M6">
        <v>20</v>
      </c>
      <c r="N6">
        <v>20</v>
      </c>
      <c r="O6">
        <v>20</v>
      </c>
      <c r="P6">
        <v>20</v>
      </c>
      <c r="Q6">
        <v>20</v>
      </c>
      <c r="R6" s="3">
        <f t="shared" si="3"/>
        <v>20</v>
      </c>
      <c r="U6" s="5" t="e">
        <f t="shared" si="4"/>
        <v>#DIV/0!</v>
      </c>
      <c r="AD6">
        <v>21</v>
      </c>
      <c r="AE6">
        <v>21</v>
      </c>
      <c r="AF6">
        <v>21</v>
      </c>
      <c r="AG6">
        <v>21</v>
      </c>
      <c r="AH6">
        <v>21</v>
      </c>
      <c r="AI6" s="3">
        <f t="shared" si="0"/>
        <v>21</v>
      </c>
      <c r="AR6">
        <v>0</v>
      </c>
      <c r="AS6">
        <v>8</v>
      </c>
      <c r="AT6">
        <v>59</v>
      </c>
      <c r="AU6">
        <f t="shared" si="1"/>
        <v>539</v>
      </c>
    </row>
    <row r="7" spans="1:47" x14ac:dyDescent="0.45">
      <c r="A7">
        <v>0</v>
      </c>
      <c r="B7">
        <v>0</v>
      </c>
      <c r="C7">
        <v>2</v>
      </c>
      <c r="D7">
        <v>0</v>
      </c>
      <c r="F7">
        <v>5</v>
      </c>
      <c r="G7">
        <v>6</v>
      </c>
      <c r="H7">
        <v>6</v>
      </c>
      <c r="I7">
        <v>6</v>
      </c>
      <c r="J7">
        <v>6</v>
      </c>
      <c r="K7" s="3">
        <f t="shared" si="2"/>
        <v>5.8</v>
      </c>
      <c r="M7">
        <v>6</v>
      </c>
      <c r="N7">
        <v>6</v>
      </c>
      <c r="O7">
        <v>6</v>
      </c>
      <c r="P7">
        <v>6</v>
      </c>
      <c r="Q7">
        <v>6</v>
      </c>
      <c r="R7" s="3">
        <f t="shared" si="3"/>
        <v>6</v>
      </c>
      <c r="U7" s="5">
        <f t="shared" si="4"/>
        <v>-3.4482758620689689E-2</v>
      </c>
      <c r="AD7">
        <v>5</v>
      </c>
      <c r="AE7">
        <v>5</v>
      </c>
      <c r="AF7">
        <v>5</v>
      </c>
      <c r="AG7">
        <v>5</v>
      </c>
      <c r="AH7">
        <v>5</v>
      </c>
      <c r="AI7" s="3">
        <f t="shared" si="0"/>
        <v>5</v>
      </c>
      <c r="AR7">
        <v>0</v>
      </c>
      <c r="AS7">
        <v>11</v>
      </c>
      <c r="AT7">
        <v>50</v>
      </c>
      <c r="AU7">
        <f t="shared" si="1"/>
        <v>710</v>
      </c>
    </row>
    <row r="8" spans="1:47" x14ac:dyDescent="0.45">
      <c r="A8">
        <v>1</v>
      </c>
      <c r="B8">
        <v>0</v>
      </c>
      <c r="C8">
        <v>2</v>
      </c>
      <c r="D8">
        <v>0</v>
      </c>
      <c r="F8">
        <v>6</v>
      </c>
      <c r="G8">
        <v>7</v>
      </c>
      <c r="H8">
        <v>7</v>
      </c>
      <c r="I8">
        <v>7</v>
      </c>
      <c r="J8">
        <v>7</v>
      </c>
      <c r="K8" s="3">
        <f t="shared" si="2"/>
        <v>6.8</v>
      </c>
      <c r="M8">
        <v>6</v>
      </c>
      <c r="N8">
        <v>6</v>
      </c>
      <c r="O8">
        <v>6</v>
      </c>
      <c r="P8">
        <v>6</v>
      </c>
      <c r="Q8">
        <v>6</v>
      </c>
      <c r="R8" s="3">
        <f t="shared" si="3"/>
        <v>6</v>
      </c>
      <c r="U8" s="5">
        <f t="shared" si="4"/>
        <v>0.11764705882352938</v>
      </c>
      <c r="AD8">
        <v>5</v>
      </c>
      <c r="AE8">
        <v>5</v>
      </c>
      <c r="AF8">
        <v>5</v>
      </c>
      <c r="AG8">
        <v>6</v>
      </c>
      <c r="AH8">
        <v>6</v>
      </c>
      <c r="AI8" s="3">
        <f t="shared" si="0"/>
        <v>5.4</v>
      </c>
      <c r="AR8">
        <v>0</v>
      </c>
      <c r="AS8">
        <v>57</v>
      </c>
      <c r="AT8">
        <v>22</v>
      </c>
      <c r="AU8">
        <f t="shared" si="1"/>
        <v>3442</v>
      </c>
    </row>
    <row r="9" spans="1:47" x14ac:dyDescent="0.45">
      <c r="A9">
        <v>0</v>
      </c>
      <c r="B9">
        <v>2</v>
      </c>
      <c r="C9">
        <v>2</v>
      </c>
      <c r="D9">
        <v>0</v>
      </c>
      <c r="F9" s="2"/>
      <c r="G9" s="2"/>
      <c r="H9" s="2"/>
      <c r="I9" s="2"/>
      <c r="J9" s="2"/>
      <c r="K9" s="2"/>
      <c r="M9">
        <v>22</v>
      </c>
      <c r="N9">
        <v>22</v>
      </c>
      <c r="O9">
        <v>23</v>
      </c>
      <c r="P9">
        <v>23</v>
      </c>
      <c r="Q9">
        <v>22</v>
      </c>
      <c r="R9" s="3">
        <f t="shared" si="3"/>
        <v>22.4</v>
      </c>
      <c r="U9" s="5" t="e">
        <f t="shared" si="4"/>
        <v>#DIV/0!</v>
      </c>
      <c r="AD9">
        <v>20</v>
      </c>
      <c r="AE9">
        <v>21</v>
      </c>
      <c r="AF9">
        <v>22</v>
      </c>
      <c r="AG9">
        <v>23</v>
      </c>
      <c r="AH9">
        <v>23</v>
      </c>
      <c r="AI9" s="3">
        <f t="shared" si="0"/>
        <v>21.8</v>
      </c>
      <c r="AR9">
        <v>2</v>
      </c>
      <c r="AS9">
        <v>8</v>
      </c>
      <c r="AT9">
        <v>1</v>
      </c>
      <c r="AU9">
        <f t="shared" si="1"/>
        <v>7681</v>
      </c>
    </row>
    <row r="10" spans="1:47" x14ac:dyDescent="0.45">
      <c r="A10">
        <v>1</v>
      </c>
      <c r="B10">
        <v>2</v>
      </c>
      <c r="C10">
        <v>2</v>
      </c>
      <c r="D10">
        <v>0</v>
      </c>
      <c r="F10" s="2"/>
      <c r="G10" s="2"/>
      <c r="H10" s="2"/>
      <c r="I10" s="2"/>
      <c r="J10" s="2"/>
      <c r="K10" s="2"/>
      <c r="M10">
        <v>45</v>
      </c>
      <c r="N10">
        <v>46</v>
      </c>
      <c r="O10">
        <v>46</v>
      </c>
      <c r="P10">
        <v>46</v>
      </c>
      <c r="Q10">
        <v>46</v>
      </c>
      <c r="R10" s="3">
        <f t="shared" si="3"/>
        <v>45.8</v>
      </c>
      <c r="U10" s="5" t="e">
        <f t="shared" si="4"/>
        <v>#DIV/0!</v>
      </c>
      <c r="AD10">
        <v>47</v>
      </c>
      <c r="AE10">
        <v>47</v>
      </c>
      <c r="AF10">
        <v>47</v>
      </c>
      <c r="AG10">
        <v>47</v>
      </c>
      <c r="AH10">
        <v>48</v>
      </c>
      <c r="AI10" s="3">
        <f t="shared" si="0"/>
        <v>47.2</v>
      </c>
    </row>
    <row r="11" spans="1:47" x14ac:dyDescent="0.45">
      <c r="A11">
        <v>0</v>
      </c>
      <c r="B11">
        <v>0</v>
      </c>
      <c r="C11">
        <v>2</v>
      </c>
      <c r="D11">
        <v>1</v>
      </c>
      <c r="F11">
        <v>5</v>
      </c>
      <c r="G11">
        <v>5</v>
      </c>
      <c r="H11">
        <v>5</v>
      </c>
      <c r="I11">
        <v>4</v>
      </c>
      <c r="J11">
        <v>4</v>
      </c>
      <c r="K11" s="3">
        <f t="shared" si="2"/>
        <v>4.5999999999999996</v>
      </c>
      <c r="M11">
        <v>7</v>
      </c>
      <c r="N11">
        <v>7</v>
      </c>
      <c r="O11">
        <v>7</v>
      </c>
      <c r="P11">
        <v>7</v>
      </c>
      <c r="Q11">
        <v>7</v>
      </c>
      <c r="R11" s="3">
        <f t="shared" si="3"/>
        <v>7</v>
      </c>
      <c r="U11" s="5">
        <f t="shared" si="4"/>
        <v>-0.52173913043478271</v>
      </c>
      <c r="W11">
        <v>9</v>
      </c>
      <c r="X11">
        <v>8</v>
      </c>
      <c r="Y11">
        <v>7</v>
      </c>
      <c r="Z11">
        <v>5</v>
      </c>
      <c r="AA11">
        <v>6</v>
      </c>
      <c r="AD11">
        <v>5</v>
      </c>
      <c r="AE11">
        <v>5</v>
      </c>
      <c r="AF11">
        <v>5</v>
      </c>
      <c r="AG11">
        <v>5</v>
      </c>
      <c r="AH11">
        <v>6</v>
      </c>
      <c r="AI11" s="3">
        <f t="shared" si="0"/>
        <v>5.2</v>
      </c>
    </row>
    <row r="12" spans="1:47" x14ac:dyDescent="0.45">
      <c r="A12">
        <v>1</v>
      </c>
      <c r="B12">
        <v>0</v>
      </c>
      <c r="C12">
        <v>2</v>
      </c>
      <c r="D12">
        <v>1</v>
      </c>
      <c r="F12">
        <v>7</v>
      </c>
      <c r="G12">
        <v>7</v>
      </c>
      <c r="H12">
        <v>7</v>
      </c>
      <c r="I12">
        <v>7</v>
      </c>
      <c r="J12">
        <v>7</v>
      </c>
      <c r="K12" s="3">
        <f t="shared" si="2"/>
        <v>7</v>
      </c>
      <c r="M12">
        <v>9</v>
      </c>
      <c r="N12">
        <v>9</v>
      </c>
      <c r="O12">
        <v>9</v>
      </c>
      <c r="P12">
        <v>9</v>
      </c>
      <c r="Q12">
        <v>9</v>
      </c>
      <c r="R12" s="3">
        <f t="shared" si="3"/>
        <v>9</v>
      </c>
      <c r="U12" s="5">
        <f t="shared" si="4"/>
        <v>-0.2857142857142857</v>
      </c>
      <c r="W12">
        <v>11</v>
      </c>
      <c r="X12">
        <v>10</v>
      </c>
      <c r="Y12">
        <v>9</v>
      </c>
      <c r="Z12">
        <v>8</v>
      </c>
      <c r="AA12">
        <v>7</v>
      </c>
      <c r="AD12">
        <v>6</v>
      </c>
      <c r="AE12">
        <v>6</v>
      </c>
      <c r="AF12">
        <v>6</v>
      </c>
      <c r="AG12">
        <v>6</v>
      </c>
      <c r="AH12">
        <v>8</v>
      </c>
      <c r="AI12" s="3">
        <f t="shared" si="0"/>
        <v>6.4</v>
      </c>
    </row>
    <row r="13" spans="1:47" x14ac:dyDescent="0.45">
      <c r="A13">
        <v>0</v>
      </c>
      <c r="B13">
        <v>2</v>
      </c>
      <c r="C13">
        <v>2</v>
      </c>
      <c r="D13">
        <v>1</v>
      </c>
      <c r="F13" s="2"/>
      <c r="G13" s="2"/>
      <c r="H13" s="2"/>
      <c r="I13" s="2"/>
      <c r="J13" s="2"/>
      <c r="K13" s="2"/>
      <c r="M13">
        <v>42</v>
      </c>
      <c r="N13">
        <v>41</v>
      </c>
      <c r="O13">
        <v>42</v>
      </c>
      <c r="P13">
        <v>42</v>
      </c>
      <c r="Q13">
        <v>42</v>
      </c>
      <c r="R13" s="3">
        <f t="shared" si="3"/>
        <v>41.8</v>
      </c>
      <c r="U13" s="5" t="e">
        <f t="shared" si="4"/>
        <v>#DIV/0!</v>
      </c>
      <c r="W13">
        <v>46</v>
      </c>
      <c r="X13">
        <v>44</v>
      </c>
      <c r="Y13">
        <v>42</v>
      </c>
      <c r="Z13">
        <v>40</v>
      </c>
      <c r="AA13">
        <v>40</v>
      </c>
      <c r="AD13">
        <v>27</v>
      </c>
      <c r="AE13">
        <v>29</v>
      </c>
      <c r="AF13">
        <v>28</v>
      </c>
      <c r="AG13">
        <v>30</v>
      </c>
      <c r="AH13">
        <v>32</v>
      </c>
      <c r="AI13" s="3">
        <f t="shared" si="0"/>
        <v>29.2</v>
      </c>
    </row>
    <row r="14" spans="1:47" x14ac:dyDescent="0.45">
      <c r="A14">
        <v>1</v>
      </c>
      <c r="B14">
        <v>2</v>
      </c>
      <c r="C14">
        <v>2</v>
      </c>
      <c r="D14">
        <v>1</v>
      </c>
      <c r="F14" s="2"/>
      <c r="G14" s="2"/>
      <c r="H14" s="2"/>
      <c r="I14" s="2"/>
      <c r="J14" s="2"/>
      <c r="K14" s="2"/>
      <c r="M14">
        <v>80</v>
      </c>
      <c r="N14">
        <v>79</v>
      </c>
      <c r="O14">
        <v>81</v>
      </c>
      <c r="P14">
        <v>81</v>
      </c>
      <c r="Q14">
        <v>80</v>
      </c>
      <c r="R14" s="3">
        <f t="shared" si="3"/>
        <v>80.2</v>
      </c>
      <c r="U14" s="5" t="e">
        <f t="shared" si="4"/>
        <v>#DIV/0!</v>
      </c>
      <c r="W14">
        <v>89</v>
      </c>
      <c r="X14">
        <v>85</v>
      </c>
      <c r="Y14">
        <v>84</v>
      </c>
      <c r="Z14">
        <v>80</v>
      </c>
      <c r="AA14">
        <v>76</v>
      </c>
      <c r="AD14">
        <v>73</v>
      </c>
      <c r="AE14">
        <v>72</v>
      </c>
      <c r="AF14">
        <v>73</v>
      </c>
      <c r="AG14">
        <v>71</v>
      </c>
      <c r="AH14">
        <v>78</v>
      </c>
      <c r="AI14" s="3">
        <f t="shared" si="0"/>
        <v>73.400000000000006</v>
      </c>
    </row>
    <row r="15" spans="1:47" x14ac:dyDescent="0.45">
      <c r="A15">
        <v>0</v>
      </c>
      <c r="B15">
        <v>0</v>
      </c>
      <c r="C15">
        <v>25</v>
      </c>
      <c r="D15">
        <v>0</v>
      </c>
      <c r="F15" s="4">
        <v>114</v>
      </c>
      <c r="G15">
        <v>141</v>
      </c>
      <c r="H15">
        <v>129</v>
      </c>
      <c r="I15">
        <v>129</v>
      </c>
      <c r="J15">
        <v>119</v>
      </c>
      <c r="K15" s="3">
        <f>AVERAGE(F15:J15)</f>
        <v>126.4</v>
      </c>
      <c r="M15">
        <v>147</v>
      </c>
      <c r="N15">
        <v>141</v>
      </c>
      <c r="O15">
        <v>129</v>
      </c>
      <c r="P15">
        <v>143</v>
      </c>
      <c r="R15" s="3">
        <f t="shared" si="3"/>
        <v>140</v>
      </c>
      <c r="U15" s="5">
        <f t="shared" si="4"/>
        <v>-0.10759493670886071</v>
      </c>
      <c r="AD15">
        <v>128</v>
      </c>
      <c r="AE15">
        <v>125</v>
      </c>
      <c r="AF15">
        <v>139</v>
      </c>
      <c r="AG15">
        <v>140</v>
      </c>
      <c r="AH15">
        <v>122</v>
      </c>
      <c r="AI15" s="3">
        <f t="shared" si="0"/>
        <v>130.80000000000001</v>
      </c>
    </row>
    <row r="16" spans="1:47" x14ac:dyDescent="0.45">
      <c r="A16">
        <v>1</v>
      </c>
      <c r="B16">
        <v>0</v>
      </c>
      <c r="C16">
        <v>25</v>
      </c>
      <c r="D16">
        <v>0</v>
      </c>
      <c r="F16" s="4">
        <v>138</v>
      </c>
      <c r="G16">
        <v>160</v>
      </c>
      <c r="H16">
        <v>152</v>
      </c>
      <c r="I16">
        <v>144</v>
      </c>
      <c r="J16">
        <v>139</v>
      </c>
      <c r="K16" s="3">
        <f>AVERAGE(F16:J16)</f>
        <v>146.6</v>
      </c>
      <c r="M16">
        <v>154</v>
      </c>
      <c r="N16">
        <v>151</v>
      </c>
      <c r="O16">
        <v>136</v>
      </c>
      <c r="P16">
        <v>150</v>
      </c>
      <c r="R16" s="3">
        <f t="shared" si="3"/>
        <v>147.75</v>
      </c>
      <c r="U16" s="5">
        <f t="shared" si="4"/>
        <v>-7.844474761255155E-3</v>
      </c>
      <c r="AD16">
        <v>133</v>
      </c>
      <c r="AE16">
        <v>131</v>
      </c>
      <c r="AF16">
        <v>147</v>
      </c>
      <c r="AG16">
        <v>147</v>
      </c>
      <c r="AH16">
        <v>132</v>
      </c>
      <c r="AI16" s="3">
        <f t="shared" si="0"/>
        <v>138</v>
      </c>
    </row>
    <row r="17" spans="1:42" x14ac:dyDescent="0.45">
      <c r="A17">
        <v>0</v>
      </c>
      <c r="B17">
        <v>2</v>
      </c>
      <c r="C17">
        <v>25</v>
      </c>
      <c r="D17">
        <v>0</v>
      </c>
      <c r="F17" s="2"/>
      <c r="G17" s="2"/>
      <c r="H17" s="2"/>
      <c r="I17" s="2"/>
      <c r="J17" s="2"/>
      <c r="K17" s="2"/>
      <c r="M17">
        <v>375</v>
      </c>
      <c r="N17">
        <v>376</v>
      </c>
      <c r="O17">
        <v>354</v>
      </c>
      <c r="P17">
        <v>373</v>
      </c>
      <c r="R17" s="3">
        <f t="shared" si="3"/>
        <v>369.5</v>
      </c>
      <c r="U17" s="5" t="e">
        <f t="shared" si="4"/>
        <v>#DIV/0!</v>
      </c>
      <c r="AD17">
        <v>357</v>
      </c>
      <c r="AE17">
        <v>358</v>
      </c>
      <c r="AF17">
        <v>369</v>
      </c>
      <c r="AG17">
        <v>373</v>
      </c>
      <c r="AH17">
        <v>354</v>
      </c>
      <c r="AI17" s="3">
        <f t="shared" si="0"/>
        <v>362.2</v>
      </c>
    </row>
    <row r="18" spans="1:42" x14ac:dyDescent="0.45">
      <c r="A18">
        <v>1</v>
      </c>
      <c r="B18">
        <v>2</v>
      </c>
      <c r="C18">
        <v>25</v>
      </c>
      <c r="D18">
        <v>0</v>
      </c>
      <c r="F18" s="2"/>
      <c r="G18" s="2"/>
      <c r="H18" s="2"/>
      <c r="I18" s="2"/>
      <c r="J18" s="2"/>
      <c r="K18" s="2"/>
      <c r="M18">
        <v>705</v>
      </c>
      <c r="N18">
        <v>706</v>
      </c>
      <c r="O18">
        <v>677</v>
      </c>
      <c r="P18">
        <v>708</v>
      </c>
      <c r="R18" s="3">
        <f t="shared" si="3"/>
        <v>699</v>
      </c>
      <c r="U18" s="5" t="e">
        <f t="shared" si="4"/>
        <v>#DIV/0!</v>
      </c>
      <c r="AD18">
        <v>683</v>
      </c>
      <c r="AE18">
        <v>689</v>
      </c>
      <c r="AF18">
        <v>699</v>
      </c>
      <c r="AG18">
        <v>702</v>
      </c>
      <c r="AH18">
        <v>683</v>
      </c>
      <c r="AI18" s="3">
        <f t="shared" si="0"/>
        <v>691.2</v>
      </c>
    </row>
    <row r="19" spans="1:42" x14ac:dyDescent="0.45">
      <c r="A19">
        <v>0</v>
      </c>
      <c r="B19">
        <v>0</v>
      </c>
      <c r="C19">
        <v>25</v>
      </c>
      <c r="D19">
        <v>1</v>
      </c>
      <c r="F19">
        <v>119</v>
      </c>
      <c r="G19">
        <v>122</v>
      </c>
      <c r="H19">
        <v>119</v>
      </c>
      <c r="I19">
        <v>114</v>
      </c>
      <c r="J19">
        <v>120</v>
      </c>
      <c r="K19" s="3">
        <f>AVERAGE(F19:J19)</f>
        <v>118.8</v>
      </c>
      <c r="M19">
        <v>1316</v>
      </c>
      <c r="N19">
        <v>1324</v>
      </c>
      <c r="O19">
        <v>1306</v>
      </c>
      <c r="P19">
        <v>1315</v>
      </c>
      <c r="R19" s="3">
        <f t="shared" si="3"/>
        <v>1315.25</v>
      </c>
      <c r="U19" s="5">
        <f t="shared" si="4"/>
        <v>-10.071127946127946</v>
      </c>
      <c r="W19">
        <v>1008</v>
      </c>
      <c r="X19">
        <v>1003</v>
      </c>
      <c r="Y19">
        <v>982</v>
      </c>
      <c r="Z19">
        <v>933</v>
      </c>
      <c r="AA19">
        <v>893</v>
      </c>
      <c r="AD19">
        <v>125</v>
      </c>
      <c r="AE19">
        <v>129</v>
      </c>
      <c r="AF19">
        <v>126</v>
      </c>
      <c r="AG19">
        <v>126</v>
      </c>
      <c r="AH19">
        <v>135</v>
      </c>
      <c r="AI19" s="3">
        <f t="shared" si="0"/>
        <v>128.19999999999999</v>
      </c>
    </row>
    <row r="20" spans="1:42" x14ac:dyDescent="0.45">
      <c r="A20">
        <v>1</v>
      </c>
      <c r="B20">
        <v>0</v>
      </c>
      <c r="C20">
        <v>25</v>
      </c>
      <c r="D20">
        <v>1</v>
      </c>
      <c r="F20">
        <v>242</v>
      </c>
      <c r="G20">
        <v>252</v>
      </c>
      <c r="H20">
        <v>254</v>
      </c>
      <c r="I20">
        <v>234</v>
      </c>
      <c r="J20">
        <v>239</v>
      </c>
      <c r="K20" s="3">
        <f>AVERAGE(F20:J20)</f>
        <v>244.2</v>
      </c>
      <c r="M20">
        <v>1309</v>
      </c>
      <c r="N20">
        <v>1323</v>
      </c>
      <c r="O20">
        <v>1313</v>
      </c>
      <c r="P20">
        <v>1315</v>
      </c>
      <c r="R20" s="3">
        <f t="shared" si="3"/>
        <v>1315</v>
      </c>
      <c r="U20" s="5">
        <f t="shared" si="4"/>
        <v>-4.3849303849303851</v>
      </c>
      <c r="W20">
        <v>989</v>
      </c>
      <c r="X20">
        <v>990</v>
      </c>
      <c r="Y20">
        <v>1009</v>
      </c>
      <c r="Z20">
        <v>944</v>
      </c>
      <c r="AA20">
        <v>918</v>
      </c>
      <c r="AD20">
        <v>162</v>
      </c>
      <c r="AE20">
        <v>166</v>
      </c>
      <c r="AF20">
        <v>160</v>
      </c>
      <c r="AG20">
        <v>170</v>
      </c>
      <c r="AH20">
        <v>171</v>
      </c>
      <c r="AI20" s="3">
        <f t="shared" si="0"/>
        <v>165.8</v>
      </c>
      <c r="AK20">
        <v>162</v>
      </c>
      <c r="AL20">
        <v>168</v>
      </c>
      <c r="AM20">
        <v>170</v>
      </c>
      <c r="AN20">
        <v>172</v>
      </c>
      <c r="AO20">
        <v>174</v>
      </c>
      <c r="AP20" s="3">
        <f t="shared" ref="AP20" si="5">AVERAGE(AK20:AO20)</f>
        <v>169.2</v>
      </c>
    </row>
    <row r="21" spans="1:42" x14ac:dyDescent="0.45">
      <c r="A21">
        <v>0</v>
      </c>
      <c r="B21">
        <v>2</v>
      </c>
      <c r="C21">
        <v>25</v>
      </c>
      <c r="D21">
        <v>1</v>
      </c>
      <c r="F21" s="2"/>
      <c r="G21" s="2"/>
      <c r="H21" s="2"/>
      <c r="I21" s="2"/>
      <c r="J21" s="2"/>
      <c r="K21" s="2"/>
      <c r="M21">
        <v>3064</v>
      </c>
      <c r="N21">
        <v>3070</v>
      </c>
      <c r="O21">
        <v>3096</v>
      </c>
      <c r="P21">
        <v>3105</v>
      </c>
      <c r="R21" s="3">
        <f t="shared" si="3"/>
        <v>3083.75</v>
      </c>
      <c r="U21" s="5" t="e">
        <f t="shared" si="4"/>
        <v>#DIV/0!</v>
      </c>
      <c r="AD21">
        <v>826</v>
      </c>
      <c r="AE21">
        <v>836</v>
      </c>
      <c r="AF21">
        <v>844</v>
      </c>
      <c r="AG21">
        <v>857</v>
      </c>
      <c r="AH21">
        <v>830</v>
      </c>
      <c r="AI21" s="3">
        <f t="shared" si="0"/>
        <v>838.6</v>
      </c>
    </row>
    <row r="22" spans="1:42" x14ac:dyDescent="0.45">
      <c r="A22">
        <v>1</v>
      </c>
      <c r="B22">
        <v>2</v>
      </c>
      <c r="C22">
        <v>25</v>
      </c>
      <c r="D22">
        <v>1</v>
      </c>
      <c r="F22" s="2"/>
      <c r="G22" s="2"/>
      <c r="H22" s="2"/>
      <c r="I22" s="2"/>
      <c r="J22" s="2"/>
      <c r="K22" s="2"/>
      <c r="M22">
        <v>3907</v>
      </c>
      <c r="N22">
        <v>3883</v>
      </c>
      <c r="O22">
        <v>3867</v>
      </c>
      <c r="P22">
        <v>3988</v>
      </c>
      <c r="R22" s="3">
        <f t="shared" si="3"/>
        <v>3911.25</v>
      </c>
      <c r="U22" s="5" t="e">
        <f t="shared" si="4"/>
        <v>#DIV/0!</v>
      </c>
      <c r="AD22">
        <v>2036</v>
      </c>
      <c r="AE22">
        <v>2006</v>
      </c>
      <c r="AF22">
        <v>2029</v>
      </c>
      <c r="AG22">
        <v>2036</v>
      </c>
      <c r="AH22">
        <v>2018</v>
      </c>
      <c r="AI22" s="3">
        <f t="shared" si="0"/>
        <v>2025</v>
      </c>
    </row>
    <row r="23" spans="1:42" x14ac:dyDescent="0.45">
      <c r="A23">
        <v>0</v>
      </c>
      <c r="B23">
        <v>0</v>
      </c>
      <c r="C23">
        <v>100</v>
      </c>
      <c r="D23">
        <v>0</v>
      </c>
      <c r="F23">
        <v>570</v>
      </c>
      <c r="G23">
        <v>574</v>
      </c>
      <c r="H23">
        <v>577</v>
      </c>
      <c r="I23">
        <v>575</v>
      </c>
      <c r="J23">
        <v>465</v>
      </c>
      <c r="K23" s="3">
        <f t="shared" si="2"/>
        <v>552.20000000000005</v>
      </c>
      <c r="R23" s="3" t="e">
        <f t="shared" si="3"/>
        <v>#DIV/0!</v>
      </c>
      <c r="U23" s="5" t="e">
        <f t="shared" si="4"/>
        <v>#DIV/0!</v>
      </c>
      <c r="AD23">
        <v>506</v>
      </c>
      <c r="AE23">
        <v>520</v>
      </c>
      <c r="AI23" s="3">
        <f t="shared" si="0"/>
        <v>513</v>
      </c>
    </row>
    <row r="24" spans="1:42" x14ac:dyDescent="0.45">
      <c r="A24">
        <v>1</v>
      </c>
      <c r="B24">
        <v>0</v>
      </c>
      <c r="C24">
        <v>100</v>
      </c>
      <c r="D24">
        <v>0</v>
      </c>
      <c r="F24">
        <v>641</v>
      </c>
      <c r="G24">
        <v>644</v>
      </c>
      <c r="H24">
        <v>645</v>
      </c>
      <c r="I24">
        <v>646</v>
      </c>
      <c r="J24">
        <v>557</v>
      </c>
      <c r="K24" s="3">
        <f t="shared" si="2"/>
        <v>626.6</v>
      </c>
      <c r="R24" s="3" t="e">
        <f t="shared" si="3"/>
        <v>#DIV/0!</v>
      </c>
      <c r="U24" s="5" t="e">
        <f t="shared" si="4"/>
        <v>#DIV/0!</v>
      </c>
      <c r="AD24">
        <v>557</v>
      </c>
      <c r="AE24">
        <v>556</v>
      </c>
      <c r="AI24" s="3">
        <f t="shared" si="0"/>
        <v>556.5</v>
      </c>
    </row>
    <row r="25" spans="1:42" x14ac:dyDescent="0.45">
      <c r="A25">
        <v>0</v>
      </c>
      <c r="B25">
        <v>2</v>
      </c>
      <c r="C25">
        <v>100</v>
      </c>
      <c r="D25">
        <v>0</v>
      </c>
      <c r="F25" s="2"/>
      <c r="G25" s="2"/>
      <c r="H25" s="2"/>
      <c r="I25" s="2"/>
      <c r="J25" s="2"/>
      <c r="K25" s="2"/>
      <c r="R25" s="3" t="e">
        <f t="shared" si="3"/>
        <v>#DIV/0!</v>
      </c>
      <c r="U25" s="5" t="e">
        <f t="shared" si="4"/>
        <v>#DIV/0!</v>
      </c>
      <c r="AD25">
        <v>1472</v>
      </c>
      <c r="AE25">
        <v>1427</v>
      </c>
      <c r="AI25" s="3">
        <f t="shared" si="0"/>
        <v>1449.5</v>
      </c>
    </row>
    <row r="26" spans="1:42" x14ac:dyDescent="0.45">
      <c r="A26">
        <v>1</v>
      </c>
      <c r="B26">
        <v>2</v>
      </c>
      <c r="C26">
        <v>100</v>
      </c>
      <c r="D26">
        <v>0</v>
      </c>
      <c r="F26" s="2"/>
      <c r="G26" s="2"/>
      <c r="H26" s="2"/>
      <c r="I26" s="2"/>
      <c r="J26" s="2"/>
      <c r="K26" s="2"/>
      <c r="R26" s="3" t="e">
        <f t="shared" si="3"/>
        <v>#DIV/0!</v>
      </c>
      <c r="U26" s="5" t="e">
        <f t="shared" si="4"/>
        <v>#DIV/0!</v>
      </c>
      <c r="AD26">
        <v>2506</v>
      </c>
      <c r="AE26">
        <v>2532</v>
      </c>
      <c r="AI26" s="3">
        <f t="shared" si="0"/>
        <v>2519</v>
      </c>
    </row>
    <row r="27" spans="1:42" x14ac:dyDescent="0.45">
      <c r="A27">
        <v>0</v>
      </c>
      <c r="B27">
        <v>0</v>
      </c>
      <c r="C27">
        <v>100</v>
      </c>
      <c r="D27">
        <v>1</v>
      </c>
      <c r="F27">
        <v>590</v>
      </c>
      <c r="G27">
        <v>594</v>
      </c>
      <c r="H27">
        <v>596</v>
      </c>
      <c r="I27">
        <v>605</v>
      </c>
      <c r="J27">
        <v>526</v>
      </c>
      <c r="K27" s="3">
        <f t="shared" ref="K27:K28" si="6">AVERAGE(F27:J27)</f>
        <v>582.20000000000005</v>
      </c>
      <c r="R27" s="3" t="e">
        <f t="shared" si="3"/>
        <v>#DIV/0!</v>
      </c>
      <c r="U27" s="5" t="e">
        <f t="shared" si="4"/>
        <v>#DIV/0!</v>
      </c>
      <c r="AD27">
        <v>554</v>
      </c>
      <c r="AE27">
        <v>539</v>
      </c>
      <c r="AI27" s="3">
        <f t="shared" si="0"/>
        <v>546.5</v>
      </c>
    </row>
    <row r="28" spans="1:42" x14ac:dyDescent="0.45">
      <c r="A28">
        <v>1</v>
      </c>
      <c r="B28">
        <v>0</v>
      </c>
      <c r="C28">
        <v>100</v>
      </c>
      <c r="D28">
        <v>1</v>
      </c>
      <c r="F28">
        <v>1127</v>
      </c>
      <c r="G28">
        <v>1126</v>
      </c>
      <c r="H28">
        <v>1125</v>
      </c>
      <c r="I28">
        <v>1123</v>
      </c>
      <c r="J28">
        <v>1004</v>
      </c>
      <c r="K28" s="3">
        <f t="shared" si="6"/>
        <v>1101</v>
      </c>
      <c r="R28" s="3" t="e">
        <f t="shared" si="3"/>
        <v>#DIV/0!</v>
      </c>
      <c r="U28" s="5" t="e">
        <f t="shared" si="4"/>
        <v>#DIV/0!</v>
      </c>
      <c r="AD28">
        <v>718</v>
      </c>
      <c r="AE28">
        <v>710</v>
      </c>
      <c r="AI28" s="3">
        <f t="shared" si="0"/>
        <v>714</v>
      </c>
    </row>
    <row r="29" spans="1:42" x14ac:dyDescent="0.45">
      <c r="A29">
        <v>0</v>
      </c>
      <c r="B29">
        <v>2</v>
      </c>
      <c r="C29">
        <v>100</v>
      </c>
      <c r="D29">
        <v>1</v>
      </c>
      <c r="F29" s="2"/>
      <c r="G29" s="2"/>
      <c r="H29" s="2"/>
      <c r="I29" s="2"/>
      <c r="J29" s="2"/>
      <c r="K29" s="2"/>
      <c r="R29" s="3" t="e">
        <f t="shared" si="3"/>
        <v>#DIV/0!</v>
      </c>
      <c r="U29" s="5" t="e">
        <f t="shared" si="4"/>
        <v>#DIV/0!</v>
      </c>
      <c r="AD29">
        <v>3379</v>
      </c>
      <c r="AE29">
        <v>3442</v>
      </c>
      <c r="AI29" s="3">
        <f t="shared" si="0"/>
        <v>3410.5</v>
      </c>
    </row>
    <row r="30" spans="1:42" x14ac:dyDescent="0.45">
      <c r="A30">
        <v>1</v>
      </c>
      <c r="B30">
        <v>2</v>
      </c>
      <c r="C30">
        <v>100</v>
      </c>
      <c r="D30">
        <v>1</v>
      </c>
      <c r="F30" s="2"/>
      <c r="G30" s="2"/>
      <c r="H30" s="2"/>
      <c r="I30" s="2"/>
      <c r="J30" s="2"/>
      <c r="K30" s="2"/>
      <c r="R30" s="3" t="e">
        <f t="shared" si="3"/>
        <v>#DIV/0!</v>
      </c>
      <c r="U30" s="5" t="e">
        <f t="shared" si="4"/>
        <v>#DIV/0!</v>
      </c>
      <c r="AD30">
        <v>7982</v>
      </c>
      <c r="AE30">
        <v>7681</v>
      </c>
      <c r="AI30" s="3">
        <f t="shared" si="0"/>
        <v>7831.5</v>
      </c>
    </row>
    <row r="32" spans="1:42" x14ac:dyDescent="0.45">
      <c r="AL32">
        <v>162</v>
      </c>
    </row>
    <row r="33" spans="38:38" x14ac:dyDescent="0.45">
      <c r="AL33">
        <v>168</v>
      </c>
    </row>
    <row r="34" spans="38:38" x14ac:dyDescent="0.45">
      <c r="AL34">
        <v>170</v>
      </c>
    </row>
    <row r="35" spans="38:38" x14ac:dyDescent="0.45">
      <c r="AL35">
        <v>172</v>
      </c>
    </row>
    <row r="36" spans="38:38" x14ac:dyDescent="0.45">
      <c r="AL36">
        <v>174</v>
      </c>
    </row>
  </sheetData>
  <mergeCells count="4">
    <mergeCell ref="M1:R1"/>
    <mergeCell ref="F1:K1"/>
    <mergeCell ref="W1:AB1"/>
    <mergeCell ref="AD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E17F-DCED-4AE1-B9D7-4EC2EEADCDFA}">
  <dimension ref="A1:W30"/>
  <sheetViews>
    <sheetView workbookViewId="0">
      <selection activeCell="W21" sqref="W21"/>
    </sheetView>
  </sheetViews>
  <sheetFormatPr defaultRowHeight="14.25" x14ac:dyDescent="0.45"/>
  <cols>
    <col min="5" max="5" width="2.73046875" customWidth="1"/>
    <col min="12" max="12" width="3.33203125" customWidth="1"/>
    <col min="19" max="19" width="2.59765625" customWidth="1"/>
  </cols>
  <sheetData>
    <row r="1" spans="1:22" x14ac:dyDescent="0.45">
      <c r="F1" s="10" t="s">
        <v>11</v>
      </c>
      <c r="G1" s="10"/>
      <c r="H1" s="10"/>
      <c r="I1" s="10"/>
      <c r="J1" s="10"/>
      <c r="K1" s="10"/>
      <c r="M1" s="10" t="s">
        <v>13</v>
      </c>
      <c r="N1" s="10"/>
      <c r="O1" s="10"/>
      <c r="P1" s="10"/>
      <c r="Q1" s="10"/>
      <c r="R1" s="10"/>
    </row>
    <row r="2" spans="1:22" x14ac:dyDescent="0.45">
      <c r="A2" t="s">
        <v>0</v>
      </c>
      <c r="B2" t="s">
        <v>1</v>
      </c>
      <c r="C2" t="s">
        <v>2</v>
      </c>
      <c r="D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</row>
    <row r="3" spans="1:22" x14ac:dyDescent="0.45">
      <c r="A3">
        <v>0</v>
      </c>
      <c r="B3">
        <v>0</v>
      </c>
      <c r="C3">
        <v>1</v>
      </c>
      <c r="D3">
        <v>0</v>
      </c>
      <c r="F3">
        <v>53</v>
      </c>
      <c r="G3">
        <v>53</v>
      </c>
      <c r="H3">
        <v>52</v>
      </c>
      <c r="I3">
        <v>52</v>
      </c>
      <c r="J3">
        <v>53</v>
      </c>
      <c r="K3" s="3">
        <f>AVERAGE(F3:J3)</f>
        <v>52.6</v>
      </c>
      <c r="M3">
        <v>51</v>
      </c>
      <c r="N3">
        <v>51</v>
      </c>
      <c r="O3">
        <v>53</v>
      </c>
      <c r="P3">
        <v>53</v>
      </c>
      <c r="Q3">
        <v>53</v>
      </c>
      <c r="R3" s="3">
        <f t="shared" ref="R3:R30" si="0">AVERAGE(M3:Q3)</f>
        <v>52.2</v>
      </c>
    </row>
    <row r="4" spans="1:22" x14ac:dyDescent="0.45">
      <c r="A4">
        <v>1</v>
      </c>
      <c r="B4">
        <v>0</v>
      </c>
      <c r="C4">
        <v>1</v>
      </c>
      <c r="D4">
        <v>0</v>
      </c>
      <c r="F4">
        <v>47</v>
      </c>
      <c r="G4">
        <v>53</v>
      </c>
      <c r="H4">
        <v>46</v>
      </c>
      <c r="I4">
        <v>46</v>
      </c>
      <c r="J4">
        <v>47</v>
      </c>
      <c r="K4" s="3">
        <f t="shared" ref="K4:K24" si="1">AVERAGE(F4:J4)</f>
        <v>47.8</v>
      </c>
      <c r="M4">
        <v>46</v>
      </c>
      <c r="N4">
        <v>46</v>
      </c>
      <c r="O4">
        <v>47</v>
      </c>
      <c r="P4">
        <v>47</v>
      </c>
      <c r="Q4">
        <v>47</v>
      </c>
      <c r="R4" s="3">
        <f t="shared" si="0"/>
        <v>46.6</v>
      </c>
    </row>
    <row r="5" spans="1:22" x14ac:dyDescent="0.45">
      <c r="A5">
        <v>0</v>
      </c>
      <c r="B5">
        <v>2</v>
      </c>
      <c r="C5">
        <v>1</v>
      </c>
      <c r="D5">
        <v>0</v>
      </c>
      <c r="F5" s="2"/>
      <c r="G5" s="2"/>
      <c r="H5" s="2"/>
      <c r="I5" s="2"/>
      <c r="J5" s="2"/>
      <c r="K5" s="2"/>
      <c r="M5">
        <v>54</v>
      </c>
      <c r="N5">
        <v>57</v>
      </c>
      <c r="O5">
        <v>57</v>
      </c>
      <c r="P5">
        <v>59</v>
      </c>
      <c r="Q5">
        <v>59</v>
      </c>
      <c r="R5" s="3">
        <f t="shared" si="0"/>
        <v>57.2</v>
      </c>
    </row>
    <row r="6" spans="1:22" x14ac:dyDescent="0.45">
      <c r="A6">
        <v>1</v>
      </c>
      <c r="B6">
        <v>2</v>
      </c>
      <c r="C6">
        <v>1</v>
      </c>
      <c r="D6">
        <v>0</v>
      </c>
      <c r="F6" s="2"/>
      <c r="G6" s="2"/>
      <c r="H6" s="2"/>
      <c r="I6" s="2"/>
      <c r="J6" s="2"/>
      <c r="K6" s="2"/>
      <c r="M6">
        <v>51</v>
      </c>
      <c r="N6">
        <v>52</v>
      </c>
      <c r="O6">
        <v>52</v>
      </c>
      <c r="P6">
        <v>53</v>
      </c>
      <c r="Q6">
        <v>53</v>
      </c>
      <c r="R6" s="3">
        <f t="shared" si="0"/>
        <v>52.2</v>
      </c>
    </row>
    <row r="7" spans="1:22" x14ac:dyDescent="0.45">
      <c r="A7">
        <v>0</v>
      </c>
      <c r="B7">
        <v>0</v>
      </c>
      <c r="C7">
        <v>2</v>
      </c>
      <c r="D7">
        <v>0</v>
      </c>
      <c r="F7">
        <v>108</v>
      </c>
      <c r="G7">
        <v>107</v>
      </c>
      <c r="H7">
        <v>107</v>
      </c>
      <c r="I7">
        <v>107</v>
      </c>
      <c r="J7">
        <v>107</v>
      </c>
      <c r="K7" s="3">
        <f t="shared" si="1"/>
        <v>107.2</v>
      </c>
      <c r="M7">
        <v>112</v>
      </c>
      <c r="N7">
        <v>113</v>
      </c>
      <c r="O7">
        <v>114</v>
      </c>
      <c r="P7">
        <v>114</v>
      </c>
      <c r="Q7">
        <v>114</v>
      </c>
      <c r="R7" s="3">
        <f t="shared" si="0"/>
        <v>113.4</v>
      </c>
    </row>
    <row r="8" spans="1:22" x14ac:dyDescent="0.45">
      <c r="A8">
        <v>1</v>
      </c>
      <c r="B8">
        <v>0</v>
      </c>
      <c r="C8">
        <v>2</v>
      </c>
      <c r="D8">
        <v>0</v>
      </c>
      <c r="F8">
        <v>97</v>
      </c>
      <c r="G8">
        <v>97</v>
      </c>
      <c r="H8">
        <v>96</v>
      </c>
      <c r="I8">
        <v>96</v>
      </c>
      <c r="J8">
        <v>96</v>
      </c>
      <c r="K8" s="3">
        <f t="shared" si="1"/>
        <v>96.4</v>
      </c>
      <c r="M8">
        <v>98</v>
      </c>
      <c r="N8">
        <v>99</v>
      </c>
      <c r="O8">
        <v>99</v>
      </c>
      <c r="P8">
        <v>99</v>
      </c>
      <c r="Q8">
        <v>100</v>
      </c>
      <c r="R8" s="3">
        <f t="shared" si="0"/>
        <v>99</v>
      </c>
      <c r="V8">
        <v>1635</v>
      </c>
    </row>
    <row r="9" spans="1:22" x14ac:dyDescent="0.45">
      <c r="A9">
        <v>0</v>
      </c>
      <c r="B9">
        <v>2</v>
      </c>
      <c r="C9">
        <v>2</v>
      </c>
      <c r="D9">
        <v>0</v>
      </c>
      <c r="F9" s="2"/>
      <c r="G9" s="2"/>
      <c r="H9" s="2"/>
      <c r="I9" s="2"/>
      <c r="J9" s="2"/>
      <c r="K9" s="2"/>
      <c r="M9">
        <v>121</v>
      </c>
      <c r="N9">
        <v>122</v>
      </c>
      <c r="O9">
        <v>123</v>
      </c>
      <c r="P9">
        <v>123</v>
      </c>
      <c r="Q9">
        <v>123</v>
      </c>
      <c r="R9" s="3">
        <f t="shared" si="0"/>
        <v>122.4</v>
      </c>
      <c r="V9">
        <v>1645</v>
      </c>
    </row>
    <row r="10" spans="1:22" x14ac:dyDescent="0.45">
      <c r="A10">
        <v>1</v>
      </c>
      <c r="B10">
        <v>2</v>
      </c>
      <c r="C10">
        <v>2</v>
      </c>
      <c r="D10">
        <v>0</v>
      </c>
      <c r="F10" s="2"/>
      <c r="G10" s="2"/>
      <c r="H10" s="2"/>
      <c r="I10" s="2"/>
      <c r="J10" s="2"/>
      <c r="K10" s="2"/>
      <c r="M10">
        <v>109</v>
      </c>
      <c r="N10">
        <v>110</v>
      </c>
      <c r="O10">
        <v>110</v>
      </c>
      <c r="P10">
        <v>110</v>
      </c>
      <c r="Q10">
        <v>111</v>
      </c>
      <c r="R10" s="3">
        <f t="shared" si="0"/>
        <v>110</v>
      </c>
      <c r="V10">
        <v>1646</v>
      </c>
    </row>
    <row r="11" spans="1:22" x14ac:dyDescent="0.45">
      <c r="A11">
        <v>0</v>
      </c>
      <c r="B11">
        <v>0</v>
      </c>
      <c r="C11">
        <v>2</v>
      </c>
      <c r="D11">
        <v>1</v>
      </c>
      <c r="F11">
        <v>130</v>
      </c>
      <c r="G11">
        <v>130</v>
      </c>
      <c r="H11">
        <v>129</v>
      </c>
      <c r="I11">
        <v>129</v>
      </c>
      <c r="J11">
        <v>129</v>
      </c>
      <c r="K11" s="3">
        <f t="shared" si="1"/>
        <v>129.4</v>
      </c>
      <c r="M11">
        <v>132</v>
      </c>
      <c r="N11">
        <v>136</v>
      </c>
      <c r="O11">
        <v>137</v>
      </c>
      <c r="P11">
        <v>138</v>
      </c>
      <c r="Q11">
        <v>138</v>
      </c>
      <c r="R11" s="3">
        <f t="shared" si="0"/>
        <v>136.19999999999999</v>
      </c>
      <c r="V11">
        <v>1652</v>
      </c>
    </row>
    <row r="12" spans="1:22" x14ac:dyDescent="0.45">
      <c r="A12">
        <v>1</v>
      </c>
      <c r="B12">
        <v>0</v>
      </c>
      <c r="C12">
        <v>2</v>
      </c>
      <c r="D12">
        <v>1</v>
      </c>
      <c r="F12">
        <v>116</v>
      </c>
      <c r="G12">
        <v>116</v>
      </c>
      <c r="H12">
        <v>115</v>
      </c>
      <c r="I12">
        <v>115</v>
      </c>
      <c r="J12">
        <v>116</v>
      </c>
      <c r="K12" s="3">
        <f t="shared" si="1"/>
        <v>115.6</v>
      </c>
      <c r="M12">
        <v>119</v>
      </c>
      <c r="N12">
        <v>121</v>
      </c>
      <c r="O12">
        <v>121</v>
      </c>
      <c r="P12">
        <v>121</v>
      </c>
      <c r="Q12">
        <v>122</v>
      </c>
      <c r="R12" s="3">
        <f t="shared" si="0"/>
        <v>120.8</v>
      </c>
      <c r="V12">
        <v>1656</v>
      </c>
    </row>
    <row r="13" spans="1:22" x14ac:dyDescent="0.45">
      <c r="A13">
        <v>0</v>
      </c>
      <c r="B13">
        <v>2</v>
      </c>
      <c r="C13">
        <v>2</v>
      </c>
      <c r="D13">
        <v>1</v>
      </c>
      <c r="F13" s="2"/>
      <c r="G13" s="2"/>
      <c r="H13" s="2"/>
      <c r="I13" s="2"/>
      <c r="J13" s="2"/>
      <c r="K13" s="2"/>
      <c r="M13">
        <v>146</v>
      </c>
      <c r="N13">
        <v>150</v>
      </c>
      <c r="O13">
        <v>150</v>
      </c>
      <c r="P13">
        <v>150</v>
      </c>
      <c r="Q13">
        <v>150</v>
      </c>
      <c r="R13" s="3">
        <f t="shared" si="0"/>
        <v>149.19999999999999</v>
      </c>
    </row>
    <row r="14" spans="1:22" x14ac:dyDescent="0.45">
      <c r="A14">
        <v>1</v>
      </c>
      <c r="B14">
        <v>2</v>
      </c>
      <c r="C14">
        <v>2</v>
      </c>
      <c r="D14">
        <v>1</v>
      </c>
      <c r="F14" s="2"/>
      <c r="G14" s="2"/>
      <c r="H14" s="2"/>
      <c r="I14" s="2"/>
      <c r="J14" s="2"/>
      <c r="K14" s="2"/>
      <c r="M14">
        <v>133</v>
      </c>
      <c r="N14">
        <v>134</v>
      </c>
      <c r="O14">
        <v>134</v>
      </c>
      <c r="P14">
        <v>135</v>
      </c>
      <c r="Q14">
        <v>135</v>
      </c>
      <c r="R14" s="3">
        <f t="shared" si="0"/>
        <v>134.19999999999999</v>
      </c>
    </row>
    <row r="15" spans="1:22" x14ac:dyDescent="0.45">
      <c r="A15">
        <v>0</v>
      </c>
      <c r="B15">
        <v>0</v>
      </c>
      <c r="C15">
        <v>25</v>
      </c>
      <c r="D15">
        <v>0</v>
      </c>
      <c r="F15">
        <v>1489</v>
      </c>
      <c r="G15">
        <v>1465</v>
      </c>
      <c r="H15">
        <v>1470</v>
      </c>
      <c r="I15">
        <v>1417</v>
      </c>
      <c r="J15">
        <v>1438</v>
      </c>
      <c r="K15" s="3">
        <f>AVERAGE(F15:J15)</f>
        <v>1455.8</v>
      </c>
      <c r="M15">
        <v>1656</v>
      </c>
      <c r="N15">
        <v>1685</v>
      </c>
      <c r="O15">
        <v>1703</v>
      </c>
      <c r="P15">
        <v>1706</v>
      </c>
      <c r="Q15">
        <v>1709</v>
      </c>
      <c r="R15" s="3">
        <f t="shared" si="0"/>
        <v>1691.8</v>
      </c>
    </row>
    <row r="16" spans="1:22" x14ac:dyDescent="0.45">
      <c r="A16">
        <v>1</v>
      </c>
      <c r="B16">
        <v>0</v>
      </c>
      <c r="C16">
        <v>25</v>
      </c>
      <c r="D16">
        <v>0</v>
      </c>
      <c r="F16">
        <v>1352</v>
      </c>
      <c r="G16">
        <v>1328</v>
      </c>
      <c r="H16">
        <v>1338</v>
      </c>
      <c r="I16">
        <v>1321</v>
      </c>
      <c r="J16">
        <v>1308</v>
      </c>
      <c r="K16" s="3">
        <f>AVERAGE(F16:J16)</f>
        <v>1329.4</v>
      </c>
      <c r="M16">
        <v>1507</v>
      </c>
      <c r="N16">
        <v>1521</v>
      </c>
      <c r="O16">
        <v>1526</v>
      </c>
      <c r="P16">
        <v>1527</v>
      </c>
      <c r="Q16">
        <v>1531</v>
      </c>
      <c r="R16" s="3">
        <f t="shared" si="0"/>
        <v>1522.4</v>
      </c>
    </row>
    <row r="17" spans="1:23" x14ac:dyDescent="0.45">
      <c r="A17">
        <v>0</v>
      </c>
      <c r="B17">
        <v>2</v>
      </c>
      <c r="C17">
        <v>25</v>
      </c>
      <c r="D17">
        <v>0</v>
      </c>
      <c r="F17" s="2"/>
      <c r="G17" s="2"/>
      <c r="H17" s="2"/>
      <c r="I17" s="2"/>
      <c r="J17" s="2"/>
      <c r="K17" s="2"/>
      <c r="M17">
        <v>1784</v>
      </c>
      <c r="N17">
        <v>1804</v>
      </c>
      <c r="O17">
        <v>1823</v>
      </c>
      <c r="P17">
        <v>1831</v>
      </c>
      <c r="Q17">
        <v>1833</v>
      </c>
      <c r="R17" s="3">
        <f t="shared" si="0"/>
        <v>1815</v>
      </c>
    </row>
    <row r="18" spans="1:23" x14ac:dyDescent="0.45">
      <c r="A18">
        <v>1</v>
      </c>
      <c r="B18">
        <v>2</v>
      </c>
      <c r="C18">
        <v>25</v>
      </c>
      <c r="D18">
        <v>0</v>
      </c>
      <c r="F18" s="2"/>
      <c r="G18" s="2"/>
      <c r="H18" s="2"/>
      <c r="I18" s="2"/>
      <c r="J18" s="2"/>
      <c r="K18" s="2"/>
      <c r="M18">
        <v>1635</v>
      </c>
      <c r="N18">
        <v>1645</v>
      </c>
      <c r="O18">
        <v>1646</v>
      </c>
      <c r="P18">
        <v>1652</v>
      </c>
      <c r="Q18">
        <v>1656</v>
      </c>
      <c r="R18" s="3">
        <f t="shared" si="0"/>
        <v>1646.8</v>
      </c>
    </row>
    <row r="19" spans="1:23" x14ac:dyDescent="0.45">
      <c r="A19">
        <v>0</v>
      </c>
      <c r="B19">
        <v>0</v>
      </c>
      <c r="C19">
        <v>25</v>
      </c>
      <c r="D19">
        <v>1</v>
      </c>
      <c r="F19">
        <v>2352</v>
      </c>
      <c r="G19">
        <v>2284</v>
      </c>
      <c r="H19">
        <v>2334</v>
      </c>
      <c r="I19">
        <v>2282</v>
      </c>
      <c r="J19">
        <v>2258</v>
      </c>
      <c r="K19" s="3">
        <f>AVERAGE(F19:J19)</f>
        <v>2302</v>
      </c>
      <c r="M19">
        <v>2672</v>
      </c>
      <c r="N19">
        <v>2687</v>
      </c>
      <c r="O19">
        <v>2578</v>
      </c>
      <c r="P19">
        <v>2678</v>
      </c>
      <c r="Q19">
        <v>2710</v>
      </c>
      <c r="R19" s="3">
        <f t="shared" si="0"/>
        <v>2665</v>
      </c>
    </row>
    <row r="20" spans="1:23" x14ac:dyDescent="0.45">
      <c r="A20">
        <v>1</v>
      </c>
      <c r="B20">
        <v>0</v>
      </c>
      <c r="C20">
        <v>25</v>
      </c>
      <c r="D20">
        <v>1</v>
      </c>
      <c r="F20">
        <v>2085</v>
      </c>
      <c r="G20">
        <v>1984</v>
      </c>
      <c r="H20">
        <v>2042</v>
      </c>
      <c r="I20">
        <v>2022</v>
      </c>
      <c r="J20">
        <v>1982</v>
      </c>
      <c r="K20" s="3">
        <f>AVERAGE(F20:J20)</f>
        <v>2023</v>
      </c>
      <c r="M20">
        <v>2225</v>
      </c>
      <c r="N20">
        <v>2306</v>
      </c>
      <c r="O20">
        <v>2348</v>
      </c>
      <c r="P20">
        <v>2351</v>
      </c>
      <c r="Q20">
        <v>2356</v>
      </c>
      <c r="R20" s="3">
        <f t="shared" si="0"/>
        <v>2317.1999999999998</v>
      </c>
    </row>
    <row r="21" spans="1:23" x14ac:dyDescent="0.45">
      <c r="A21">
        <v>0</v>
      </c>
      <c r="B21">
        <v>2</v>
      </c>
      <c r="C21">
        <v>25</v>
      </c>
      <c r="D21">
        <v>1</v>
      </c>
      <c r="F21" s="2"/>
      <c r="G21" s="2"/>
      <c r="H21" s="2"/>
      <c r="I21" s="2"/>
      <c r="J21" s="2"/>
      <c r="K21" s="2"/>
      <c r="R21" s="3" t="e">
        <f t="shared" si="0"/>
        <v>#DIV/0!</v>
      </c>
    </row>
    <row r="22" spans="1:23" x14ac:dyDescent="0.45">
      <c r="A22">
        <v>1</v>
      </c>
      <c r="B22">
        <v>2</v>
      </c>
      <c r="C22">
        <v>25</v>
      </c>
      <c r="D22">
        <v>1</v>
      </c>
      <c r="F22" s="2"/>
      <c r="G22" s="2"/>
      <c r="H22" s="2"/>
      <c r="I22" s="2"/>
      <c r="J22" s="2"/>
      <c r="K22" s="2"/>
      <c r="R22" s="3" t="e">
        <f t="shared" si="0"/>
        <v>#DIV/0!</v>
      </c>
    </row>
    <row r="23" spans="1:23" x14ac:dyDescent="0.45">
      <c r="A23">
        <v>0</v>
      </c>
      <c r="B23">
        <v>0</v>
      </c>
      <c r="C23">
        <v>100</v>
      </c>
      <c r="D23">
        <v>0</v>
      </c>
      <c r="K23" s="3" t="e">
        <f t="shared" si="1"/>
        <v>#DIV/0!</v>
      </c>
      <c r="R23" s="3" t="e">
        <f t="shared" si="0"/>
        <v>#DIV/0!</v>
      </c>
      <c r="T23">
        <v>0</v>
      </c>
      <c r="U23">
        <v>27</v>
      </c>
      <c r="V23">
        <v>15</v>
      </c>
      <c r="W23">
        <f>T23*3600+U23*60+V23</f>
        <v>1635</v>
      </c>
    </row>
    <row r="24" spans="1:23" x14ac:dyDescent="0.45">
      <c r="A24">
        <v>1</v>
      </c>
      <c r="B24">
        <v>0</v>
      </c>
      <c r="C24">
        <v>100</v>
      </c>
      <c r="D24">
        <v>0</v>
      </c>
      <c r="K24" s="3" t="e">
        <f t="shared" si="1"/>
        <v>#DIV/0!</v>
      </c>
      <c r="R24" s="3" t="e">
        <f t="shared" si="0"/>
        <v>#DIV/0!</v>
      </c>
      <c r="T24">
        <v>0</v>
      </c>
      <c r="U24">
        <v>27</v>
      </c>
      <c r="V24">
        <v>25</v>
      </c>
      <c r="W24">
        <f t="shared" ref="W24:W30" si="2">T24*3600+U24*60+V24</f>
        <v>1645</v>
      </c>
    </row>
    <row r="25" spans="1:23" x14ac:dyDescent="0.45">
      <c r="A25">
        <v>0</v>
      </c>
      <c r="B25">
        <v>2</v>
      </c>
      <c r="C25">
        <v>100</v>
      </c>
      <c r="D25">
        <v>0</v>
      </c>
      <c r="F25" s="2"/>
      <c r="G25" s="2"/>
      <c r="H25" s="2"/>
      <c r="I25" s="2"/>
      <c r="J25" s="2"/>
      <c r="K25" s="2"/>
      <c r="R25" s="3" t="e">
        <f t="shared" si="0"/>
        <v>#DIV/0!</v>
      </c>
      <c r="T25">
        <v>0</v>
      </c>
      <c r="U25">
        <v>27</v>
      </c>
      <c r="V25">
        <v>26</v>
      </c>
      <c r="W25">
        <f t="shared" si="2"/>
        <v>1646</v>
      </c>
    </row>
    <row r="26" spans="1:23" x14ac:dyDescent="0.45">
      <c r="A26">
        <v>1</v>
      </c>
      <c r="B26">
        <v>2</v>
      </c>
      <c r="C26">
        <v>100</v>
      </c>
      <c r="D26">
        <v>0</v>
      </c>
      <c r="F26" s="2"/>
      <c r="G26" s="2"/>
      <c r="H26" s="2"/>
      <c r="I26" s="2"/>
      <c r="J26" s="2"/>
      <c r="K26" s="2"/>
      <c r="R26" s="3" t="e">
        <f t="shared" si="0"/>
        <v>#DIV/0!</v>
      </c>
      <c r="T26">
        <v>0</v>
      </c>
      <c r="U26">
        <v>27</v>
      </c>
      <c r="V26">
        <v>32</v>
      </c>
      <c r="W26">
        <f t="shared" si="2"/>
        <v>1652</v>
      </c>
    </row>
    <row r="27" spans="1:23" x14ac:dyDescent="0.45">
      <c r="A27">
        <v>0</v>
      </c>
      <c r="B27">
        <v>0</v>
      </c>
      <c r="C27">
        <v>100</v>
      </c>
      <c r="D27">
        <v>1</v>
      </c>
      <c r="K27" s="3" t="e">
        <f t="shared" ref="K27:K28" si="3">AVERAGE(F27:J27)</f>
        <v>#DIV/0!</v>
      </c>
      <c r="R27" s="3" t="e">
        <f t="shared" si="0"/>
        <v>#DIV/0!</v>
      </c>
      <c r="T27">
        <v>0</v>
      </c>
      <c r="U27">
        <v>27</v>
      </c>
      <c r="V27">
        <v>36</v>
      </c>
      <c r="W27">
        <f t="shared" si="2"/>
        <v>1656</v>
      </c>
    </row>
    <row r="28" spans="1:23" x14ac:dyDescent="0.45">
      <c r="A28">
        <v>1</v>
      </c>
      <c r="B28">
        <v>0</v>
      </c>
      <c r="C28">
        <v>100</v>
      </c>
      <c r="D28">
        <v>1</v>
      </c>
      <c r="K28" s="3" t="e">
        <f t="shared" si="3"/>
        <v>#DIV/0!</v>
      </c>
      <c r="R28" s="3" t="e">
        <f t="shared" si="0"/>
        <v>#DIV/0!</v>
      </c>
      <c r="T28">
        <v>0</v>
      </c>
      <c r="U28">
        <v>0</v>
      </c>
      <c r="V28">
        <v>0</v>
      </c>
      <c r="W28">
        <f t="shared" si="2"/>
        <v>0</v>
      </c>
    </row>
    <row r="29" spans="1:23" x14ac:dyDescent="0.45">
      <c r="A29">
        <v>0</v>
      </c>
      <c r="B29">
        <v>2</v>
      </c>
      <c r="C29">
        <v>100</v>
      </c>
      <c r="D29">
        <v>1</v>
      </c>
      <c r="F29" s="2"/>
      <c r="G29" s="2"/>
      <c r="H29" s="2"/>
      <c r="I29" s="2"/>
      <c r="J29" s="2"/>
      <c r="K29" s="2"/>
      <c r="R29" s="3" t="e">
        <f t="shared" si="0"/>
        <v>#DIV/0!</v>
      </c>
      <c r="T29">
        <v>0</v>
      </c>
      <c r="U29">
        <v>0</v>
      </c>
      <c r="V29">
        <v>0</v>
      </c>
      <c r="W29">
        <f t="shared" si="2"/>
        <v>0</v>
      </c>
    </row>
    <row r="30" spans="1:23" x14ac:dyDescent="0.45">
      <c r="A30">
        <v>1</v>
      </c>
      <c r="B30">
        <v>2</v>
      </c>
      <c r="C30">
        <v>100</v>
      </c>
      <c r="D30">
        <v>1</v>
      </c>
      <c r="F30" s="2"/>
      <c r="G30" s="2"/>
      <c r="H30" s="2"/>
      <c r="I30" s="2"/>
      <c r="J30" s="2"/>
      <c r="K30" s="2"/>
      <c r="R30" s="3" t="e">
        <f t="shared" si="0"/>
        <v>#DIV/0!</v>
      </c>
      <c r="T30">
        <v>0</v>
      </c>
      <c r="U30">
        <v>0</v>
      </c>
      <c r="V30">
        <v>0</v>
      </c>
      <c r="W30">
        <f t="shared" si="2"/>
        <v>0</v>
      </c>
    </row>
  </sheetData>
  <mergeCells count="2">
    <mergeCell ref="F1:K1"/>
    <mergeCell ref="M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BC27-DFEF-4D63-8EE4-0DE842D1F095}">
  <dimension ref="A1:U30"/>
  <sheetViews>
    <sheetView topLeftCell="A5" workbookViewId="0">
      <selection activeCell="M26" sqref="M26"/>
    </sheetView>
  </sheetViews>
  <sheetFormatPr defaultRowHeight="14.25" x14ac:dyDescent="0.45"/>
  <cols>
    <col min="5" max="5" width="2.73046875" customWidth="1"/>
    <col min="12" max="12" width="3.33203125" customWidth="1"/>
    <col min="19" max="19" width="2.59765625" customWidth="1"/>
  </cols>
  <sheetData>
    <row r="1" spans="1:21" x14ac:dyDescent="0.45">
      <c r="F1" s="10" t="s">
        <v>11</v>
      </c>
      <c r="G1" s="10"/>
      <c r="H1" s="10"/>
      <c r="I1" s="10"/>
      <c r="J1" s="10"/>
      <c r="K1" s="10"/>
      <c r="M1" s="10" t="s">
        <v>10</v>
      </c>
      <c r="N1" s="10"/>
      <c r="O1" s="10"/>
      <c r="P1" s="10"/>
      <c r="Q1" s="10"/>
      <c r="R1" s="10"/>
    </row>
    <row r="2" spans="1:21" x14ac:dyDescent="0.45">
      <c r="A2" t="s">
        <v>0</v>
      </c>
      <c r="B2" t="s">
        <v>1</v>
      </c>
      <c r="C2" t="s">
        <v>2</v>
      </c>
      <c r="D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</row>
    <row r="3" spans="1:21" x14ac:dyDescent="0.45">
      <c r="A3">
        <v>0</v>
      </c>
      <c r="B3">
        <v>0</v>
      </c>
      <c r="C3">
        <v>1</v>
      </c>
      <c r="D3">
        <v>0</v>
      </c>
      <c r="F3">
        <v>2</v>
      </c>
      <c r="G3">
        <v>2</v>
      </c>
      <c r="H3">
        <v>2</v>
      </c>
      <c r="I3">
        <v>2</v>
      </c>
      <c r="J3">
        <v>2</v>
      </c>
      <c r="K3" s="3">
        <f>AVERAGE(F3:J3)</f>
        <v>2</v>
      </c>
      <c r="M3">
        <v>2</v>
      </c>
      <c r="N3">
        <v>2</v>
      </c>
      <c r="O3">
        <v>2</v>
      </c>
      <c r="P3">
        <v>2</v>
      </c>
      <c r="Q3">
        <v>2</v>
      </c>
      <c r="R3" s="3">
        <f>AVERAGE(M3:Q3)</f>
        <v>2</v>
      </c>
      <c r="U3" s="5">
        <f>(K3-R3)/K3</f>
        <v>0</v>
      </c>
    </row>
    <row r="4" spans="1:21" x14ac:dyDescent="0.45">
      <c r="A4">
        <v>1</v>
      </c>
      <c r="B4">
        <v>0</v>
      </c>
      <c r="C4">
        <v>1</v>
      </c>
      <c r="D4">
        <v>0</v>
      </c>
      <c r="F4">
        <v>2</v>
      </c>
      <c r="G4">
        <v>2</v>
      </c>
      <c r="H4">
        <v>2</v>
      </c>
      <c r="I4">
        <v>2</v>
      </c>
      <c r="J4">
        <v>2</v>
      </c>
      <c r="K4" s="3">
        <f t="shared" ref="K4:K24" si="0">AVERAGE(F4:J4)</f>
        <v>2</v>
      </c>
      <c r="M4">
        <v>2</v>
      </c>
      <c r="N4">
        <v>2</v>
      </c>
      <c r="O4">
        <v>2</v>
      </c>
      <c r="P4">
        <v>2</v>
      </c>
      <c r="Q4">
        <v>2</v>
      </c>
      <c r="R4" s="3">
        <f t="shared" ref="R4:R30" si="1">AVERAGE(M4:Q4)</f>
        <v>2</v>
      </c>
      <c r="U4" s="5">
        <f t="shared" ref="U4:U30" si="2">(K4-R4)/K4</f>
        <v>0</v>
      </c>
    </row>
    <row r="5" spans="1:21" x14ac:dyDescent="0.45">
      <c r="A5">
        <v>0</v>
      </c>
      <c r="B5">
        <v>2</v>
      </c>
      <c r="C5">
        <v>1</v>
      </c>
      <c r="D5">
        <v>0</v>
      </c>
      <c r="F5" s="2"/>
      <c r="G5" s="2"/>
      <c r="H5" s="2"/>
      <c r="I5" s="2"/>
      <c r="J5" s="2"/>
      <c r="K5" s="2"/>
      <c r="M5">
        <v>10</v>
      </c>
      <c r="N5">
        <v>10</v>
      </c>
      <c r="O5">
        <v>10</v>
      </c>
      <c r="P5">
        <v>10</v>
      </c>
      <c r="Q5">
        <v>10</v>
      </c>
      <c r="R5" s="3">
        <f t="shared" si="1"/>
        <v>10</v>
      </c>
      <c r="U5" s="5" t="e">
        <f t="shared" si="2"/>
        <v>#DIV/0!</v>
      </c>
    </row>
    <row r="6" spans="1:21" x14ac:dyDescent="0.45">
      <c r="A6">
        <v>1</v>
      </c>
      <c r="B6">
        <v>2</v>
      </c>
      <c r="C6">
        <v>1</v>
      </c>
      <c r="D6">
        <v>0</v>
      </c>
      <c r="F6" s="2"/>
      <c r="G6" s="2"/>
      <c r="H6" s="2"/>
      <c r="I6" s="2"/>
      <c r="J6" s="2"/>
      <c r="K6" s="2"/>
      <c r="M6">
        <v>21</v>
      </c>
      <c r="N6">
        <v>21</v>
      </c>
      <c r="O6">
        <v>20</v>
      </c>
      <c r="P6">
        <v>20</v>
      </c>
      <c r="Q6">
        <v>20</v>
      </c>
      <c r="R6" s="3">
        <f t="shared" si="1"/>
        <v>20.399999999999999</v>
      </c>
      <c r="U6" s="5" t="e">
        <f t="shared" si="2"/>
        <v>#DIV/0!</v>
      </c>
    </row>
    <row r="7" spans="1:21" x14ac:dyDescent="0.45">
      <c r="A7">
        <v>0</v>
      </c>
      <c r="B7">
        <v>0</v>
      </c>
      <c r="C7">
        <v>2</v>
      </c>
      <c r="D7">
        <v>0</v>
      </c>
      <c r="F7">
        <v>5</v>
      </c>
      <c r="G7">
        <v>6</v>
      </c>
      <c r="H7">
        <v>6</v>
      </c>
      <c r="I7">
        <v>6</v>
      </c>
      <c r="J7">
        <v>6</v>
      </c>
      <c r="K7" s="3">
        <f t="shared" si="0"/>
        <v>5.8</v>
      </c>
      <c r="M7">
        <v>6</v>
      </c>
      <c r="N7">
        <v>5</v>
      </c>
      <c r="O7">
        <v>6</v>
      </c>
      <c r="P7">
        <v>6</v>
      </c>
      <c r="Q7">
        <v>6</v>
      </c>
      <c r="R7" s="3">
        <f t="shared" si="1"/>
        <v>5.8</v>
      </c>
      <c r="U7" s="5">
        <f t="shared" si="2"/>
        <v>0</v>
      </c>
    </row>
    <row r="8" spans="1:21" x14ac:dyDescent="0.45">
      <c r="A8">
        <v>1</v>
      </c>
      <c r="B8">
        <v>0</v>
      </c>
      <c r="C8">
        <v>2</v>
      </c>
      <c r="D8">
        <v>0</v>
      </c>
      <c r="F8">
        <v>6</v>
      </c>
      <c r="G8">
        <v>7</v>
      </c>
      <c r="H8">
        <v>7</v>
      </c>
      <c r="I8">
        <v>7</v>
      </c>
      <c r="J8">
        <v>7</v>
      </c>
      <c r="K8" s="3">
        <f t="shared" si="0"/>
        <v>6.8</v>
      </c>
      <c r="M8">
        <v>6</v>
      </c>
      <c r="N8">
        <v>6</v>
      </c>
      <c r="O8">
        <v>6</v>
      </c>
      <c r="P8">
        <v>6</v>
      </c>
      <c r="Q8">
        <v>6</v>
      </c>
      <c r="R8" s="3">
        <f t="shared" si="1"/>
        <v>6</v>
      </c>
      <c r="U8" s="5">
        <f t="shared" si="2"/>
        <v>0.11764705882352938</v>
      </c>
    </row>
    <row r="9" spans="1:21" x14ac:dyDescent="0.45">
      <c r="A9">
        <v>0</v>
      </c>
      <c r="B9">
        <v>2</v>
      </c>
      <c r="C9">
        <v>2</v>
      </c>
      <c r="D9">
        <v>0</v>
      </c>
      <c r="F9" s="2"/>
      <c r="G9" s="2"/>
      <c r="H9" s="2"/>
      <c r="I9" s="2"/>
      <c r="J9" s="2"/>
      <c r="K9" s="2"/>
      <c r="M9">
        <v>23</v>
      </c>
      <c r="N9">
        <v>23</v>
      </c>
      <c r="O9">
        <v>23</v>
      </c>
      <c r="P9">
        <v>23</v>
      </c>
      <c r="Q9">
        <v>23</v>
      </c>
      <c r="R9" s="3">
        <f t="shared" si="1"/>
        <v>23</v>
      </c>
      <c r="U9" s="5" t="e">
        <f t="shared" si="2"/>
        <v>#DIV/0!</v>
      </c>
    </row>
    <row r="10" spans="1:21" x14ac:dyDescent="0.45">
      <c r="A10">
        <v>1</v>
      </c>
      <c r="B10">
        <v>2</v>
      </c>
      <c r="C10">
        <v>2</v>
      </c>
      <c r="D10">
        <v>0</v>
      </c>
      <c r="F10" s="2"/>
      <c r="G10" s="2"/>
      <c r="H10" s="2"/>
      <c r="I10" s="2"/>
      <c r="J10" s="2"/>
      <c r="K10" s="2"/>
      <c r="M10">
        <v>47</v>
      </c>
      <c r="N10">
        <v>47</v>
      </c>
      <c r="O10">
        <v>47</v>
      </c>
      <c r="P10">
        <v>46</v>
      </c>
      <c r="Q10">
        <v>46</v>
      </c>
      <c r="R10" s="3">
        <f t="shared" si="1"/>
        <v>46.6</v>
      </c>
      <c r="U10" s="5" t="e">
        <f t="shared" si="2"/>
        <v>#DIV/0!</v>
      </c>
    </row>
    <row r="11" spans="1:21" x14ac:dyDescent="0.45">
      <c r="A11">
        <v>0</v>
      </c>
      <c r="B11">
        <v>0</v>
      </c>
      <c r="C11">
        <v>2</v>
      </c>
      <c r="D11">
        <v>1</v>
      </c>
      <c r="F11">
        <v>7</v>
      </c>
      <c r="G11">
        <v>6</v>
      </c>
      <c r="H11">
        <v>6</v>
      </c>
      <c r="I11">
        <v>6</v>
      </c>
      <c r="J11">
        <v>7</v>
      </c>
      <c r="K11" s="3">
        <f t="shared" si="0"/>
        <v>6.4</v>
      </c>
      <c r="M11">
        <v>7</v>
      </c>
      <c r="N11">
        <v>7</v>
      </c>
      <c r="O11">
        <v>7</v>
      </c>
      <c r="P11">
        <v>7</v>
      </c>
      <c r="Q11">
        <v>6</v>
      </c>
      <c r="R11" s="3">
        <f t="shared" si="1"/>
        <v>6.8</v>
      </c>
      <c r="U11" s="5">
        <f t="shared" si="2"/>
        <v>-6.2499999999999917E-2</v>
      </c>
    </row>
    <row r="12" spans="1:21" x14ac:dyDescent="0.45">
      <c r="A12">
        <v>1</v>
      </c>
      <c r="B12">
        <v>0</v>
      </c>
      <c r="C12">
        <v>2</v>
      </c>
      <c r="D12">
        <v>1</v>
      </c>
      <c r="F12">
        <v>8</v>
      </c>
      <c r="G12">
        <v>8</v>
      </c>
      <c r="H12">
        <v>8</v>
      </c>
      <c r="I12">
        <v>8</v>
      </c>
      <c r="J12">
        <v>8</v>
      </c>
      <c r="K12" s="3">
        <f t="shared" si="0"/>
        <v>8</v>
      </c>
      <c r="M12">
        <v>9</v>
      </c>
      <c r="N12">
        <v>9</v>
      </c>
      <c r="O12">
        <v>9</v>
      </c>
      <c r="P12">
        <v>9</v>
      </c>
      <c r="Q12">
        <v>9</v>
      </c>
      <c r="R12" s="3">
        <f t="shared" si="1"/>
        <v>9</v>
      </c>
      <c r="U12" s="5">
        <f t="shared" si="2"/>
        <v>-0.125</v>
      </c>
    </row>
    <row r="13" spans="1:21" x14ac:dyDescent="0.45">
      <c r="A13">
        <v>0</v>
      </c>
      <c r="B13">
        <v>2</v>
      </c>
      <c r="C13">
        <v>2</v>
      </c>
      <c r="D13">
        <v>1</v>
      </c>
      <c r="F13" s="2"/>
      <c r="G13" s="2"/>
      <c r="H13" s="2"/>
      <c r="I13" s="2"/>
      <c r="J13" s="2"/>
      <c r="K13" s="2"/>
      <c r="M13">
        <v>37</v>
      </c>
      <c r="N13">
        <v>36</v>
      </c>
      <c r="O13">
        <v>36</v>
      </c>
      <c r="P13">
        <v>36</v>
      </c>
      <c r="Q13">
        <v>37</v>
      </c>
      <c r="R13" s="3">
        <f t="shared" si="1"/>
        <v>36.4</v>
      </c>
      <c r="U13" s="5" t="e">
        <f t="shared" si="2"/>
        <v>#DIV/0!</v>
      </c>
    </row>
    <row r="14" spans="1:21" x14ac:dyDescent="0.45">
      <c r="A14">
        <v>1</v>
      </c>
      <c r="B14">
        <v>2</v>
      </c>
      <c r="C14">
        <v>2</v>
      </c>
      <c r="D14">
        <v>1</v>
      </c>
      <c r="F14" s="2"/>
      <c r="G14" s="2"/>
      <c r="H14" s="2"/>
      <c r="I14" s="2"/>
      <c r="J14" s="2"/>
      <c r="K14" s="2"/>
      <c r="M14">
        <v>66</v>
      </c>
      <c r="N14">
        <v>65</v>
      </c>
      <c r="O14">
        <v>67</v>
      </c>
      <c r="P14">
        <v>67</v>
      </c>
      <c r="Q14">
        <v>67</v>
      </c>
      <c r="R14" s="3">
        <f t="shared" si="1"/>
        <v>66.400000000000006</v>
      </c>
      <c r="U14" s="5" t="e">
        <f t="shared" si="2"/>
        <v>#DIV/0!</v>
      </c>
    </row>
    <row r="15" spans="1:21" x14ac:dyDescent="0.45">
      <c r="A15">
        <v>0</v>
      </c>
      <c r="B15">
        <v>0</v>
      </c>
      <c r="C15">
        <v>25</v>
      </c>
      <c r="D15">
        <v>0</v>
      </c>
      <c r="F15" s="4">
        <v>114</v>
      </c>
      <c r="G15">
        <v>141</v>
      </c>
      <c r="H15">
        <v>129</v>
      </c>
      <c r="I15">
        <v>129</v>
      </c>
      <c r="J15">
        <v>119</v>
      </c>
      <c r="K15" s="3">
        <f>AVERAGE(F15:J15)</f>
        <v>126.4</v>
      </c>
      <c r="M15">
        <v>126</v>
      </c>
      <c r="N15">
        <v>144</v>
      </c>
      <c r="O15">
        <v>147</v>
      </c>
      <c r="R15" s="3">
        <f t="shared" si="1"/>
        <v>139</v>
      </c>
      <c r="U15" s="5">
        <f t="shared" si="2"/>
        <v>-9.9683544303797417E-2</v>
      </c>
    </row>
    <row r="16" spans="1:21" x14ac:dyDescent="0.45">
      <c r="A16">
        <v>1</v>
      </c>
      <c r="B16">
        <v>0</v>
      </c>
      <c r="C16">
        <v>25</v>
      </c>
      <c r="D16">
        <v>0</v>
      </c>
      <c r="F16" s="4">
        <v>138</v>
      </c>
      <c r="G16">
        <v>160</v>
      </c>
      <c r="H16">
        <v>152</v>
      </c>
      <c r="I16">
        <v>144</v>
      </c>
      <c r="J16">
        <v>139</v>
      </c>
      <c r="K16" s="3">
        <f>AVERAGE(F16:J16)</f>
        <v>146.6</v>
      </c>
      <c r="M16">
        <v>137</v>
      </c>
      <c r="N16">
        <v>151</v>
      </c>
      <c r="O16">
        <v>153</v>
      </c>
      <c r="R16" s="3">
        <f t="shared" si="1"/>
        <v>147</v>
      </c>
      <c r="U16" s="5">
        <f t="shared" si="2"/>
        <v>-2.7285129604366011E-3</v>
      </c>
    </row>
    <row r="17" spans="1:21" x14ac:dyDescent="0.45">
      <c r="A17">
        <v>0</v>
      </c>
      <c r="B17">
        <v>2</v>
      </c>
      <c r="C17">
        <v>25</v>
      </c>
      <c r="D17">
        <v>0</v>
      </c>
      <c r="F17" s="2"/>
      <c r="G17" s="2"/>
      <c r="H17" s="2"/>
      <c r="I17" s="2"/>
      <c r="J17" s="2"/>
      <c r="K17" s="2"/>
      <c r="M17">
        <v>360</v>
      </c>
      <c r="N17">
        <v>370</v>
      </c>
      <c r="O17">
        <v>381</v>
      </c>
      <c r="R17" s="3">
        <f t="shared" si="1"/>
        <v>370.33333333333331</v>
      </c>
      <c r="U17" s="5" t="e">
        <f t="shared" si="2"/>
        <v>#DIV/0!</v>
      </c>
    </row>
    <row r="18" spans="1:21" x14ac:dyDescent="0.45">
      <c r="A18">
        <v>1</v>
      </c>
      <c r="B18">
        <v>2</v>
      </c>
      <c r="C18">
        <v>25</v>
      </c>
      <c r="D18">
        <v>0</v>
      </c>
      <c r="F18" s="2"/>
      <c r="G18" s="2"/>
      <c r="H18" s="2"/>
      <c r="I18" s="2"/>
      <c r="J18" s="2"/>
      <c r="K18" s="2"/>
      <c r="M18">
        <v>691</v>
      </c>
      <c r="N18">
        <v>707</v>
      </c>
      <c r="O18">
        <v>733</v>
      </c>
      <c r="R18" s="3">
        <f t="shared" si="1"/>
        <v>710.33333333333337</v>
      </c>
      <c r="U18" s="5" t="e">
        <f t="shared" si="2"/>
        <v>#DIV/0!</v>
      </c>
    </row>
    <row r="19" spans="1:21" x14ac:dyDescent="0.45">
      <c r="A19">
        <v>0</v>
      </c>
      <c r="B19">
        <v>0</v>
      </c>
      <c r="C19">
        <v>25</v>
      </c>
      <c r="D19">
        <v>1</v>
      </c>
      <c r="F19" s="4">
        <v>132</v>
      </c>
      <c r="G19">
        <v>150</v>
      </c>
      <c r="H19">
        <v>145</v>
      </c>
      <c r="I19">
        <v>134</v>
      </c>
      <c r="J19">
        <v>128</v>
      </c>
      <c r="K19" s="3">
        <f>AVERAGE(F19:J19)</f>
        <v>137.80000000000001</v>
      </c>
      <c r="M19">
        <v>733</v>
      </c>
      <c r="N19">
        <v>750</v>
      </c>
      <c r="O19">
        <v>782</v>
      </c>
      <c r="R19" s="3">
        <f t="shared" si="1"/>
        <v>755</v>
      </c>
      <c r="U19" s="5">
        <f t="shared" si="2"/>
        <v>-4.4789550072568938</v>
      </c>
    </row>
    <row r="20" spans="1:21" x14ac:dyDescent="0.45">
      <c r="A20">
        <v>1</v>
      </c>
      <c r="B20">
        <v>0</v>
      </c>
      <c r="C20">
        <v>25</v>
      </c>
      <c r="D20">
        <v>1</v>
      </c>
      <c r="F20" s="4">
        <v>255</v>
      </c>
      <c r="G20">
        <v>270</v>
      </c>
      <c r="H20">
        <v>274</v>
      </c>
      <c r="I20">
        <v>258</v>
      </c>
      <c r="J20">
        <v>248</v>
      </c>
      <c r="K20" s="3">
        <f>AVERAGE(F20:J20)</f>
        <v>261</v>
      </c>
      <c r="M20">
        <v>734</v>
      </c>
      <c r="N20">
        <v>752</v>
      </c>
      <c r="O20">
        <v>777</v>
      </c>
      <c r="R20" s="3">
        <f t="shared" si="1"/>
        <v>754.33333333333337</v>
      </c>
      <c r="U20" s="5">
        <f t="shared" si="2"/>
        <v>-1.8901660280970627</v>
      </c>
    </row>
    <row r="21" spans="1:21" x14ac:dyDescent="0.45">
      <c r="A21">
        <v>0</v>
      </c>
      <c r="B21">
        <v>2</v>
      </c>
      <c r="C21">
        <v>25</v>
      </c>
      <c r="D21">
        <v>1</v>
      </c>
      <c r="F21" s="2"/>
      <c r="G21" s="2"/>
      <c r="H21" s="2"/>
      <c r="I21" s="2"/>
      <c r="J21" s="2"/>
      <c r="K21" s="2"/>
      <c r="M21">
        <v>1682</v>
      </c>
      <c r="N21">
        <v>1723</v>
      </c>
      <c r="O21">
        <v>1748</v>
      </c>
      <c r="R21" s="3">
        <f t="shared" si="1"/>
        <v>1717.6666666666667</v>
      </c>
      <c r="U21" s="5" t="e">
        <f t="shared" si="2"/>
        <v>#DIV/0!</v>
      </c>
    </row>
    <row r="22" spans="1:21" x14ac:dyDescent="0.45">
      <c r="A22">
        <v>1</v>
      </c>
      <c r="B22">
        <v>2</v>
      </c>
      <c r="C22">
        <v>25</v>
      </c>
      <c r="D22">
        <v>1</v>
      </c>
      <c r="F22" s="2"/>
      <c r="G22" s="2"/>
      <c r="H22" s="2"/>
      <c r="I22" s="2"/>
      <c r="J22" s="2"/>
      <c r="K22" s="2"/>
      <c r="M22">
        <v>2107</v>
      </c>
      <c r="N22">
        <v>2185</v>
      </c>
      <c r="O22">
        <v>2194</v>
      </c>
      <c r="R22" s="3">
        <f t="shared" si="1"/>
        <v>2162</v>
      </c>
      <c r="U22" s="5" t="e">
        <f t="shared" si="2"/>
        <v>#DIV/0!</v>
      </c>
    </row>
    <row r="23" spans="1:21" x14ac:dyDescent="0.45">
      <c r="A23">
        <v>0</v>
      </c>
      <c r="B23">
        <v>0</v>
      </c>
      <c r="C23">
        <v>100</v>
      </c>
      <c r="D23">
        <v>0</v>
      </c>
      <c r="F23">
        <v>570</v>
      </c>
      <c r="G23">
        <v>574</v>
      </c>
      <c r="H23">
        <v>577</v>
      </c>
      <c r="I23">
        <v>575</v>
      </c>
      <c r="J23">
        <v>465</v>
      </c>
      <c r="K23" s="3">
        <f t="shared" si="0"/>
        <v>552.20000000000005</v>
      </c>
      <c r="M23">
        <v>624</v>
      </c>
      <c r="N23">
        <v>617</v>
      </c>
      <c r="R23" s="3">
        <f t="shared" si="1"/>
        <v>620.5</v>
      </c>
      <c r="U23" s="5">
        <f t="shared" si="2"/>
        <v>-0.12368706990220925</v>
      </c>
    </row>
    <row r="24" spans="1:21" x14ac:dyDescent="0.45">
      <c r="A24">
        <v>1</v>
      </c>
      <c r="B24">
        <v>0</v>
      </c>
      <c r="C24">
        <v>100</v>
      </c>
      <c r="D24">
        <v>0</v>
      </c>
      <c r="F24">
        <v>641</v>
      </c>
      <c r="G24">
        <v>644</v>
      </c>
      <c r="H24">
        <v>645</v>
      </c>
      <c r="I24">
        <v>646</v>
      </c>
      <c r="J24">
        <v>557</v>
      </c>
      <c r="K24" s="3">
        <f t="shared" si="0"/>
        <v>626.6</v>
      </c>
      <c r="M24">
        <v>659</v>
      </c>
      <c r="N24">
        <v>653</v>
      </c>
      <c r="R24" s="3">
        <f t="shared" si="1"/>
        <v>656</v>
      </c>
      <c r="U24" s="5">
        <f t="shared" si="2"/>
        <v>-4.6919885094158918E-2</v>
      </c>
    </row>
    <row r="25" spans="1:21" x14ac:dyDescent="0.45">
      <c r="A25">
        <v>0</v>
      </c>
      <c r="B25">
        <v>2</v>
      </c>
      <c r="C25">
        <v>100</v>
      </c>
      <c r="D25">
        <v>0</v>
      </c>
      <c r="F25" s="2"/>
      <c r="G25" s="2"/>
      <c r="H25" s="2"/>
      <c r="I25" s="2"/>
      <c r="J25" s="2"/>
      <c r="K25" s="2"/>
      <c r="M25">
        <v>1571</v>
      </c>
      <c r="N25">
        <v>1569</v>
      </c>
      <c r="R25" s="3">
        <f t="shared" si="1"/>
        <v>1570</v>
      </c>
      <c r="U25" s="5" t="e">
        <f t="shared" si="2"/>
        <v>#DIV/0!</v>
      </c>
    </row>
    <row r="26" spans="1:21" x14ac:dyDescent="0.45">
      <c r="A26">
        <v>1</v>
      </c>
      <c r="B26">
        <v>2</v>
      </c>
      <c r="C26">
        <v>100</v>
      </c>
      <c r="D26">
        <v>0</v>
      </c>
      <c r="F26" s="2"/>
      <c r="G26" s="2"/>
      <c r="H26" s="2"/>
      <c r="I26" s="2"/>
      <c r="J26" s="2"/>
      <c r="K26" s="2"/>
      <c r="M26">
        <v>2667</v>
      </c>
      <c r="N26">
        <v>2682</v>
      </c>
      <c r="R26" s="3">
        <f t="shared" si="1"/>
        <v>2674.5</v>
      </c>
      <c r="U26" s="5" t="e">
        <f t="shared" si="2"/>
        <v>#DIV/0!</v>
      </c>
    </row>
    <row r="27" spans="1:21" x14ac:dyDescent="0.45">
      <c r="A27">
        <v>0</v>
      </c>
      <c r="B27">
        <v>0</v>
      </c>
      <c r="C27">
        <v>100</v>
      </c>
      <c r="D27">
        <v>1</v>
      </c>
      <c r="F27">
        <v>590</v>
      </c>
      <c r="G27">
        <v>594</v>
      </c>
      <c r="H27">
        <v>596</v>
      </c>
      <c r="I27">
        <v>605</v>
      </c>
      <c r="J27">
        <v>526</v>
      </c>
      <c r="K27" s="3">
        <f t="shared" ref="K27:K28" si="3">AVERAGE(F27:J27)</f>
        <v>582.20000000000005</v>
      </c>
      <c r="M27">
        <v>3286</v>
      </c>
      <c r="N27">
        <v>3243</v>
      </c>
      <c r="R27" s="3">
        <f t="shared" si="1"/>
        <v>3264.5</v>
      </c>
      <c r="U27" s="5">
        <f t="shared" si="2"/>
        <v>-4.6071796633459288</v>
      </c>
    </row>
    <row r="28" spans="1:21" x14ac:dyDescent="0.45">
      <c r="A28">
        <v>1</v>
      </c>
      <c r="B28">
        <v>0</v>
      </c>
      <c r="C28">
        <v>100</v>
      </c>
      <c r="D28">
        <v>1</v>
      </c>
      <c r="F28">
        <v>1127</v>
      </c>
      <c r="G28">
        <v>1126</v>
      </c>
      <c r="H28">
        <v>1125</v>
      </c>
      <c r="I28">
        <v>1123</v>
      </c>
      <c r="J28">
        <v>1004</v>
      </c>
      <c r="K28" s="3">
        <f t="shared" si="3"/>
        <v>1101</v>
      </c>
      <c r="M28">
        <v>3115</v>
      </c>
      <c r="N28">
        <v>3114</v>
      </c>
      <c r="R28" s="3">
        <f t="shared" si="1"/>
        <v>3114.5</v>
      </c>
      <c r="U28" s="5">
        <f t="shared" si="2"/>
        <v>-1.8287920072661217</v>
      </c>
    </row>
    <row r="29" spans="1:21" x14ac:dyDescent="0.45">
      <c r="A29">
        <v>0</v>
      </c>
      <c r="B29">
        <v>2</v>
      </c>
      <c r="C29">
        <v>100</v>
      </c>
      <c r="D29">
        <v>1</v>
      </c>
      <c r="F29" s="2"/>
      <c r="G29" s="2"/>
      <c r="H29" s="2"/>
      <c r="I29" s="2"/>
      <c r="J29" s="2"/>
      <c r="K29" s="2"/>
      <c r="M29">
        <v>7163</v>
      </c>
      <c r="N29">
        <v>7116</v>
      </c>
      <c r="R29" s="3">
        <f t="shared" si="1"/>
        <v>7139.5</v>
      </c>
      <c r="U29" s="5" t="e">
        <f t="shared" si="2"/>
        <v>#DIV/0!</v>
      </c>
    </row>
    <row r="30" spans="1:21" x14ac:dyDescent="0.45">
      <c r="A30">
        <v>1</v>
      </c>
      <c r="B30">
        <v>2</v>
      </c>
      <c r="C30">
        <v>100</v>
      </c>
      <c r="D30">
        <v>1</v>
      </c>
      <c r="F30" s="2"/>
      <c r="G30" s="2"/>
      <c r="H30" s="2"/>
      <c r="I30" s="2"/>
      <c r="J30" s="2"/>
      <c r="K30" s="2"/>
      <c r="M30">
        <v>9268</v>
      </c>
      <c r="N30">
        <v>9202</v>
      </c>
      <c r="R30" s="3">
        <f t="shared" si="1"/>
        <v>9235</v>
      </c>
      <c r="U30" s="5" t="e">
        <f t="shared" si="2"/>
        <v>#DIV/0!</v>
      </c>
    </row>
  </sheetData>
  <mergeCells count="2">
    <mergeCell ref="F1:K1"/>
    <mergeCell ref="M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898C8-2E31-4C3B-9F81-0DDB8011CE0E}">
  <dimension ref="A1:Q76"/>
  <sheetViews>
    <sheetView workbookViewId="0">
      <selection activeCell="O32" sqref="O32"/>
    </sheetView>
  </sheetViews>
  <sheetFormatPr defaultRowHeight="14.25" x14ac:dyDescent="0.45"/>
  <cols>
    <col min="1" max="1" width="3.9296875" bestFit="1" customWidth="1"/>
    <col min="2" max="2" width="6" bestFit="1" customWidth="1"/>
    <col min="3" max="3" width="6.06640625" bestFit="1" customWidth="1"/>
    <col min="4" max="4" width="3.9296875" bestFit="1" customWidth="1"/>
    <col min="5" max="5" width="10" bestFit="1" customWidth="1"/>
    <col min="6" max="6" width="11.796875" bestFit="1" customWidth="1"/>
    <col min="7" max="7" width="7.19921875" bestFit="1" customWidth="1"/>
    <col min="8" max="8" width="9" bestFit="1" customWidth="1"/>
    <col min="9" max="9" width="26.19921875" bestFit="1" customWidth="1"/>
    <col min="10" max="10" width="23.06640625" bestFit="1" customWidth="1"/>
    <col min="11" max="11" width="25.73046875" bestFit="1" customWidth="1"/>
    <col min="14" max="14" width="15.332031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O1" t="s">
        <v>15</v>
      </c>
      <c r="P1" t="s">
        <v>17</v>
      </c>
    </row>
    <row r="2" spans="1:16" x14ac:dyDescent="0.45">
      <c r="A2">
        <v>0</v>
      </c>
      <c r="B2">
        <v>0</v>
      </c>
      <c r="C2">
        <v>1</v>
      </c>
      <c r="D2">
        <v>0</v>
      </c>
      <c r="E2" s="3">
        <v>2</v>
      </c>
      <c r="F2" s="3">
        <v>2</v>
      </c>
      <c r="G2" s="3">
        <v>52.6</v>
      </c>
      <c r="H2" s="3">
        <v>52.2</v>
      </c>
      <c r="I2" s="5">
        <f>(E2-F2)/E2</f>
        <v>0</v>
      </c>
      <c r="J2" s="5">
        <f>(G2-H2)/G2</f>
        <v>7.6045627376425586E-3</v>
      </c>
      <c r="K2" s="5">
        <f t="shared" ref="K2:K19" si="0">(H2-F2)/H2</f>
        <v>0.96168582375478928</v>
      </c>
      <c r="N2" t="s">
        <v>21</v>
      </c>
      <c r="O2" s="3">
        <v>2</v>
      </c>
      <c r="P2" s="3">
        <v>52.2</v>
      </c>
    </row>
    <row r="3" spans="1:16" x14ac:dyDescent="0.45">
      <c r="A3">
        <v>1</v>
      </c>
      <c r="B3">
        <v>0</v>
      </c>
      <c r="C3">
        <v>1</v>
      </c>
      <c r="D3">
        <v>0</v>
      </c>
      <c r="E3" s="3">
        <v>2</v>
      </c>
      <c r="F3" s="3">
        <v>2</v>
      </c>
      <c r="G3" s="3">
        <v>47.8</v>
      </c>
      <c r="H3" s="3">
        <v>46.6</v>
      </c>
      <c r="I3" s="5">
        <f>(E3-F3)/E3</f>
        <v>0</v>
      </c>
      <c r="J3" s="5">
        <f>(G3-H3)/G3</f>
        <v>2.5104602510460164E-2</v>
      </c>
      <c r="K3" s="5">
        <f t="shared" si="0"/>
        <v>0.9570815450643777</v>
      </c>
      <c r="N3" t="s">
        <v>22</v>
      </c>
      <c r="O3" s="3">
        <v>2</v>
      </c>
      <c r="P3" s="3">
        <v>46.6</v>
      </c>
    </row>
    <row r="4" spans="1:16" x14ac:dyDescent="0.45">
      <c r="A4" s="6">
        <v>0</v>
      </c>
      <c r="B4" s="6">
        <v>2</v>
      </c>
      <c r="C4" s="6">
        <v>1</v>
      </c>
      <c r="D4" s="6">
        <v>0</v>
      </c>
      <c r="E4" s="7"/>
      <c r="F4" s="7">
        <v>9.6</v>
      </c>
      <c r="G4" s="7"/>
      <c r="H4" s="7">
        <v>57.2</v>
      </c>
      <c r="I4" s="6"/>
      <c r="J4" s="6"/>
      <c r="K4" s="9">
        <f t="shared" si="0"/>
        <v>0.83216783216783219</v>
      </c>
      <c r="N4" t="s">
        <v>23</v>
      </c>
      <c r="O4" s="7">
        <v>9.6</v>
      </c>
      <c r="P4" s="7">
        <v>57.2</v>
      </c>
    </row>
    <row r="5" spans="1:16" x14ac:dyDescent="0.45">
      <c r="A5" s="6">
        <v>1</v>
      </c>
      <c r="B5" s="6">
        <v>2</v>
      </c>
      <c r="C5" s="6">
        <v>1</v>
      </c>
      <c r="D5" s="6">
        <v>0</v>
      </c>
      <c r="E5" s="7"/>
      <c r="F5" s="7">
        <v>21</v>
      </c>
      <c r="G5" s="7"/>
      <c r="H5" s="7">
        <v>52.2</v>
      </c>
      <c r="I5" s="6"/>
      <c r="J5" s="6"/>
      <c r="K5" s="9">
        <f t="shared" si="0"/>
        <v>0.5977011494252874</v>
      </c>
      <c r="N5" t="s">
        <v>24</v>
      </c>
      <c r="O5" s="7">
        <v>21</v>
      </c>
      <c r="P5" s="7">
        <v>52.2</v>
      </c>
    </row>
    <row r="6" spans="1:16" x14ac:dyDescent="0.45">
      <c r="A6">
        <v>0</v>
      </c>
      <c r="B6">
        <v>0</v>
      </c>
      <c r="C6">
        <v>2</v>
      </c>
      <c r="D6">
        <v>0</v>
      </c>
      <c r="E6" s="3">
        <v>5.8</v>
      </c>
      <c r="F6" s="3">
        <v>5</v>
      </c>
      <c r="G6" s="3">
        <v>107.2</v>
      </c>
      <c r="H6" s="3">
        <v>113.4</v>
      </c>
      <c r="I6" s="5">
        <f>(E6-F6)/E6</f>
        <v>0.13793103448275859</v>
      </c>
      <c r="J6" s="5">
        <f>(G6-H6)/G6</f>
        <v>-5.7835820895522416E-2</v>
      </c>
      <c r="K6" s="5">
        <f t="shared" si="0"/>
        <v>0.95590828924162252</v>
      </c>
      <c r="N6" t="s">
        <v>25</v>
      </c>
      <c r="O6" s="3">
        <v>5</v>
      </c>
      <c r="P6" s="3">
        <v>113.4</v>
      </c>
    </row>
    <row r="7" spans="1:16" x14ac:dyDescent="0.45">
      <c r="A7">
        <v>1</v>
      </c>
      <c r="B7">
        <v>0</v>
      </c>
      <c r="C7">
        <v>2</v>
      </c>
      <c r="D7">
        <v>0</v>
      </c>
      <c r="E7" s="3">
        <v>6.8</v>
      </c>
      <c r="F7" s="3">
        <v>5.4</v>
      </c>
      <c r="G7" s="3">
        <v>96.4</v>
      </c>
      <c r="H7" s="3">
        <v>99</v>
      </c>
      <c r="I7" s="5">
        <f>(E7-F7)/E7</f>
        <v>0.20588235294117641</v>
      </c>
      <c r="J7" s="5">
        <f>(G7-H7)/G7</f>
        <v>-2.6970954356846412E-2</v>
      </c>
      <c r="K7" s="5">
        <f t="shared" si="0"/>
        <v>0.94545454545454544</v>
      </c>
      <c r="N7" t="s">
        <v>26</v>
      </c>
      <c r="O7" s="3">
        <v>5.4</v>
      </c>
      <c r="P7" s="3">
        <v>99</v>
      </c>
    </row>
    <row r="8" spans="1:16" x14ac:dyDescent="0.45">
      <c r="A8" s="6">
        <v>0</v>
      </c>
      <c r="B8" s="6">
        <v>2</v>
      </c>
      <c r="C8" s="6">
        <v>2</v>
      </c>
      <c r="D8" s="6">
        <v>0</v>
      </c>
      <c r="E8" s="7"/>
      <c r="F8" s="7">
        <v>21.8</v>
      </c>
      <c r="G8" s="7"/>
      <c r="H8" s="7">
        <v>122.4</v>
      </c>
      <c r="I8" s="6"/>
      <c r="J8" s="6"/>
      <c r="K8" s="9">
        <f t="shared" si="0"/>
        <v>0.82189542483660138</v>
      </c>
      <c r="N8" t="s">
        <v>27</v>
      </c>
      <c r="O8" s="7">
        <v>21.8</v>
      </c>
      <c r="P8" s="7">
        <v>122.4</v>
      </c>
    </row>
    <row r="9" spans="1:16" x14ac:dyDescent="0.45">
      <c r="A9" s="6">
        <v>1</v>
      </c>
      <c r="B9" s="6">
        <v>2</v>
      </c>
      <c r="C9" s="6">
        <v>2</v>
      </c>
      <c r="D9" s="6">
        <v>0</v>
      </c>
      <c r="E9" s="7"/>
      <c r="F9" s="7">
        <v>47.2</v>
      </c>
      <c r="G9" s="7"/>
      <c r="H9" s="7">
        <v>110</v>
      </c>
      <c r="I9" s="6"/>
      <c r="J9" s="6"/>
      <c r="K9" s="9">
        <f t="shared" si="0"/>
        <v>0.57090909090909092</v>
      </c>
      <c r="N9" t="s">
        <v>28</v>
      </c>
      <c r="O9" s="7">
        <v>47.2</v>
      </c>
      <c r="P9" s="7">
        <v>110</v>
      </c>
    </row>
    <row r="10" spans="1:16" x14ac:dyDescent="0.45">
      <c r="A10">
        <v>0</v>
      </c>
      <c r="B10">
        <v>0</v>
      </c>
      <c r="C10">
        <v>2</v>
      </c>
      <c r="D10">
        <v>1</v>
      </c>
      <c r="E10" s="3">
        <v>4.5999999999999996</v>
      </c>
      <c r="F10" s="3">
        <v>5.2</v>
      </c>
      <c r="G10" s="3">
        <v>129.4</v>
      </c>
      <c r="H10" s="3">
        <v>136.19999999999999</v>
      </c>
      <c r="I10" s="5">
        <f>(E10-F10)/E10</f>
        <v>-0.13043478260869579</v>
      </c>
      <c r="J10" s="5">
        <f>(G10-H10)/G10</f>
        <v>-5.2550231839257978E-2</v>
      </c>
      <c r="K10" s="5">
        <f t="shared" si="0"/>
        <v>0.96182085168869313</v>
      </c>
      <c r="N10" t="s">
        <v>29</v>
      </c>
      <c r="O10" s="3">
        <v>5.2</v>
      </c>
      <c r="P10" s="3">
        <v>136.19999999999999</v>
      </c>
    </row>
    <row r="11" spans="1:16" x14ac:dyDescent="0.45">
      <c r="A11">
        <v>1</v>
      </c>
      <c r="B11">
        <v>0</v>
      </c>
      <c r="C11">
        <v>2</v>
      </c>
      <c r="D11">
        <v>1</v>
      </c>
      <c r="E11" s="3">
        <v>7</v>
      </c>
      <c r="F11" s="3">
        <v>6.4</v>
      </c>
      <c r="G11" s="3">
        <v>115.6</v>
      </c>
      <c r="H11" s="3">
        <v>120.8</v>
      </c>
      <c r="I11" s="5">
        <f>(E11-F11)/E11</f>
        <v>8.571428571428566E-2</v>
      </c>
      <c r="J11" s="5">
        <f>(G11-H11)/G11</f>
        <v>-4.4982698961937746E-2</v>
      </c>
      <c r="K11" s="5">
        <f t="shared" si="0"/>
        <v>0.94701986754966883</v>
      </c>
      <c r="N11" t="s">
        <v>30</v>
      </c>
      <c r="O11" s="3">
        <v>6.4</v>
      </c>
      <c r="P11" s="3">
        <v>120.8</v>
      </c>
    </row>
    <row r="12" spans="1:16" x14ac:dyDescent="0.45">
      <c r="A12" s="6">
        <v>0</v>
      </c>
      <c r="B12" s="6">
        <v>2</v>
      </c>
      <c r="C12" s="6">
        <v>2</v>
      </c>
      <c r="D12" s="6">
        <v>1</v>
      </c>
      <c r="E12" s="7"/>
      <c r="F12" s="7">
        <v>29.2</v>
      </c>
      <c r="G12" s="7"/>
      <c r="H12" s="7">
        <v>149.19999999999999</v>
      </c>
      <c r="I12" s="6"/>
      <c r="J12" s="6"/>
      <c r="K12" s="9">
        <f t="shared" si="0"/>
        <v>0.80428954423592491</v>
      </c>
      <c r="N12" t="s">
        <v>31</v>
      </c>
      <c r="O12" s="7">
        <v>29.2</v>
      </c>
      <c r="P12" s="7">
        <v>149.19999999999999</v>
      </c>
    </row>
    <row r="13" spans="1:16" x14ac:dyDescent="0.45">
      <c r="A13" s="6">
        <v>1</v>
      </c>
      <c r="B13" s="6">
        <v>2</v>
      </c>
      <c r="C13" s="6">
        <v>2</v>
      </c>
      <c r="D13" s="6">
        <v>1</v>
      </c>
      <c r="E13" s="7"/>
      <c r="F13" s="7">
        <v>73.400000000000006</v>
      </c>
      <c r="G13" s="7"/>
      <c r="H13" s="7">
        <v>134.19999999999999</v>
      </c>
      <c r="I13" s="6"/>
      <c r="J13" s="6"/>
      <c r="K13" s="9">
        <f t="shared" si="0"/>
        <v>0.45305514157973165</v>
      </c>
      <c r="N13" t="s">
        <v>32</v>
      </c>
      <c r="O13" s="7">
        <v>73.400000000000006</v>
      </c>
      <c r="P13" s="7">
        <v>134.19999999999999</v>
      </c>
    </row>
    <row r="14" spans="1:16" x14ac:dyDescent="0.45">
      <c r="A14">
        <v>0</v>
      </c>
      <c r="B14">
        <v>0</v>
      </c>
      <c r="C14">
        <v>25</v>
      </c>
      <c r="D14">
        <v>0</v>
      </c>
      <c r="E14" s="3">
        <v>126.4</v>
      </c>
      <c r="F14" s="3">
        <v>130.80000000000001</v>
      </c>
      <c r="G14" s="3">
        <v>1455.8</v>
      </c>
      <c r="H14" s="3">
        <v>1691.8</v>
      </c>
      <c r="I14" s="5">
        <f>(E14-F14)/E14</f>
        <v>-3.4810126582278528E-2</v>
      </c>
      <c r="J14" s="5">
        <f>(G14-H14)/G14</f>
        <v>-0.16211017996977609</v>
      </c>
      <c r="K14" s="5">
        <f t="shared" si="0"/>
        <v>0.92268589667809431</v>
      </c>
      <c r="N14" t="s">
        <v>33</v>
      </c>
      <c r="O14" s="3">
        <v>130.80000000000001</v>
      </c>
      <c r="P14" s="3">
        <v>1691.8</v>
      </c>
    </row>
    <row r="15" spans="1:16" x14ac:dyDescent="0.45">
      <c r="A15">
        <v>1</v>
      </c>
      <c r="B15">
        <v>0</v>
      </c>
      <c r="C15">
        <v>25</v>
      </c>
      <c r="D15">
        <v>0</v>
      </c>
      <c r="E15" s="3">
        <v>146.6</v>
      </c>
      <c r="F15" s="3">
        <v>138</v>
      </c>
      <c r="G15" s="3">
        <v>1329.4</v>
      </c>
      <c r="H15" s="3">
        <v>1522</v>
      </c>
      <c r="I15" s="5">
        <f>(E15-F15)/E15</f>
        <v>5.8663028649386051E-2</v>
      </c>
      <c r="J15" s="5">
        <f>(G15-H15)/G15</f>
        <v>-0.14487738829547156</v>
      </c>
      <c r="K15" s="5">
        <f t="shared" si="0"/>
        <v>0.90932982917214189</v>
      </c>
      <c r="N15" t="s">
        <v>34</v>
      </c>
      <c r="O15" s="3">
        <v>138</v>
      </c>
      <c r="P15" s="3">
        <v>1522</v>
      </c>
    </row>
    <row r="16" spans="1:16" x14ac:dyDescent="0.45">
      <c r="A16" s="6">
        <v>0</v>
      </c>
      <c r="B16" s="6">
        <v>2</v>
      </c>
      <c r="C16" s="6">
        <v>25</v>
      </c>
      <c r="D16" s="6">
        <v>0</v>
      </c>
      <c r="E16" s="7"/>
      <c r="F16" s="7">
        <v>362.2</v>
      </c>
      <c r="G16" s="7"/>
      <c r="H16" s="7">
        <v>1815</v>
      </c>
      <c r="I16" s="6"/>
      <c r="J16" s="6"/>
      <c r="K16" s="9">
        <f t="shared" si="0"/>
        <v>0.80044077134986225</v>
      </c>
      <c r="N16" t="s">
        <v>35</v>
      </c>
      <c r="O16" s="7">
        <v>362.2</v>
      </c>
      <c r="P16" s="7">
        <v>1815</v>
      </c>
    </row>
    <row r="17" spans="1:16" x14ac:dyDescent="0.45">
      <c r="A17" s="6">
        <v>1</v>
      </c>
      <c r="B17" s="6">
        <v>2</v>
      </c>
      <c r="C17" s="6">
        <v>25</v>
      </c>
      <c r="D17" s="6">
        <v>0</v>
      </c>
      <c r="E17" s="7"/>
      <c r="F17" s="7">
        <v>691.2</v>
      </c>
      <c r="G17" s="7"/>
      <c r="H17" s="7">
        <v>1647</v>
      </c>
      <c r="I17" s="6"/>
      <c r="J17" s="6"/>
      <c r="K17" s="9">
        <f t="shared" si="0"/>
        <v>0.58032786885245902</v>
      </c>
      <c r="N17" t="s">
        <v>36</v>
      </c>
      <c r="O17" s="7">
        <v>691.2</v>
      </c>
      <c r="P17" s="7">
        <v>1647</v>
      </c>
    </row>
    <row r="18" spans="1:16" x14ac:dyDescent="0.45">
      <c r="A18">
        <v>0</v>
      </c>
      <c r="B18">
        <v>0</v>
      </c>
      <c r="C18">
        <v>25</v>
      </c>
      <c r="D18">
        <v>1</v>
      </c>
      <c r="E18" s="3">
        <v>118.8</v>
      </c>
      <c r="F18" s="3">
        <v>128.19999999999999</v>
      </c>
      <c r="G18" s="3">
        <v>2302</v>
      </c>
      <c r="H18" s="3">
        <v>2665</v>
      </c>
      <c r="I18" s="5">
        <f>(E18-F18)/E18</f>
        <v>-7.9124579124579056E-2</v>
      </c>
      <c r="J18" s="5">
        <f>(G18-H18)/G18</f>
        <v>-0.1576889661164205</v>
      </c>
      <c r="K18" s="5">
        <f t="shared" si="0"/>
        <v>0.95189493433395878</v>
      </c>
      <c r="N18" t="s">
        <v>37</v>
      </c>
      <c r="O18" s="3">
        <v>128.19999999999999</v>
      </c>
      <c r="P18" s="3">
        <v>2665</v>
      </c>
    </row>
    <row r="19" spans="1:16" x14ac:dyDescent="0.45">
      <c r="A19">
        <v>1</v>
      </c>
      <c r="B19">
        <v>0</v>
      </c>
      <c r="C19">
        <v>25</v>
      </c>
      <c r="D19">
        <v>1</v>
      </c>
      <c r="E19" s="3">
        <v>244.2</v>
      </c>
      <c r="F19" s="3">
        <v>165.8</v>
      </c>
      <c r="G19" s="3">
        <v>2023</v>
      </c>
      <c r="H19" s="3">
        <v>2317.1999999999998</v>
      </c>
      <c r="I19" s="5">
        <f>(E19-F19)/E19</f>
        <v>0.32104832104832098</v>
      </c>
      <c r="J19" s="5">
        <f>(G19-H19)/G19</f>
        <v>-0.14542758279782492</v>
      </c>
      <c r="K19" s="5">
        <f t="shared" si="0"/>
        <v>0.92844812704988766</v>
      </c>
      <c r="N19" t="s">
        <v>38</v>
      </c>
      <c r="O19" s="3">
        <v>165.8</v>
      </c>
      <c r="P19" s="3">
        <v>2317.1999999999998</v>
      </c>
    </row>
    <row r="20" spans="1:16" x14ac:dyDescent="0.45">
      <c r="A20" s="6">
        <v>0</v>
      </c>
      <c r="B20" s="6">
        <v>2</v>
      </c>
      <c r="C20" s="6">
        <v>25</v>
      </c>
      <c r="D20" s="6">
        <v>1</v>
      </c>
      <c r="E20" s="7"/>
      <c r="F20" s="7">
        <v>838.6</v>
      </c>
      <c r="G20" s="6"/>
      <c r="H20" s="6"/>
      <c r="I20" s="6"/>
      <c r="J20" s="6"/>
      <c r="K20" s="6"/>
      <c r="N20" t="s">
        <v>39</v>
      </c>
      <c r="O20" s="7">
        <v>838.6</v>
      </c>
    </row>
    <row r="21" spans="1:16" x14ac:dyDescent="0.45">
      <c r="A21" s="6">
        <v>1</v>
      </c>
      <c r="B21" s="6">
        <v>2</v>
      </c>
      <c r="C21" s="6">
        <v>25</v>
      </c>
      <c r="D21" s="6">
        <v>1</v>
      </c>
      <c r="E21" s="7"/>
      <c r="F21" s="7">
        <v>2025</v>
      </c>
      <c r="G21" s="6"/>
      <c r="H21" s="6"/>
      <c r="I21" s="6"/>
      <c r="J21" s="6"/>
      <c r="K21" s="6"/>
      <c r="N21" t="s">
        <v>40</v>
      </c>
      <c r="O21" s="7">
        <v>2025</v>
      </c>
    </row>
    <row r="22" spans="1:16" x14ac:dyDescent="0.45">
      <c r="A22">
        <v>0</v>
      </c>
      <c r="B22">
        <v>0</v>
      </c>
      <c r="C22">
        <v>100</v>
      </c>
      <c r="D22">
        <v>0</v>
      </c>
      <c r="E22" s="3">
        <v>552.20000000000005</v>
      </c>
      <c r="F22" s="3">
        <v>513</v>
      </c>
      <c r="I22" s="5">
        <f>(E22-F22)/E22</f>
        <v>7.0988772183991383E-2</v>
      </c>
      <c r="J22" s="5"/>
      <c r="N22" t="s">
        <v>41</v>
      </c>
      <c r="O22" s="3">
        <v>513</v>
      </c>
    </row>
    <row r="23" spans="1:16" x14ac:dyDescent="0.45">
      <c r="A23">
        <v>1</v>
      </c>
      <c r="B23">
        <v>0</v>
      </c>
      <c r="C23">
        <v>100</v>
      </c>
      <c r="D23">
        <v>0</v>
      </c>
      <c r="E23" s="3">
        <v>626.6</v>
      </c>
      <c r="F23" s="3">
        <v>556.5</v>
      </c>
      <c r="I23" s="5">
        <f>(E23-F23)/E23</f>
        <v>0.11187360357484842</v>
      </c>
      <c r="J23" s="5"/>
      <c r="N23" t="s">
        <v>42</v>
      </c>
      <c r="O23" s="3">
        <v>556.5</v>
      </c>
    </row>
    <row r="24" spans="1:16" x14ac:dyDescent="0.45">
      <c r="A24" s="6">
        <v>0</v>
      </c>
      <c r="B24" s="6">
        <v>2</v>
      </c>
      <c r="C24" s="6">
        <v>100</v>
      </c>
      <c r="D24" s="6">
        <v>0</v>
      </c>
      <c r="E24" s="7"/>
      <c r="F24" s="7">
        <v>1449.5</v>
      </c>
      <c r="G24" s="6"/>
      <c r="H24" s="6"/>
      <c r="I24" s="6"/>
      <c r="J24" s="6"/>
      <c r="K24" s="6"/>
      <c r="N24" t="s">
        <v>43</v>
      </c>
      <c r="O24" s="7">
        <v>1449.5</v>
      </c>
    </row>
    <row r="25" spans="1:16" x14ac:dyDescent="0.45">
      <c r="A25" s="6">
        <v>1</v>
      </c>
      <c r="B25" s="6">
        <v>2</v>
      </c>
      <c r="C25" s="6">
        <v>100</v>
      </c>
      <c r="D25" s="6">
        <v>0</v>
      </c>
      <c r="E25" s="7"/>
      <c r="F25" s="7">
        <v>2519</v>
      </c>
      <c r="G25" s="6"/>
      <c r="H25" s="6"/>
      <c r="I25" s="6"/>
      <c r="J25" s="6"/>
      <c r="K25" s="6"/>
      <c r="N25" t="s">
        <v>44</v>
      </c>
      <c r="O25" s="7">
        <v>2519</v>
      </c>
    </row>
    <row r="26" spans="1:16" x14ac:dyDescent="0.45">
      <c r="A26">
        <v>0</v>
      </c>
      <c r="B26">
        <v>0</v>
      </c>
      <c r="C26">
        <v>100</v>
      </c>
      <c r="D26">
        <v>1</v>
      </c>
      <c r="E26" s="3">
        <v>582.20000000000005</v>
      </c>
      <c r="F26" s="3">
        <v>546.5</v>
      </c>
      <c r="I26" s="5">
        <f>(E26-F26)/E26</f>
        <v>6.1319134318103818E-2</v>
      </c>
      <c r="J26" s="5"/>
      <c r="N26" t="s">
        <v>45</v>
      </c>
      <c r="O26" s="3">
        <v>546.5</v>
      </c>
    </row>
    <row r="27" spans="1:16" x14ac:dyDescent="0.45">
      <c r="A27">
        <v>1</v>
      </c>
      <c r="B27">
        <v>0</v>
      </c>
      <c r="C27">
        <v>100</v>
      </c>
      <c r="D27">
        <v>1</v>
      </c>
      <c r="E27" s="3">
        <v>1101</v>
      </c>
      <c r="F27" s="3">
        <v>714</v>
      </c>
      <c r="I27" s="5">
        <f>(E27-F27)/E27</f>
        <v>0.35149863760217986</v>
      </c>
      <c r="J27" s="5"/>
      <c r="N27" t="s">
        <v>46</v>
      </c>
      <c r="O27" s="3">
        <v>714</v>
      </c>
    </row>
    <row r="28" spans="1:16" x14ac:dyDescent="0.45">
      <c r="A28" s="6">
        <v>0</v>
      </c>
      <c r="B28" s="6">
        <v>2</v>
      </c>
      <c r="C28" s="6">
        <v>100</v>
      </c>
      <c r="D28" s="6">
        <v>1</v>
      </c>
      <c r="E28" s="6"/>
      <c r="F28" s="7">
        <v>3410.5</v>
      </c>
      <c r="G28" s="6"/>
      <c r="H28" s="6"/>
      <c r="I28" s="6"/>
      <c r="J28" s="6"/>
      <c r="K28" s="6"/>
      <c r="N28" t="s">
        <v>47</v>
      </c>
      <c r="O28" s="7">
        <v>3410.5</v>
      </c>
    </row>
    <row r="29" spans="1:16" x14ac:dyDescent="0.45">
      <c r="A29" s="6">
        <v>1</v>
      </c>
      <c r="B29" s="6">
        <v>2</v>
      </c>
      <c r="C29" s="6">
        <v>100</v>
      </c>
      <c r="D29" s="6">
        <v>1</v>
      </c>
      <c r="E29" s="6"/>
      <c r="F29" s="7">
        <v>7831.5</v>
      </c>
      <c r="G29" s="6"/>
      <c r="H29" s="6"/>
      <c r="I29" s="6"/>
      <c r="J29" s="6"/>
      <c r="K29" s="6"/>
      <c r="N29" t="s">
        <v>48</v>
      </c>
      <c r="O29" s="7">
        <v>7831.5</v>
      </c>
    </row>
    <row r="36" spans="14:17" x14ac:dyDescent="0.45">
      <c r="O36" t="s">
        <v>18</v>
      </c>
      <c r="P36" t="s">
        <v>19</v>
      </c>
    </row>
    <row r="37" spans="14:17" x14ac:dyDescent="0.45">
      <c r="N37" t="s">
        <v>21</v>
      </c>
      <c r="O37" s="5">
        <v>0</v>
      </c>
      <c r="P37" s="5">
        <v>7.6045627376425586E-3</v>
      </c>
      <c r="Q37" s="5"/>
    </row>
    <row r="38" spans="14:17" x14ac:dyDescent="0.45">
      <c r="N38" t="s">
        <v>22</v>
      </c>
      <c r="O38" s="5">
        <v>0</v>
      </c>
      <c r="P38" s="5">
        <v>2.5104602510460164E-2</v>
      </c>
      <c r="Q38" s="5"/>
    </row>
    <row r="39" spans="14:17" x14ac:dyDescent="0.45">
      <c r="N39" t="s">
        <v>25</v>
      </c>
      <c r="O39" s="5">
        <v>0.13793103448275859</v>
      </c>
      <c r="P39" s="5">
        <v>-5.7835820895522416E-2</v>
      </c>
      <c r="Q39" s="5"/>
    </row>
    <row r="40" spans="14:17" x14ac:dyDescent="0.45">
      <c r="N40" t="s">
        <v>26</v>
      </c>
      <c r="O40" s="5">
        <v>0.20588235294117641</v>
      </c>
      <c r="P40" s="5">
        <v>-2.6970954356846412E-2</v>
      </c>
      <c r="Q40" s="5"/>
    </row>
    <row r="41" spans="14:17" x14ac:dyDescent="0.45">
      <c r="N41" t="s">
        <v>29</v>
      </c>
      <c r="O41" s="5">
        <v>-0.13043478260869579</v>
      </c>
      <c r="P41" s="5">
        <v>-5.2550231839257978E-2</v>
      </c>
      <c r="Q41" s="5"/>
    </row>
    <row r="42" spans="14:17" x14ac:dyDescent="0.45">
      <c r="N42" t="s">
        <v>30</v>
      </c>
      <c r="O42" s="5">
        <v>8.571428571428566E-2</v>
      </c>
      <c r="P42" s="5">
        <v>-4.4982698961937746E-2</v>
      </c>
      <c r="Q42" s="5"/>
    </row>
    <row r="43" spans="14:17" x14ac:dyDescent="0.45">
      <c r="N43" t="s">
        <v>33</v>
      </c>
      <c r="O43" s="5">
        <v>-3.4810126582278528E-2</v>
      </c>
      <c r="P43" s="5">
        <v>-0.16211017996977609</v>
      </c>
      <c r="Q43" s="5"/>
    </row>
    <row r="44" spans="14:17" x14ac:dyDescent="0.45">
      <c r="N44" t="s">
        <v>34</v>
      </c>
      <c r="O44" s="5">
        <v>5.8663028649386051E-2</v>
      </c>
      <c r="P44" s="5">
        <v>-0.14487738829547156</v>
      </c>
      <c r="Q44" s="5"/>
    </row>
    <row r="45" spans="14:17" x14ac:dyDescent="0.45">
      <c r="N45" t="s">
        <v>37</v>
      </c>
      <c r="O45" s="5">
        <v>-7.9124579124579056E-2</v>
      </c>
      <c r="P45" s="5">
        <v>-0.1576889661164205</v>
      </c>
      <c r="Q45" s="5"/>
    </row>
    <row r="46" spans="14:17" x14ac:dyDescent="0.45">
      <c r="N46" t="s">
        <v>38</v>
      </c>
      <c r="O46" s="5">
        <v>0.32104832104832098</v>
      </c>
      <c r="P46" s="5">
        <v>-0.14542758279782492</v>
      </c>
      <c r="Q46" s="5"/>
    </row>
    <row r="47" spans="14:17" x14ac:dyDescent="0.45">
      <c r="N47" t="s">
        <v>41</v>
      </c>
      <c r="O47" s="5">
        <v>7.0988772183991383E-2</v>
      </c>
      <c r="P47" s="5"/>
      <c r="Q47" s="5"/>
    </row>
    <row r="48" spans="14:17" x14ac:dyDescent="0.45">
      <c r="N48" t="s">
        <v>42</v>
      </c>
      <c r="O48" s="5">
        <v>0.11187360357484842</v>
      </c>
      <c r="P48" s="5"/>
      <c r="Q48" s="5"/>
    </row>
    <row r="49" spans="14:17" x14ac:dyDescent="0.45">
      <c r="N49" t="s">
        <v>45</v>
      </c>
      <c r="O49" s="5">
        <v>6.1319134318103818E-2</v>
      </c>
      <c r="P49" s="5"/>
      <c r="Q49" s="5"/>
    </row>
    <row r="50" spans="14:17" x14ac:dyDescent="0.45">
      <c r="N50" t="s">
        <v>46</v>
      </c>
      <c r="O50" s="5">
        <v>0.35149863760217986</v>
      </c>
      <c r="P50" s="5"/>
      <c r="Q50" s="5"/>
    </row>
    <row r="63" spans="14:17" x14ac:dyDescent="0.45">
      <c r="N63" t="s">
        <v>23</v>
      </c>
    </row>
    <row r="64" spans="14:17" x14ac:dyDescent="0.45">
      <c r="N64" t="s">
        <v>24</v>
      </c>
    </row>
    <row r="65" spans="14:14" x14ac:dyDescent="0.45">
      <c r="N65" t="s">
        <v>27</v>
      </c>
    </row>
    <row r="66" spans="14:14" x14ac:dyDescent="0.45">
      <c r="N66" t="s">
        <v>28</v>
      </c>
    </row>
    <row r="67" spans="14:14" x14ac:dyDescent="0.45">
      <c r="N67" t="s">
        <v>31</v>
      </c>
    </row>
    <row r="68" spans="14:14" x14ac:dyDescent="0.45">
      <c r="N68" t="s">
        <v>32</v>
      </c>
    </row>
    <row r="69" spans="14:14" x14ac:dyDescent="0.45">
      <c r="N69" t="s">
        <v>35</v>
      </c>
    </row>
    <row r="70" spans="14:14" x14ac:dyDescent="0.45">
      <c r="N70" t="s">
        <v>36</v>
      </c>
    </row>
    <row r="71" spans="14:14" x14ac:dyDescent="0.45">
      <c r="N71" t="s">
        <v>39</v>
      </c>
    </row>
    <row r="72" spans="14:14" x14ac:dyDescent="0.45">
      <c r="N72" t="s">
        <v>40</v>
      </c>
    </row>
    <row r="73" spans="14:14" x14ac:dyDescent="0.45">
      <c r="N73" t="s">
        <v>43</v>
      </c>
    </row>
    <row r="74" spans="14:14" x14ac:dyDescent="0.45">
      <c r="N74" t="s">
        <v>44</v>
      </c>
    </row>
    <row r="75" spans="14:14" x14ac:dyDescent="0.45">
      <c r="N75" t="s">
        <v>47</v>
      </c>
    </row>
    <row r="76" spans="14:14" x14ac:dyDescent="0.45">
      <c r="N76" t="s">
        <v>48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0AEC-D88E-4615-80C3-AD77597F388A}">
  <dimension ref="A1:E151"/>
  <sheetViews>
    <sheetView tabSelected="1" workbookViewId="0">
      <selection activeCell="E2" sqref="E2"/>
    </sheetView>
  </sheetViews>
  <sheetFormatPr defaultRowHeight="14.25" x14ac:dyDescent="0.45"/>
  <sheetData>
    <row r="1" spans="1:5" x14ac:dyDescent="0.45">
      <c r="A1">
        <v>0</v>
      </c>
      <c r="B1">
        <v>6.0000000499999999E-3</v>
      </c>
    </row>
    <row r="2" spans="1:5" x14ac:dyDescent="0.45">
      <c r="A2">
        <v>1</v>
      </c>
      <c r="B2">
        <v>7.2561227699999998E-3</v>
      </c>
      <c r="E2" s="11" t="s">
        <v>49</v>
      </c>
    </row>
    <row r="3" spans="1:5" x14ac:dyDescent="0.45">
      <c r="A3">
        <v>2</v>
      </c>
      <c r="B3">
        <v>8.7571339700000007E-3</v>
      </c>
    </row>
    <row r="4" spans="1:5" x14ac:dyDescent="0.45">
      <c r="A4">
        <v>3</v>
      </c>
      <c r="B4">
        <v>1.054268423E-2</v>
      </c>
    </row>
    <row r="5" spans="1:5" x14ac:dyDescent="0.45">
      <c r="A5">
        <v>4</v>
      </c>
      <c r="B5">
        <v>1.265531313E-2</v>
      </c>
    </row>
    <row r="6" spans="1:5" x14ac:dyDescent="0.45">
      <c r="A6">
        <v>5</v>
      </c>
      <c r="B6">
        <v>1.513909362E-2</v>
      </c>
    </row>
    <row r="7" spans="1:5" x14ac:dyDescent="0.45">
      <c r="A7">
        <v>6</v>
      </c>
      <c r="B7">
        <v>1.8037494269999999E-2</v>
      </c>
    </row>
    <row r="8" spans="1:5" x14ac:dyDescent="0.45">
      <c r="A8">
        <v>7</v>
      </c>
      <c r="B8">
        <v>2.1390369159999999E-2</v>
      </c>
    </row>
    <row r="9" spans="1:5" x14ac:dyDescent="0.45">
      <c r="A9">
        <v>8</v>
      </c>
      <c r="B9">
        <v>2.523010224E-2</v>
      </c>
    </row>
    <row r="10" spans="1:5" x14ac:dyDescent="0.45">
      <c r="A10">
        <v>9</v>
      </c>
      <c r="B10">
        <v>2.9576987030000002E-2</v>
      </c>
    </row>
    <row r="11" spans="1:5" x14ac:dyDescent="0.45">
      <c r="A11">
        <v>10</v>
      </c>
      <c r="B11">
        <v>3.443423659E-2</v>
      </c>
    </row>
    <row r="12" spans="1:5" x14ac:dyDescent="0.45">
      <c r="A12">
        <v>11</v>
      </c>
      <c r="B12">
        <v>3.9783310150000001E-2</v>
      </c>
    </row>
    <row r="13" spans="1:5" x14ac:dyDescent="0.45">
      <c r="A13">
        <v>12</v>
      </c>
      <c r="B13">
        <v>4.5580364759999999E-2</v>
      </c>
    </row>
    <row r="14" spans="1:5" x14ac:dyDescent="0.45">
      <c r="A14">
        <v>13</v>
      </c>
      <c r="B14">
        <v>5.1754813640000001E-2</v>
      </c>
    </row>
    <row r="15" spans="1:5" x14ac:dyDescent="0.45">
      <c r="A15">
        <v>14</v>
      </c>
      <c r="B15">
        <v>5.8210831140000002E-2</v>
      </c>
    </row>
    <row r="16" spans="1:5" x14ac:dyDescent="0.45">
      <c r="A16">
        <v>15</v>
      </c>
      <c r="B16">
        <v>6.4832173290000003E-2</v>
      </c>
    </row>
    <row r="17" spans="1:2" x14ac:dyDescent="0.45">
      <c r="A17">
        <v>16</v>
      </c>
      <c r="B17">
        <v>7.1489937599999998E-2</v>
      </c>
    </row>
    <row r="18" spans="1:2" x14ac:dyDescent="0.45">
      <c r="A18">
        <v>17</v>
      </c>
      <c r="B18">
        <v>7.8052364289999995E-2</v>
      </c>
    </row>
    <row r="19" spans="1:2" x14ac:dyDescent="0.45">
      <c r="A19">
        <v>18</v>
      </c>
      <c r="B19">
        <v>8.4395132959999994E-2</v>
      </c>
    </row>
    <row r="20" spans="1:2" x14ac:dyDescent="0.45">
      <c r="A20">
        <v>19</v>
      </c>
      <c r="B20">
        <v>9.0410344300000001E-2</v>
      </c>
    </row>
    <row r="21" spans="1:2" x14ac:dyDescent="0.45">
      <c r="A21">
        <v>20</v>
      </c>
      <c r="B21">
        <v>9.6013158560000006E-2</v>
      </c>
    </row>
    <row r="22" spans="1:2" x14ac:dyDescent="0.45">
      <c r="A22">
        <v>21</v>
      </c>
      <c r="B22">
        <v>0.10114500672</v>
      </c>
    </row>
    <row r="23" spans="1:2" x14ac:dyDescent="0.45">
      <c r="A23">
        <v>22</v>
      </c>
      <c r="B23">
        <v>0.10577374697</v>
      </c>
    </row>
    <row r="24" spans="1:2" x14ac:dyDescent="0.45">
      <c r="A24">
        <v>23</v>
      </c>
      <c r="B24">
        <v>0.10989110917</v>
      </c>
    </row>
    <row r="25" spans="1:2" x14ac:dyDescent="0.45">
      <c r="A25">
        <v>24</v>
      </c>
      <c r="B25">
        <v>0.11350865662</v>
      </c>
    </row>
    <row r="26" spans="1:2" x14ac:dyDescent="0.45">
      <c r="A26">
        <v>25</v>
      </c>
      <c r="B26">
        <v>0.11665267496999999</v>
      </c>
    </row>
    <row r="27" spans="1:2" x14ac:dyDescent="0.45">
      <c r="A27">
        <v>26</v>
      </c>
      <c r="B27">
        <v>0.1193594709</v>
      </c>
    </row>
    <row r="28" spans="1:2" x14ac:dyDescent="0.45">
      <c r="A28">
        <v>27</v>
      </c>
      <c r="B28">
        <v>0.12167095393000001</v>
      </c>
    </row>
    <row r="29" spans="1:2" x14ac:dyDescent="0.45">
      <c r="A29">
        <v>28</v>
      </c>
      <c r="B29">
        <v>0.12363114953</v>
      </c>
    </row>
    <row r="30" spans="1:2" x14ac:dyDescent="0.45">
      <c r="A30">
        <v>29</v>
      </c>
      <c r="B30">
        <v>0.12528367340999999</v>
      </c>
    </row>
    <row r="31" spans="1:2" x14ac:dyDescent="0.45">
      <c r="A31">
        <v>30</v>
      </c>
      <c r="B31">
        <v>0.12666991353000001</v>
      </c>
    </row>
    <row r="32" spans="1:2" x14ac:dyDescent="0.45">
      <c r="A32">
        <v>31</v>
      </c>
      <c r="B32">
        <v>0.12782791257000001</v>
      </c>
    </row>
    <row r="33" spans="1:2" x14ac:dyDescent="0.45">
      <c r="A33">
        <v>32</v>
      </c>
      <c r="B33">
        <v>0.12879188358999999</v>
      </c>
    </row>
    <row r="34" spans="1:2" x14ac:dyDescent="0.45">
      <c r="A34">
        <v>33</v>
      </c>
      <c r="B34">
        <v>0.12959201634</v>
      </c>
    </row>
    <row r="35" spans="1:2" x14ac:dyDescent="0.45">
      <c r="A35">
        <v>34</v>
      </c>
      <c r="B35">
        <v>0.13025453686999999</v>
      </c>
    </row>
    <row r="36" spans="1:2" x14ac:dyDescent="0.45">
      <c r="A36">
        <v>35</v>
      </c>
      <c r="B36">
        <v>0.13080203533000001</v>
      </c>
    </row>
    <row r="37" spans="1:2" x14ac:dyDescent="0.45">
      <c r="A37">
        <v>36</v>
      </c>
      <c r="B37">
        <v>0.13125371932999999</v>
      </c>
    </row>
    <row r="38" spans="1:2" x14ac:dyDescent="0.45">
      <c r="A38">
        <v>37</v>
      </c>
      <c r="B38">
        <v>0.13162587582999999</v>
      </c>
    </row>
    <row r="39" spans="1:2" x14ac:dyDescent="0.45">
      <c r="A39">
        <v>38</v>
      </c>
      <c r="B39">
        <v>0.1319321245</v>
      </c>
    </row>
    <row r="40" spans="1:2" x14ac:dyDescent="0.45">
      <c r="A40">
        <v>39</v>
      </c>
      <c r="B40">
        <v>0.13218393921999999</v>
      </c>
    </row>
    <row r="41" spans="1:2" x14ac:dyDescent="0.45">
      <c r="A41">
        <v>40</v>
      </c>
      <c r="B41">
        <v>0.13239081204</v>
      </c>
    </row>
    <row r="42" spans="1:2" x14ac:dyDescent="0.45">
      <c r="A42">
        <v>41</v>
      </c>
      <c r="B42">
        <v>0.13256068528000001</v>
      </c>
    </row>
    <row r="43" spans="1:2" x14ac:dyDescent="0.45">
      <c r="A43">
        <v>42</v>
      </c>
      <c r="B43">
        <v>0.13270008563999999</v>
      </c>
    </row>
    <row r="44" spans="1:2" x14ac:dyDescent="0.45">
      <c r="A44">
        <v>43</v>
      </c>
      <c r="B44">
        <v>0.13281442225000001</v>
      </c>
    </row>
    <row r="45" spans="1:2" x14ac:dyDescent="0.45">
      <c r="A45">
        <v>44</v>
      </c>
      <c r="B45">
        <v>0.13290818035999999</v>
      </c>
    </row>
    <row r="46" spans="1:2" x14ac:dyDescent="0.45">
      <c r="A46">
        <v>45</v>
      </c>
      <c r="B46">
        <v>0.13298505545</v>
      </c>
    </row>
    <row r="47" spans="1:2" x14ac:dyDescent="0.45">
      <c r="A47">
        <v>46</v>
      </c>
      <c r="B47">
        <v>0.13304805755999999</v>
      </c>
    </row>
    <row r="48" spans="1:2" x14ac:dyDescent="0.45">
      <c r="A48">
        <v>47</v>
      </c>
      <c r="B48">
        <v>0.13309967517999999</v>
      </c>
    </row>
    <row r="49" spans="1:2" x14ac:dyDescent="0.45">
      <c r="A49">
        <v>48</v>
      </c>
      <c r="B49">
        <v>0.13314197958000001</v>
      </c>
    </row>
    <row r="50" spans="1:2" x14ac:dyDescent="0.45">
      <c r="A50">
        <v>49</v>
      </c>
      <c r="B50">
        <v>0.13317662477</v>
      </c>
    </row>
    <row r="51" spans="1:2" x14ac:dyDescent="0.45">
      <c r="A51">
        <v>50</v>
      </c>
      <c r="B51">
        <v>0.13320499659000001</v>
      </c>
    </row>
    <row r="52" spans="1:2" x14ac:dyDescent="0.45">
      <c r="A52">
        <v>51</v>
      </c>
      <c r="B52">
        <v>0.1332282424</v>
      </c>
    </row>
    <row r="53" spans="1:2" x14ac:dyDescent="0.45">
      <c r="A53">
        <v>52</v>
      </c>
      <c r="B53">
        <v>0.13324728608</v>
      </c>
    </row>
    <row r="54" spans="1:2" x14ac:dyDescent="0.45">
      <c r="A54">
        <v>53</v>
      </c>
      <c r="B54">
        <v>0.13326287270000001</v>
      </c>
    </row>
    <row r="55" spans="1:2" x14ac:dyDescent="0.45">
      <c r="A55">
        <v>54</v>
      </c>
      <c r="B55">
        <v>0.13327562808999999</v>
      </c>
    </row>
    <row r="56" spans="1:2" x14ac:dyDescent="0.45">
      <c r="A56">
        <v>55</v>
      </c>
      <c r="B56">
        <v>0.13328608871</v>
      </c>
    </row>
    <row r="57" spans="1:2" x14ac:dyDescent="0.45">
      <c r="A57">
        <v>56</v>
      </c>
      <c r="B57">
        <v>0.13329465687</v>
      </c>
    </row>
    <row r="58" spans="1:2" x14ac:dyDescent="0.45">
      <c r="A58">
        <v>57</v>
      </c>
      <c r="B58">
        <v>0.13330167532000001</v>
      </c>
    </row>
    <row r="59" spans="1:2" x14ac:dyDescent="0.45">
      <c r="A59">
        <v>58</v>
      </c>
      <c r="B59">
        <v>0.13330741227000001</v>
      </c>
    </row>
    <row r="60" spans="1:2" x14ac:dyDescent="0.45">
      <c r="A60">
        <v>59</v>
      </c>
      <c r="B60">
        <v>0.13331212103000001</v>
      </c>
    </row>
    <row r="61" spans="1:2" x14ac:dyDescent="0.45">
      <c r="A61">
        <v>60</v>
      </c>
      <c r="B61">
        <v>0.13331596553</v>
      </c>
    </row>
    <row r="62" spans="1:2" x14ac:dyDescent="0.45">
      <c r="A62">
        <v>61</v>
      </c>
      <c r="B62">
        <v>0.13331909478000001</v>
      </c>
    </row>
    <row r="63" spans="1:2" x14ac:dyDescent="0.45">
      <c r="A63">
        <v>62</v>
      </c>
      <c r="B63">
        <v>0.13332168757999999</v>
      </c>
    </row>
    <row r="64" spans="1:2" x14ac:dyDescent="0.45">
      <c r="A64">
        <v>63</v>
      </c>
      <c r="B64">
        <v>0.13332380354000001</v>
      </c>
    </row>
    <row r="65" spans="1:2" x14ac:dyDescent="0.45">
      <c r="A65">
        <v>64</v>
      </c>
      <c r="B65">
        <v>0.13332553208</v>
      </c>
    </row>
    <row r="66" spans="1:2" x14ac:dyDescent="0.45">
      <c r="A66">
        <v>65</v>
      </c>
      <c r="B66">
        <v>0.13332694769</v>
      </c>
    </row>
    <row r="67" spans="1:2" x14ac:dyDescent="0.45">
      <c r="A67">
        <v>66</v>
      </c>
      <c r="B67">
        <v>0.13332810998</v>
      </c>
    </row>
    <row r="68" spans="1:2" x14ac:dyDescent="0.45">
      <c r="A68">
        <v>67</v>
      </c>
      <c r="B68">
        <v>0.13332904875000001</v>
      </c>
    </row>
    <row r="69" spans="1:2" x14ac:dyDescent="0.45">
      <c r="A69">
        <v>68</v>
      </c>
      <c r="B69">
        <v>0.13332983850999999</v>
      </c>
    </row>
    <row r="70" spans="1:2" x14ac:dyDescent="0.45">
      <c r="A70">
        <v>69</v>
      </c>
      <c r="B70">
        <v>0.13333046436000001</v>
      </c>
    </row>
    <row r="71" spans="1:2" x14ac:dyDescent="0.45">
      <c r="A71">
        <v>70</v>
      </c>
      <c r="B71">
        <v>0.1333309859</v>
      </c>
    </row>
    <row r="72" spans="1:2" x14ac:dyDescent="0.45">
      <c r="A72">
        <v>71</v>
      </c>
      <c r="B72">
        <v>0.13333141804000001</v>
      </c>
    </row>
    <row r="73" spans="1:2" x14ac:dyDescent="0.45">
      <c r="A73">
        <v>72</v>
      </c>
      <c r="B73">
        <v>0.13333177567000001</v>
      </c>
    </row>
    <row r="74" spans="1:2" x14ac:dyDescent="0.45">
      <c r="A74">
        <v>73</v>
      </c>
      <c r="B74">
        <v>0.13333204389</v>
      </c>
    </row>
    <row r="75" spans="1:2" x14ac:dyDescent="0.45">
      <c r="A75">
        <v>74</v>
      </c>
      <c r="B75">
        <v>0.13333228229999999</v>
      </c>
    </row>
    <row r="76" spans="1:2" x14ac:dyDescent="0.45">
      <c r="A76">
        <v>75</v>
      </c>
      <c r="B76">
        <v>0.13333247602000001</v>
      </c>
    </row>
    <row r="77" spans="1:2" x14ac:dyDescent="0.45">
      <c r="A77">
        <v>76</v>
      </c>
      <c r="B77">
        <v>0.13333263993</v>
      </c>
    </row>
    <row r="78" spans="1:2" x14ac:dyDescent="0.45">
      <c r="A78">
        <v>77</v>
      </c>
      <c r="B78">
        <v>0.13333275914000001</v>
      </c>
    </row>
    <row r="79" spans="1:2" x14ac:dyDescent="0.45">
      <c r="A79">
        <v>78</v>
      </c>
      <c r="B79">
        <v>0.13333284854999999</v>
      </c>
    </row>
    <row r="80" spans="1:2" x14ac:dyDescent="0.45">
      <c r="A80">
        <v>79</v>
      </c>
      <c r="B80">
        <v>0.13333295285999999</v>
      </c>
    </row>
    <row r="81" spans="1:2" x14ac:dyDescent="0.45">
      <c r="A81">
        <v>80</v>
      </c>
      <c r="B81">
        <v>0.13333302735999999</v>
      </c>
    </row>
    <row r="82" spans="1:2" x14ac:dyDescent="0.45">
      <c r="A82">
        <v>81</v>
      </c>
      <c r="B82">
        <v>0.13333308696999999</v>
      </c>
    </row>
    <row r="83" spans="1:2" x14ac:dyDescent="0.45">
      <c r="A83">
        <v>82</v>
      </c>
      <c r="B83">
        <v>0.13333313166999999</v>
      </c>
    </row>
    <row r="84" spans="1:2" x14ac:dyDescent="0.45">
      <c r="A84">
        <v>83</v>
      </c>
      <c r="B84">
        <v>0.13333316146999999</v>
      </c>
    </row>
    <row r="85" spans="1:2" x14ac:dyDescent="0.45">
      <c r="A85">
        <v>84</v>
      </c>
      <c r="B85">
        <v>0.13333319128000001</v>
      </c>
    </row>
    <row r="86" spans="1:2" x14ac:dyDescent="0.45">
      <c r="A86">
        <v>85</v>
      </c>
      <c r="B86">
        <v>0.13333322108000001</v>
      </c>
    </row>
    <row r="87" spans="1:2" x14ac:dyDescent="0.45">
      <c r="A87">
        <v>86</v>
      </c>
      <c r="B87">
        <v>0.13333323597999999</v>
      </c>
    </row>
    <row r="88" spans="1:2" x14ac:dyDescent="0.45">
      <c r="A88">
        <v>87</v>
      </c>
      <c r="B88">
        <v>0.13333325088</v>
      </c>
    </row>
    <row r="89" spans="1:2" x14ac:dyDescent="0.45">
      <c r="A89">
        <v>88</v>
      </c>
      <c r="B89">
        <v>0.13333328068</v>
      </c>
    </row>
    <row r="90" spans="1:2" x14ac:dyDescent="0.45">
      <c r="A90">
        <v>89</v>
      </c>
      <c r="B90">
        <v>0.13333328068</v>
      </c>
    </row>
    <row r="91" spans="1:2" x14ac:dyDescent="0.45">
      <c r="A91">
        <v>90</v>
      </c>
      <c r="B91">
        <v>0.13333329558000001</v>
      </c>
    </row>
    <row r="92" spans="1:2" x14ac:dyDescent="0.45">
      <c r="A92">
        <v>91</v>
      </c>
      <c r="B92">
        <v>0.13333331047999999</v>
      </c>
    </row>
    <row r="93" spans="1:2" x14ac:dyDescent="0.45">
      <c r="A93">
        <v>92</v>
      </c>
      <c r="B93">
        <v>0.13333331047999999</v>
      </c>
    </row>
    <row r="94" spans="1:2" x14ac:dyDescent="0.45">
      <c r="A94">
        <v>93</v>
      </c>
      <c r="B94">
        <v>0.13333331047999999</v>
      </c>
    </row>
    <row r="95" spans="1:2" x14ac:dyDescent="0.45">
      <c r="A95">
        <v>94</v>
      </c>
      <c r="B95">
        <v>0.13333332539000001</v>
      </c>
    </row>
    <row r="96" spans="1:2" x14ac:dyDescent="0.45">
      <c r="A96">
        <v>95</v>
      </c>
      <c r="B96">
        <v>0.13333332539000001</v>
      </c>
    </row>
    <row r="97" spans="1:2" x14ac:dyDescent="0.45">
      <c r="A97">
        <v>96</v>
      </c>
      <c r="B97">
        <v>0.13333332539000001</v>
      </c>
    </row>
    <row r="98" spans="1:2" x14ac:dyDescent="0.45">
      <c r="A98">
        <v>97</v>
      </c>
      <c r="B98">
        <v>0.13333332539000001</v>
      </c>
    </row>
    <row r="99" spans="1:2" x14ac:dyDescent="0.45">
      <c r="A99">
        <v>98</v>
      </c>
      <c r="B99">
        <v>0.13333332539000001</v>
      </c>
    </row>
    <row r="100" spans="1:2" x14ac:dyDescent="0.45">
      <c r="A100">
        <v>99</v>
      </c>
      <c r="B100">
        <v>0.13333334028999999</v>
      </c>
    </row>
    <row r="101" spans="1:2" x14ac:dyDescent="0.45">
      <c r="A101">
        <v>100</v>
      </c>
      <c r="B101">
        <v>0.13333335519</v>
      </c>
    </row>
    <row r="102" spans="1:2" x14ac:dyDescent="0.45">
      <c r="A102">
        <v>101</v>
      </c>
      <c r="B102">
        <v>0.13333334028999999</v>
      </c>
    </row>
    <row r="103" spans="1:2" x14ac:dyDescent="0.45">
      <c r="A103">
        <v>102</v>
      </c>
      <c r="B103">
        <v>0.13333335519</v>
      </c>
    </row>
    <row r="104" spans="1:2" x14ac:dyDescent="0.45">
      <c r="A104">
        <v>103</v>
      </c>
      <c r="B104">
        <v>0.13333334028999999</v>
      </c>
    </row>
    <row r="105" spans="1:2" x14ac:dyDescent="0.45">
      <c r="A105">
        <v>104</v>
      </c>
      <c r="B105">
        <v>0.13333334028999999</v>
      </c>
    </row>
    <row r="106" spans="1:2" x14ac:dyDescent="0.45">
      <c r="A106">
        <v>105</v>
      </c>
      <c r="B106">
        <v>0.13333334028999999</v>
      </c>
    </row>
    <row r="107" spans="1:2" x14ac:dyDescent="0.45">
      <c r="A107">
        <v>106</v>
      </c>
      <c r="B107">
        <v>0.13333332539000001</v>
      </c>
    </row>
    <row r="108" spans="1:2" x14ac:dyDescent="0.45">
      <c r="A108">
        <v>107</v>
      </c>
      <c r="B108">
        <v>0.13333334028999999</v>
      </c>
    </row>
    <row r="109" spans="1:2" x14ac:dyDescent="0.45">
      <c r="A109">
        <v>108</v>
      </c>
      <c r="B109">
        <v>0.13333334028999999</v>
      </c>
    </row>
    <row r="110" spans="1:2" x14ac:dyDescent="0.45">
      <c r="A110">
        <v>109</v>
      </c>
      <c r="B110">
        <v>0.13333334028999999</v>
      </c>
    </row>
    <row r="111" spans="1:2" x14ac:dyDescent="0.45">
      <c r="A111">
        <v>110</v>
      </c>
      <c r="B111">
        <v>0.13333334028999999</v>
      </c>
    </row>
    <row r="112" spans="1:2" x14ac:dyDescent="0.45">
      <c r="A112">
        <v>111</v>
      </c>
      <c r="B112">
        <v>0.13333334028999999</v>
      </c>
    </row>
    <row r="113" spans="1:2" x14ac:dyDescent="0.45">
      <c r="A113">
        <v>112</v>
      </c>
      <c r="B113">
        <v>0.13333334028999999</v>
      </c>
    </row>
    <row r="114" spans="1:2" x14ac:dyDescent="0.45">
      <c r="A114">
        <v>113</v>
      </c>
      <c r="B114">
        <v>0.13333332539000001</v>
      </c>
    </row>
    <row r="115" spans="1:2" x14ac:dyDescent="0.45">
      <c r="A115">
        <v>114</v>
      </c>
      <c r="B115">
        <v>0.13333334028999999</v>
      </c>
    </row>
    <row r="116" spans="1:2" x14ac:dyDescent="0.45">
      <c r="A116">
        <v>115</v>
      </c>
      <c r="B116">
        <v>0.13333334028999999</v>
      </c>
    </row>
    <row r="117" spans="1:2" x14ac:dyDescent="0.45">
      <c r="A117">
        <v>116</v>
      </c>
      <c r="B117">
        <v>0.13333332539000001</v>
      </c>
    </row>
    <row r="118" spans="1:2" x14ac:dyDescent="0.45">
      <c r="A118">
        <v>117</v>
      </c>
      <c r="B118">
        <v>0.13333334028999999</v>
      </c>
    </row>
    <row r="119" spans="1:2" x14ac:dyDescent="0.45">
      <c r="A119">
        <v>118</v>
      </c>
      <c r="B119">
        <v>0.13333334028999999</v>
      </c>
    </row>
    <row r="120" spans="1:2" x14ac:dyDescent="0.45">
      <c r="A120">
        <v>119</v>
      </c>
      <c r="B120">
        <v>0.13333334028999999</v>
      </c>
    </row>
    <row r="121" spans="1:2" x14ac:dyDescent="0.45">
      <c r="A121">
        <v>120</v>
      </c>
      <c r="B121">
        <v>0.13333334028999999</v>
      </c>
    </row>
    <row r="122" spans="1:2" x14ac:dyDescent="0.45">
      <c r="A122">
        <v>121</v>
      </c>
      <c r="B122">
        <v>0.13333334028999999</v>
      </c>
    </row>
    <row r="123" spans="1:2" x14ac:dyDescent="0.45">
      <c r="A123">
        <v>122</v>
      </c>
      <c r="B123">
        <v>0.13333334028999999</v>
      </c>
    </row>
    <row r="124" spans="1:2" x14ac:dyDescent="0.45">
      <c r="A124">
        <v>123</v>
      </c>
      <c r="B124">
        <v>0.13333334028999999</v>
      </c>
    </row>
    <row r="125" spans="1:2" x14ac:dyDescent="0.45">
      <c r="A125">
        <v>124</v>
      </c>
      <c r="B125">
        <v>0.13333335519</v>
      </c>
    </row>
    <row r="126" spans="1:2" x14ac:dyDescent="0.45">
      <c r="A126">
        <v>125</v>
      </c>
      <c r="B126">
        <v>0.13333334028999999</v>
      </c>
    </row>
    <row r="127" spans="1:2" x14ac:dyDescent="0.45">
      <c r="A127">
        <v>126</v>
      </c>
      <c r="B127">
        <v>0.13333334028999999</v>
      </c>
    </row>
    <row r="128" spans="1:2" x14ac:dyDescent="0.45">
      <c r="A128">
        <v>127</v>
      </c>
      <c r="B128">
        <v>0.13333332539000001</v>
      </c>
    </row>
    <row r="129" spans="1:2" x14ac:dyDescent="0.45">
      <c r="A129">
        <v>128</v>
      </c>
      <c r="B129">
        <v>0.13333334028999999</v>
      </c>
    </row>
    <row r="130" spans="1:2" x14ac:dyDescent="0.45">
      <c r="A130">
        <v>129</v>
      </c>
      <c r="B130">
        <v>0.13333334028999999</v>
      </c>
    </row>
    <row r="131" spans="1:2" x14ac:dyDescent="0.45">
      <c r="A131">
        <v>130</v>
      </c>
      <c r="B131">
        <v>0.13333334028999999</v>
      </c>
    </row>
    <row r="132" spans="1:2" x14ac:dyDescent="0.45">
      <c r="A132">
        <v>131</v>
      </c>
      <c r="B132">
        <v>0.13333334028999999</v>
      </c>
    </row>
    <row r="133" spans="1:2" x14ac:dyDescent="0.45">
      <c r="A133">
        <v>132</v>
      </c>
      <c r="B133">
        <v>0.13333334028999999</v>
      </c>
    </row>
    <row r="134" spans="1:2" x14ac:dyDescent="0.45">
      <c r="A134">
        <v>133</v>
      </c>
      <c r="B134">
        <v>0.13333334028999999</v>
      </c>
    </row>
    <row r="135" spans="1:2" x14ac:dyDescent="0.45">
      <c r="A135">
        <v>134</v>
      </c>
      <c r="B135">
        <v>0.13333334028999999</v>
      </c>
    </row>
    <row r="136" spans="1:2" x14ac:dyDescent="0.45">
      <c r="A136">
        <v>135</v>
      </c>
      <c r="B136">
        <v>0.13333334028999999</v>
      </c>
    </row>
    <row r="137" spans="1:2" x14ac:dyDescent="0.45">
      <c r="A137">
        <v>136</v>
      </c>
      <c r="B137">
        <v>0.13333334028999999</v>
      </c>
    </row>
    <row r="138" spans="1:2" x14ac:dyDescent="0.45">
      <c r="A138">
        <v>137</v>
      </c>
      <c r="B138">
        <v>0.13333334028999999</v>
      </c>
    </row>
    <row r="139" spans="1:2" x14ac:dyDescent="0.45">
      <c r="A139">
        <v>138</v>
      </c>
      <c r="B139">
        <v>0.13333334028999999</v>
      </c>
    </row>
    <row r="140" spans="1:2" x14ac:dyDescent="0.45">
      <c r="A140">
        <v>139</v>
      </c>
      <c r="B140">
        <v>0.13333332539000001</v>
      </c>
    </row>
    <row r="141" spans="1:2" x14ac:dyDescent="0.45">
      <c r="A141">
        <v>140</v>
      </c>
      <c r="B141">
        <v>0.13333334028999999</v>
      </c>
    </row>
    <row r="142" spans="1:2" x14ac:dyDescent="0.45">
      <c r="A142">
        <v>141</v>
      </c>
      <c r="B142">
        <v>0.13333334028999999</v>
      </c>
    </row>
    <row r="143" spans="1:2" x14ac:dyDescent="0.45">
      <c r="A143">
        <v>142</v>
      </c>
      <c r="B143">
        <v>0.13333335519</v>
      </c>
    </row>
    <row r="144" spans="1:2" x14ac:dyDescent="0.45">
      <c r="A144">
        <v>143</v>
      </c>
      <c r="B144">
        <v>0.13333334028999999</v>
      </c>
    </row>
    <row r="145" spans="1:2" x14ac:dyDescent="0.45">
      <c r="A145">
        <v>144</v>
      </c>
      <c r="B145">
        <v>0.13333334028999999</v>
      </c>
    </row>
    <row r="146" spans="1:2" x14ac:dyDescent="0.45">
      <c r="A146">
        <v>145</v>
      </c>
      <c r="B146">
        <v>0.13333334028999999</v>
      </c>
    </row>
    <row r="147" spans="1:2" x14ac:dyDescent="0.45">
      <c r="A147">
        <v>146</v>
      </c>
      <c r="B147">
        <v>0.13333334028999999</v>
      </c>
    </row>
    <row r="148" spans="1:2" x14ac:dyDescent="0.45">
      <c r="A148">
        <v>147</v>
      </c>
      <c r="B148">
        <v>0.13333334028999999</v>
      </c>
    </row>
    <row r="149" spans="1:2" x14ac:dyDescent="0.45">
      <c r="A149">
        <v>148</v>
      </c>
      <c r="B149">
        <v>0.13333334028999999</v>
      </c>
    </row>
    <row r="150" spans="1:2" x14ac:dyDescent="0.45">
      <c r="A150">
        <v>149</v>
      </c>
      <c r="B150">
        <v>0.13333334028999999</v>
      </c>
    </row>
    <row r="151" spans="1:2" x14ac:dyDescent="0.45">
      <c r="A151">
        <v>150</v>
      </c>
      <c r="B151">
        <v>0.13333334028999999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cohort</vt:lpstr>
      <vt:lpstr>ind</vt:lpstr>
      <vt:lpstr>cohort-split2</vt:lpstr>
      <vt:lpstr>March22</vt:lpstr>
      <vt:lpstr>mortalityFromAge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2019-03-19T15:51:40Z</dcterms:created>
  <dcterms:modified xsi:type="dcterms:W3CDTF">2019-03-25T15:23:32Z</dcterms:modified>
</cp:coreProperties>
</file>