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PLONGTECH\CONG_TY\FORM_IMPORT\"/>
    </mc:Choice>
  </mc:AlternateContent>
  <bookViews>
    <workbookView xWindow="0" yWindow="0" windowWidth="20490" windowHeight="74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2" i="1" l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<sst xmlns="http://schemas.openxmlformats.org/spreadsheetml/2006/main" count="38" uniqueCount="21">
  <si>
    <t>STT</t>
  </si>
  <si>
    <t>NGAY_CHUAN</t>
  </si>
  <si>
    <t>GIO_DI_MUON</t>
  </si>
  <si>
    <t>TANG_CA_NGAY_THUONG</t>
  </si>
  <si>
    <t>TANG_CA_NGAY_LE</t>
  </si>
  <si>
    <t>SO_LAN_QUEN_CHAM</t>
  </si>
  <si>
    <t>SO_NGAY_NGHI</t>
  </si>
  <si>
    <t>CONG_THUC_TE</t>
  </si>
  <si>
    <t>UNG_LUONG</t>
  </si>
  <si>
    <t>GHI_CHU</t>
  </si>
  <si>
    <t>THANG_CHAM_CONG</t>
  </si>
  <si>
    <t>USERNAME</t>
  </si>
  <si>
    <t>NGUYỄN HỒNG QUẢNG</t>
  </si>
  <si>
    <t>10,000,000</t>
  </si>
  <si>
    <t>GIO_VE_SOM</t>
  </si>
  <si>
    <t>FULLNAME</t>
  </si>
  <si>
    <t>01/2017</t>
  </si>
  <si>
    <t>-</t>
  </si>
  <si>
    <t>admin</t>
  </si>
  <si>
    <t>demo</t>
  </si>
  <si>
    <t>ứng lương, chốt công ngày 21/01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</si>
</sst>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9"/>
      <name val="Arial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2" fillId="0" borderId="1" xfId="0" applyFont="1" applyFill="1" applyBorder="1" applyAlignment="1">
      <alignment horizontal="left" vertical="center" wrapText="1"/>
    </xf>
    <xf numFmtId="0" fontId="0" fillId="0" borderId="0" xfId="0" quotePrefix="1"/>
    <xf numFmtId="3" fontId="3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L1" workbookViewId="0">
      <selection activeCell="M2" sqref="M2"/>
    </sheetView>
  </sheetViews>
  <sheetFormatPr defaultRowHeight="15" x14ac:dyDescent="0.25"/>
  <cols>
    <col min="1" max="1" width="8.42578125" customWidth="1"/>
    <col min="2" max="3" width="26.42578125" customWidth="1"/>
    <col min="4" max="5" width="21.28515625" customWidth="1"/>
    <col min="6" max="6" width="26.42578125" customWidth="1"/>
    <col min="7" max="7" width="36" customWidth="1"/>
    <col min="8" max="14" width="26.42578125" customWidth="1"/>
    <col min="20" max="20" width="6" customWidth="1"/>
    <col min="21" max="22" width="20.7109375" customWidth="1"/>
    <col min="31" max="31" width="11.5703125" customWidth="1"/>
  </cols>
  <sheetData>
    <row r="1" spans="1:33" ht="57" x14ac:dyDescent="0.25">
      <c r="A1" s="1" t="s">
        <v>0</v>
      </c>
      <c r="B1" s="1" t="s">
        <v>15</v>
      </c>
      <c r="C1" s="1" t="s">
        <v>11</v>
      </c>
      <c r="D1" s="2" t="s">
        <v>1</v>
      </c>
      <c r="E1" s="3" t="s">
        <v>2</v>
      </c>
      <c r="F1" s="3" t="s">
        <v>14</v>
      </c>
      <c r="G1" s="4" t="s">
        <v>3</v>
      </c>
      <c r="H1" s="5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3" t="s">
        <v>9</v>
      </c>
      <c r="N1" s="3" t="s">
        <v>10</v>
      </c>
      <c r="T1" s="1" t="s">
        <v>0</v>
      </c>
      <c r="U1" s="1" t="s">
        <v>15</v>
      </c>
      <c r="V1" s="1" t="s">
        <v>11</v>
      </c>
      <c r="W1" s="2" t="s">
        <v>1</v>
      </c>
      <c r="X1" s="3" t="s">
        <v>2</v>
      </c>
      <c r="Y1" s="3" t="s">
        <v>14</v>
      </c>
      <c r="Z1" s="4" t="s">
        <v>3</v>
      </c>
      <c r="AA1" s="5" t="s">
        <v>4</v>
      </c>
      <c r="AB1" s="4" t="s">
        <v>5</v>
      </c>
      <c r="AC1" s="4" t="s">
        <v>6</v>
      </c>
      <c r="AD1" s="4" t="s">
        <v>7</v>
      </c>
      <c r="AE1" s="9" t="s">
        <v>8</v>
      </c>
      <c r="AF1" s="3" t="s">
        <v>9</v>
      </c>
      <c r="AG1" s="3" t="s">
        <v>10</v>
      </c>
    </row>
    <row r="2" spans="1:33" x14ac:dyDescent="0.25">
      <c r="A2">
        <v>1</v>
      </c>
      <c r="B2" s="7" t="s">
        <v>12</v>
      </c>
      <c r="C2" s="6" t="s">
        <v>18</v>
      </c>
      <c r="D2" t="str">
        <f>IF(VLOOKUP($C2,$V$2:$AG$2,2,0)&lt;&gt;0,TEXT(VLOOKUP($C2,$V$2:$AG$2,2,0),"###,###,##0.00"),"-")</f>
        <v>23.00</v>
      </c>
      <c r="E2" t="str">
        <f>IF(VLOOKUP($C2,$V$2:$AG$2,3,0)&lt;&gt;0,TEXT(VLOOKUP($C2,$V$2:$AG$2,3,0),"###,###,##0.00"),"-")</f>
        <v>-</v>
      </c>
      <c r="F2" t="str">
        <f>IF(VLOOKUP($C2,$V$2:$AG$2,4,0)&lt;&gt;0,TEXT(VLOOKUP($C2,$V$2:$AG$2,4,0),"###,###,##0.00"),"-")</f>
        <v>-</v>
      </c>
      <c r="G2" t="str">
        <f>IF(VLOOKUP($C2,$V$2:$AG$2,5,0)&lt;&gt;0,TEXT(VLOOKUP($C2,$V$2:$AG$2,5,0),"###,###,##0.00"),"-")</f>
        <v>-</v>
      </c>
      <c r="H2" t="str">
        <f>IF(VLOOKUP($C2,$V$2:$AG$2,6,0)&lt;&gt;0,TEXT(VLOOKUP($C2,$V$2:$AG$2,6,0),"###,###,##0.00"),"-")</f>
        <v>-</v>
      </c>
      <c r="I2" t="str">
        <f>IF(VLOOKUP($C2,$V$2:$AG$2,7,0)&lt;&gt;0,TEXT(VLOOKUP($C2,$V$2:$AG$2,7,0),"###,###,##0.00"),"-")</f>
        <v>-</v>
      </c>
      <c r="J2" t="str">
        <f>IF(VLOOKUP($C2,$V$2:$AG$2,8,0)&lt;&gt;0,TEXT(VLOOKUP($C2,$V$2:$AG$2,8,0),"###,###,##0.00"),"-")</f>
        <v>-</v>
      </c>
      <c r="K2" t="str">
        <f>IF(VLOOKUP($C2,$V$2:$AG$2,9,0)&lt;&gt;0,TEXT(VLOOKUP($C2,$V$2:$AG$2,9,0),"###,###,##0.00"),"-")</f>
        <v>23.00</v>
      </c>
      <c r="L2" t="str">
        <f>IF(VLOOKUP($C2,$V$2:$AG$2,10,0)&lt;&gt;0,TEXT(VLOOKUP($C2,$V$2:$AG$2,10,0),"###,###,##0.00"),"-")</f>
        <v>10,000,000.00</v>
      </c>
      <c r="M2" t="str">
        <f>IF(VLOOKUP($C2,$V$2:$AG$2,11,0)&lt;&gt;0,TEXT(VLOOKUP($C2,$V$2:$AG$2,11,0),"###,###,##0.00"),"-")</f>
        <v>ứng lương, chốt công ngày 21/01</v>
      </c>
      <c r="N2" s="8" t="s">
        <v>19</v>
      </c>
      <c r="T2">
        <v>1</v>
      </c>
      <c r="U2" s="7" t="s">
        <v>12</v>
      </c>
      <c r="V2" s="6" t="s">
        <v>18</v>
      </c>
      <c r="W2">
        <v>23</v>
      </c>
      <c r="X2" s="8" t="s">
        <v>17</v>
      </c>
      <c r="Y2" s="8" t="s">
        <v>17</v>
      </c>
      <c r="Z2">
        <v>0</v>
      </c>
      <c r="AA2">
        <v>0</v>
      </c>
      <c r="AB2">
        <v>0</v>
      </c>
      <c r="AC2">
        <v>0</v>
      </c>
      <c r="AD2">
        <v>23</v>
      </c>
      <c r="AE2" t="s">
        <v>13</v>
      </c>
      <c r="AF2" t="s">
        <v>20</v>
      </c>
      <c r="AG2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2017-01-22T11:02:34Z</dcterms:created>
  <dcterms:modified xsi:type="dcterms:W3CDTF">2017-01-22T12:35:29Z</dcterms:modified>
</cp:coreProperties>
</file>