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60" windowWidth="25360" windowHeight="156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4" i="2" l="1"/>
  <c r="AD5" i="2"/>
  <c r="AD3" i="2"/>
  <c r="AD2" i="2"/>
  <c r="AA3" i="2"/>
  <c r="AA4" i="2"/>
  <c r="AA5" i="2"/>
  <c r="AA2" i="2"/>
  <c r="W5" i="2"/>
  <c r="W4" i="2"/>
  <c r="W3" i="2"/>
  <c r="W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O43" i="1"/>
  <c r="O42" i="1"/>
  <c r="O41" i="1"/>
  <c r="O40" i="1"/>
  <c r="V34" i="1"/>
  <c r="V32" i="1"/>
  <c r="V29" i="1"/>
  <c r="V26" i="1"/>
  <c r="K22" i="1"/>
  <c r="K20" i="1"/>
  <c r="K17" i="1"/>
  <c r="K34" i="1"/>
  <c r="K32" i="1"/>
  <c r="K29" i="1"/>
  <c r="K26" i="1"/>
  <c r="U34" i="1"/>
  <c r="U32" i="1"/>
  <c r="U29" i="1"/>
  <c r="U26" i="1"/>
  <c r="K14" i="1"/>
  <c r="U22" i="1"/>
  <c r="U20" i="1"/>
  <c r="U17" i="1"/>
  <c r="U14" i="1"/>
  <c r="K10" i="1"/>
  <c r="K8" i="1"/>
  <c r="K5" i="1"/>
  <c r="K2" i="1"/>
  <c r="U10" i="1"/>
  <c r="U8" i="1"/>
  <c r="U5" i="1"/>
  <c r="U2" i="1"/>
  <c r="J34" i="1"/>
  <c r="J32" i="1"/>
  <c r="J29" i="1"/>
  <c r="J26" i="1"/>
  <c r="J10" i="1"/>
  <c r="J8" i="1"/>
  <c r="J5" i="1"/>
  <c r="J2" i="1"/>
  <c r="J22" i="1"/>
  <c r="J20" i="1"/>
  <c r="J14" i="1"/>
  <c r="J17" i="1"/>
</calcChain>
</file>

<file path=xl/sharedStrings.xml><?xml version="1.0" encoding="utf-8"?>
<sst xmlns="http://schemas.openxmlformats.org/spreadsheetml/2006/main" count="364" uniqueCount="34">
  <si>
    <t>Image Name</t>
  </si>
  <si>
    <t>Channel</t>
  </si>
  <si>
    <t>Name</t>
  </si>
  <si>
    <t>Signal</t>
  </si>
  <si>
    <t>Total</t>
  </si>
  <si>
    <t>Area</t>
  </si>
  <si>
    <t>Bkgnd.</t>
  </si>
  <si>
    <t>Type</t>
  </si>
  <si>
    <t>2016-02-11 2016-02-11_Harvey_hfd_chow_dex_iwat-</t>
  </si>
  <si>
    <t>ATGL</t>
  </si>
  <si>
    <t>GAPDH</t>
  </si>
  <si>
    <t>ACTIN</t>
  </si>
  <si>
    <t>atgl/act</t>
  </si>
  <si>
    <t>atgl/gapdh</t>
  </si>
  <si>
    <t>Chow</t>
  </si>
  <si>
    <t>Control</t>
  </si>
  <si>
    <t>Dex</t>
  </si>
  <si>
    <t>HFD</t>
  </si>
  <si>
    <t>SE</t>
  </si>
  <si>
    <t>ATGL/Actin</t>
  </si>
  <si>
    <t>Diet</t>
  </si>
  <si>
    <t>Treatment</t>
  </si>
  <si>
    <t>Normal Chow Diet</t>
  </si>
  <si>
    <t>Water</t>
  </si>
  <si>
    <t>Dexamethasone</t>
  </si>
  <si>
    <t>High Fat Diet</t>
  </si>
  <si>
    <t>diet.1</t>
  </si>
  <si>
    <t>treatment.1</t>
  </si>
  <si>
    <t xml:space="preserve">High Fat Diet </t>
  </si>
  <si>
    <t>ATGL.1</t>
  </si>
  <si>
    <t>ATGL.2</t>
  </si>
  <si>
    <t>DIET.2</t>
  </si>
  <si>
    <t>TREATMENT.2</t>
  </si>
  <si>
    <t>SE.2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</si>
</sst>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Sheet1!$O$39</c:f>
              <c:strCache>
                <c:ptCount val="1"/>
                <c:pt idx="0">
                  <c:v>ATGL</c:v>
                </c:pt>
              </c:strCache>
            </c:strRef>
          </c:tx>
          <c:invertIfNegative val="0"/>
          <c:cat>
            <c:multiLvlStrRef>
              <c:f>Sheet1!$M$40:$N$43</c:f>
              <c:multiLvlStrCache>
                <c:ptCount val="4"/>
                <c:lvl>
                  <c:pt idx="0">
                    <c:v>Control</c:v>
                  </c:pt>
                  <c:pt idx="1">
                    <c:v>Dex</c:v>
                  </c:pt>
                  <c:pt idx="2">
                    <c:v>Control</c:v>
                  </c:pt>
                  <c:pt idx="3">
                    <c:v>Dex</c:v>
                  </c:pt>
                </c:lvl>
                <c:lvl>
                  <c:pt idx="0">
                    <c:v>Chow</c:v>
                  </c:pt>
                  <c:pt idx="2">
                    <c:v>HFD</c:v>
                  </c:pt>
                </c:lvl>
              </c:multiLvlStrCache>
            </c:multiLvlStrRef>
          </c:cat>
          <c:val>
            <c:numRef>
              <c:f>Sheet1!$O$40:$O$43</c:f>
              <c:numCache>
                <c:formatCode>General</c:formatCode>
                <c:ptCount val="4"/>
                <c:pt idx="0">
                  <c:v>0.567320859693992</c:v>
                </c:pt>
                <c:pt idx="1">
                  <c:v>0.958949014909478</c:v>
                </c:pt>
                <c:pt idx="2">
                  <c:v>1.246005246839971</c:v>
                </c:pt>
                <c:pt idx="3">
                  <c:v>4.131193078324224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707656"/>
        <c:axId val="-2104775416"/>
      </c:barChart>
      <c:catAx>
        <c:axId val="-210470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775416"/>
        <c:crosses val="autoZero"/>
        <c:auto val="1"/>
        <c:lblAlgn val="ctr"/>
        <c:lblOffset val="100"/>
        <c:noMultiLvlLbl val="0"/>
      </c:catAx>
      <c:valAx>
        <c:axId val="-2104775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Protein Expression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470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63500</xdr:colOff>
      <xdr:row>41</xdr:row>
      <xdr:rowOff>184150</xdr:rowOff>
    </xdr:from>
    <xdr:to>
      <xdr:col>21</xdr:col>
      <xdr:colOff>508000</xdr:colOff>
      <xdr:row>56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A4" workbookViewId="0">
      <selection activeCell="A25" sqref="A25:T36"/>
    </sheetView>
  </sheetViews>
  <sheetFormatPr baseColWidth="10" defaultRowHeight="15" x14ac:dyDescent="0"/>
  <sheetData>
    <row r="1" spans="1:21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13</v>
      </c>
      <c r="L1" t="s">
        <v>10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</row>
    <row r="2" spans="1:21">
      <c r="B2" t="s">
        <v>8</v>
      </c>
      <c r="C2">
        <v>700</v>
      </c>
      <c r="D2">
        <v>1</v>
      </c>
      <c r="E2">
        <v>335000</v>
      </c>
      <c r="F2">
        <v>688000</v>
      </c>
      <c r="G2">
        <v>1620</v>
      </c>
      <c r="H2">
        <v>218</v>
      </c>
      <c r="I2" t="s">
        <v>3</v>
      </c>
      <c r="J2">
        <f>AVERAGE(E2:E4)</f>
        <v>364666.66666666669</v>
      </c>
      <c r="K2">
        <f>J2/U2</f>
        <v>0.48817492190986167</v>
      </c>
      <c r="M2" t="s">
        <v>8</v>
      </c>
      <c r="N2">
        <v>800</v>
      </c>
      <c r="O2">
        <v>23</v>
      </c>
      <c r="P2">
        <v>804000</v>
      </c>
      <c r="Q2">
        <v>1150000</v>
      </c>
      <c r="R2">
        <v>1856</v>
      </c>
      <c r="S2">
        <v>188</v>
      </c>
      <c r="T2" t="s">
        <v>3</v>
      </c>
      <c r="U2">
        <f>AVERAGE(P2:P4)</f>
        <v>747000</v>
      </c>
    </row>
    <row r="3" spans="1:21">
      <c r="B3" t="s">
        <v>8</v>
      </c>
      <c r="C3">
        <v>700</v>
      </c>
      <c r="D3">
        <v>2</v>
      </c>
      <c r="E3">
        <v>340000</v>
      </c>
      <c r="F3">
        <v>621000</v>
      </c>
      <c r="G3">
        <v>1560</v>
      </c>
      <c r="H3">
        <v>180</v>
      </c>
      <c r="I3" t="s">
        <v>3</v>
      </c>
      <c r="M3" t="s">
        <v>8</v>
      </c>
      <c r="N3">
        <v>800</v>
      </c>
      <c r="O3">
        <v>24</v>
      </c>
      <c r="P3">
        <v>441000</v>
      </c>
      <c r="Q3">
        <v>622000</v>
      </c>
      <c r="R3">
        <v>2048</v>
      </c>
      <c r="S3">
        <v>88</v>
      </c>
      <c r="T3" t="s">
        <v>3</v>
      </c>
    </row>
    <row r="4" spans="1:21">
      <c r="B4" t="s">
        <v>8</v>
      </c>
      <c r="C4">
        <v>700</v>
      </c>
      <c r="D4">
        <v>3</v>
      </c>
      <c r="E4">
        <v>419000</v>
      </c>
      <c r="F4">
        <v>761000</v>
      </c>
      <c r="G4">
        <v>1568</v>
      </c>
      <c r="H4">
        <v>218</v>
      </c>
      <c r="I4" t="s">
        <v>3</v>
      </c>
      <c r="M4" t="s">
        <v>8</v>
      </c>
      <c r="N4">
        <v>800</v>
      </c>
      <c r="O4">
        <v>25</v>
      </c>
      <c r="P4">
        <v>996000</v>
      </c>
      <c r="Q4">
        <v>1350000</v>
      </c>
      <c r="R4">
        <v>2520</v>
      </c>
      <c r="S4">
        <v>141</v>
      </c>
      <c r="T4" t="s">
        <v>3</v>
      </c>
    </row>
    <row r="5" spans="1:21">
      <c r="B5" t="s">
        <v>8</v>
      </c>
      <c r="C5">
        <v>700</v>
      </c>
      <c r="D5">
        <v>4</v>
      </c>
      <c r="E5">
        <v>507000</v>
      </c>
      <c r="F5">
        <v>889000</v>
      </c>
      <c r="G5">
        <v>1537</v>
      </c>
      <c r="H5">
        <v>249</v>
      </c>
      <c r="I5" t="s">
        <v>3</v>
      </c>
      <c r="J5">
        <f>AVERAGE(E5:E7)</f>
        <v>527333.33333333337</v>
      </c>
      <c r="K5">
        <f>J5/U5</f>
        <v>1.2575516693163753</v>
      </c>
      <c r="M5" t="s">
        <v>8</v>
      </c>
      <c r="N5">
        <v>800</v>
      </c>
      <c r="O5">
        <v>26</v>
      </c>
      <c r="P5">
        <v>284000</v>
      </c>
      <c r="Q5">
        <v>489000</v>
      </c>
      <c r="R5">
        <v>1696</v>
      </c>
      <c r="S5">
        <v>121</v>
      </c>
      <c r="T5" t="s">
        <v>3</v>
      </c>
      <c r="U5">
        <f>AVERAGE(P5:P7)</f>
        <v>419333.33333333331</v>
      </c>
    </row>
    <row r="6" spans="1:21">
      <c r="B6" t="s">
        <v>8</v>
      </c>
      <c r="C6">
        <v>700</v>
      </c>
      <c r="D6">
        <v>5</v>
      </c>
      <c r="E6">
        <v>384000</v>
      </c>
      <c r="F6">
        <v>723000</v>
      </c>
      <c r="G6">
        <v>2077</v>
      </c>
      <c r="H6">
        <v>163</v>
      </c>
      <c r="I6" t="s">
        <v>3</v>
      </c>
      <c r="M6" t="s">
        <v>8</v>
      </c>
      <c r="N6">
        <v>800</v>
      </c>
      <c r="O6">
        <v>27</v>
      </c>
      <c r="P6">
        <v>289000</v>
      </c>
      <c r="Q6">
        <v>405000</v>
      </c>
      <c r="R6">
        <v>1728</v>
      </c>
      <c r="S6">
        <v>67</v>
      </c>
      <c r="T6" t="s">
        <v>3</v>
      </c>
    </row>
    <row r="7" spans="1:21">
      <c r="B7" t="s">
        <v>8</v>
      </c>
      <c r="C7">
        <v>700</v>
      </c>
      <c r="D7">
        <v>6</v>
      </c>
      <c r="E7">
        <v>691000</v>
      </c>
      <c r="F7">
        <v>1100000</v>
      </c>
      <c r="G7">
        <v>2552</v>
      </c>
      <c r="H7">
        <v>159</v>
      </c>
      <c r="I7" t="s">
        <v>3</v>
      </c>
      <c r="M7" t="s">
        <v>8</v>
      </c>
      <c r="N7">
        <v>800</v>
      </c>
      <c r="O7">
        <v>28</v>
      </c>
      <c r="P7">
        <v>685000</v>
      </c>
      <c r="Q7">
        <v>847000</v>
      </c>
      <c r="R7">
        <v>3128</v>
      </c>
      <c r="S7">
        <v>52</v>
      </c>
      <c r="T7" t="s">
        <v>3</v>
      </c>
    </row>
    <row r="8" spans="1:21">
      <c r="B8" t="s">
        <v>8</v>
      </c>
      <c r="C8">
        <v>700</v>
      </c>
      <c r="D8">
        <v>7</v>
      </c>
      <c r="E8">
        <v>288000</v>
      </c>
      <c r="F8">
        <v>551000</v>
      </c>
      <c r="G8">
        <v>1380</v>
      </c>
      <c r="H8">
        <v>191</v>
      </c>
      <c r="I8" t="s">
        <v>3</v>
      </c>
      <c r="J8">
        <f>AVERAGE(E8:E9)</f>
        <v>318500</v>
      </c>
      <c r="K8">
        <f>J8/U8</f>
        <v>0.26246394725999178</v>
      </c>
      <c r="M8" t="s">
        <v>8</v>
      </c>
      <c r="N8">
        <v>800</v>
      </c>
      <c r="O8">
        <v>29</v>
      </c>
      <c r="P8">
        <v>617000</v>
      </c>
      <c r="Q8">
        <v>817000</v>
      </c>
      <c r="R8">
        <v>1325</v>
      </c>
      <c r="S8">
        <v>151</v>
      </c>
      <c r="T8" t="s">
        <v>3</v>
      </c>
      <c r="U8">
        <f>AVERAGE(P8:P9)</f>
        <v>1213500</v>
      </c>
    </row>
    <row r="9" spans="1:21">
      <c r="B9" t="s">
        <v>8</v>
      </c>
      <c r="C9">
        <v>700</v>
      </c>
      <c r="D9">
        <v>8</v>
      </c>
      <c r="E9">
        <v>349000</v>
      </c>
      <c r="F9">
        <v>657000</v>
      </c>
      <c r="G9">
        <v>2204</v>
      </c>
      <c r="H9">
        <v>140</v>
      </c>
      <c r="I9" t="s">
        <v>3</v>
      </c>
      <c r="M9" t="s">
        <v>8</v>
      </c>
      <c r="N9">
        <v>800</v>
      </c>
      <c r="O9">
        <v>30</v>
      </c>
      <c r="P9">
        <v>1810000</v>
      </c>
      <c r="Q9">
        <v>2150000</v>
      </c>
      <c r="R9">
        <v>2997</v>
      </c>
      <c r="S9">
        <v>111</v>
      </c>
      <c r="T9" t="s">
        <v>3</v>
      </c>
    </row>
    <row r="10" spans="1:21">
      <c r="B10" t="s">
        <v>8</v>
      </c>
      <c r="C10">
        <v>700</v>
      </c>
      <c r="D10">
        <v>9</v>
      </c>
      <c r="E10">
        <v>934000</v>
      </c>
      <c r="F10">
        <v>1290000</v>
      </c>
      <c r="G10">
        <v>1872</v>
      </c>
      <c r="H10">
        <v>188</v>
      </c>
      <c r="I10" t="s">
        <v>3</v>
      </c>
      <c r="J10">
        <f>AVERAGE(E10:E12)</f>
        <v>741000</v>
      </c>
      <c r="K10">
        <f>J10/U10</f>
        <v>0.37677966101694915</v>
      </c>
      <c r="M10" t="s">
        <v>8</v>
      </c>
      <c r="N10">
        <v>800</v>
      </c>
      <c r="O10">
        <v>31</v>
      </c>
      <c r="P10">
        <v>1290000</v>
      </c>
      <c r="Q10">
        <v>1450000</v>
      </c>
      <c r="R10">
        <v>2175</v>
      </c>
      <c r="S10">
        <v>75</v>
      </c>
      <c r="T10" t="s">
        <v>3</v>
      </c>
      <c r="U10">
        <f>AVERAGE(P10:P12)</f>
        <v>1966666.6666666667</v>
      </c>
    </row>
    <row r="11" spans="1:21">
      <c r="B11" t="s">
        <v>8</v>
      </c>
      <c r="C11">
        <v>700</v>
      </c>
      <c r="D11">
        <v>10</v>
      </c>
      <c r="E11">
        <v>776000</v>
      </c>
      <c r="F11">
        <v>1080000</v>
      </c>
      <c r="G11">
        <v>1575</v>
      </c>
      <c r="H11">
        <v>195</v>
      </c>
      <c r="I11" t="s">
        <v>3</v>
      </c>
      <c r="M11" t="s">
        <v>8</v>
      </c>
      <c r="N11">
        <v>800</v>
      </c>
      <c r="O11">
        <v>32</v>
      </c>
      <c r="P11">
        <v>1650000</v>
      </c>
      <c r="Q11">
        <v>1840000</v>
      </c>
      <c r="R11">
        <v>2170</v>
      </c>
      <c r="S11">
        <v>88</v>
      </c>
      <c r="T11" t="s">
        <v>3</v>
      </c>
    </row>
    <row r="12" spans="1:21">
      <c r="B12" t="s">
        <v>8</v>
      </c>
      <c r="C12">
        <v>700</v>
      </c>
      <c r="D12">
        <v>11</v>
      </c>
      <c r="E12">
        <v>513000</v>
      </c>
      <c r="F12">
        <v>826000</v>
      </c>
      <c r="G12">
        <v>1820</v>
      </c>
      <c r="H12">
        <v>172</v>
      </c>
      <c r="I12" t="s">
        <v>3</v>
      </c>
      <c r="M12" t="s">
        <v>8</v>
      </c>
      <c r="N12">
        <v>800</v>
      </c>
      <c r="O12">
        <v>33</v>
      </c>
      <c r="P12">
        <v>2960000</v>
      </c>
      <c r="Q12">
        <v>3090000</v>
      </c>
      <c r="R12">
        <v>2175</v>
      </c>
      <c r="S12">
        <v>60</v>
      </c>
      <c r="T12" t="s">
        <v>3</v>
      </c>
    </row>
    <row r="13" spans="1:21">
      <c r="A13" t="s">
        <v>9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L13" t="s">
        <v>10</v>
      </c>
      <c r="M13" t="s">
        <v>0</v>
      </c>
      <c r="N13" t="s">
        <v>1</v>
      </c>
      <c r="O13" t="s">
        <v>2</v>
      </c>
      <c r="P13" t="s">
        <v>3</v>
      </c>
      <c r="Q13" t="s">
        <v>4</v>
      </c>
      <c r="R13" t="s">
        <v>5</v>
      </c>
      <c r="S13" t="s">
        <v>6</v>
      </c>
      <c r="T13" t="s">
        <v>7</v>
      </c>
    </row>
    <row r="14" spans="1:21">
      <c r="B14" t="s">
        <v>8</v>
      </c>
      <c r="C14">
        <v>700</v>
      </c>
      <c r="D14">
        <v>12</v>
      </c>
      <c r="E14">
        <v>353000</v>
      </c>
      <c r="F14">
        <v>609000</v>
      </c>
      <c r="G14">
        <v>1260</v>
      </c>
      <c r="H14">
        <v>203</v>
      </c>
      <c r="I14" t="s">
        <v>3</v>
      </c>
      <c r="J14">
        <f>AVERAGE(E14:E16)</f>
        <v>457666.66666666669</v>
      </c>
      <c r="K14">
        <f>J14/U14</f>
        <v>0.30403011514614708</v>
      </c>
      <c r="M14" t="s">
        <v>8</v>
      </c>
      <c r="N14">
        <v>800</v>
      </c>
      <c r="O14">
        <v>34</v>
      </c>
      <c r="P14">
        <v>1870000</v>
      </c>
      <c r="Q14">
        <v>2190000</v>
      </c>
      <c r="R14">
        <v>1740</v>
      </c>
      <c r="S14">
        <v>180</v>
      </c>
      <c r="T14" t="s">
        <v>3</v>
      </c>
      <c r="U14">
        <f>AVERAGE(P14:P16)</f>
        <v>1505333.3333333333</v>
      </c>
    </row>
    <row r="15" spans="1:21">
      <c r="B15" t="s">
        <v>8</v>
      </c>
      <c r="C15">
        <v>700</v>
      </c>
      <c r="D15">
        <v>13</v>
      </c>
      <c r="E15">
        <v>413000</v>
      </c>
      <c r="F15">
        <v>695000</v>
      </c>
      <c r="G15">
        <v>1584</v>
      </c>
      <c r="H15">
        <v>178</v>
      </c>
      <c r="I15" t="s">
        <v>3</v>
      </c>
      <c r="M15" t="s">
        <v>8</v>
      </c>
      <c r="N15">
        <v>800</v>
      </c>
      <c r="O15">
        <v>35</v>
      </c>
      <c r="P15">
        <v>886000</v>
      </c>
      <c r="Q15">
        <v>1180000</v>
      </c>
      <c r="R15">
        <v>2272</v>
      </c>
      <c r="S15">
        <v>129</v>
      </c>
      <c r="T15" t="s">
        <v>3</v>
      </c>
    </row>
    <row r="16" spans="1:21">
      <c r="B16" t="s">
        <v>8</v>
      </c>
      <c r="C16">
        <v>700</v>
      </c>
      <c r="D16">
        <v>14</v>
      </c>
      <c r="E16">
        <v>607000</v>
      </c>
      <c r="F16">
        <v>1020000</v>
      </c>
      <c r="G16">
        <v>2278</v>
      </c>
      <c r="H16">
        <v>180</v>
      </c>
      <c r="I16" t="s">
        <v>3</v>
      </c>
      <c r="M16" t="s">
        <v>8</v>
      </c>
      <c r="N16">
        <v>800</v>
      </c>
      <c r="O16">
        <v>36</v>
      </c>
      <c r="P16">
        <v>1760000</v>
      </c>
      <c r="Q16">
        <v>2730000</v>
      </c>
      <c r="R16">
        <v>2856</v>
      </c>
      <c r="S16">
        <v>340</v>
      </c>
      <c r="T16" t="s">
        <v>3</v>
      </c>
    </row>
    <row r="17" spans="1:22">
      <c r="B17" t="s">
        <v>8</v>
      </c>
      <c r="C17">
        <v>700</v>
      </c>
      <c r="D17">
        <v>15</v>
      </c>
      <c r="E17">
        <v>667000</v>
      </c>
      <c r="F17">
        <v>1110000</v>
      </c>
      <c r="G17">
        <v>1666</v>
      </c>
      <c r="H17">
        <v>268</v>
      </c>
      <c r="I17" t="s">
        <v>3</v>
      </c>
      <c r="J17">
        <f>AVERAGE(E17:E19)</f>
        <v>618333.33333333337</v>
      </c>
      <c r="K17">
        <f>J17/U17</f>
        <v>0.63159686755192379</v>
      </c>
      <c r="M17" t="s">
        <v>8</v>
      </c>
      <c r="N17">
        <v>800</v>
      </c>
      <c r="O17">
        <v>37</v>
      </c>
      <c r="P17">
        <v>1060000</v>
      </c>
      <c r="Q17">
        <v>1410000</v>
      </c>
      <c r="R17">
        <v>2067</v>
      </c>
      <c r="S17">
        <v>172</v>
      </c>
      <c r="T17" t="s">
        <v>3</v>
      </c>
      <c r="U17">
        <f>AVERAGE(P17:P19)</f>
        <v>979000</v>
      </c>
    </row>
    <row r="18" spans="1:22">
      <c r="B18" t="s">
        <v>8</v>
      </c>
      <c r="C18">
        <v>700</v>
      </c>
      <c r="D18">
        <v>16</v>
      </c>
      <c r="E18">
        <v>628000</v>
      </c>
      <c r="F18">
        <v>964000</v>
      </c>
      <c r="G18">
        <v>1275</v>
      </c>
      <c r="H18">
        <v>264</v>
      </c>
      <c r="I18" t="s">
        <v>3</v>
      </c>
      <c r="M18" t="s">
        <v>8</v>
      </c>
      <c r="N18">
        <v>800</v>
      </c>
      <c r="O18">
        <v>38</v>
      </c>
      <c r="P18">
        <v>1240000</v>
      </c>
      <c r="Q18">
        <v>1550000</v>
      </c>
      <c r="R18">
        <v>1914</v>
      </c>
      <c r="S18">
        <v>158</v>
      </c>
      <c r="T18" t="s">
        <v>3</v>
      </c>
    </row>
    <row r="19" spans="1:22">
      <c r="B19" t="s">
        <v>8</v>
      </c>
      <c r="C19">
        <v>700</v>
      </c>
      <c r="D19">
        <v>17</v>
      </c>
      <c r="E19">
        <v>560000</v>
      </c>
      <c r="F19">
        <v>960000</v>
      </c>
      <c r="G19">
        <v>1888</v>
      </c>
      <c r="H19">
        <v>212</v>
      </c>
      <c r="I19" t="s">
        <v>3</v>
      </c>
      <c r="M19" t="s">
        <v>8</v>
      </c>
      <c r="N19">
        <v>800</v>
      </c>
      <c r="O19">
        <v>39</v>
      </c>
      <c r="P19">
        <v>637000</v>
      </c>
      <c r="Q19">
        <v>956000</v>
      </c>
      <c r="R19">
        <v>2006</v>
      </c>
      <c r="S19">
        <v>159</v>
      </c>
      <c r="T19" t="s">
        <v>3</v>
      </c>
    </row>
    <row r="20" spans="1:22">
      <c r="B20" t="s">
        <v>8</v>
      </c>
      <c r="C20">
        <v>700</v>
      </c>
      <c r="D20">
        <v>18</v>
      </c>
      <c r="E20">
        <v>448000</v>
      </c>
      <c r="F20">
        <v>788000</v>
      </c>
      <c r="G20">
        <v>2059</v>
      </c>
      <c r="H20">
        <v>165</v>
      </c>
      <c r="I20" t="s">
        <v>3</v>
      </c>
      <c r="J20">
        <f>AVERAGE(E20:E21)</f>
        <v>485000</v>
      </c>
      <c r="K20">
        <f>J20/U20</f>
        <v>1.0813823857302118</v>
      </c>
      <c r="M20" t="s">
        <v>8</v>
      </c>
      <c r="N20">
        <v>800</v>
      </c>
      <c r="O20">
        <v>40</v>
      </c>
      <c r="P20">
        <v>537000</v>
      </c>
      <c r="Q20">
        <v>684000</v>
      </c>
      <c r="R20">
        <v>2541</v>
      </c>
      <c r="S20">
        <v>58</v>
      </c>
      <c r="T20" t="s">
        <v>3</v>
      </c>
      <c r="U20">
        <f>AVERAGE(P20:P21)</f>
        <v>448500</v>
      </c>
    </row>
    <row r="21" spans="1:22">
      <c r="B21" t="s">
        <v>8</v>
      </c>
      <c r="C21">
        <v>700</v>
      </c>
      <c r="D21">
        <v>19</v>
      </c>
      <c r="E21">
        <v>522000</v>
      </c>
      <c r="F21">
        <v>938000</v>
      </c>
      <c r="G21">
        <v>2925</v>
      </c>
      <c r="H21">
        <v>142</v>
      </c>
      <c r="I21" t="s">
        <v>3</v>
      </c>
      <c r="M21" t="s">
        <v>8</v>
      </c>
      <c r="N21">
        <v>800</v>
      </c>
      <c r="O21">
        <v>41</v>
      </c>
      <c r="P21">
        <v>360000</v>
      </c>
      <c r="Q21">
        <v>493000</v>
      </c>
      <c r="R21">
        <v>2052</v>
      </c>
      <c r="S21">
        <v>65</v>
      </c>
      <c r="T21" t="s">
        <v>3</v>
      </c>
    </row>
    <row r="22" spans="1:22">
      <c r="B22" t="s">
        <v>8</v>
      </c>
      <c r="C22">
        <v>700</v>
      </c>
      <c r="D22">
        <v>20</v>
      </c>
      <c r="E22">
        <v>101000</v>
      </c>
      <c r="F22">
        <v>361000</v>
      </c>
      <c r="G22">
        <v>1800</v>
      </c>
      <c r="H22">
        <v>144</v>
      </c>
      <c r="I22" t="s">
        <v>3</v>
      </c>
      <c r="J22">
        <f>AVERAGE(E22:E24)</f>
        <v>758666.66666666663</v>
      </c>
      <c r="K22">
        <f>J22/U22</f>
        <v>0.63932584269662918</v>
      </c>
      <c r="M22" t="s">
        <v>8</v>
      </c>
      <c r="N22">
        <v>800</v>
      </c>
      <c r="O22">
        <v>42</v>
      </c>
      <c r="P22">
        <v>1230000</v>
      </c>
      <c r="Q22">
        <v>2130000</v>
      </c>
      <c r="R22">
        <v>1980</v>
      </c>
      <c r="S22">
        <v>455</v>
      </c>
      <c r="T22" t="s">
        <v>3</v>
      </c>
      <c r="U22">
        <f>AVERAGE(P22:P24)</f>
        <v>1186666.6666666667</v>
      </c>
    </row>
    <row r="23" spans="1:22">
      <c r="B23" t="s">
        <v>8</v>
      </c>
      <c r="C23">
        <v>700</v>
      </c>
      <c r="D23">
        <v>21</v>
      </c>
      <c r="E23">
        <v>925000</v>
      </c>
      <c r="F23">
        <v>1210000</v>
      </c>
      <c r="G23">
        <v>1846</v>
      </c>
      <c r="H23">
        <v>153</v>
      </c>
      <c r="I23" t="s">
        <v>3</v>
      </c>
      <c r="M23" t="s">
        <v>8</v>
      </c>
      <c r="N23">
        <v>800</v>
      </c>
      <c r="O23">
        <v>43</v>
      </c>
      <c r="P23">
        <v>1200000</v>
      </c>
      <c r="Q23">
        <v>1350000</v>
      </c>
      <c r="R23">
        <v>2052</v>
      </c>
      <c r="S23">
        <v>77</v>
      </c>
      <c r="T23" t="s">
        <v>3</v>
      </c>
    </row>
    <row r="24" spans="1:22">
      <c r="B24" t="s">
        <v>8</v>
      </c>
      <c r="C24">
        <v>700</v>
      </c>
      <c r="D24">
        <v>22</v>
      </c>
      <c r="E24">
        <v>1250000</v>
      </c>
      <c r="F24">
        <v>1620000</v>
      </c>
      <c r="G24">
        <v>1924</v>
      </c>
      <c r="H24">
        <v>190</v>
      </c>
      <c r="I24" t="s">
        <v>3</v>
      </c>
      <c r="M24" t="s">
        <v>8</v>
      </c>
      <c r="N24">
        <v>800</v>
      </c>
      <c r="O24">
        <v>44</v>
      </c>
      <c r="P24">
        <v>1130000</v>
      </c>
      <c r="Q24">
        <v>1310000</v>
      </c>
      <c r="R24">
        <v>1863</v>
      </c>
      <c r="S24">
        <v>98</v>
      </c>
      <c r="T24" t="s">
        <v>3</v>
      </c>
    </row>
    <row r="25" spans="1:22">
      <c r="A25" t="s">
        <v>11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K25" t="s">
        <v>12</v>
      </c>
      <c r="L25" t="s">
        <v>11</v>
      </c>
    </row>
    <row r="26" spans="1:22">
      <c r="B26" t="s">
        <v>8</v>
      </c>
      <c r="C26">
        <v>800</v>
      </c>
      <c r="D26">
        <v>45</v>
      </c>
      <c r="E26">
        <v>1130000</v>
      </c>
      <c r="F26">
        <v>1930000</v>
      </c>
      <c r="G26">
        <v>3410</v>
      </c>
      <c r="H26">
        <v>234</v>
      </c>
      <c r="I26" t="s">
        <v>3</v>
      </c>
      <c r="J26">
        <f>AVERAGE(E26:E28)</f>
        <v>1076666.6666666667</v>
      </c>
      <c r="K26">
        <f>J2/J26</f>
        <v>0.33869969040247677</v>
      </c>
      <c r="M26" t="s">
        <v>8</v>
      </c>
      <c r="N26">
        <v>800</v>
      </c>
      <c r="O26">
        <v>56</v>
      </c>
      <c r="P26">
        <v>405000</v>
      </c>
      <c r="Q26">
        <v>1020000</v>
      </c>
      <c r="R26">
        <v>1558</v>
      </c>
      <c r="S26">
        <v>396</v>
      </c>
      <c r="T26" t="s">
        <v>3</v>
      </c>
      <c r="U26">
        <f>AVERAGE(P26:P28)</f>
        <v>575000</v>
      </c>
      <c r="V26">
        <f>J14/U26</f>
        <v>0.79594202898550726</v>
      </c>
    </row>
    <row r="27" spans="1:22">
      <c r="B27" t="s">
        <v>8</v>
      </c>
      <c r="C27">
        <v>800</v>
      </c>
      <c r="D27">
        <v>46</v>
      </c>
      <c r="E27">
        <v>1150000</v>
      </c>
      <c r="F27">
        <v>1700000</v>
      </c>
      <c r="G27">
        <v>2542</v>
      </c>
      <c r="H27">
        <v>216</v>
      </c>
      <c r="I27" t="s">
        <v>3</v>
      </c>
      <c r="M27" t="s">
        <v>8</v>
      </c>
      <c r="N27">
        <v>800</v>
      </c>
      <c r="O27">
        <v>57</v>
      </c>
      <c r="P27">
        <v>260000</v>
      </c>
      <c r="Q27">
        <v>827000</v>
      </c>
      <c r="R27">
        <v>1311</v>
      </c>
      <c r="S27">
        <v>432</v>
      </c>
      <c r="T27" t="s">
        <v>3</v>
      </c>
    </row>
    <row r="28" spans="1:22">
      <c r="B28" t="s">
        <v>8</v>
      </c>
      <c r="C28">
        <v>800</v>
      </c>
      <c r="D28">
        <v>47</v>
      </c>
      <c r="E28">
        <v>950000</v>
      </c>
      <c r="F28">
        <v>1740000</v>
      </c>
      <c r="G28">
        <v>3417</v>
      </c>
      <c r="H28">
        <v>230</v>
      </c>
      <c r="I28" t="s">
        <v>3</v>
      </c>
      <c r="M28" t="s">
        <v>8</v>
      </c>
      <c r="N28">
        <v>800</v>
      </c>
      <c r="O28">
        <v>58</v>
      </c>
      <c r="P28">
        <v>1060000</v>
      </c>
      <c r="Q28">
        <v>1760000</v>
      </c>
      <c r="R28">
        <v>2542</v>
      </c>
      <c r="S28">
        <v>275</v>
      </c>
      <c r="T28" t="s">
        <v>3</v>
      </c>
    </row>
    <row r="29" spans="1:22">
      <c r="B29" t="s">
        <v>8</v>
      </c>
      <c r="C29">
        <v>800</v>
      </c>
      <c r="D29">
        <v>48</v>
      </c>
      <c r="E29">
        <v>501000</v>
      </c>
      <c r="F29">
        <v>1110000</v>
      </c>
      <c r="G29">
        <v>2318</v>
      </c>
      <c r="H29">
        <v>262</v>
      </c>
      <c r="I29" t="s">
        <v>3</v>
      </c>
      <c r="J29">
        <f>AVERAGE(E29:E31)</f>
        <v>448000</v>
      </c>
      <c r="K29">
        <f>J5/J29</f>
        <v>1.1770833333333335</v>
      </c>
      <c r="M29" t="s">
        <v>8</v>
      </c>
      <c r="N29">
        <v>800</v>
      </c>
      <c r="O29">
        <v>59</v>
      </c>
      <c r="P29">
        <v>1020000</v>
      </c>
      <c r="Q29">
        <v>1930000</v>
      </c>
      <c r="R29">
        <v>3024</v>
      </c>
      <c r="S29">
        <v>300</v>
      </c>
      <c r="T29" t="s">
        <v>3</v>
      </c>
      <c r="U29">
        <f>AVERAGE(P29:P31)</f>
        <v>834666.66666666663</v>
      </c>
      <c r="V29">
        <f>J17/U29</f>
        <v>0.74081469648562304</v>
      </c>
    </row>
    <row r="30" spans="1:22">
      <c r="B30" t="s">
        <v>8</v>
      </c>
      <c r="C30">
        <v>800</v>
      </c>
      <c r="D30">
        <v>49</v>
      </c>
      <c r="E30">
        <v>187000</v>
      </c>
      <c r="F30">
        <v>774000</v>
      </c>
      <c r="G30">
        <v>1456</v>
      </c>
      <c r="H30">
        <v>403</v>
      </c>
      <c r="I30" t="s">
        <v>3</v>
      </c>
      <c r="M30" t="s">
        <v>8</v>
      </c>
      <c r="N30">
        <v>800</v>
      </c>
      <c r="O30">
        <v>60</v>
      </c>
      <c r="P30">
        <v>706000</v>
      </c>
      <c r="Q30">
        <v>1430000</v>
      </c>
      <c r="R30">
        <v>2050</v>
      </c>
      <c r="S30">
        <v>354</v>
      </c>
      <c r="T30" t="s">
        <v>3</v>
      </c>
    </row>
    <row r="31" spans="1:22">
      <c r="B31" t="s">
        <v>8</v>
      </c>
      <c r="C31">
        <v>800</v>
      </c>
      <c r="D31">
        <v>50</v>
      </c>
      <c r="E31">
        <v>656000</v>
      </c>
      <c r="F31">
        <v>1130000</v>
      </c>
      <c r="G31">
        <v>3108</v>
      </c>
      <c r="H31">
        <v>151</v>
      </c>
      <c r="I31" t="s">
        <v>3</v>
      </c>
      <c r="M31" t="s">
        <v>8</v>
      </c>
      <c r="N31">
        <v>800</v>
      </c>
      <c r="O31">
        <v>61</v>
      </c>
      <c r="P31">
        <v>778000</v>
      </c>
      <c r="Q31">
        <v>1320000</v>
      </c>
      <c r="R31">
        <v>2451</v>
      </c>
      <c r="S31">
        <v>222</v>
      </c>
      <c r="T31" t="s">
        <v>3</v>
      </c>
    </row>
    <row r="32" spans="1:22">
      <c r="B32" t="s">
        <v>8</v>
      </c>
      <c r="C32">
        <v>800</v>
      </c>
      <c r="D32">
        <v>51</v>
      </c>
      <c r="E32">
        <v>323000</v>
      </c>
      <c r="F32">
        <v>871000</v>
      </c>
      <c r="G32">
        <v>1598</v>
      </c>
      <c r="H32">
        <v>343</v>
      </c>
      <c r="I32" t="s">
        <v>3</v>
      </c>
      <c r="J32">
        <f>AVERAGE(E32:E33)</f>
        <v>299500</v>
      </c>
      <c r="K32">
        <f>J8/J32</f>
        <v>1.0634390651085142</v>
      </c>
      <c r="M32" t="s">
        <v>8</v>
      </c>
      <c r="N32">
        <v>800</v>
      </c>
      <c r="O32">
        <v>62</v>
      </c>
      <c r="P32">
        <v>355000</v>
      </c>
      <c r="Q32">
        <v>754000</v>
      </c>
      <c r="R32">
        <v>2144</v>
      </c>
      <c r="S32">
        <v>186</v>
      </c>
      <c r="T32" t="s">
        <v>3</v>
      </c>
      <c r="U32">
        <f>AVERAGE(P32:P33)</f>
        <v>339500</v>
      </c>
      <c r="V32">
        <f>J20/U32</f>
        <v>1.4285714285714286</v>
      </c>
    </row>
    <row r="33" spans="2:22">
      <c r="B33" t="s">
        <v>8</v>
      </c>
      <c r="C33">
        <v>800</v>
      </c>
      <c r="D33">
        <v>52</v>
      </c>
      <c r="E33">
        <v>276000</v>
      </c>
      <c r="F33">
        <v>966000</v>
      </c>
      <c r="G33">
        <v>2176</v>
      </c>
      <c r="H33">
        <v>317</v>
      </c>
      <c r="I33" t="s">
        <v>3</v>
      </c>
      <c r="M33" t="s">
        <v>8</v>
      </c>
      <c r="N33">
        <v>800</v>
      </c>
      <c r="O33">
        <v>63</v>
      </c>
      <c r="P33">
        <v>324000</v>
      </c>
      <c r="Q33">
        <v>761000</v>
      </c>
      <c r="R33">
        <v>2046</v>
      </c>
      <c r="S33">
        <v>214</v>
      </c>
      <c r="T33" t="s">
        <v>3</v>
      </c>
    </row>
    <row r="34" spans="2:22">
      <c r="B34" t="s">
        <v>8</v>
      </c>
      <c r="C34">
        <v>800</v>
      </c>
      <c r="D34">
        <v>53</v>
      </c>
      <c r="E34">
        <v>201000</v>
      </c>
      <c r="F34">
        <v>482000</v>
      </c>
      <c r="G34">
        <v>1560</v>
      </c>
      <c r="H34">
        <v>180</v>
      </c>
      <c r="I34" t="s">
        <v>3</v>
      </c>
      <c r="J34">
        <f>AVERAGE(E34:E36)</f>
        <v>180000</v>
      </c>
      <c r="K34">
        <f>J10/J34</f>
        <v>4.1166666666666663</v>
      </c>
      <c r="M34" t="s">
        <v>8</v>
      </c>
      <c r="N34">
        <v>800</v>
      </c>
      <c r="O34">
        <v>64</v>
      </c>
      <c r="P34">
        <v>250000</v>
      </c>
      <c r="Q34">
        <v>708000</v>
      </c>
      <c r="R34">
        <v>1792</v>
      </c>
      <c r="S34">
        <v>256</v>
      </c>
      <c r="T34" t="s">
        <v>3</v>
      </c>
      <c r="U34">
        <f>AVERAGE(P34:P36)</f>
        <v>183000</v>
      </c>
      <c r="V34">
        <f>J22/U34</f>
        <v>4.1457194899817846</v>
      </c>
    </row>
    <row r="35" spans="2:22">
      <c r="B35" t="s">
        <v>8</v>
      </c>
      <c r="C35">
        <v>800</v>
      </c>
      <c r="D35">
        <v>54</v>
      </c>
      <c r="E35">
        <v>135000</v>
      </c>
      <c r="F35">
        <v>402000</v>
      </c>
      <c r="G35">
        <v>1280</v>
      </c>
      <c r="H35">
        <v>209</v>
      </c>
      <c r="I35" t="s">
        <v>3</v>
      </c>
      <c r="M35" t="s">
        <v>8</v>
      </c>
      <c r="N35">
        <v>800</v>
      </c>
      <c r="O35">
        <v>65</v>
      </c>
      <c r="P35">
        <v>124000</v>
      </c>
      <c r="Q35">
        <v>340000</v>
      </c>
      <c r="R35">
        <v>1518</v>
      </c>
      <c r="S35">
        <v>142</v>
      </c>
      <c r="T35" t="s">
        <v>3</v>
      </c>
    </row>
    <row r="36" spans="2:22">
      <c r="B36" t="s">
        <v>8</v>
      </c>
      <c r="C36">
        <v>800</v>
      </c>
      <c r="D36">
        <v>55</v>
      </c>
      <c r="E36">
        <v>204000</v>
      </c>
      <c r="F36">
        <v>1070000</v>
      </c>
      <c r="G36">
        <v>1491</v>
      </c>
      <c r="H36">
        <v>583</v>
      </c>
      <c r="I36" t="s">
        <v>3</v>
      </c>
      <c r="M36" t="s">
        <v>8</v>
      </c>
      <c r="N36">
        <v>800</v>
      </c>
      <c r="O36">
        <v>66</v>
      </c>
      <c r="P36">
        <v>175000</v>
      </c>
      <c r="Q36">
        <v>347000</v>
      </c>
      <c r="R36">
        <v>1960</v>
      </c>
      <c r="S36">
        <v>88</v>
      </c>
      <c r="T36" t="s">
        <v>3</v>
      </c>
    </row>
    <row r="39" spans="2:22">
      <c r="O39" t="s">
        <v>9</v>
      </c>
      <c r="P39" t="s">
        <v>18</v>
      </c>
    </row>
    <row r="40" spans="2:22">
      <c r="M40" t="s">
        <v>14</v>
      </c>
      <c r="N40" t="s">
        <v>15</v>
      </c>
      <c r="O40">
        <f>AVERAGE(K26,V26)</f>
        <v>0.56732085969399204</v>
      </c>
    </row>
    <row r="41" spans="2:22">
      <c r="N41" t="s">
        <v>16</v>
      </c>
      <c r="O41">
        <f>AVERAGE(K29,V29)</f>
        <v>0.95894901490947826</v>
      </c>
    </row>
    <row r="42" spans="2:22">
      <c r="M42" t="s">
        <v>17</v>
      </c>
      <c r="N42" t="s">
        <v>15</v>
      </c>
      <c r="O42">
        <f>AVERAGE(K32,V32)</f>
        <v>1.2460052468399714</v>
      </c>
    </row>
    <row r="43" spans="2:22">
      <c r="N43" t="s">
        <v>16</v>
      </c>
      <c r="O43">
        <f>AVERAGE(K34,V34)</f>
        <v>4.131193078324225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tabSelected="1" topLeftCell="R1" workbookViewId="0">
      <selection activeCell="AE13" sqref="AE13"/>
    </sheetView>
  </sheetViews>
  <sheetFormatPr baseColWidth="10" defaultRowHeight="15" x14ac:dyDescent="0"/>
  <sheetData>
    <row r="1" spans="1:30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19</v>
      </c>
      <c r="T1" t="s">
        <v>20</v>
      </c>
      <c r="U1" t="s">
        <v>21</v>
      </c>
      <c r="W1" t="s">
        <v>29</v>
      </c>
      <c r="X1" t="s">
        <v>26</v>
      </c>
      <c r="Y1" t="s">
        <v>27</v>
      </c>
      <c r="AA1" t="s">
        <v>30</v>
      </c>
      <c r="AB1" t="s">
        <v>31</v>
      </c>
      <c r="AC1" t="s">
        <v>32</v>
      </c>
      <c r="AD1" t="s">
        <v>33</v>
      </c>
    </row>
    <row r="2" spans="1:30">
      <c r="B2" t="s">
        <v>8</v>
      </c>
      <c r="C2">
        <v>700</v>
      </c>
      <c r="D2">
        <v>1</v>
      </c>
      <c r="E2">
        <v>335000</v>
      </c>
      <c r="F2">
        <v>688000</v>
      </c>
      <c r="G2">
        <v>1620</v>
      </c>
      <c r="H2">
        <v>218</v>
      </c>
      <c r="I2" t="s">
        <v>3</v>
      </c>
      <c r="K2" t="s">
        <v>8</v>
      </c>
      <c r="L2">
        <v>800</v>
      </c>
      <c r="M2">
        <v>45</v>
      </c>
      <c r="N2">
        <v>1130000</v>
      </c>
      <c r="O2">
        <v>1930000</v>
      </c>
      <c r="P2">
        <v>3410</v>
      </c>
      <c r="Q2">
        <v>234</v>
      </c>
      <c r="R2" t="s">
        <v>3</v>
      </c>
      <c r="S2">
        <f>E2/N2</f>
        <v>0.29646017699115046</v>
      </c>
      <c r="T2" t="s">
        <v>22</v>
      </c>
      <c r="U2" t="s">
        <v>23</v>
      </c>
      <c r="W2">
        <f>AVERAGE(E2:E4,E13:E15)</f>
        <v>411166.66666666669</v>
      </c>
      <c r="X2" t="s">
        <v>22</v>
      </c>
      <c r="Y2" t="s">
        <v>23</v>
      </c>
      <c r="AA2">
        <f>W2/W$2</f>
        <v>1</v>
      </c>
      <c r="AB2" t="s">
        <v>22</v>
      </c>
      <c r="AC2" t="s">
        <v>23</v>
      </c>
      <c r="AD2">
        <f>STDEV(E2:E4,E13:E15)/SQRT(6)</f>
        <v>41898.621032731455</v>
      </c>
    </row>
    <row r="3" spans="1:30">
      <c r="B3" t="s">
        <v>8</v>
      </c>
      <c r="C3">
        <v>700</v>
      </c>
      <c r="D3">
        <v>2</v>
      </c>
      <c r="E3">
        <v>340000</v>
      </c>
      <c r="F3">
        <v>621000</v>
      </c>
      <c r="G3">
        <v>1560</v>
      </c>
      <c r="H3">
        <v>180</v>
      </c>
      <c r="I3" t="s">
        <v>3</v>
      </c>
      <c r="K3" t="s">
        <v>8</v>
      </c>
      <c r="L3">
        <v>800</v>
      </c>
      <c r="M3">
        <v>46</v>
      </c>
      <c r="N3">
        <v>1150000</v>
      </c>
      <c r="O3">
        <v>1700000</v>
      </c>
      <c r="P3">
        <v>2542</v>
      </c>
      <c r="Q3">
        <v>216</v>
      </c>
      <c r="R3" t="s">
        <v>3</v>
      </c>
      <c r="S3">
        <f t="shared" ref="S3:S23" si="0">E3/N3</f>
        <v>0.29565217391304349</v>
      </c>
      <c r="T3" t="s">
        <v>22</v>
      </c>
      <c r="U3" t="s">
        <v>23</v>
      </c>
      <c r="W3">
        <f>AVERAGE(E5:E7,E15:E18)</f>
        <v>577714.28571428568</v>
      </c>
      <c r="X3" t="s">
        <v>22</v>
      </c>
      <c r="Y3" t="s">
        <v>24</v>
      </c>
      <c r="AA3">
        <f t="shared" ref="AA3:AA5" si="1">W3/W$2</f>
        <v>1.405061092130407</v>
      </c>
      <c r="AB3" t="s">
        <v>22</v>
      </c>
      <c r="AC3" t="s">
        <v>24</v>
      </c>
      <c r="AD3">
        <f>STDEV(F5:F7,F16:F18)/SQRT(6)</f>
        <v>58678.029202684556</v>
      </c>
    </row>
    <row r="4" spans="1:30">
      <c r="B4" t="s">
        <v>8</v>
      </c>
      <c r="C4">
        <v>700</v>
      </c>
      <c r="D4">
        <v>3</v>
      </c>
      <c r="E4">
        <v>419000</v>
      </c>
      <c r="F4">
        <v>761000</v>
      </c>
      <c r="G4">
        <v>1568</v>
      </c>
      <c r="H4">
        <v>218</v>
      </c>
      <c r="I4" t="s">
        <v>3</v>
      </c>
      <c r="K4" t="s">
        <v>8</v>
      </c>
      <c r="L4">
        <v>800</v>
      </c>
      <c r="M4">
        <v>47</v>
      </c>
      <c r="N4">
        <v>950000</v>
      </c>
      <c r="O4">
        <v>1740000</v>
      </c>
      <c r="P4">
        <v>3417</v>
      </c>
      <c r="Q4">
        <v>230</v>
      </c>
      <c r="R4" t="s">
        <v>3</v>
      </c>
      <c r="S4">
        <f t="shared" si="0"/>
        <v>0.44105263157894736</v>
      </c>
      <c r="T4" t="s">
        <v>22</v>
      </c>
      <c r="U4" t="s">
        <v>23</v>
      </c>
      <c r="W4">
        <f>AVERAGE(E8:E9,E19:E20)</f>
        <v>401750</v>
      </c>
      <c r="X4" t="s">
        <v>28</v>
      </c>
      <c r="Y4" t="s">
        <v>23</v>
      </c>
      <c r="AA4">
        <f t="shared" si="1"/>
        <v>0.97709768950141873</v>
      </c>
      <c r="AB4" t="s">
        <v>28</v>
      </c>
      <c r="AC4" t="s">
        <v>23</v>
      </c>
      <c r="AD4">
        <f>STDEV(E7:E8,E19:E20)/SQRT(4)</f>
        <v>83647.449652295632</v>
      </c>
    </row>
    <row r="5" spans="1:30">
      <c r="B5" t="s">
        <v>8</v>
      </c>
      <c r="C5">
        <v>700</v>
      </c>
      <c r="D5">
        <v>4</v>
      </c>
      <c r="E5">
        <v>507000</v>
      </c>
      <c r="F5">
        <v>889000</v>
      </c>
      <c r="G5">
        <v>1537</v>
      </c>
      <c r="H5">
        <v>249</v>
      </c>
      <c r="I5" t="s">
        <v>3</v>
      </c>
      <c r="K5" t="s">
        <v>8</v>
      </c>
      <c r="L5">
        <v>800</v>
      </c>
      <c r="M5">
        <v>48</v>
      </c>
      <c r="N5">
        <v>501000</v>
      </c>
      <c r="O5">
        <v>1110000</v>
      </c>
      <c r="P5">
        <v>2318</v>
      </c>
      <c r="Q5">
        <v>262</v>
      </c>
      <c r="R5" t="s">
        <v>3</v>
      </c>
      <c r="S5">
        <f t="shared" si="0"/>
        <v>1.0119760479041917</v>
      </c>
      <c r="T5" t="s">
        <v>22</v>
      </c>
      <c r="U5" t="s">
        <v>24</v>
      </c>
      <c r="W5">
        <f>AVERAGE(E10:E12,E21:E23)</f>
        <v>749833.33333333337</v>
      </c>
      <c r="X5" t="s">
        <v>28</v>
      </c>
      <c r="Y5" t="s">
        <v>24</v>
      </c>
      <c r="AA5">
        <f t="shared" si="1"/>
        <v>1.8236724766923389</v>
      </c>
      <c r="AB5" t="s">
        <v>28</v>
      </c>
      <c r="AC5" t="s">
        <v>24</v>
      </c>
      <c r="AD5">
        <f>STDEV(E10:E12,E21:E23)/SQRT(6)</f>
        <v>162534.79969259235</v>
      </c>
    </row>
    <row r="6" spans="1:30">
      <c r="B6" t="s">
        <v>8</v>
      </c>
      <c r="C6">
        <v>700</v>
      </c>
      <c r="D6">
        <v>5</v>
      </c>
      <c r="E6">
        <v>384000</v>
      </c>
      <c r="F6">
        <v>723000</v>
      </c>
      <c r="G6">
        <v>2077</v>
      </c>
      <c r="H6">
        <v>163</v>
      </c>
      <c r="I6" t="s">
        <v>3</v>
      </c>
      <c r="K6" t="s">
        <v>8</v>
      </c>
      <c r="L6">
        <v>800</v>
      </c>
      <c r="M6">
        <v>49</v>
      </c>
      <c r="N6">
        <v>187000</v>
      </c>
      <c r="O6">
        <v>774000</v>
      </c>
      <c r="P6">
        <v>1456</v>
      </c>
      <c r="Q6">
        <v>403</v>
      </c>
      <c r="R6" t="s">
        <v>3</v>
      </c>
      <c r="S6">
        <f t="shared" si="0"/>
        <v>2.0534759358288772</v>
      </c>
      <c r="T6" t="s">
        <v>22</v>
      </c>
      <c r="U6" t="s">
        <v>24</v>
      </c>
    </row>
    <row r="7" spans="1:30">
      <c r="B7" t="s">
        <v>8</v>
      </c>
      <c r="C7">
        <v>700</v>
      </c>
      <c r="D7">
        <v>6</v>
      </c>
      <c r="E7">
        <v>691000</v>
      </c>
      <c r="F7">
        <v>1100000</v>
      </c>
      <c r="G7">
        <v>2552</v>
      </c>
      <c r="H7">
        <v>159</v>
      </c>
      <c r="I7" t="s">
        <v>3</v>
      </c>
      <c r="K7" t="s">
        <v>8</v>
      </c>
      <c r="L7">
        <v>800</v>
      </c>
      <c r="M7">
        <v>50</v>
      </c>
      <c r="N7">
        <v>656000</v>
      </c>
      <c r="O7">
        <v>1130000</v>
      </c>
      <c r="P7">
        <v>3108</v>
      </c>
      <c r="Q7">
        <v>151</v>
      </c>
      <c r="R7" t="s">
        <v>3</v>
      </c>
      <c r="S7">
        <f t="shared" si="0"/>
        <v>1.0533536585365855</v>
      </c>
      <c r="T7" t="s">
        <v>22</v>
      </c>
      <c r="U7" t="s">
        <v>24</v>
      </c>
    </row>
    <row r="8" spans="1:30">
      <c r="B8" t="s">
        <v>8</v>
      </c>
      <c r="C8">
        <v>700</v>
      </c>
      <c r="D8">
        <v>7</v>
      </c>
      <c r="E8">
        <v>288000</v>
      </c>
      <c r="F8">
        <v>551000</v>
      </c>
      <c r="G8">
        <v>1380</v>
      </c>
      <c r="H8">
        <v>191</v>
      </c>
      <c r="I8" t="s">
        <v>3</v>
      </c>
      <c r="K8" t="s">
        <v>8</v>
      </c>
      <c r="L8">
        <v>800</v>
      </c>
      <c r="M8">
        <v>51</v>
      </c>
      <c r="N8">
        <v>323000</v>
      </c>
      <c r="O8">
        <v>871000</v>
      </c>
      <c r="P8">
        <v>1598</v>
      </c>
      <c r="Q8">
        <v>343</v>
      </c>
      <c r="R8" t="s">
        <v>3</v>
      </c>
      <c r="S8">
        <f t="shared" si="0"/>
        <v>0.89164086687306499</v>
      </c>
      <c r="T8" t="s">
        <v>25</v>
      </c>
      <c r="U8" t="s">
        <v>23</v>
      </c>
    </row>
    <row r="9" spans="1:30">
      <c r="B9" t="s">
        <v>8</v>
      </c>
      <c r="C9">
        <v>700</v>
      </c>
      <c r="D9">
        <v>8</v>
      </c>
      <c r="E9">
        <v>349000</v>
      </c>
      <c r="F9">
        <v>657000</v>
      </c>
      <c r="G9">
        <v>2204</v>
      </c>
      <c r="H9">
        <v>140</v>
      </c>
      <c r="I9" t="s">
        <v>3</v>
      </c>
      <c r="K9" t="s">
        <v>8</v>
      </c>
      <c r="L9">
        <v>800</v>
      </c>
      <c r="M9">
        <v>52</v>
      </c>
      <c r="N9">
        <v>276000</v>
      </c>
      <c r="O9">
        <v>966000</v>
      </c>
      <c r="P9">
        <v>2176</v>
      </c>
      <c r="Q9">
        <v>317</v>
      </c>
      <c r="R9" t="s">
        <v>3</v>
      </c>
      <c r="S9">
        <f t="shared" si="0"/>
        <v>1.2644927536231885</v>
      </c>
      <c r="T9" t="s">
        <v>25</v>
      </c>
      <c r="U9" t="s">
        <v>23</v>
      </c>
    </row>
    <row r="10" spans="1:30">
      <c r="B10" t="s">
        <v>8</v>
      </c>
      <c r="C10">
        <v>700</v>
      </c>
      <c r="D10">
        <v>9</v>
      </c>
      <c r="E10">
        <v>934000</v>
      </c>
      <c r="F10">
        <v>1290000</v>
      </c>
      <c r="G10">
        <v>1872</v>
      </c>
      <c r="H10">
        <v>188</v>
      </c>
      <c r="I10" t="s">
        <v>3</v>
      </c>
      <c r="K10" t="s">
        <v>8</v>
      </c>
      <c r="L10">
        <v>800</v>
      </c>
      <c r="M10">
        <v>53</v>
      </c>
      <c r="N10">
        <v>201000</v>
      </c>
      <c r="O10">
        <v>482000</v>
      </c>
      <c r="P10">
        <v>1560</v>
      </c>
      <c r="Q10">
        <v>180</v>
      </c>
      <c r="R10" t="s">
        <v>3</v>
      </c>
      <c r="S10">
        <f t="shared" si="0"/>
        <v>4.6467661691542288</v>
      </c>
      <c r="T10" t="s">
        <v>25</v>
      </c>
      <c r="U10" t="s">
        <v>24</v>
      </c>
    </row>
    <row r="11" spans="1:30">
      <c r="B11" t="s">
        <v>8</v>
      </c>
      <c r="C11">
        <v>700</v>
      </c>
      <c r="D11">
        <v>10</v>
      </c>
      <c r="E11">
        <v>776000</v>
      </c>
      <c r="F11">
        <v>1080000</v>
      </c>
      <c r="G11">
        <v>1575</v>
      </c>
      <c r="H11">
        <v>195</v>
      </c>
      <c r="I11" t="s">
        <v>3</v>
      </c>
      <c r="K11" t="s">
        <v>8</v>
      </c>
      <c r="L11">
        <v>800</v>
      </c>
      <c r="M11">
        <v>54</v>
      </c>
      <c r="N11">
        <v>135000</v>
      </c>
      <c r="O11">
        <v>402000</v>
      </c>
      <c r="P11">
        <v>1280</v>
      </c>
      <c r="Q11">
        <v>209</v>
      </c>
      <c r="R11" t="s">
        <v>3</v>
      </c>
      <c r="S11">
        <f t="shared" si="0"/>
        <v>5.7481481481481485</v>
      </c>
      <c r="T11" t="s">
        <v>25</v>
      </c>
      <c r="U11" t="s">
        <v>24</v>
      </c>
    </row>
    <row r="12" spans="1:30">
      <c r="B12" t="s">
        <v>8</v>
      </c>
      <c r="C12">
        <v>700</v>
      </c>
      <c r="D12">
        <v>11</v>
      </c>
      <c r="E12">
        <v>513000</v>
      </c>
      <c r="F12">
        <v>826000</v>
      </c>
      <c r="G12">
        <v>1820</v>
      </c>
      <c r="H12">
        <v>172</v>
      </c>
      <c r="I12" t="s">
        <v>3</v>
      </c>
      <c r="K12" t="s">
        <v>8</v>
      </c>
      <c r="L12">
        <v>800</v>
      </c>
      <c r="M12">
        <v>55</v>
      </c>
      <c r="N12">
        <v>204000</v>
      </c>
      <c r="O12">
        <v>1070000</v>
      </c>
      <c r="P12">
        <v>1491</v>
      </c>
      <c r="Q12">
        <v>583</v>
      </c>
      <c r="R12" t="s">
        <v>3</v>
      </c>
      <c r="S12">
        <f t="shared" si="0"/>
        <v>2.5147058823529411</v>
      </c>
      <c r="T12" t="s">
        <v>25</v>
      </c>
      <c r="U12" t="s">
        <v>24</v>
      </c>
    </row>
    <row r="13" spans="1:30">
      <c r="B13" t="s">
        <v>8</v>
      </c>
      <c r="C13">
        <v>700</v>
      </c>
      <c r="D13">
        <v>12</v>
      </c>
      <c r="E13">
        <v>353000</v>
      </c>
      <c r="F13">
        <v>609000</v>
      </c>
      <c r="G13">
        <v>1260</v>
      </c>
      <c r="H13">
        <v>203</v>
      </c>
      <c r="I13" t="s">
        <v>3</v>
      </c>
      <c r="K13" t="s">
        <v>8</v>
      </c>
      <c r="L13">
        <v>800</v>
      </c>
      <c r="M13">
        <v>56</v>
      </c>
      <c r="N13">
        <v>405000</v>
      </c>
      <c r="O13">
        <v>1020000</v>
      </c>
      <c r="P13">
        <v>1558</v>
      </c>
      <c r="Q13">
        <v>396</v>
      </c>
      <c r="R13" t="s">
        <v>3</v>
      </c>
      <c r="S13">
        <f t="shared" si="0"/>
        <v>0.8716049382716049</v>
      </c>
      <c r="T13" t="s">
        <v>22</v>
      </c>
      <c r="U13" t="s">
        <v>23</v>
      </c>
    </row>
    <row r="14" spans="1:30">
      <c r="B14" t="s">
        <v>8</v>
      </c>
      <c r="C14">
        <v>700</v>
      </c>
      <c r="D14">
        <v>13</v>
      </c>
      <c r="E14">
        <v>413000</v>
      </c>
      <c r="F14">
        <v>695000</v>
      </c>
      <c r="G14">
        <v>1584</v>
      </c>
      <c r="H14">
        <v>178</v>
      </c>
      <c r="I14" t="s">
        <v>3</v>
      </c>
      <c r="K14" t="s">
        <v>8</v>
      </c>
      <c r="L14">
        <v>800</v>
      </c>
      <c r="M14">
        <v>57</v>
      </c>
      <c r="N14">
        <v>260000</v>
      </c>
      <c r="O14">
        <v>827000</v>
      </c>
      <c r="P14">
        <v>1311</v>
      </c>
      <c r="Q14">
        <v>432</v>
      </c>
      <c r="R14" t="s">
        <v>3</v>
      </c>
      <c r="S14">
        <f t="shared" si="0"/>
        <v>1.5884615384615384</v>
      </c>
      <c r="T14" t="s">
        <v>22</v>
      </c>
      <c r="U14" t="s">
        <v>23</v>
      </c>
    </row>
    <row r="15" spans="1:30">
      <c r="B15" t="s">
        <v>8</v>
      </c>
      <c r="C15">
        <v>700</v>
      </c>
      <c r="D15">
        <v>14</v>
      </c>
      <c r="E15">
        <v>607000</v>
      </c>
      <c r="F15">
        <v>1020000</v>
      </c>
      <c r="G15">
        <v>2278</v>
      </c>
      <c r="H15">
        <v>180</v>
      </c>
      <c r="I15" t="s">
        <v>3</v>
      </c>
      <c r="K15" t="s">
        <v>8</v>
      </c>
      <c r="L15">
        <v>800</v>
      </c>
      <c r="M15">
        <v>58</v>
      </c>
      <c r="N15">
        <v>1060000</v>
      </c>
      <c r="O15">
        <v>1760000</v>
      </c>
      <c r="P15">
        <v>2542</v>
      </c>
      <c r="Q15">
        <v>275</v>
      </c>
      <c r="R15" t="s">
        <v>3</v>
      </c>
      <c r="S15">
        <f t="shared" si="0"/>
        <v>0.5726415094339623</v>
      </c>
      <c r="T15" t="s">
        <v>22</v>
      </c>
      <c r="U15" t="s">
        <v>23</v>
      </c>
    </row>
    <row r="16" spans="1:30">
      <c r="B16" t="s">
        <v>8</v>
      </c>
      <c r="C16">
        <v>700</v>
      </c>
      <c r="D16">
        <v>15</v>
      </c>
      <c r="E16">
        <v>667000</v>
      </c>
      <c r="F16">
        <v>1110000</v>
      </c>
      <c r="G16">
        <v>1666</v>
      </c>
      <c r="H16">
        <v>268</v>
      </c>
      <c r="I16" t="s">
        <v>3</v>
      </c>
      <c r="K16" t="s">
        <v>8</v>
      </c>
      <c r="L16">
        <v>800</v>
      </c>
      <c r="M16">
        <v>59</v>
      </c>
      <c r="N16">
        <v>1020000</v>
      </c>
      <c r="O16">
        <v>1930000</v>
      </c>
      <c r="P16">
        <v>3024</v>
      </c>
      <c r="Q16">
        <v>300</v>
      </c>
      <c r="R16" t="s">
        <v>3</v>
      </c>
      <c r="S16">
        <f t="shared" si="0"/>
        <v>0.65392156862745099</v>
      </c>
      <c r="T16" t="s">
        <v>22</v>
      </c>
      <c r="U16" t="s">
        <v>24</v>
      </c>
    </row>
    <row r="17" spans="2:21">
      <c r="B17" t="s">
        <v>8</v>
      </c>
      <c r="C17">
        <v>700</v>
      </c>
      <c r="D17">
        <v>16</v>
      </c>
      <c r="E17">
        <v>628000</v>
      </c>
      <c r="F17">
        <v>964000</v>
      </c>
      <c r="G17">
        <v>1275</v>
      </c>
      <c r="H17">
        <v>264</v>
      </c>
      <c r="I17" t="s">
        <v>3</v>
      </c>
      <c r="K17" t="s">
        <v>8</v>
      </c>
      <c r="L17">
        <v>800</v>
      </c>
      <c r="M17">
        <v>60</v>
      </c>
      <c r="N17">
        <v>706000</v>
      </c>
      <c r="O17">
        <v>1430000</v>
      </c>
      <c r="P17">
        <v>2050</v>
      </c>
      <c r="Q17">
        <v>354</v>
      </c>
      <c r="R17" t="s">
        <v>3</v>
      </c>
      <c r="S17">
        <f t="shared" si="0"/>
        <v>0.88951841359773376</v>
      </c>
      <c r="T17" t="s">
        <v>22</v>
      </c>
      <c r="U17" t="s">
        <v>24</v>
      </c>
    </row>
    <row r="18" spans="2:21">
      <c r="B18" t="s">
        <v>8</v>
      </c>
      <c r="C18">
        <v>700</v>
      </c>
      <c r="D18">
        <v>17</v>
      </c>
      <c r="E18">
        <v>560000</v>
      </c>
      <c r="F18">
        <v>960000</v>
      </c>
      <c r="G18">
        <v>1888</v>
      </c>
      <c r="H18">
        <v>212</v>
      </c>
      <c r="I18" t="s">
        <v>3</v>
      </c>
      <c r="K18" t="s">
        <v>8</v>
      </c>
      <c r="L18">
        <v>800</v>
      </c>
      <c r="M18">
        <v>61</v>
      </c>
      <c r="N18">
        <v>778000</v>
      </c>
      <c r="O18">
        <v>1320000</v>
      </c>
      <c r="P18">
        <v>2451</v>
      </c>
      <c r="Q18">
        <v>222</v>
      </c>
      <c r="R18" t="s">
        <v>3</v>
      </c>
      <c r="S18">
        <f t="shared" si="0"/>
        <v>0.71979434447300772</v>
      </c>
      <c r="T18" t="s">
        <v>22</v>
      </c>
      <c r="U18" t="s">
        <v>24</v>
      </c>
    </row>
    <row r="19" spans="2:21">
      <c r="B19" t="s">
        <v>8</v>
      </c>
      <c r="C19">
        <v>700</v>
      </c>
      <c r="D19">
        <v>18</v>
      </c>
      <c r="E19">
        <v>448000</v>
      </c>
      <c r="F19">
        <v>788000</v>
      </c>
      <c r="G19">
        <v>2059</v>
      </c>
      <c r="H19">
        <v>165</v>
      </c>
      <c r="I19" t="s">
        <v>3</v>
      </c>
      <c r="K19" t="s">
        <v>8</v>
      </c>
      <c r="L19">
        <v>800</v>
      </c>
      <c r="M19">
        <v>62</v>
      </c>
      <c r="N19">
        <v>355000</v>
      </c>
      <c r="O19">
        <v>754000</v>
      </c>
      <c r="P19">
        <v>2144</v>
      </c>
      <c r="Q19">
        <v>186</v>
      </c>
      <c r="R19" t="s">
        <v>3</v>
      </c>
      <c r="S19">
        <f t="shared" si="0"/>
        <v>1.2619718309859156</v>
      </c>
      <c r="T19" t="s">
        <v>25</v>
      </c>
      <c r="U19" t="s">
        <v>23</v>
      </c>
    </row>
    <row r="20" spans="2:21">
      <c r="B20" t="s">
        <v>8</v>
      </c>
      <c r="C20">
        <v>700</v>
      </c>
      <c r="D20">
        <v>19</v>
      </c>
      <c r="E20">
        <v>522000</v>
      </c>
      <c r="F20">
        <v>938000</v>
      </c>
      <c r="G20">
        <v>2925</v>
      </c>
      <c r="H20">
        <v>142</v>
      </c>
      <c r="I20" t="s">
        <v>3</v>
      </c>
      <c r="K20" t="s">
        <v>8</v>
      </c>
      <c r="L20">
        <v>800</v>
      </c>
      <c r="M20">
        <v>63</v>
      </c>
      <c r="N20">
        <v>324000</v>
      </c>
      <c r="O20">
        <v>761000</v>
      </c>
      <c r="P20">
        <v>2046</v>
      </c>
      <c r="Q20">
        <v>214</v>
      </c>
      <c r="R20" t="s">
        <v>3</v>
      </c>
      <c r="S20">
        <f t="shared" si="0"/>
        <v>1.6111111111111112</v>
      </c>
      <c r="T20" t="s">
        <v>25</v>
      </c>
      <c r="U20" t="s">
        <v>23</v>
      </c>
    </row>
    <row r="21" spans="2:21">
      <c r="B21" t="s">
        <v>8</v>
      </c>
      <c r="C21">
        <v>700</v>
      </c>
      <c r="D21">
        <v>20</v>
      </c>
      <c r="E21">
        <v>101000</v>
      </c>
      <c r="F21">
        <v>361000</v>
      </c>
      <c r="G21">
        <v>1800</v>
      </c>
      <c r="H21">
        <v>144</v>
      </c>
      <c r="I21" t="s">
        <v>3</v>
      </c>
      <c r="K21" t="s">
        <v>8</v>
      </c>
      <c r="L21">
        <v>800</v>
      </c>
      <c r="M21">
        <v>64</v>
      </c>
      <c r="N21">
        <v>250000</v>
      </c>
      <c r="O21">
        <v>708000</v>
      </c>
      <c r="P21">
        <v>1792</v>
      </c>
      <c r="Q21">
        <v>256</v>
      </c>
      <c r="R21" t="s">
        <v>3</v>
      </c>
      <c r="S21">
        <f t="shared" si="0"/>
        <v>0.40400000000000003</v>
      </c>
      <c r="T21" t="s">
        <v>25</v>
      </c>
      <c r="U21" t="s">
        <v>24</v>
      </c>
    </row>
    <row r="22" spans="2:21">
      <c r="B22" t="s">
        <v>8</v>
      </c>
      <c r="C22">
        <v>700</v>
      </c>
      <c r="D22">
        <v>21</v>
      </c>
      <c r="E22">
        <v>925000</v>
      </c>
      <c r="F22">
        <v>1210000</v>
      </c>
      <c r="G22">
        <v>1846</v>
      </c>
      <c r="H22">
        <v>153</v>
      </c>
      <c r="I22" t="s">
        <v>3</v>
      </c>
      <c r="K22" t="s">
        <v>8</v>
      </c>
      <c r="L22">
        <v>800</v>
      </c>
      <c r="M22">
        <v>65</v>
      </c>
      <c r="N22">
        <v>124000</v>
      </c>
      <c r="O22">
        <v>340000</v>
      </c>
      <c r="P22">
        <v>1518</v>
      </c>
      <c r="Q22">
        <v>142</v>
      </c>
      <c r="R22" t="s">
        <v>3</v>
      </c>
      <c r="S22">
        <f t="shared" si="0"/>
        <v>7.459677419354839</v>
      </c>
      <c r="T22" t="s">
        <v>25</v>
      </c>
      <c r="U22" t="s">
        <v>24</v>
      </c>
    </row>
    <row r="23" spans="2:21">
      <c r="B23" t="s">
        <v>8</v>
      </c>
      <c r="C23">
        <v>700</v>
      </c>
      <c r="D23">
        <v>22</v>
      </c>
      <c r="E23">
        <v>1250000</v>
      </c>
      <c r="F23">
        <v>1620000</v>
      </c>
      <c r="G23">
        <v>1924</v>
      </c>
      <c r="H23">
        <v>190</v>
      </c>
      <c r="I23" t="s">
        <v>3</v>
      </c>
      <c r="K23" t="s">
        <v>8</v>
      </c>
      <c r="L23">
        <v>800</v>
      </c>
      <c r="M23">
        <v>66</v>
      </c>
      <c r="N23">
        <v>175000</v>
      </c>
      <c r="O23">
        <v>347000</v>
      </c>
      <c r="P23">
        <v>1960</v>
      </c>
      <c r="Q23">
        <v>88</v>
      </c>
      <c r="R23" t="s">
        <v>3</v>
      </c>
      <c r="S23">
        <f t="shared" si="0"/>
        <v>7.1428571428571432</v>
      </c>
      <c r="T23" t="s">
        <v>25</v>
      </c>
      <c r="U23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Innocence Harvey</dc:creator>
  <cp:lastModifiedBy>Innocence Harvey</cp:lastModifiedBy>
  <dcterms:created xsi:type="dcterms:W3CDTF">2016-02-11T22:37:53Z</dcterms:created>
  <dcterms:modified xsi:type="dcterms:W3CDTF">2016-04-13T22:00:14Z</dcterms:modified>
</cp:coreProperties>
</file>