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4" i="1" l="1"/>
  <c r="K29" i="1"/>
  <c r="G23" i="1"/>
  <c r="K28" i="1"/>
  <c r="J29" i="1"/>
  <c r="J28" i="1"/>
  <c r="I24" i="1"/>
  <c r="I29" i="1"/>
  <c r="I23" i="1"/>
  <c r="I28" i="1"/>
  <c r="H24" i="1"/>
  <c r="H29" i="1"/>
  <c r="H23" i="1"/>
  <c r="H28" i="1"/>
  <c r="E24" i="1"/>
  <c r="E23" i="1"/>
  <c r="D24" i="1"/>
  <c r="D23" i="1"/>
  <c r="C24" i="1"/>
  <c r="C23" i="1"/>
  <c r="B24" i="1"/>
  <c r="B23" i="1"/>
</calcChain>
</file>

<file path=xl/sharedStrings.xml><?xml version="1.0" encoding="utf-8"?>
<sst xmlns="http://schemas.openxmlformats.org/spreadsheetml/2006/main" count="24" uniqueCount="19">
  <si>
    <t>Long-term Dex fat pad weights</t>
  </si>
  <si>
    <t>Iwat</t>
  </si>
  <si>
    <t>Ewat</t>
  </si>
  <si>
    <t>Total body weight</t>
  </si>
  <si>
    <t>yellow  is dex</t>
  </si>
  <si>
    <t xml:space="preserve">Avg IWAT </t>
  </si>
  <si>
    <t>Avg EWAT</t>
  </si>
  <si>
    <t>cotnrol</t>
  </si>
  <si>
    <t>dex</t>
  </si>
  <si>
    <t>control</t>
  </si>
  <si>
    <t>Dex</t>
  </si>
  <si>
    <t>SE EWAT</t>
  </si>
  <si>
    <t>SE IWAT</t>
  </si>
  <si>
    <t xml:space="preserve">avg bw </t>
  </si>
  <si>
    <t>realtive to bw</t>
  </si>
  <si>
    <t xml:space="preserve">EWAT </t>
  </si>
  <si>
    <t>IWAT</t>
  </si>
  <si>
    <t xml:space="preserve">SE EWAT </t>
  </si>
  <si>
    <t xml:space="preserve">SE IWAT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</si>
</sst>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cotnrol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Sheet1!$D$23:$E$23</c:f>
                <c:numCache>
                  <c:formatCode>General</c:formatCode>
                  <c:ptCount val="2"/>
                  <c:pt idx="0">
                    <c:v>16.82160014401006</c:v>
                  </c:pt>
                  <c:pt idx="1">
                    <c:v>6.753374424367611</c:v>
                  </c:pt>
                </c:numCache>
              </c:numRef>
            </c:plus>
            <c:minus>
              <c:numRef>
                <c:f>Sheet1!$D$23:$E$23</c:f>
                <c:numCache>
                  <c:formatCode>General</c:formatCode>
                  <c:ptCount val="2"/>
                  <c:pt idx="0">
                    <c:v>16.82160014401006</c:v>
                  </c:pt>
                  <c:pt idx="1">
                    <c:v>6.753374424367611</c:v>
                  </c:pt>
                </c:numCache>
              </c:numRef>
            </c:minus>
          </c:errBars>
          <c:cat>
            <c:strRef>
              <c:f>Sheet1!$B$22:$C$22</c:f>
              <c:strCache>
                <c:ptCount val="2"/>
                <c:pt idx="0">
                  <c:v>Avg EWAT</c:v>
                </c:pt>
                <c:pt idx="1">
                  <c:v>Avg IWAT </c:v>
                </c:pt>
              </c:strCache>
            </c:strRef>
          </c:cat>
          <c:val>
            <c:numRef>
              <c:f>Sheet1!$B$23:$C$23</c:f>
              <c:numCache>
                <c:formatCode>General</c:formatCode>
                <c:ptCount val="2"/>
                <c:pt idx="0">
                  <c:v>178.2363636363636</c:v>
                </c:pt>
                <c:pt idx="1">
                  <c:v>98.64545454545454</c:v>
                </c:pt>
              </c:numCache>
            </c:numRef>
          </c:val>
        </c:ser>
        <c:ser>
          <c:idx val="1"/>
          <c:order val="1"/>
          <c:tx>
            <c:strRef>
              <c:f>Sheet1!$A$24</c:f>
              <c:strCache>
                <c:ptCount val="1"/>
                <c:pt idx="0">
                  <c:v>dex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Sheet1!$D$24:$E$24</c:f>
                <c:numCache>
                  <c:formatCode>General</c:formatCode>
                  <c:ptCount val="2"/>
                  <c:pt idx="0">
                    <c:v>17.16165784532483</c:v>
                  </c:pt>
                  <c:pt idx="1">
                    <c:v>13.11106403004728</c:v>
                  </c:pt>
                </c:numCache>
              </c:numRef>
            </c:plus>
            <c:minus>
              <c:numRef>
                <c:f>Sheet1!$D$24:$E$24</c:f>
                <c:numCache>
                  <c:formatCode>General</c:formatCode>
                  <c:ptCount val="2"/>
                  <c:pt idx="0">
                    <c:v>17.16165784532483</c:v>
                  </c:pt>
                  <c:pt idx="1">
                    <c:v>13.11106403004728</c:v>
                  </c:pt>
                </c:numCache>
              </c:numRef>
            </c:minus>
          </c:errBars>
          <c:cat>
            <c:strRef>
              <c:f>Sheet1!$B$22:$C$22</c:f>
              <c:strCache>
                <c:ptCount val="2"/>
                <c:pt idx="0">
                  <c:v>Avg EWAT</c:v>
                </c:pt>
                <c:pt idx="1">
                  <c:v>Avg IWAT </c:v>
                </c:pt>
              </c:strCache>
            </c:strRef>
          </c:cat>
          <c:val>
            <c:numRef>
              <c:f>Sheet1!$B$24:$C$24</c:f>
              <c:numCache>
                <c:formatCode>General</c:formatCode>
                <c:ptCount val="2"/>
                <c:pt idx="0">
                  <c:v>142.25</c:v>
                </c:pt>
                <c:pt idx="1">
                  <c:v>104.3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6197720"/>
        <c:axId val="2066241976"/>
      </c:barChart>
      <c:catAx>
        <c:axId val="20661977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66241976"/>
        <c:crosses val="autoZero"/>
        <c:auto val="1"/>
        <c:lblAlgn val="ctr"/>
        <c:lblOffset val="100"/>
        <c:noMultiLvlLbl val="0"/>
      </c:catAx>
      <c:valAx>
        <c:axId val="20662419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66197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Sheet1!$G$28</c:f>
              <c:strCache>
                <c:ptCount val="1"/>
                <c:pt idx="0">
                  <c:v>control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Sheet1!$J$28:$K$28</c:f>
                <c:numCache>
                  <c:formatCode>General</c:formatCode>
                  <c:ptCount val="2"/>
                  <c:pt idx="0">
                    <c:v>0.000623232070003741</c:v>
                  </c:pt>
                  <c:pt idx="1">
                    <c:v>0.000250209224210319</c:v>
                  </c:pt>
                </c:numCache>
              </c:numRef>
            </c:plus>
            <c:minus>
              <c:numRef>
                <c:f>Sheet1!$J$28:$K$28</c:f>
                <c:numCache>
                  <c:formatCode>General</c:formatCode>
                  <c:ptCount val="2"/>
                  <c:pt idx="0">
                    <c:v>0.000623232070003741</c:v>
                  </c:pt>
                  <c:pt idx="1">
                    <c:v>0.000250209224210319</c:v>
                  </c:pt>
                </c:numCache>
              </c:numRef>
            </c:minus>
          </c:errBars>
          <c:cat>
            <c:strRef>
              <c:f>Sheet1!$H$27:$I$27</c:f>
              <c:strCache>
                <c:ptCount val="2"/>
                <c:pt idx="0">
                  <c:v>EWAT </c:v>
                </c:pt>
                <c:pt idx="1">
                  <c:v>IWAT</c:v>
                </c:pt>
              </c:strCache>
            </c:strRef>
          </c:cat>
          <c:val>
            <c:numRef>
              <c:f>Sheet1!$H$28:$I$28</c:f>
              <c:numCache>
                <c:formatCode>General</c:formatCode>
                <c:ptCount val="2"/>
                <c:pt idx="0">
                  <c:v>0.660357022566521</c:v>
                </c:pt>
                <c:pt idx="1">
                  <c:v>0.365476591444931</c:v>
                </c:pt>
              </c:numCache>
            </c:numRef>
          </c:val>
        </c:ser>
        <c:ser>
          <c:idx val="1"/>
          <c:order val="1"/>
          <c:tx>
            <c:strRef>
              <c:f>Sheet1!$G$29</c:f>
              <c:strCache>
                <c:ptCount val="1"/>
                <c:pt idx="0">
                  <c:v>dex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Sheet1!$J$29:$K$29</c:f>
                <c:numCache>
                  <c:formatCode>General</c:formatCode>
                  <c:ptCount val="2"/>
                  <c:pt idx="0">
                    <c:v>0.000814313539517192</c:v>
                  </c:pt>
                  <c:pt idx="1">
                    <c:v>0.000622114544723477</c:v>
                  </c:pt>
                </c:numCache>
              </c:numRef>
            </c:plus>
            <c:minus>
              <c:numRef>
                <c:f>Sheet1!$J$29:$K$29</c:f>
                <c:numCache>
                  <c:formatCode>General</c:formatCode>
                  <c:ptCount val="2"/>
                  <c:pt idx="0">
                    <c:v>0.000814313539517192</c:v>
                  </c:pt>
                  <c:pt idx="1">
                    <c:v>0.000622114544723477</c:v>
                  </c:pt>
                </c:numCache>
              </c:numRef>
            </c:minus>
          </c:errBars>
          <c:cat>
            <c:strRef>
              <c:f>Sheet1!$H$27:$I$27</c:f>
              <c:strCache>
                <c:ptCount val="2"/>
                <c:pt idx="0">
                  <c:v>EWAT </c:v>
                </c:pt>
                <c:pt idx="1">
                  <c:v>IWAT</c:v>
                </c:pt>
              </c:strCache>
            </c:strRef>
          </c:cat>
          <c:val>
            <c:numRef>
              <c:f>Sheet1!$H$29:$I$29</c:f>
              <c:numCache>
                <c:formatCode>General</c:formatCode>
                <c:ptCount val="2"/>
                <c:pt idx="0">
                  <c:v>0.67497034400949</c:v>
                </c:pt>
                <c:pt idx="1">
                  <c:v>0.494899169632266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515304"/>
        <c:axId val="2063617656"/>
      </c:barChart>
      <c:catAx>
        <c:axId val="2077515304"/>
        <c:scaling>
          <c:orientation val="minMax"/>
        </c:scaling>
        <c:delete val="0"/>
        <c:axPos val="b"/>
        <c:majorTickMark val="out"/>
        <c:minorTickMark val="none"/>
        <c:tickLblPos val="nextTo"/>
        <c:crossAx val="2063617656"/>
        <c:crosses val="autoZero"/>
        <c:auto val="1"/>
        <c:lblAlgn val="ctr"/>
        <c:lblOffset val="100"/>
        <c:noMultiLvlLbl val="0"/>
      </c:catAx>
      <c:valAx>
        <c:axId val="20636176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77515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584200</xdr:colOff>
      <xdr:row>10</xdr:row>
      <xdr:rowOff>171450</xdr:rowOff>
    </xdr:from>
    <xdr:to>
      <xdr:col>17</xdr:col>
      <xdr:colOff>203200</xdr:colOff>
      <xdr:row>25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787400</xdr:colOff>
      <xdr:row>26</xdr:row>
      <xdr:rowOff>171450</xdr:rowOff>
    </xdr:from>
    <xdr:to>
      <xdr:col>17</xdr:col>
      <xdr:colOff>406400</xdr:colOff>
      <xdr:row>41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9" workbookViewId="0">
      <selection activeCell="I24" sqref="I24"/>
    </sheetView>
  </sheetViews>
  <sheetFormatPr baseColWidth="10" defaultRowHeight="15" x14ac:dyDescent="0"/>
  <sheetData>
    <row r="1" spans="1:10">
      <c r="A1" t="s">
        <v>0</v>
      </c>
      <c r="D1" s="1"/>
      <c r="E1" t="s">
        <v>4</v>
      </c>
    </row>
    <row r="2" spans="1:10">
      <c r="B2" t="s">
        <v>2</v>
      </c>
      <c r="C2" t="s">
        <v>1</v>
      </c>
      <c r="D2" t="s">
        <v>3</v>
      </c>
      <c r="G2" t="s">
        <v>9</v>
      </c>
    </row>
    <row r="3" spans="1:10">
      <c r="A3">
        <v>411</v>
      </c>
      <c r="B3">
        <v>240.6</v>
      </c>
      <c r="C3">
        <v>114.1</v>
      </c>
      <c r="D3">
        <v>22.7</v>
      </c>
      <c r="G3">
        <v>411</v>
      </c>
      <c r="H3">
        <v>240.6</v>
      </c>
      <c r="I3">
        <v>114.1</v>
      </c>
      <c r="J3">
        <v>22700</v>
      </c>
    </row>
    <row r="4" spans="1:10">
      <c r="A4">
        <v>412</v>
      </c>
      <c r="B4">
        <v>259.10000000000002</v>
      </c>
      <c r="C4">
        <v>122</v>
      </c>
      <c r="D4">
        <v>27.8</v>
      </c>
      <c r="G4">
        <v>412</v>
      </c>
      <c r="H4">
        <v>259.10000000000002</v>
      </c>
      <c r="I4">
        <v>122</v>
      </c>
      <c r="J4">
        <v>27800</v>
      </c>
    </row>
    <row r="5" spans="1:10">
      <c r="A5">
        <v>413</v>
      </c>
      <c r="B5">
        <v>162.1</v>
      </c>
      <c r="C5">
        <v>98.6</v>
      </c>
      <c r="D5">
        <v>27.6</v>
      </c>
      <c r="G5">
        <v>413</v>
      </c>
      <c r="H5">
        <v>162.1</v>
      </c>
      <c r="I5">
        <v>98.6</v>
      </c>
      <c r="J5">
        <v>27600</v>
      </c>
    </row>
    <row r="6" spans="1:10">
      <c r="A6">
        <v>414</v>
      </c>
      <c r="B6">
        <v>178.7</v>
      </c>
      <c r="C6">
        <v>95.3</v>
      </c>
      <c r="D6">
        <v>29.7</v>
      </c>
      <c r="G6">
        <v>414</v>
      </c>
      <c r="H6">
        <v>178.7</v>
      </c>
      <c r="I6">
        <v>95.3</v>
      </c>
      <c r="J6">
        <v>29700</v>
      </c>
    </row>
    <row r="7" spans="1:10">
      <c r="A7">
        <v>415</v>
      </c>
      <c r="B7">
        <v>114.7</v>
      </c>
      <c r="C7">
        <v>73.400000000000006</v>
      </c>
      <c r="D7">
        <v>28.5</v>
      </c>
      <c r="G7">
        <v>415</v>
      </c>
      <c r="H7">
        <v>114.7</v>
      </c>
      <c r="I7">
        <v>73.400000000000006</v>
      </c>
      <c r="J7">
        <v>28500</v>
      </c>
    </row>
    <row r="8" spans="1:10">
      <c r="A8">
        <v>416</v>
      </c>
      <c r="B8">
        <v>163.30000000000001</v>
      </c>
      <c r="C8">
        <v>81.5</v>
      </c>
      <c r="D8">
        <v>29.4</v>
      </c>
      <c r="G8">
        <v>416</v>
      </c>
      <c r="H8">
        <v>163.30000000000001</v>
      </c>
      <c r="I8">
        <v>81.5</v>
      </c>
      <c r="J8">
        <v>29400</v>
      </c>
    </row>
    <row r="9" spans="1:10">
      <c r="A9">
        <v>417</v>
      </c>
      <c r="B9">
        <v>221.8</v>
      </c>
      <c r="C9">
        <v>121.3</v>
      </c>
      <c r="D9">
        <v>26.9</v>
      </c>
      <c r="G9">
        <v>417</v>
      </c>
      <c r="H9">
        <v>221.8</v>
      </c>
      <c r="I9">
        <v>121.3</v>
      </c>
      <c r="J9">
        <v>26900</v>
      </c>
    </row>
    <row r="10" spans="1:10">
      <c r="A10">
        <v>418</v>
      </c>
      <c r="B10">
        <v>72.900000000000006</v>
      </c>
      <c r="C10">
        <v>53</v>
      </c>
      <c r="D10">
        <v>23.3</v>
      </c>
      <c r="G10">
        <v>418</v>
      </c>
      <c r="H10">
        <v>72.900000000000006</v>
      </c>
      <c r="I10">
        <v>53</v>
      </c>
      <c r="J10">
        <v>23300</v>
      </c>
    </row>
    <row r="11" spans="1:10">
      <c r="A11" s="1">
        <v>427</v>
      </c>
      <c r="B11">
        <v>184.1</v>
      </c>
      <c r="C11">
        <v>130.69999999999999</v>
      </c>
      <c r="D11">
        <v>23.2</v>
      </c>
      <c r="G11">
        <v>419</v>
      </c>
      <c r="H11">
        <v>219.8</v>
      </c>
      <c r="I11">
        <v>124.1</v>
      </c>
      <c r="J11">
        <v>26600</v>
      </c>
    </row>
    <row r="12" spans="1:10">
      <c r="A12" s="1">
        <v>429</v>
      </c>
      <c r="B12">
        <v>107.1</v>
      </c>
      <c r="C12">
        <v>92.9</v>
      </c>
      <c r="D12">
        <v>20.8</v>
      </c>
      <c r="G12">
        <v>420</v>
      </c>
      <c r="H12">
        <v>141</v>
      </c>
      <c r="I12">
        <v>105.1</v>
      </c>
      <c r="J12">
        <v>27900</v>
      </c>
    </row>
    <row r="13" spans="1:10">
      <c r="A13">
        <v>419</v>
      </c>
      <c r="B13">
        <v>219.8</v>
      </c>
      <c r="C13">
        <v>124.1</v>
      </c>
      <c r="D13">
        <v>26.6</v>
      </c>
      <c r="G13">
        <v>421</v>
      </c>
      <c r="H13">
        <v>186.6</v>
      </c>
      <c r="I13">
        <v>96.7</v>
      </c>
      <c r="J13">
        <v>26500</v>
      </c>
    </row>
    <row r="14" spans="1:10">
      <c r="A14">
        <v>420</v>
      </c>
      <c r="B14">
        <v>141</v>
      </c>
      <c r="C14">
        <v>105.1</v>
      </c>
      <c r="D14">
        <v>27.9</v>
      </c>
      <c r="G14" t="s">
        <v>10</v>
      </c>
    </row>
    <row r="15" spans="1:10">
      <c r="A15" s="1">
        <v>432</v>
      </c>
      <c r="B15">
        <v>155.1</v>
      </c>
      <c r="C15">
        <v>120.5</v>
      </c>
      <c r="D15">
        <v>20.3</v>
      </c>
      <c r="G15" s="1">
        <v>427</v>
      </c>
      <c r="H15">
        <v>184.1</v>
      </c>
      <c r="I15">
        <v>130.69999999999999</v>
      </c>
      <c r="J15">
        <v>23200</v>
      </c>
    </row>
    <row r="16" spans="1:10">
      <c r="A16">
        <v>421</v>
      </c>
      <c r="B16">
        <v>186.6</v>
      </c>
      <c r="C16">
        <v>96.7</v>
      </c>
      <c r="D16">
        <v>26.5</v>
      </c>
      <c r="G16" s="1">
        <v>429</v>
      </c>
      <c r="H16">
        <v>107.1</v>
      </c>
      <c r="I16">
        <v>92.9</v>
      </c>
      <c r="J16">
        <v>20800</v>
      </c>
    </row>
    <row r="17" spans="1:11">
      <c r="A17" s="1">
        <v>431</v>
      </c>
      <c r="B17">
        <v>122.7</v>
      </c>
      <c r="C17">
        <v>73.099999999999994</v>
      </c>
      <c r="D17">
        <v>20</v>
      </c>
      <c r="G17" s="1">
        <v>432</v>
      </c>
      <c r="H17">
        <v>155.1</v>
      </c>
      <c r="I17">
        <v>120.5</v>
      </c>
      <c r="J17">
        <v>20300</v>
      </c>
    </row>
    <row r="18" spans="1:11">
      <c r="G18" s="1">
        <v>431</v>
      </c>
      <c r="H18">
        <v>122.7</v>
      </c>
      <c r="I18">
        <v>73.099999999999994</v>
      </c>
      <c r="J18">
        <v>20000</v>
      </c>
    </row>
    <row r="21" spans="1:11">
      <c r="H21" t="s">
        <v>14</v>
      </c>
    </row>
    <row r="22" spans="1:11">
      <c r="B22" t="s">
        <v>6</v>
      </c>
      <c r="C22" t="s">
        <v>5</v>
      </c>
      <c r="D22" t="s">
        <v>11</v>
      </c>
      <c r="E22" t="s">
        <v>12</v>
      </c>
      <c r="G22" t="s">
        <v>13</v>
      </c>
      <c r="H22" t="s">
        <v>15</v>
      </c>
      <c r="I22" t="s">
        <v>16</v>
      </c>
    </row>
    <row r="23" spans="1:11">
      <c r="A23" t="s">
        <v>7</v>
      </c>
      <c r="B23">
        <f>(B3+B4+B5+B6+B7+B8+B9+B10+B13+B14+B16)/11</f>
        <v>178.23636363636362</v>
      </c>
      <c r="C23">
        <f>(C3+C4+C5+C6+C7+C8+C9+C10+C13+C14+C16)/11</f>
        <v>98.645454545454541</v>
      </c>
      <c r="D23">
        <f>STDEV(H3:H13)/SQRT(11)</f>
        <v>16.821600144010059</v>
      </c>
      <c r="E23">
        <f>STDEV(I3:I13)/SQRT(11)</f>
        <v>6.7533744243676113</v>
      </c>
      <c r="G23">
        <f>AVERAGE(J3:J13)</f>
        <v>26990.909090909092</v>
      </c>
      <c r="H23">
        <f>(B23/G23)*100</f>
        <v>0.66035702256652062</v>
      </c>
      <c r="I23">
        <f>(C23/G23)*100</f>
        <v>0.36547659144493094</v>
      </c>
    </row>
    <row r="24" spans="1:11">
      <c r="A24" t="s">
        <v>8</v>
      </c>
      <c r="B24">
        <f>(B11+B12+B15+B17)/4</f>
        <v>142.25</v>
      </c>
      <c r="C24">
        <f>(C11+C12+C15+C17)/4</f>
        <v>104.30000000000001</v>
      </c>
      <c r="D24">
        <f>STDEV(H15:H18)/SQRT(4)</f>
        <v>17.161657845324825</v>
      </c>
      <c r="E24">
        <f>STDEV(I15:I18)/SQRT(4)</f>
        <v>13.111064030047281</v>
      </c>
      <c r="G24">
        <f>AVERAGE(J15:J18)</f>
        <v>21075</v>
      </c>
      <c r="H24">
        <f>(B24/G24)*100</f>
        <v>0.67497034400948985</v>
      </c>
      <c r="I24">
        <f>(C24/G24)*100</f>
        <v>0.49489916963226571</v>
      </c>
    </row>
    <row r="26" spans="1:11">
      <c r="H26" t="s">
        <v>14</v>
      </c>
    </row>
    <row r="27" spans="1:11">
      <c r="H27" t="s">
        <v>15</v>
      </c>
      <c r="I27" t="s">
        <v>16</v>
      </c>
      <c r="J27" t="s">
        <v>17</v>
      </c>
      <c r="K27" t="s">
        <v>18</v>
      </c>
    </row>
    <row r="28" spans="1:11">
      <c r="G28" t="s">
        <v>9</v>
      </c>
      <c r="H28">
        <f>H23</f>
        <v>0.66035702256652062</v>
      </c>
      <c r="I28">
        <f>I23</f>
        <v>0.36547659144493094</v>
      </c>
      <c r="J28">
        <f>D23/G23</f>
        <v>6.232320700037408E-4</v>
      </c>
      <c r="K28">
        <f>E23/G23</f>
        <v>2.5020922421031903E-4</v>
      </c>
    </row>
    <row r="29" spans="1:11">
      <c r="G29" t="s">
        <v>8</v>
      </c>
      <c r="H29">
        <f>H24</f>
        <v>0.67497034400948985</v>
      </c>
      <c r="I29">
        <f>I24</f>
        <v>0.49489916963226571</v>
      </c>
      <c r="J29">
        <f>D24/G24</f>
        <v>8.143135395171922E-4</v>
      </c>
      <c r="K29">
        <f>E24/G24</f>
        <v>6.2211454472347715E-4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Innocence Harvey</dc:creator>
  <cp:lastModifiedBy>Innocence Harvey</cp:lastModifiedBy>
  <dcterms:created xsi:type="dcterms:W3CDTF">2014-12-17T20:18:39Z</dcterms:created>
  <dcterms:modified xsi:type="dcterms:W3CDTF">2015-02-26T04:56:55Z</dcterms:modified>
</cp:coreProperties>
</file>