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codycousineau/Desktop/"/>
    </mc:Choice>
  </mc:AlternateContent>
  <bookViews>
    <workbookView xWindow="2180" yWindow="1920" windowWidth="28160" windowHeight="16880" tabRatio="500"/>
  </bookViews>
  <sheets>
    <sheet name="Sheet1" sheetId="1" r:id="rId1"/>
  </sheets>
  <externalReferences>
    <externalReference r:id="rId2"/>
  </externalReferenc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80" i="1" l="1"/>
  <c r="Q80" i="1"/>
  <c r="O79" i="1"/>
  <c r="Q79" i="1"/>
  <c r="O78" i="1"/>
  <c r="Q78" i="1"/>
  <c r="O77" i="1"/>
  <c r="Q77" i="1"/>
  <c r="O76" i="1"/>
  <c r="Q76" i="1"/>
  <c r="O75" i="1"/>
  <c r="Q75" i="1"/>
  <c r="O74" i="1"/>
  <c r="Q74" i="1"/>
  <c r="O73" i="1"/>
  <c r="Q73" i="1"/>
  <c r="O72" i="1"/>
  <c r="Q72" i="1"/>
  <c r="C199" i="1"/>
  <c r="C200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7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47" i="1"/>
  <c r="T27" i="1"/>
  <c r="C31" i="1"/>
  <c r="S27" i="1"/>
  <c r="P27" i="1"/>
  <c r="M27" i="1"/>
  <c r="C236" i="1"/>
  <c r="E236" i="1"/>
  <c r="C235" i="1"/>
  <c r="E235" i="1"/>
  <c r="C234" i="1"/>
  <c r="E234" i="1"/>
  <c r="C233" i="1"/>
  <c r="E233" i="1"/>
  <c r="C232" i="1"/>
  <c r="E232" i="1"/>
  <c r="C231" i="1"/>
  <c r="E231" i="1"/>
  <c r="C230" i="1"/>
  <c r="E230" i="1"/>
  <c r="C229" i="1"/>
  <c r="E229" i="1"/>
  <c r="C228" i="1"/>
  <c r="E228" i="1"/>
  <c r="C227" i="1"/>
  <c r="E227" i="1"/>
  <c r="C226" i="1"/>
  <c r="E226" i="1"/>
  <c r="C225" i="1"/>
  <c r="E225" i="1"/>
  <c r="C224" i="1"/>
  <c r="E224" i="1"/>
  <c r="C223" i="1"/>
  <c r="E223" i="1"/>
  <c r="C222" i="1"/>
  <c r="E222" i="1"/>
  <c r="C221" i="1"/>
  <c r="E221" i="1"/>
  <c r="C220" i="1"/>
  <c r="E220" i="1"/>
  <c r="C219" i="1"/>
  <c r="E219" i="1"/>
  <c r="C218" i="1"/>
  <c r="E218" i="1"/>
  <c r="C217" i="1"/>
  <c r="E217" i="1"/>
  <c r="C216" i="1"/>
  <c r="E216" i="1"/>
  <c r="C215" i="1"/>
  <c r="E215" i="1"/>
  <c r="C214" i="1"/>
  <c r="E214" i="1"/>
  <c r="C213" i="1"/>
  <c r="E213" i="1"/>
  <c r="C212" i="1"/>
  <c r="E212" i="1"/>
  <c r="C211" i="1"/>
  <c r="E211" i="1"/>
  <c r="C210" i="1"/>
  <c r="E210" i="1"/>
  <c r="C209" i="1"/>
  <c r="E209" i="1"/>
  <c r="C208" i="1"/>
  <c r="E208" i="1"/>
  <c r="C207" i="1"/>
  <c r="E207" i="1"/>
  <c r="C206" i="1"/>
  <c r="E206" i="1"/>
  <c r="C205" i="1"/>
  <c r="E205" i="1"/>
  <c r="C204" i="1"/>
  <c r="E204" i="1"/>
  <c r="C203" i="1"/>
  <c r="E203" i="1"/>
  <c r="C202" i="1"/>
  <c r="E202" i="1"/>
  <c r="C201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C176" i="1"/>
  <c r="E176" i="1"/>
  <c r="C175" i="1"/>
  <c r="E175" i="1"/>
  <c r="C174" i="1"/>
  <c r="E174" i="1"/>
  <c r="C173" i="1"/>
  <c r="E173" i="1"/>
  <c r="C172" i="1"/>
  <c r="E172" i="1"/>
  <c r="C171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C146" i="1"/>
  <c r="E146" i="1"/>
  <c r="C145" i="1"/>
  <c r="E145" i="1"/>
  <c r="C144" i="1"/>
  <c r="E144" i="1"/>
  <c r="C143" i="1"/>
  <c r="E143" i="1"/>
  <c r="C142" i="1"/>
  <c r="E142" i="1"/>
  <c r="C141" i="1"/>
  <c r="E141" i="1"/>
  <c r="C140" i="1"/>
  <c r="E140" i="1"/>
  <c r="C139" i="1"/>
  <c r="E139" i="1"/>
  <c r="C138" i="1"/>
  <c r="E138" i="1"/>
  <c r="C137" i="1"/>
  <c r="E137" i="1"/>
  <c r="C136" i="1"/>
  <c r="E136" i="1"/>
  <c r="C135" i="1"/>
  <c r="E135" i="1"/>
  <c r="C134" i="1"/>
  <c r="E134" i="1"/>
  <c r="C133" i="1"/>
  <c r="E133" i="1"/>
  <c r="C132" i="1"/>
  <c r="E132" i="1"/>
  <c r="C131" i="1"/>
  <c r="E131" i="1"/>
  <c r="C130" i="1"/>
  <c r="E130" i="1"/>
  <c r="C129" i="1"/>
  <c r="E129" i="1"/>
  <c r="C128" i="1"/>
  <c r="E128" i="1"/>
  <c r="C127" i="1"/>
  <c r="E127" i="1"/>
  <c r="C126" i="1"/>
  <c r="E126" i="1"/>
  <c r="C125" i="1"/>
  <c r="E125" i="1"/>
  <c r="C124" i="1"/>
  <c r="E124" i="1"/>
  <c r="C123" i="1"/>
  <c r="E123" i="1"/>
  <c r="C122" i="1"/>
  <c r="E122" i="1"/>
  <c r="C121" i="1"/>
  <c r="E121" i="1"/>
  <c r="C120" i="1"/>
  <c r="E120" i="1"/>
  <c r="C119" i="1"/>
  <c r="E119" i="1"/>
  <c r="C118" i="1"/>
  <c r="E118" i="1"/>
  <c r="C117" i="1"/>
  <c r="E117" i="1"/>
  <c r="C116" i="1"/>
  <c r="E116" i="1"/>
  <c r="C115" i="1"/>
  <c r="E115" i="1"/>
  <c r="C114" i="1"/>
  <c r="E114" i="1"/>
  <c r="C113" i="1"/>
  <c r="E113" i="1"/>
  <c r="C112" i="1"/>
  <c r="E112" i="1"/>
  <c r="C111" i="1"/>
  <c r="E111" i="1"/>
  <c r="C110" i="1"/>
  <c r="E110" i="1"/>
  <c r="C109" i="1"/>
  <c r="E109" i="1"/>
  <c r="C108" i="1"/>
  <c r="E108" i="1"/>
  <c r="C107" i="1"/>
  <c r="E107" i="1"/>
  <c r="C106" i="1"/>
  <c r="E106" i="1"/>
  <c r="C105" i="1"/>
  <c r="E105" i="1"/>
  <c r="C104" i="1"/>
  <c r="C103" i="1"/>
  <c r="E103" i="1"/>
  <c r="C102" i="1"/>
  <c r="E102" i="1"/>
  <c r="C101" i="1"/>
  <c r="E101" i="1"/>
  <c r="C100" i="1"/>
  <c r="E100" i="1"/>
  <c r="C99" i="1"/>
  <c r="E99" i="1"/>
  <c r="C98" i="1"/>
  <c r="E98" i="1"/>
  <c r="C97" i="1"/>
  <c r="E97" i="1"/>
  <c r="C96" i="1"/>
  <c r="C95" i="1"/>
  <c r="E95" i="1"/>
  <c r="C94" i="1"/>
  <c r="E94" i="1"/>
  <c r="C93" i="1"/>
  <c r="E93" i="1"/>
  <c r="C92" i="1"/>
  <c r="E92" i="1"/>
  <c r="C91" i="1"/>
  <c r="E91" i="1"/>
  <c r="C90" i="1"/>
  <c r="E90" i="1"/>
  <c r="C89" i="1"/>
  <c r="E89" i="1"/>
  <c r="C88" i="1"/>
  <c r="E88" i="1"/>
  <c r="C87" i="1"/>
  <c r="E87" i="1"/>
  <c r="C86" i="1"/>
  <c r="E86" i="1"/>
  <c r="C85" i="1"/>
  <c r="E85" i="1"/>
  <c r="C84" i="1"/>
  <c r="E84" i="1"/>
  <c r="C83" i="1"/>
  <c r="E83" i="1"/>
  <c r="C82" i="1"/>
  <c r="E82" i="1"/>
  <c r="C81" i="1"/>
  <c r="E81" i="1"/>
  <c r="C80" i="1"/>
  <c r="E80" i="1"/>
  <c r="C79" i="1"/>
  <c r="E79" i="1"/>
  <c r="C78" i="1"/>
  <c r="E78" i="1"/>
  <c r="C77" i="1"/>
  <c r="E77" i="1"/>
  <c r="C76" i="1"/>
  <c r="E76" i="1"/>
  <c r="C75" i="1"/>
  <c r="E75" i="1"/>
  <c r="C74" i="1"/>
  <c r="E74" i="1"/>
  <c r="C73" i="1"/>
  <c r="E73" i="1"/>
  <c r="C72" i="1"/>
  <c r="E72" i="1"/>
  <c r="C71" i="1"/>
  <c r="E71" i="1"/>
  <c r="C70" i="1"/>
  <c r="E70" i="1"/>
  <c r="C69" i="1"/>
  <c r="E69" i="1"/>
  <c r="C68" i="1"/>
  <c r="E68" i="1"/>
  <c r="C67" i="1"/>
  <c r="E67" i="1"/>
  <c r="C66" i="1"/>
  <c r="E66" i="1"/>
  <c r="C65" i="1"/>
  <c r="E65" i="1"/>
  <c r="C64" i="1"/>
  <c r="E64" i="1"/>
  <c r="C63" i="1"/>
  <c r="E63" i="1"/>
  <c r="C62" i="1"/>
  <c r="E62" i="1"/>
  <c r="C61" i="1"/>
  <c r="E61" i="1"/>
  <c r="C60" i="1"/>
  <c r="E60" i="1"/>
  <c r="C59" i="1"/>
  <c r="E59" i="1"/>
  <c r="C58" i="1"/>
  <c r="E58" i="1"/>
  <c r="C57" i="1"/>
  <c r="E57" i="1"/>
  <c r="C56" i="1"/>
  <c r="E56" i="1"/>
  <c r="C55" i="1"/>
  <c r="E55" i="1"/>
  <c r="C54" i="1"/>
  <c r="E54" i="1"/>
  <c r="C53" i="1"/>
  <c r="E53" i="1"/>
  <c r="C52" i="1"/>
  <c r="E52" i="1"/>
  <c r="C51" i="1"/>
  <c r="E51" i="1"/>
  <c r="C50" i="1"/>
  <c r="E50" i="1"/>
  <c r="C49" i="1"/>
  <c r="E49" i="1"/>
  <c r="C48" i="1"/>
  <c r="E48" i="1"/>
  <c r="C47" i="1"/>
  <c r="E47" i="1"/>
  <c r="C46" i="1"/>
  <c r="E46" i="1"/>
  <c r="C45" i="1"/>
  <c r="E45" i="1"/>
  <c r="C44" i="1"/>
  <c r="E44" i="1"/>
  <c r="C43" i="1"/>
  <c r="E43" i="1"/>
  <c r="C42" i="1"/>
  <c r="E42" i="1"/>
  <c r="C41" i="1"/>
  <c r="E41" i="1"/>
  <c r="C40" i="1"/>
  <c r="E40" i="1"/>
  <c r="C39" i="1"/>
  <c r="E39" i="1"/>
  <c r="C38" i="1"/>
  <c r="E38" i="1"/>
  <c r="C37" i="1"/>
  <c r="E37" i="1"/>
  <c r="C36" i="1"/>
  <c r="E36" i="1"/>
  <c r="C35" i="1"/>
  <c r="E35" i="1"/>
  <c r="C34" i="1"/>
  <c r="E34" i="1"/>
  <c r="C33" i="1"/>
  <c r="E33" i="1"/>
  <c r="C32" i="1"/>
  <c r="E32" i="1"/>
  <c r="E31" i="1"/>
  <c r="C30" i="1"/>
  <c r="E30" i="1"/>
  <c r="C29" i="1"/>
  <c r="E29" i="1"/>
  <c r="C28" i="1"/>
  <c r="E28" i="1"/>
  <c r="C27" i="1"/>
  <c r="E27" i="1"/>
  <c r="C26" i="1"/>
  <c r="E26" i="1"/>
  <c r="C25" i="1"/>
  <c r="E25" i="1"/>
  <c r="C24" i="1"/>
  <c r="E24" i="1"/>
  <c r="T23" i="1"/>
  <c r="C18" i="1"/>
  <c r="E18" i="1"/>
  <c r="C19" i="1"/>
  <c r="E19" i="1"/>
  <c r="C20" i="1"/>
  <c r="E20" i="1"/>
  <c r="C21" i="1"/>
  <c r="E21" i="1"/>
  <c r="C22" i="1"/>
  <c r="E22" i="1"/>
  <c r="C23" i="1"/>
  <c r="E23" i="1"/>
  <c r="S23" i="1"/>
  <c r="R23" i="1"/>
  <c r="Q23" i="1"/>
  <c r="P23" i="1"/>
  <c r="O23" i="1"/>
  <c r="N23" i="1"/>
  <c r="M23" i="1"/>
  <c r="C17" i="1"/>
  <c r="E17" i="1"/>
  <c r="C16" i="1"/>
  <c r="E16" i="1"/>
  <c r="C15" i="1"/>
  <c r="E15" i="1"/>
  <c r="C14" i="1"/>
  <c r="E14" i="1"/>
  <c r="C13" i="1"/>
  <c r="E13" i="1"/>
  <c r="C12" i="1"/>
  <c r="E12" i="1"/>
  <c r="C11" i="1"/>
  <c r="E11" i="1"/>
  <c r="C10" i="1"/>
  <c r="E10" i="1"/>
  <c r="C9" i="1"/>
  <c r="E9" i="1"/>
  <c r="C8" i="1"/>
  <c r="E8" i="1"/>
  <c r="C7" i="1"/>
  <c r="E7" i="1"/>
  <c r="C6" i="1"/>
  <c r="E6" i="1"/>
  <c r="C5" i="1"/>
  <c r="E5" i="1"/>
  <c r="C4" i="1"/>
  <c r="E4" i="1"/>
  <c r="C3" i="1"/>
  <c r="E3" i="1"/>
  <c r="C2" i="1"/>
  <c r="E2" i="1"/>
</calcChain>
</file>

<file path=xl/sharedStrings.xml><?xml version="1.0" encoding="utf-8"?>
<sst xmlns="http://schemas.openxmlformats.org/spreadsheetml/2006/main" count="1242" uniqueCount="107">
  <si>
    <t>Cell</t>
  </si>
  <si>
    <t>Rate</t>
  </si>
  <si>
    <t>Conc (mM)</t>
  </si>
  <si>
    <t>Vol</t>
  </si>
  <si>
    <t>Final Conc</t>
  </si>
  <si>
    <t>Mouse</t>
  </si>
  <si>
    <t>Sex</t>
  </si>
  <si>
    <t>Genotype</t>
  </si>
  <si>
    <t>Diet</t>
  </si>
  <si>
    <t>Week</t>
  </si>
  <si>
    <t>Injection</t>
  </si>
  <si>
    <t>1A</t>
  </si>
  <si>
    <t>Female</t>
  </si>
  <si>
    <t xml:space="preserve">AMPK </t>
  </si>
  <si>
    <t>Keto</t>
  </si>
  <si>
    <t>GFP</t>
  </si>
  <si>
    <t>1B</t>
  </si>
  <si>
    <t>1C</t>
  </si>
  <si>
    <t>1D</t>
  </si>
  <si>
    <t>1E</t>
  </si>
  <si>
    <t>Male</t>
  </si>
  <si>
    <t>1F</t>
  </si>
  <si>
    <t>1G</t>
  </si>
  <si>
    <t>1H</t>
  </si>
  <si>
    <t>CRE</t>
  </si>
  <si>
    <t>2A</t>
  </si>
  <si>
    <t>2B</t>
  </si>
  <si>
    <t>2C</t>
  </si>
  <si>
    <t>2D</t>
  </si>
  <si>
    <t>2E</t>
  </si>
  <si>
    <t>2F</t>
  </si>
  <si>
    <t>2G</t>
  </si>
  <si>
    <t>2H</t>
  </si>
  <si>
    <t>3A</t>
  </si>
  <si>
    <t>Control</t>
  </si>
  <si>
    <t>3B</t>
  </si>
  <si>
    <t>3C</t>
  </si>
  <si>
    <t>3D</t>
  </si>
  <si>
    <t>3E</t>
  </si>
  <si>
    <t>Early raptor</t>
  </si>
  <si>
    <t>Week 1</t>
  </si>
  <si>
    <t>Week 4</t>
  </si>
  <si>
    <t>Late raptor</t>
  </si>
  <si>
    <t>Early AMPK</t>
  </si>
  <si>
    <t>Late AMPK</t>
  </si>
  <si>
    <t>3F</t>
  </si>
  <si>
    <t>3G</t>
  </si>
  <si>
    <t>3H</t>
  </si>
  <si>
    <t>4A</t>
  </si>
  <si>
    <t>4B</t>
  </si>
  <si>
    <t>4C</t>
  </si>
  <si>
    <t xml:space="preserve">Raptor </t>
  </si>
  <si>
    <t>4D</t>
  </si>
  <si>
    <t>4E</t>
  </si>
  <si>
    <t>4F</t>
  </si>
  <si>
    <t>5A</t>
  </si>
  <si>
    <t>5B</t>
  </si>
  <si>
    <t>5C</t>
  </si>
  <si>
    <t>5D</t>
  </si>
  <si>
    <t>5E</t>
  </si>
  <si>
    <t>5F</t>
  </si>
  <si>
    <t>5G</t>
  </si>
  <si>
    <t>5H</t>
  </si>
  <si>
    <t>6A</t>
  </si>
  <si>
    <t>6B</t>
  </si>
  <si>
    <t>6C</t>
  </si>
  <si>
    <t>6D</t>
  </si>
  <si>
    <t>6E</t>
  </si>
  <si>
    <t>6F</t>
  </si>
  <si>
    <t>6G</t>
  </si>
  <si>
    <t>6H</t>
  </si>
  <si>
    <t>7A</t>
  </si>
  <si>
    <t>7B</t>
  </si>
  <si>
    <t>7C</t>
  </si>
  <si>
    <t>7D</t>
  </si>
  <si>
    <t>7E</t>
  </si>
  <si>
    <t>7F</t>
  </si>
  <si>
    <t>7G</t>
  </si>
  <si>
    <t>7H</t>
  </si>
  <si>
    <t>8A</t>
  </si>
  <si>
    <t>8B</t>
  </si>
  <si>
    <t>8C</t>
  </si>
  <si>
    <t>8D</t>
  </si>
  <si>
    <t>8E</t>
  </si>
  <si>
    <t>8F</t>
  </si>
  <si>
    <t>8G</t>
  </si>
  <si>
    <t>9A</t>
  </si>
  <si>
    <t>9B</t>
  </si>
  <si>
    <t>9C</t>
  </si>
  <si>
    <t>9D</t>
  </si>
  <si>
    <t>9E</t>
  </si>
  <si>
    <t>9F</t>
  </si>
  <si>
    <t>9G</t>
  </si>
  <si>
    <t>10A</t>
  </si>
  <si>
    <t>10B</t>
  </si>
  <si>
    <t>10C</t>
  </si>
  <si>
    <t>10D</t>
  </si>
  <si>
    <t>10E</t>
  </si>
  <si>
    <t>8H</t>
  </si>
  <si>
    <t>9H</t>
  </si>
  <si>
    <t>10F</t>
  </si>
  <si>
    <t>10G</t>
  </si>
  <si>
    <t>10H</t>
  </si>
  <si>
    <t>Raptor</t>
  </si>
  <si>
    <t>AMPK</t>
  </si>
  <si>
    <t>Rates</t>
  </si>
  <si>
    <t>Slope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</si>
</sst>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"/>
  </numFmts>
  <fonts count="6" x14ac:knownFonts="1">
    <font>
      <sz val="12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0" xfId="0" applyFont="1"/>
    <xf numFmtId="164" fontId="0" fillId="0" borderId="0" xfId="0" applyNumberFormat="1"/>
    <xf numFmtId="0" fontId="2" fillId="0" borderId="0" xfId="0" applyFont="1"/>
    <xf numFmtId="0" fontId="2" fillId="0" borderId="0" xfId="0" applyFont="1" applyFill="1" applyBorder="1"/>
    <xf numFmtId="0" fontId="3" fillId="0" borderId="0" xfId="0" applyFont="1"/>
    <xf numFmtId="0" fontId="0" fillId="0" borderId="0" xfId="0" applyFont="1" applyFill="1" applyBorder="1"/>
    <xf numFmtId="0" fontId="0" fillId="0" borderId="0" xfId="0" applyFill="1"/>
    <xf numFmtId="0" fontId="1" fillId="0" borderId="2" xfId="0" applyFont="1" applyFill="1" applyBorder="1" applyAlignment="1">
      <alignment horizontal="left" vertical="center" wrapText="1"/>
    </xf>
    <xf numFmtId="0" fontId="1" fillId="0" borderId="2" xfId="0" applyFont="1" applyBorder="1" applyAlignment="1">
      <alignment horizontal="center" vertical="center" wrapText="1"/>
    </xf>
    <xf numFmtId="1" fontId="0" fillId="0" borderId="0" xfId="0" applyNumberFormat="1"/>
    <xf numFmtId="0" fontId="0" fillId="0" borderId="0" xfId="0" applyFill="1" applyAlignment="1">
      <alignment horizontal="left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Ketones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[1]Sheet1!$M$22:$T$22</c:f>
              <c:strCache>
                <c:ptCount val="8"/>
                <c:pt idx="0">
                  <c:v>Early raptor</c:v>
                </c:pt>
                <c:pt idx="1">
                  <c:v>Week 1</c:v>
                </c:pt>
                <c:pt idx="2">
                  <c:v>Week 4</c:v>
                </c:pt>
                <c:pt idx="3">
                  <c:v>Late raptor</c:v>
                </c:pt>
                <c:pt idx="4">
                  <c:v>Week 1</c:v>
                </c:pt>
                <c:pt idx="5">
                  <c:v>Week 4</c:v>
                </c:pt>
                <c:pt idx="6">
                  <c:v>Early AMPK</c:v>
                </c:pt>
                <c:pt idx="7">
                  <c:v>Late AMPK</c:v>
                </c:pt>
              </c:strCache>
            </c:strRef>
          </c:cat>
          <c:val>
            <c:numRef>
              <c:f>[1]Sheet1!$M$23:$T$23</c:f>
              <c:numCache>
                <c:formatCode>General</c:formatCode>
                <c:ptCount val="8"/>
                <c:pt idx="0">
                  <c:v>0.308048224112832</c:v>
                </c:pt>
                <c:pt idx="1">
                  <c:v>0.192068771943911</c:v>
                </c:pt>
                <c:pt idx="2">
                  <c:v>0.467512789545897</c:v>
                </c:pt>
                <c:pt idx="3">
                  <c:v>0.301963330303042</c:v>
                </c:pt>
                <c:pt idx="4">
                  <c:v>0.230883622504843</c:v>
                </c:pt>
                <c:pt idx="5">
                  <c:v>0.354967525627312</c:v>
                </c:pt>
                <c:pt idx="6">
                  <c:v>0.156796821070648</c:v>
                </c:pt>
                <c:pt idx="7">
                  <c:v>0.13279193477625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647940512"/>
        <c:axId val="-647352512"/>
      </c:barChart>
      <c:catAx>
        <c:axId val="-647940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47352512"/>
        <c:crosses val="autoZero"/>
        <c:auto val="1"/>
        <c:lblAlgn val="ctr"/>
        <c:lblOffset val="100"/>
        <c:noMultiLvlLbl val="0"/>
      </c:catAx>
      <c:valAx>
        <c:axId val="-64735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47940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508000</xdr:colOff>
      <xdr:row>3</xdr:row>
      <xdr:rowOff>12700</xdr:rowOff>
    </xdr:from>
    <xdr:to>
      <xdr:col>19</xdr:col>
      <xdr:colOff>127000</xdr:colOff>
      <xdr:row>19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olumes/BridgesLab/Kistler/AMPK%20KO/Ketone%20Analysis/2019-07-18%20BHB%20Assa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te 2 - Sheet1"/>
      <sheetName val="Plate 2 - Sheet1 (1)"/>
      <sheetName val="Sheet1"/>
    </sheetNames>
    <sheetDataSet>
      <sheetData sheetId="0"/>
      <sheetData sheetId="1"/>
      <sheetData sheetId="2">
        <row r="22">
          <cell r="M22" t="str">
            <v>Early raptor</v>
          </cell>
          <cell r="N22" t="str">
            <v>Week 1</v>
          </cell>
          <cell r="O22" t="str">
            <v>Week 4</v>
          </cell>
          <cell r="P22" t="str">
            <v>Late raptor</v>
          </cell>
          <cell r="Q22" t="str">
            <v>Week 1</v>
          </cell>
          <cell r="R22" t="str">
            <v>Week 4</v>
          </cell>
          <cell r="S22" t="str">
            <v>Early AMPK</v>
          </cell>
          <cell r="T22" t="str">
            <v>Late AMPK</v>
          </cell>
        </row>
        <row r="23">
          <cell r="M23">
            <v>0.30804822411283161</v>
          </cell>
          <cell r="N23">
            <v>0.19206877194391114</v>
          </cell>
          <cell r="O23">
            <v>0.46751278954589665</v>
          </cell>
          <cell r="P23">
            <v>0.30196333030304251</v>
          </cell>
          <cell r="Q23">
            <v>0.23088362250484298</v>
          </cell>
          <cell r="R23">
            <v>0.35496752562731199</v>
          </cell>
          <cell r="S23">
            <v>0.1567968210706478</v>
          </cell>
          <cell r="T23">
            <v>0.13279193477625037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39"/>
  <sheetViews>
    <sheetView tabSelected="1" topLeftCell="A48" workbookViewId="0">
      <selection activeCell="C54" sqref="C54"/>
    </sheetView>
  </sheetViews>
  <sheetFormatPr baseColWidth="10" defaultRowHeight="16" x14ac:dyDescent="0.2"/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">
      <c r="A2" t="s">
        <v>11</v>
      </c>
      <c r="B2" s="1">
        <v>42.713999999999999</v>
      </c>
      <c r="C2">
        <f>B2/25.606</f>
        <v>1.6681246582832148</v>
      </c>
      <c r="D2">
        <v>1</v>
      </c>
      <c r="E2">
        <f>C2/D2</f>
        <v>1.6681246582832148</v>
      </c>
      <c r="F2">
        <v>8151</v>
      </c>
      <c r="G2" s="2" t="s">
        <v>12</v>
      </c>
      <c r="H2" s="2" t="s">
        <v>13</v>
      </c>
      <c r="I2" s="2" t="s">
        <v>14</v>
      </c>
      <c r="J2">
        <v>4</v>
      </c>
      <c r="K2" s="2" t="s">
        <v>15</v>
      </c>
    </row>
    <row r="3" spans="1:11" x14ac:dyDescent="0.2">
      <c r="A3" t="s">
        <v>16</v>
      </c>
      <c r="B3" s="1">
        <v>28.170999999999999</v>
      </c>
      <c r="C3">
        <f>B3/25.606</f>
        <v>1.1001718347262359</v>
      </c>
      <c r="D3">
        <v>1</v>
      </c>
      <c r="E3">
        <f t="shared" ref="E3:E16" si="0">C3/D3</f>
        <v>1.1001718347262359</v>
      </c>
      <c r="F3">
        <v>8152</v>
      </c>
      <c r="G3" s="2" t="s">
        <v>12</v>
      </c>
      <c r="H3" s="2" t="s">
        <v>13</v>
      </c>
      <c r="I3" s="2" t="s">
        <v>14</v>
      </c>
      <c r="J3">
        <v>4</v>
      </c>
      <c r="K3" s="2" t="s">
        <v>15</v>
      </c>
    </row>
    <row r="4" spans="1:11" x14ac:dyDescent="0.2">
      <c r="A4" t="s">
        <v>17</v>
      </c>
      <c r="B4" s="1">
        <v>48.085999999999999</v>
      </c>
      <c r="C4">
        <f t="shared" ref="C4:C67" si="1">B4/25.606</f>
        <v>1.8779192376786689</v>
      </c>
      <c r="D4">
        <v>1</v>
      </c>
      <c r="E4">
        <f t="shared" si="0"/>
        <v>1.8779192376786689</v>
      </c>
      <c r="F4">
        <v>8153</v>
      </c>
      <c r="G4" s="2" t="s">
        <v>12</v>
      </c>
      <c r="H4" s="2" t="s">
        <v>13</v>
      </c>
      <c r="I4" s="2" t="s">
        <v>14</v>
      </c>
      <c r="J4">
        <v>4</v>
      </c>
      <c r="K4" s="2" t="s">
        <v>15</v>
      </c>
    </row>
    <row r="5" spans="1:11" x14ac:dyDescent="0.2">
      <c r="A5" t="s">
        <v>18</v>
      </c>
      <c r="B5" s="1">
        <v>60.929000000000002</v>
      </c>
      <c r="C5">
        <f t="shared" si="1"/>
        <v>2.3794813715535419</v>
      </c>
      <c r="D5">
        <v>1</v>
      </c>
      <c r="E5">
        <f t="shared" si="0"/>
        <v>2.3794813715535419</v>
      </c>
      <c r="F5">
        <v>8154</v>
      </c>
      <c r="G5" s="2" t="s">
        <v>12</v>
      </c>
      <c r="H5" s="2" t="s">
        <v>13</v>
      </c>
      <c r="I5" s="2" t="s">
        <v>14</v>
      </c>
      <c r="J5">
        <v>4</v>
      </c>
      <c r="K5" s="2" t="s">
        <v>15</v>
      </c>
    </row>
    <row r="6" spans="1:11" x14ac:dyDescent="0.2">
      <c r="A6" t="s">
        <v>19</v>
      </c>
      <c r="B6" s="1">
        <v>41.8</v>
      </c>
      <c r="C6">
        <f t="shared" si="1"/>
        <v>1.6324298992423649</v>
      </c>
      <c r="D6">
        <v>1</v>
      </c>
      <c r="E6">
        <f t="shared" si="0"/>
        <v>1.6324298992423649</v>
      </c>
      <c r="F6">
        <v>8187</v>
      </c>
      <c r="G6" s="2" t="s">
        <v>20</v>
      </c>
      <c r="H6" s="2" t="s">
        <v>13</v>
      </c>
      <c r="I6" s="2" t="s">
        <v>14</v>
      </c>
      <c r="J6">
        <v>4</v>
      </c>
      <c r="K6" s="2" t="s">
        <v>15</v>
      </c>
    </row>
    <row r="7" spans="1:11" x14ac:dyDescent="0.2">
      <c r="A7" t="s">
        <v>21</v>
      </c>
      <c r="B7" s="1">
        <v>23.814</v>
      </c>
      <c r="C7">
        <f t="shared" si="1"/>
        <v>0.93001640240568606</v>
      </c>
      <c r="D7">
        <v>1</v>
      </c>
      <c r="E7">
        <f t="shared" si="0"/>
        <v>0.93001640240568606</v>
      </c>
      <c r="F7">
        <v>8188</v>
      </c>
      <c r="G7" s="2" t="s">
        <v>20</v>
      </c>
      <c r="H7" s="2" t="s">
        <v>13</v>
      </c>
      <c r="I7" s="2" t="s">
        <v>14</v>
      </c>
      <c r="J7">
        <v>4</v>
      </c>
      <c r="K7" s="2" t="s">
        <v>15</v>
      </c>
    </row>
    <row r="8" spans="1:11" x14ac:dyDescent="0.2">
      <c r="A8" t="s">
        <v>22</v>
      </c>
      <c r="B8" s="1">
        <v>28.486000000000001</v>
      </c>
      <c r="C8">
        <f t="shared" si="1"/>
        <v>1.1124736389908614</v>
      </c>
      <c r="D8">
        <v>1</v>
      </c>
      <c r="E8">
        <f t="shared" si="0"/>
        <v>1.1124736389908614</v>
      </c>
      <c r="F8">
        <v>8190</v>
      </c>
      <c r="G8" s="2" t="s">
        <v>20</v>
      </c>
      <c r="H8" s="2" t="s">
        <v>13</v>
      </c>
      <c r="I8" s="2" t="s">
        <v>14</v>
      </c>
      <c r="J8">
        <v>4</v>
      </c>
      <c r="K8" s="2" t="s">
        <v>15</v>
      </c>
    </row>
    <row r="9" spans="1:11" x14ac:dyDescent="0.2">
      <c r="A9" t="s">
        <v>23</v>
      </c>
      <c r="B9" s="1">
        <v>15.385999999999999</v>
      </c>
      <c r="C9">
        <f t="shared" si="1"/>
        <v>0.6008747949699289</v>
      </c>
      <c r="D9">
        <v>1</v>
      </c>
      <c r="E9">
        <f t="shared" si="0"/>
        <v>0.6008747949699289</v>
      </c>
      <c r="F9">
        <v>8344</v>
      </c>
      <c r="G9" s="2" t="s">
        <v>20</v>
      </c>
      <c r="H9" s="2" t="s">
        <v>13</v>
      </c>
      <c r="I9" s="2" t="s">
        <v>14</v>
      </c>
      <c r="J9">
        <v>4</v>
      </c>
      <c r="K9" s="2" t="s">
        <v>24</v>
      </c>
    </row>
    <row r="10" spans="1:11" x14ac:dyDescent="0.2">
      <c r="A10" t="s">
        <v>25</v>
      </c>
      <c r="B10" s="1">
        <v>28.6</v>
      </c>
      <c r="C10">
        <f t="shared" si="1"/>
        <v>1.1169257205342498</v>
      </c>
      <c r="D10">
        <v>1</v>
      </c>
      <c r="E10">
        <f t="shared" si="0"/>
        <v>1.1169257205342498</v>
      </c>
      <c r="F10">
        <v>8284</v>
      </c>
      <c r="G10" s="2" t="s">
        <v>20</v>
      </c>
      <c r="H10" s="2" t="s">
        <v>13</v>
      </c>
      <c r="I10" s="2" t="s">
        <v>14</v>
      </c>
      <c r="J10">
        <v>4</v>
      </c>
      <c r="K10" s="2" t="s">
        <v>24</v>
      </c>
    </row>
    <row r="11" spans="1:11" x14ac:dyDescent="0.2">
      <c r="A11" t="s">
        <v>26</v>
      </c>
      <c r="B11" s="1">
        <v>20.114000000000001</v>
      </c>
      <c r="C11">
        <f t="shared" si="1"/>
        <v>0.7855190189799266</v>
      </c>
      <c r="D11">
        <v>1</v>
      </c>
      <c r="E11">
        <f t="shared" si="0"/>
        <v>0.7855190189799266</v>
      </c>
      <c r="F11">
        <v>8285</v>
      </c>
      <c r="G11" s="2" t="s">
        <v>20</v>
      </c>
      <c r="H11" s="2" t="s">
        <v>13</v>
      </c>
      <c r="I11" s="2" t="s">
        <v>14</v>
      </c>
      <c r="J11">
        <v>4</v>
      </c>
      <c r="K11" s="2" t="s">
        <v>24</v>
      </c>
    </row>
    <row r="12" spans="1:11" x14ac:dyDescent="0.2">
      <c r="A12" t="s">
        <v>27</v>
      </c>
      <c r="B12" s="1">
        <v>69.213999999999999</v>
      </c>
      <c r="C12">
        <f t="shared" si="1"/>
        <v>2.703038350386628</v>
      </c>
      <c r="D12">
        <v>1</v>
      </c>
      <c r="E12">
        <f t="shared" si="0"/>
        <v>2.703038350386628</v>
      </c>
      <c r="F12">
        <v>8286</v>
      </c>
      <c r="G12" s="2" t="s">
        <v>12</v>
      </c>
      <c r="H12" s="2" t="s">
        <v>13</v>
      </c>
      <c r="I12" s="2" t="s">
        <v>14</v>
      </c>
      <c r="J12">
        <v>4</v>
      </c>
      <c r="K12" s="2" t="s">
        <v>24</v>
      </c>
    </row>
    <row r="13" spans="1:11" x14ac:dyDescent="0.2">
      <c r="A13" t="s">
        <v>28</v>
      </c>
      <c r="B13" s="1">
        <v>21.814</v>
      </c>
      <c r="C13">
        <f t="shared" si="1"/>
        <v>0.85190970866203231</v>
      </c>
      <c r="D13">
        <v>1</v>
      </c>
      <c r="E13">
        <f t="shared" si="0"/>
        <v>0.85190970866203231</v>
      </c>
      <c r="F13">
        <v>8287</v>
      </c>
      <c r="G13" s="2" t="s">
        <v>12</v>
      </c>
      <c r="H13" s="2" t="s">
        <v>13</v>
      </c>
      <c r="I13" s="2" t="s">
        <v>14</v>
      </c>
      <c r="J13">
        <v>4</v>
      </c>
      <c r="K13" s="2" t="s">
        <v>24</v>
      </c>
    </row>
    <row r="14" spans="1:11" x14ac:dyDescent="0.2">
      <c r="A14" t="s">
        <v>29</v>
      </c>
      <c r="B14" s="1">
        <v>32.799999999999997</v>
      </c>
      <c r="C14">
        <f t="shared" si="1"/>
        <v>1.2809497773959226</v>
      </c>
      <c r="D14">
        <v>1</v>
      </c>
      <c r="E14">
        <f t="shared" si="0"/>
        <v>1.2809497773959226</v>
      </c>
      <c r="F14">
        <v>8288</v>
      </c>
      <c r="G14" s="2" t="s">
        <v>12</v>
      </c>
      <c r="H14" s="2" t="s">
        <v>13</v>
      </c>
      <c r="I14" s="2" t="s">
        <v>14</v>
      </c>
      <c r="J14">
        <v>4</v>
      </c>
      <c r="K14" s="2" t="s">
        <v>24</v>
      </c>
    </row>
    <row r="15" spans="1:11" x14ac:dyDescent="0.2">
      <c r="A15" t="s">
        <v>30</v>
      </c>
      <c r="B15" s="1">
        <v>28.042999999999999</v>
      </c>
      <c r="C15">
        <f>B15/25.606</f>
        <v>1.0951730063266421</v>
      </c>
      <c r="D15">
        <v>1</v>
      </c>
      <c r="E15">
        <f t="shared" si="0"/>
        <v>1.0951730063266421</v>
      </c>
      <c r="F15">
        <v>8289</v>
      </c>
      <c r="G15" s="2" t="s">
        <v>12</v>
      </c>
      <c r="H15" s="2" t="s">
        <v>13</v>
      </c>
      <c r="I15" s="2" t="s">
        <v>14</v>
      </c>
      <c r="J15">
        <v>4</v>
      </c>
      <c r="K15" s="2" t="s">
        <v>24</v>
      </c>
    </row>
    <row r="16" spans="1:11" x14ac:dyDescent="0.2">
      <c r="A16" t="s">
        <v>31</v>
      </c>
      <c r="B16" s="1">
        <v>50.070999999999998</v>
      </c>
      <c r="C16">
        <f t="shared" si="1"/>
        <v>1.9554401312192453</v>
      </c>
      <c r="D16">
        <v>1</v>
      </c>
      <c r="E16">
        <f t="shared" si="0"/>
        <v>1.9554401312192453</v>
      </c>
      <c r="F16">
        <v>8290</v>
      </c>
      <c r="G16" s="2" t="s">
        <v>12</v>
      </c>
      <c r="H16" s="2" t="s">
        <v>13</v>
      </c>
      <c r="I16" s="2" t="s">
        <v>14</v>
      </c>
      <c r="J16">
        <v>4</v>
      </c>
      <c r="K16" s="2" t="s">
        <v>24</v>
      </c>
    </row>
    <row r="17" spans="1:20" x14ac:dyDescent="0.2">
      <c r="A17" t="s">
        <v>32</v>
      </c>
      <c r="B17" s="1">
        <v>31.242999999999999</v>
      </c>
      <c r="C17">
        <f t="shared" si="1"/>
        <v>1.2201437163164881</v>
      </c>
      <c r="D17">
        <v>1</v>
      </c>
      <c r="E17">
        <f>C17/D17</f>
        <v>1.2201437163164881</v>
      </c>
      <c r="F17">
        <v>8345</v>
      </c>
      <c r="G17" s="2" t="s">
        <v>20</v>
      </c>
      <c r="H17" s="2" t="s">
        <v>13</v>
      </c>
      <c r="I17" s="2" t="s">
        <v>14</v>
      </c>
      <c r="J17">
        <v>4</v>
      </c>
      <c r="K17" s="2" t="s">
        <v>24</v>
      </c>
    </row>
    <row r="18" spans="1:20" x14ac:dyDescent="0.2">
      <c r="A18" t="s">
        <v>33</v>
      </c>
      <c r="B18" s="1">
        <v>18.486000000000001</v>
      </c>
      <c r="C18">
        <f t="shared" si="1"/>
        <v>0.72194017027259239</v>
      </c>
      <c r="D18">
        <v>4</v>
      </c>
      <c r="E18">
        <f t="shared" ref="E18:E74" si="2">C18/D18</f>
        <v>0.1804850425681481</v>
      </c>
      <c r="F18">
        <v>8148</v>
      </c>
      <c r="G18" s="2" t="s">
        <v>20</v>
      </c>
      <c r="H18" s="2" t="s">
        <v>13</v>
      </c>
      <c r="I18" s="2" t="s">
        <v>34</v>
      </c>
      <c r="J18">
        <v>4</v>
      </c>
      <c r="K18" s="2" t="s">
        <v>15</v>
      </c>
    </row>
    <row r="19" spans="1:20" x14ac:dyDescent="0.2">
      <c r="A19" t="s">
        <v>35</v>
      </c>
      <c r="B19" s="1">
        <v>17.843</v>
      </c>
      <c r="C19">
        <f t="shared" si="1"/>
        <v>0.69682886823400758</v>
      </c>
      <c r="D19">
        <v>4</v>
      </c>
      <c r="E19">
        <f t="shared" si="2"/>
        <v>0.1742072170585019</v>
      </c>
      <c r="F19">
        <v>8149</v>
      </c>
      <c r="G19" s="2" t="s">
        <v>20</v>
      </c>
      <c r="H19" s="2" t="s">
        <v>13</v>
      </c>
      <c r="I19" s="2" t="s">
        <v>34</v>
      </c>
      <c r="J19">
        <v>4</v>
      </c>
      <c r="K19" s="2" t="s">
        <v>15</v>
      </c>
    </row>
    <row r="20" spans="1:20" x14ac:dyDescent="0.2">
      <c r="A20" t="s">
        <v>36</v>
      </c>
      <c r="B20" s="1">
        <v>16.457000000000001</v>
      </c>
      <c r="C20">
        <f t="shared" si="1"/>
        <v>0.64270092946965551</v>
      </c>
      <c r="D20">
        <v>4</v>
      </c>
      <c r="E20">
        <f t="shared" si="2"/>
        <v>0.16067523236741388</v>
      </c>
      <c r="F20">
        <v>8191</v>
      </c>
      <c r="G20" s="2" t="s">
        <v>20</v>
      </c>
      <c r="H20" s="2" t="s">
        <v>13</v>
      </c>
      <c r="I20" s="2" t="s">
        <v>34</v>
      </c>
      <c r="J20">
        <v>4</v>
      </c>
      <c r="K20" s="2" t="s">
        <v>24</v>
      </c>
    </row>
    <row r="21" spans="1:20" x14ac:dyDescent="0.2">
      <c r="A21" t="s">
        <v>37</v>
      </c>
      <c r="B21" s="1">
        <v>24.757000000000001</v>
      </c>
      <c r="C21">
        <f t="shared" si="1"/>
        <v>0.96684370850581891</v>
      </c>
      <c r="D21">
        <v>4</v>
      </c>
      <c r="E21">
        <f t="shared" si="2"/>
        <v>0.24171092712645473</v>
      </c>
      <c r="F21">
        <v>8192</v>
      </c>
      <c r="G21" s="2" t="s">
        <v>20</v>
      </c>
      <c r="H21" s="2" t="s">
        <v>13</v>
      </c>
      <c r="I21" s="2" t="s">
        <v>34</v>
      </c>
      <c r="J21">
        <v>4</v>
      </c>
      <c r="K21" s="2" t="s">
        <v>24</v>
      </c>
    </row>
    <row r="22" spans="1:20" x14ac:dyDescent="0.2">
      <c r="A22" t="s">
        <v>38</v>
      </c>
      <c r="B22" s="1">
        <v>13.2</v>
      </c>
      <c r="C22">
        <f t="shared" si="1"/>
        <v>0.51550417870811527</v>
      </c>
      <c r="D22">
        <v>4</v>
      </c>
      <c r="E22">
        <f t="shared" si="2"/>
        <v>0.12887604467702882</v>
      </c>
      <c r="F22">
        <v>8193</v>
      </c>
      <c r="G22" s="2" t="s">
        <v>20</v>
      </c>
      <c r="H22" s="2" t="s">
        <v>13</v>
      </c>
      <c r="I22" s="2" t="s">
        <v>34</v>
      </c>
      <c r="J22">
        <v>4</v>
      </c>
      <c r="K22" s="2" t="s">
        <v>24</v>
      </c>
      <c r="M22" s="2" t="s">
        <v>39</v>
      </c>
      <c r="N22" s="2" t="s">
        <v>40</v>
      </c>
      <c r="O22" s="3" t="s">
        <v>41</v>
      </c>
      <c r="P22" t="s">
        <v>42</v>
      </c>
      <c r="Q22" t="s">
        <v>40</v>
      </c>
      <c r="R22" t="s">
        <v>41</v>
      </c>
      <c r="S22" s="2" t="s">
        <v>43</v>
      </c>
      <c r="T22" t="s">
        <v>44</v>
      </c>
    </row>
    <row r="23" spans="1:20" x14ac:dyDescent="0.2">
      <c r="A23" t="s">
        <v>45</v>
      </c>
      <c r="B23" s="1">
        <v>10.571</v>
      </c>
      <c r="C23">
        <f t="shared" si="1"/>
        <v>0.4128329297820823</v>
      </c>
      <c r="D23">
        <v>4</v>
      </c>
      <c r="E23">
        <f t="shared" si="2"/>
        <v>0.10320823244552058</v>
      </c>
      <c r="F23">
        <v>8194</v>
      </c>
      <c r="G23" s="2" t="s">
        <v>20</v>
      </c>
      <c r="H23" s="2" t="s">
        <v>13</v>
      </c>
      <c r="I23" s="2" t="s">
        <v>34</v>
      </c>
      <c r="J23">
        <v>4</v>
      </c>
      <c r="K23" s="2" t="s">
        <v>24</v>
      </c>
      <c r="M23">
        <f>AVERAGE(E70:E83,E103,E105:E109)</f>
        <v>0.30804822411283161</v>
      </c>
      <c r="N23">
        <f>AVERAGE(E70:E83)</f>
        <v>0.19206877194391114</v>
      </c>
      <c r="O23">
        <f>AVERAGE(E28:E31,E103,E105:E109)</f>
        <v>0.46751278954589665</v>
      </c>
      <c r="P23" s="3">
        <f>AVERAGE(E147:E170,E177:E200,E230:E232)</f>
        <v>0.35624517107044301</v>
      </c>
      <c r="Q23">
        <f>AVERAGE(E147:E170)</f>
        <v>0.27576895025401144</v>
      </c>
      <c r="R23" s="3">
        <f>AVERAGE(E177:E200,E230:E233)</f>
        <v>0.41536488324007559</v>
      </c>
      <c r="S23">
        <f>AVERAGE(E18:E27,E48:E61,E115:E122,E131:E138)</f>
        <v>0.1567968210706478</v>
      </c>
      <c r="T23" s="3">
        <f>AVERAGE(E233:E236)</f>
        <v>0.13279193477625037</v>
      </c>
    </row>
    <row r="24" spans="1:20" x14ac:dyDescent="0.2">
      <c r="A24" t="s">
        <v>46</v>
      </c>
      <c r="B24" s="1">
        <v>10.971</v>
      </c>
      <c r="C24">
        <f t="shared" si="1"/>
        <v>0.42845426853081309</v>
      </c>
      <c r="D24">
        <v>4</v>
      </c>
      <c r="E24">
        <f t="shared" si="2"/>
        <v>0.10711356713270327</v>
      </c>
      <c r="F24">
        <v>8263</v>
      </c>
      <c r="G24" s="2" t="s">
        <v>20</v>
      </c>
      <c r="H24" s="2" t="s">
        <v>13</v>
      </c>
      <c r="I24" s="2" t="s">
        <v>34</v>
      </c>
      <c r="J24">
        <v>4</v>
      </c>
      <c r="K24" s="2" t="s">
        <v>15</v>
      </c>
    </row>
    <row r="25" spans="1:20" x14ac:dyDescent="0.2">
      <c r="A25" t="s">
        <v>47</v>
      </c>
      <c r="B25" s="1">
        <v>25.571000000000002</v>
      </c>
      <c r="C25">
        <f t="shared" si="1"/>
        <v>0.99863313285948607</v>
      </c>
      <c r="D25">
        <v>4</v>
      </c>
      <c r="E25">
        <f t="shared" si="2"/>
        <v>0.24965828321487152</v>
      </c>
      <c r="F25">
        <v>8265</v>
      </c>
      <c r="G25" s="2" t="s">
        <v>12</v>
      </c>
      <c r="H25" s="2" t="s">
        <v>13</v>
      </c>
      <c r="I25" s="2" t="s">
        <v>34</v>
      </c>
      <c r="J25">
        <v>4</v>
      </c>
      <c r="K25" s="2" t="s">
        <v>24</v>
      </c>
    </row>
    <row r="26" spans="1:20" x14ac:dyDescent="0.2">
      <c r="A26" t="s">
        <v>48</v>
      </c>
      <c r="B26" s="1">
        <v>25.242999999999999</v>
      </c>
      <c r="C26">
        <f t="shared" si="1"/>
        <v>0.98582363508552673</v>
      </c>
      <c r="D26">
        <v>4</v>
      </c>
      <c r="E26">
        <f t="shared" si="2"/>
        <v>0.24645590877138168</v>
      </c>
      <c r="F26">
        <v>8347</v>
      </c>
      <c r="G26" s="2" t="s">
        <v>12</v>
      </c>
      <c r="H26" s="2" t="s">
        <v>13</v>
      </c>
      <c r="I26" s="2" t="s">
        <v>34</v>
      </c>
      <c r="J26">
        <v>4</v>
      </c>
      <c r="K26" s="2" t="s">
        <v>15</v>
      </c>
      <c r="M26" s="2" t="s">
        <v>105</v>
      </c>
      <c r="P26" t="s">
        <v>105</v>
      </c>
      <c r="S26" t="s">
        <v>105</v>
      </c>
      <c r="T26" t="s">
        <v>105</v>
      </c>
    </row>
    <row r="27" spans="1:20" x14ac:dyDescent="0.2">
      <c r="A27" t="s">
        <v>49</v>
      </c>
      <c r="B27" s="1">
        <v>14.143000000000001</v>
      </c>
      <c r="C27">
        <f t="shared" si="1"/>
        <v>0.55233148480824801</v>
      </c>
      <c r="D27">
        <v>4</v>
      </c>
      <c r="E27">
        <f t="shared" si="2"/>
        <v>0.138082871202062</v>
      </c>
      <c r="F27">
        <v>8348</v>
      </c>
      <c r="G27" s="2" t="s">
        <v>12</v>
      </c>
      <c r="H27" s="2" t="s">
        <v>13</v>
      </c>
      <c r="I27" s="2" t="s">
        <v>34</v>
      </c>
      <c r="J27">
        <v>4</v>
      </c>
      <c r="K27" s="2" t="s">
        <v>15</v>
      </c>
      <c r="M27">
        <f>AVERAGE(B28:B31,B70:B83,B103,B105:B109)</f>
        <v>34.57858333333332</v>
      </c>
      <c r="P27">
        <f>AVERAGE(B147:B170,B176:B200,B230:B232)</f>
        <v>29.124403846153847</v>
      </c>
      <c r="S27">
        <f>AVERAGE(B18:B31,B48:B61,B115:B122,B131:B138)</f>
        <v>18.088613636363633</v>
      </c>
      <c r="T27">
        <f>AVERAGE(B233:B236)</f>
        <v>14.528499999999999</v>
      </c>
    </row>
    <row r="28" spans="1:20" x14ac:dyDescent="0.2">
      <c r="A28" t="s">
        <v>50</v>
      </c>
      <c r="B28" s="1">
        <v>24.4</v>
      </c>
      <c r="C28">
        <f t="shared" si="1"/>
        <v>0.95290166367257667</v>
      </c>
      <c r="D28">
        <v>4</v>
      </c>
      <c r="E28">
        <f t="shared" si="2"/>
        <v>0.23822541591814417</v>
      </c>
      <c r="F28">
        <v>8304</v>
      </c>
      <c r="G28" s="2" t="s">
        <v>12</v>
      </c>
      <c r="H28" s="2" t="s">
        <v>51</v>
      </c>
      <c r="I28" s="2" t="s">
        <v>34</v>
      </c>
      <c r="J28">
        <v>4</v>
      </c>
      <c r="K28" s="2" t="s">
        <v>24</v>
      </c>
    </row>
    <row r="29" spans="1:20" x14ac:dyDescent="0.2">
      <c r="A29" s="4" t="s">
        <v>52</v>
      </c>
      <c r="B29" s="1">
        <v>39.628999999999998</v>
      </c>
      <c r="C29">
        <f t="shared" si="1"/>
        <v>1.5476450831836286</v>
      </c>
      <c r="D29">
        <v>4</v>
      </c>
      <c r="E29">
        <f t="shared" si="2"/>
        <v>0.38691127079590715</v>
      </c>
      <c r="F29">
        <v>8305</v>
      </c>
      <c r="G29" s="2" t="s">
        <v>12</v>
      </c>
      <c r="H29" s="2" t="s">
        <v>51</v>
      </c>
      <c r="I29" s="2" t="s">
        <v>34</v>
      </c>
      <c r="J29">
        <v>4</v>
      </c>
      <c r="K29" s="2" t="s">
        <v>24</v>
      </c>
      <c r="M29" s="2" t="s">
        <v>106</v>
      </c>
      <c r="P29" t="s">
        <v>106</v>
      </c>
      <c r="S29" t="s">
        <v>106</v>
      </c>
      <c r="T29" t="s">
        <v>106</v>
      </c>
    </row>
    <row r="30" spans="1:20" x14ac:dyDescent="0.2">
      <c r="A30" s="5" t="s">
        <v>53</v>
      </c>
      <c r="B30" s="1">
        <v>21.885999999999999</v>
      </c>
      <c r="C30">
        <f t="shared" si="1"/>
        <v>0.8547215496368038</v>
      </c>
      <c r="D30">
        <v>4</v>
      </c>
      <c r="E30">
        <f t="shared" si="2"/>
        <v>0.21368038740920095</v>
      </c>
      <c r="F30">
        <v>8307</v>
      </c>
      <c r="G30" s="2" t="s">
        <v>12</v>
      </c>
      <c r="H30" s="2" t="s">
        <v>51</v>
      </c>
      <c r="I30" s="2" t="s">
        <v>34</v>
      </c>
      <c r="J30">
        <v>4</v>
      </c>
      <c r="K30" s="2" t="s">
        <v>24</v>
      </c>
      <c r="M30">
        <v>25.606000000000002</v>
      </c>
      <c r="P30">
        <v>3.9289999999999998</v>
      </c>
      <c r="S30">
        <v>25.606000000000002</v>
      </c>
      <c r="T30">
        <v>27.352</v>
      </c>
    </row>
    <row r="31" spans="1:20" x14ac:dyDescent="0.2">
      <c r="A31" s="5" t="s">
        <v>54</v>
      </c>
      <c r="B31" s="1">
        <v>37.314</v>
      </c>
      <c r="C31">
        <f t="shared" si="1"/>
        <v>1.4572365851753495</v>
      </c>
      <c r="D31">
        <v>4</v>
      </c>
      <c r="E31">
        <f t="shared" si="2"/>
        <v>0.36430914629383737</v>
      </c>
      <c r="F31">
        <v>8308</v>
      </c>
      <c r="G31" s="2" t="s">
        <v>12</v>
      </c>
      <c r="H31" s="2" t="s">
        <v>51</v>
      </c>
      <c r="I31" s="2" t="s">
        <v>34</v>
      </c>
      <c r="J31">
        <v>4</v>
      </c>
      <c r="K31" s="2" t="s">
        <v>24</v>
      </c>
    </row>
    <row r="32" spans="1:20" x14ac:dyDescent="0.2">
      <c r="A32" s="5" t="s">
        <v>55</v>
      </c>
      <c r="B32" s="1">
        <v>84.429000000000002</v>
      </c>
      <c r="C32">
        <f t="shared" si="1"/>
        <v>3.2972350230414746</v>
      </c>
      <c r="D32">
        <v>1</v>
      </c>
      <c r="E32">
        <f t="shared" si="2"/>
        <v>3.2972350230414746</v>
      </c>
      <c r="F32">
        <v>8151</v>
      </c>
      <c r="G32" s="2" t="s">
        <v>12</v>
      </c>
      <c r="H32" s="2" t="s">
        <v>13</v>
      </c>
      <c r="I32" s="2" t="s">
        <v>14</v>
      </c>
      <c r="J32">
        <v>1</v>
      </c>
      <c r="K32" s="2" t="s">
        <v>15</v>
      </c>
    </row>
    <row r="33" spans="1:11" x14ac:dyDescent="0.2">
      <c r="A33" s="5" t="s">
        <v>56</v>
      </c>
      <c r="B33" s="1">
        <v>50.042999999999999</v>
      </c>
      <c r="C33">
        <f t="shared" si="1"/>
        <v>1.9543466375068341</v>
      </c>
      <c r="D33">
        <v>1</v>
      </c>
      <c r="E33">
        <f t="shared" si="2"/>
        <v>1.9543466375068341</v>
      </c>
      <c r="F33">
        <v>8152</v>
      </c>
      <c r="G33" s="2" t="s">
        <v>12</v>
      </c>
      <c r="H33" s="2" t="s">
        <v>13</v>
      </c>
      <c r="I33" s="2" t="s">
        <v>14</v>
      </c>
      <c r="J33">
        <v>1</v>
      </c>
      <c r="K33" s="2" t="s">
        <v>15</v>
      </c>
    </row>
    <row r="34" spans="1:11" x14ac:dyDescent="0.2">
      <c r="A34" s="5" t="s">
        <v>57</v>
      </c>
      <c r="B34" s="1">
        <v>90.143000000000001</v>
      </c>
      <c r="C34">
        <f t="shared" si="1"/>
        <v>3.5203858470670935</v>
      </c>
      <c r="D34">
        <v>1</v>
      </c>
      <c r="E34">
        <f t="shared" si="2"/>
        <v>3.5203858470670935</v>
      </c>
      <c r="F34">
        <v>8153</v>
      </c>
      <c r="G34" s="2" t="s">
        <v>12</v>
      </c>
      <c r="H34" s="2" t="s">
        <v>13</v>
      </c>
      <c r="I34" s="2" t="s">
        <v>14</v>
      </c>
      <c r="J34">
        <v>1</v>
      </c>
      <c r="K34" s="2" t="s">
        <v>15</v>
      </c>
    </row>
    <row r="35" spans="1:11" x14ac:dyDescent="0.2">
      <c r="A35" s="5" t="s">
        <v>58</v>
      </c>
      <c r="B35" s="1">
        <v>58.843000000000004</v>
      </c>
      <c r="C35">
        <f t="shared" si="1"/>
        <v>2.298016089978911</v>
      </c>
      <c r="D35">
        <v>1</v>
      </c>
      <c r="E35">
        <f t="shared" si="2"/>
        <v>2.298016089978911</v>
      </c>
      <c r="F35">
        <v>554</v>
      </c>
      <c r="G35" s="2" t="s">
        <v>12</v>
      </c>
      <c r="H35" s="2" t="s">
        <v>13</v>
      </c>
      <c r="I35" s="2" t="s">
        <v>14</v>
      </c>
      <c r="J35">
        <v>1</v>
      </c>
      <c r="K35" s="2" t="s">
        <v>15</v>
      </c>
    </row>
    <row r="36" spans="1:11" x14ac:dyDescent="0.2">
      <c r="A36" s="5" t="s">
        <v>59</v>
      </c>
      <c r="B36" s="1">
        <v>64.828999999999994</v>
      </c>
      <c r="C36">
        <f t="shared" si="1"/>
        <v>2.5317894243536667</v>
      </c>
      <c r="D36">
        <v>1</v>
      </c>
      <c r="E36">
        <f t="shared" si="2"/>
        <v>2.5317894243536667</v>
      </c>
      <c r="F36">
        <v>8187</v>
      </c>
      <c r="G36" s="2" t="s">
        <v>20</v>
      </c>
      <c r="H36" s="2" t="s">
        <v>13</v>
      </c>
      <c r="I36" s="2" t="s">
        <v>14</v>
      </c>
      <c r="J36">
        <v>1</v>
      </c>
      <c r="K36" s="2" t="s">
        <v>15</v>
      </c>
    </row>
    <row r="37" spans="1:11" x14ac:dyDescent="0.2">
      <c r="A37" s="5" t="s">
        <v>60</v>
      </c>
      <c r="B37" s="1">
        <v>46.570999999999998</v>
      </c>
      <c r="C37">
        <f t="shared" si="1"/>
        <v>1.818753417167851</v>
      </c>
      <c r="D37">
        <v>1</v>
      </c>
      <c r="E37">
        <f t="shared" si="2"/>
        <v>1.818753417167851</v>
      </c>
      <c r="F37">
        <v>8188</v>
      </c>
      <c r="G37" s="2" t="s">
        <v>20</v>
      </c>
      <c r="H37" s="2" t="s">
        <v>13</v>
      </c>
      <c r="I37" s="2" t="s">
        <v>14</v>
      </c>
      <c r="J37">
        <v>1</v>
      </c>
      <c r="K37" s="2" t="s">
        <v>15</v>
      </c>
    </row>
    <row r="38" spans="1:11" x14ac:dyDescent="0.2">
      <c r="A38" s="5" t="s">
        <v>61</v>
      </c>
      <c r="B38" s="1">
        <v>31.143000000000001</v>
      </c>
      <c r="C38">
        <f t="shared" si="1"/>
        <v>1.2162383816293056</v>
      </c>
      <c r="D38">
        <v>1</v>
      </c>
      <c r="E38">
        <f t="shared" si="2"/>
        <v>1.2162383816293056</v>
      </c>
      <c r="F38">
        <v>8190</v>
      </c>
      <c r="G38" s="2" t="s">
        <v>20</v>
      </c>
      <c r="H38" s="2" t="s">
        <v>13</v>
      </c>
      <c r="I38" s="2" t="s">
        <v>14</v>
      </c>
      <c r="J38">
        <v>1</v>
      </c>
      <c r="K38" s="2" t="s">
        <v>15</v>
      </c>
    </row>
    <row r="39" spans="1:11" x14ac:dyDescent="0.2">
      <c r="A39" s="5" t="s">
        <v>62</v>
      </c>
      <c r="B39" s="1">
        <v>50.014000000000003</v>
      </c>
      <c r="C39">
        <f t="shared" si="1"/>
        <v>1.9532140904475512</v>
      </c>
      <c r="D39">
        <v>1</v>
      </c>
      <c r="E39">
        <f t="shared" si="2"/>
        <v>1.9532140904475512</v>
      </c>
      <c r="F39">
        <v>8344</v>
      </c>
      <c r="G39" s="2" t="s">
        <v>20</v>
      </c>
      <c r="H39" s="2" t="s">
        <v>13</v>
      </c>
      <c r="I39" s="2" t="s">
        <v>14</v>
      </c>
      <c r="J39">
        <v>1</v>
      </c>
      <c r="K39" s="2" t="s">
        <v>24</v>
      </c>
    </row>
    <row r="40" spans="1:11" x14ac:dyDescent="0.2">
      <c r="A40" s="5" t="s">
        <v>63</v>
      </c>
      <c r="B40" s="1">
        <v>42.143000000000001</v>
      </c>
      <c r="C40">
        <f t="shared" si="1"/>
        <v>1.6458251972194016</v>
      </c>
      <c r="D40">
        <v>1</v>
      </c>
      <c r="E40">
        <f t="shared" si="2"/>
        <v>1.6458251972194016</v>
      </c>
      <c r="F40">
        <v>8284</v>
      </c>
      <c r="G40" s="2" t="s">
        <v>20</v>
      </c>
      <c r="H40" s="2" t="s">
        <v>13</v>
      </c>
      <c r="I40" s="2" t="s">
        <v>14</v>
      </c>
      <c r="J40">
        <v>1</v>
      </c>
      <c r="K40" s="2" t="s">
        <v>24</v>
      </c>
    </row>
    <row r="41" spans="1:11" x14ac:dyDescent="0.2">
      <c r="A41" s="5" t="s">
        <v>64</v>
      </c>
      <c r="B41" s="1">
        <v>39.570999999999998</v>
      </c>
      <c r="C41">
        <f t="shared" si="1"/>
        <v>1.5453799890650628</v>
      </c>
      <c r="D41">
        <v>1</v>
      </c>
      <c r="E41">
        <f t="shared" si="2"/>
        <v>1.5453799890650628</v>
      </c>
      <c r="F41">
        <v>8285</v>
      </c>
      <c r="G41" s="2" t="s">
        <v>20</v>
      </c>
      <c r="H41" s="2" t="s">
        <v>13</v>
      </c>
      <c r="I41" s="2" t="s">
        <v>14</v>
      </c>
      <c r="J41">
        <v>1</v>
      </c>
      <c r="K41" s="2" t="s">
        <v>24</v>
      </c>
    </row>
    <row r="42" spans="1:11" x14ac:dyDescent="0.2">
      <c r="A42" s="5" t="s">
        <v>65</v>
      </c>
      <c r="B42" s="1">
        <v>77.543000000000006</v>
      </c>
      <c r="C42">
        <f t="shared" si="1"/>
        <v>3.0283136764820746</v>
      </c>
      <c r="D42">
        <v>1</v>
      </c>
      <c r="E42">
        <f t="shared" si="2"/>
        <v>3.0283136764820746</v>
      </c>
      <c r="F42">
        <v>8286</v>
      </c>
      <c r="G42" s="2" t="s">
        <v>12</v>
      </c>
      <c r="H42" s="2" t="s">
        <v>13</v>
      </c>
      <c r="I42" s="2" t="s">
        <v>14</v>
      </c>
      <c r="J42">
        <v>1</v>
      </c>
      <c r="K42" s="2" t="s">
        <v>24</v>
      </c>
    </row>
    <row r="43" spans="1:11" x14ac:dyDescent="0.2">
      <c r="A43" s="5" t="s">
        <v>66</v>
      </c>
      <c r="B43" s="1">
        <v>53.942999999999998</v>
      </c>
      <c r="C43">
        <f t="shared" si="1"/>
        <v>2.106654690306959</v>
      </c>
      <c r="D43">
        <v>1</v>
      </c>
      <c r="E43">
        <f t="shared" si="2"/>
        <v>2.106654690306959</v>
      </c>
      <c r="F43">
        <v>8287</v>
      </c>
      <c r="G43" s="2" t="s">
        <v>12</v>
      </c>
      <c r="H43" s="2" t="s">
        <v>13</v>
      </c>
      <c r="I43" s="2" t="s">
        <v>14</v>
      </c>
      <c r="J43">
        <v>1</v>
      </c>
      <c r="K43" s="2" t="s">
        <v>24</v>
      </c>
    </row>
    <row r="44" spans="1:11" x14ac:dyDescent="0.2">
      <c r="A44" s="5" t="s">
        <v>67</v>
      </c>
      <c r="B44" s="1">
        <v>74.813999999999993</v>
      </c>
      <c r="C44">
        <f t="shared" si="1"/>
        <v>2.9217370928688582</v>
      </c>
      <c r="D44">
        <v>1</v>
      </c>
      <c r="E44">
        <f t="shared" si="2"/>
        <v>2.9217370928688582</v>
      </c>
      <c r="F44">
        <v>8288</v>
      </c>
      <c r="G44" s="2" t="s">
        <v>12</v>
      </c>
      <c r="H44" s="2" t="s">
        <v>13</v>
      </c>
      <c r="I44" s="2" t="s">
        <v>14</v>
      </c>
      <c r="J44">
        <v>1</v>
      </c>
      <c r="K44" s="2" t="s">
        <v>24</v>
      </c>
    </row>
    <row r="45" spans="1:11" x14ac:dyDescent="0.2">
      <c r="A45" s="5" t="s">
        <v>68</v>
      </c>
      <c r="B45" s="1">
        <v>84.813999999999993</v>
      </c>
      <c r="C45">
        <f t="shared" si="1"/>
        <v>3.3122705615871277</v>
      </c>
      <c r="D45">
        <v>1</v>
      </c>
      <c r="E45">
        <f t="shared" si="2"/>
        <v>3.3122705615871277</v>
      </c>
      <c r="F45">
        <v>8289</v>
      </c>
      <c r="G45" s="2" t="s">
        <v>12</v>
      </c>
      <c r="H45" s="2" t="s">
        <v>13</v>
      </c>
      <c r="I45" s="2" t="s">
        <v>14</v>
      </c>
      <c r="J45">
        <v>1</v>
      </c>
      <c r="K45" s="2" t="s">
        <v>24</v>
      </c>
    </row>
    <row r="46" spans="1:11" x14ac:dyDescent="0.2">
      <c r="A46" s="5" t="s">
        <v>69</v>
      </c>
      <c r="B46" s="1">
        <v>48.8</v>
      </c>
      <c r="C46">
        <f t="shared" si="1"/>
        <v>1.9058033273451533</v>
      </c>
      <c r="D46">
        <v>1</v>
      </c>
      <c r="E46">
        <f t="shared" si="2"/>
        <v>1.9058033273451533</v>
      </c>
      <c r="F46">
        <v>8290</v>
      </c>
      <c r="G46" s="2" t="s">
        <v>12</v>
      </c>
      <c r="H46" s="2" t="s">
        <v>13</v>
      </c>
      <c r="I46" s="2" t="s">
        <v>14</v>
      </c>
      <c r="J46">
        <v>1</v>
      </c>
      <c r="K46" s="2" t="s">
        <v>24</v>
      </c>
    </row>
    <row r="47" spans="1:11" x14ac:dyDescent="0.2">
      <c r="A47" s="5" t="s">
        <v>70</v>
      </c>
      <c r="B47" s="1">
        <v>56.643000000000001</v>
      </c>
      <c r="C47">
        <f t="shared" si="1"/>
        <v>2.212098726860892</v>
      </c>
      <c r="D47">
        <v>1</v>
      </c>
      <c r="E47">
        <f t="shared" si="2"/>
        <v>2.212098726860892</v>
      </c>
      <c r="F47">
        <v>8345</v>
      </c>
      <c r="G47" s="2" t="s">
        <v>20</v>
      </c>
      <c r="H47" s="2" t="s">
        <v>13</v>
      </c>
      <c r="I47" s="2" t="s">
        <v>14</v>
      </c>
      <c r="J47">
        <v>1</v>
      </c>
      <c r="K47" s="2" t="s">
        <v>24</v>
      </c>
    </row>
    <row r="48" spans="1:11" x14ac:dyDescent="0.2">
      <c r="A48" s="5" t="s">
        <v>71</v>
      </c>
      <c r="B48" s="1">
        <v>16.428999999999998</v>
      </c>
      <c r="C48">
        <f t="shared" si="1"/>
        <v>0.64160743575724433</v>
      </c>
      <c r="D48">
        <v>4</v>
      </c>
      <c r="E48">
        <f t="shared" si="2"/>
        <v>0.16040185893931108</v>
      </c>
      <c r="F48">
        <v>8148</v>
      </c>
      <c r="G48" s="2" t="s">
        <v>20</v>
      </c>
      <c r="H48" s="2" t="s">
        <v>13</v>
      </c>
      <c r="I48" s="2" t="s">
        <v>34</v>
      </c>
      <c r="J48">
        <v>1</v>
      </c>
      <c r="K48" s="2" t="s">
        <v>15</v>
      </c>
    </row>
    <row r="49" spans="1:11" x14ac:dyDescent="0.2">
      <c r="A49" s="5" t="s">
        <v>72</v>
      </c>
      <c r="B49" s="1">
        <v>9.6</v>
      </c>
      <c r="C49">
        <f t="shared" si="1"/>
        <v>0.37491212996953838</v>
      </c>
      <c r="D49">
        <v>4</v>
      </c>
      <c r="E49">
        <f t="shared" si="2"/>
        <v>9.3728032492384594E-2</v>
      </c>
      <c r="F49">
        <v>8149</v>
      </c>
      <c r="G49" s="2" t="s">
        <v>20</v>
      </c>
      <c r="H49" s="2" t="s">
        <v>13</v>
      </c>
      <c r="I49" s="2" t="s">
        <v>34</v>
      </c>
      <c r="J49">
        <v>1</v>
      </c>
      <c r="K49" s="2" t="s">
        <v>15</v>
      </c>
    </row>
    <row r="50" spans="1:11" x14ac:dyDescent="0.2">
      <c r="A50" s="5" t="s">
        <v>73</v>
      </c>
      <c r="B50" s="1">
        <v>18.228999999999999</v>
      </c>
      <c r="C50">
        <f t="shared" si="1"/>
        <v>0.71190346012653272</v>
      </c>
      <c r="D50">
        <v>4</v>
      </c>
      <c r="E50">
        <f t="shared" si="2"/>
        <v>0.17797586503163318</v>
      </c>
      <c r="F50">
        <v>8191</v>
      </c>
      <c r="G50" s="2" t="s">
        <v>20</v>
      </c>
      <c r="H50" s="2" t="s">
        <v>13</v>
      </c>
      <c r="I50" s="2" t="s">
        <v>34</v>
      </c>
      <c r="J50">
        <v>1</v>
      </c>
      <c r="K50" s="2" t="s">
        <v>24</v>
      </c>
    </row>
    <row r="51" spans="1:11" x14ac:dyDescent="0.2">
      <c r="A51" s="5" t="s">
        <v>74</v>
      </c>
      <c r="B51" s="1">
        <v>10.614000000000001</v>
      </c>
      <c r="C51">
        <f t="shared" si="1"/>
        <v>0.4145122236975709</v>
      </c>
      <c r="D51">
        <v>4</v>
      </c>
      <c r="E51">
        <f t="shared" si="2"/>
        <v>0.10362805592439273</v>
      </c>
      <c r="F51">
        <v>8192</v>
      </c>
      <c r="G51" s="2" t="s">
        <v>20</v>
      </c>
      <c r="H51" s="2" t="s">
        <v>13</v>
      </c>
      <c r="I51" s="2" t="s">
        <v>34</v>
      </c>
      <c r="J51">
        <v>1</v>
      </c>
      <c r="K51" s="2" t="s">
        <v>24</v>
      </c>
    </row>
    <row r="52" spans="1:11" x14ac:dyDescent="0.2">
      <c r="A52" s="5" t="s">
        <v>75</v>
      </c>
      <c r="B52" s="1">
        <v>35.542999999999999</v>
      </c>
      <c r="C52">
        <f t="shared" si="1"/>
        <v>1.3880731078653439</v>
      </c>
      <c r="D52">
        <v>4</v>
      </c>
      <c r="E52">
        <f t="shared" si="2"/>
        <v>0.34701827696633597</v>
      </c>
      <c r="F52">
        <v>8193</v>
      </c>
      <c r="G52" s="2" t="s">
        <v>20</v>
      </c>
      <c r="H52" s="2" t="s">
        <v>13</v>
      </c>
      <c r="I52" s="2" t="s">
        <v>34</v>
      </c>
      <c r="J52">
        <v>1</v>
      </c>
      <c r="K52" s="2" t="s">
        <v>24</v>
      </c>
    </row>
    <row r="53" spans="1:11" x14ac:dyDescent="0.2">
      <c r="A53" s="5" t="s">
        <v>76</v>
      </c>
      <c r="B53" s="1">
        <v>6.4429999999999996</v>
      </c>
      <c r="C53">
        <f t="shared" si="1"/>
        <v>0.25162071389518076</v>
      </c>
      <c r="D53">
        <v>4</v>
      </c>
      <c r="E53">
        <f t="shared" si="2"/>
        <v>6.290517847379519E-2</v>
      </c>
      <c r="F53">
        <v>8194</v>
      </c>
      <c r="G53" s="2" t="s">
        <v>20</v>
      </c>
      <c r="H53" s="2" t="s">
        <v>13</v>
      </c>
      <c r="I53" s="2" t="s">
        <v>34</v>
      </c>
      <c r="J53">
        <v>1</v>
      </c>
      <c r="K53" s="2" t="s">
        <v>24</v>
      </c>
    </row>
    <row r="54" spans="1:11" x14ac:dyDescent="0.2">
      <c r="A54" s="5" t="s">
        <v>77</v>
      </c>
      <c r="B54" s="1">
        <v>12.4</v>
      </c>
      <c r="C54">
        <f t="shared" si="1"/>
        <v>0.48426150121065376</v>
      </c>
      <c r="D54">
        <v>4</v>
      </c>
      <c r="E54">
        <f t="shared" si="2"/>
        <v>0.12106537530266344</v>
      </c>
      <c r="F54">
        <v>8263</v>
      </c>
      <c r="G54" s="2" t="s">
        <v>20</v>
      </c>
      <c r="H54" s="2" t="s">
        <v>13</v>
      </c>
      <c r="I54" s="2" t="s">
        <v>34</v>
      </c>
      <c r="J54">
        <v>1</v>
      </c>
      <c r="K54" s="2" t="s">
        <v>15</v>
      </c>
    </row>
    <row r="55" spans="1:11" x14ac:dyDescent="0.2">
      <c r="A55" s="5" t="s">
        <v>78</v>
      </c>
      <c r="B55" s="1">
        <v>18.5</v>
      </c>
      <c r="C55">
        <f t="shared" si="1"/>
        <v>0.72248691712879787</v>
      </c>
      <c r="D55">
        <v>4</v>
      </c>
      <c r="E55">
        <f t="shared" si="2"/>
        <v>0.18062172928219947</v>
      </c>
      <c r="F55">
        <v>8265</v>
      </c>
      <c r="G55" s="2" t="s">
        <v>12</v>
      </c>
      <c r="H55" s="2" t="s">
        <v>13</v>
      </c>
      <c r="I55" s="2" t="s">
        <v>34</v>
      </c>
      <c r="J55">
        <v>1</v>
      </c>
      <c r="K55" s="2" t="s">
        <v>24</v>
      </c>
    </row>
    <row r="56" spans="1:11" x14ac:dyDescent="0.2">
      <c r="A56" s="5" t="s">
        <v>79</v>
      </c>
      <c r="B56" s="1">
        <v>14.714</v>
      </c>
      <c r="C56">
        <f t="shared" si="1"/>
        <v>0.57463094587206121</v>
      </c>
      <c r="D56">
        <v>4</v>
      </c>
      <c r="E56">
        <f t="shared" si="2"/>
        <v>0.1436577364680153</v>
      </c>
      <c r="F56">
        <v>8347</v>
      </c>
      <c r="G56" s="2" t="s">
        <v>12</v>
      </c>
      <c r="H56" s="2" t="s">
        <v>13</v>
      </c>
      <c r="I56" s="2" t="s">
        <v>34</v>
      </c>
      <c r="J56">
        <v>1</v>
      </c>
      <c r="K56" s="2" t="s">
        <v>15</v>
      </c>
    </row>
    <row r="57" spans="1:11" x14ac:dyDescent="0.2">
      <c r="A57" s="5" t="s">
        <v>80</v>
      </c>
      <c r="B57" s="1">
        <v>15.071</v>
      </c>
      <c r="C57">
        <f t="shared" si="1"/>
        <v>0.58857299070530344</v>
      </c>
      <c r="D57">
        <v>4</v>
      </c>
      <c r="E57">
        <f t="shared" si="2"/>
        <v>0.14714324767632586</v>
      </c>
      <c r="F57">
        <v>8348</v>
      </c>
      <c r="G57" s="2" t="s">
        <v>12</v>
      </c>
      <c r="H57" s="2" t="s">
        <v>13</v>
      </c>
      <c r="I57" s="2" t="s">
        <v>34</v>
      </c>
      <c r="J57">
        <v>1</v>
      </c>
      <c r="K57" s="2" t="s">
        <v>15</v>
      </c>
    </row>
    <row r="58" spans="1:11" x14ac:dyDescent="0.2">
      <c r="A58" s="5" t="s">
        <v>81</v>
      </c>
      <c r="B58" s="1">
        <v>21.814</v>
      </c>
      <c r="C58">
        <f t="shared" si="1"/>
        <v>0.85190970866203231</v>
      </c>
      <c r="D58">
        <v>4</v>
      </c>
      <c r="E58">
        <f t="shared" si="2"/>
        <v>0.21297742716550808</v>
      </c>
      <c r="F58">
        <v>8186</v>
      </c>
      <c r="G58" s="2" t="s">
        <v>12</v>
      </c>
      <c r="H58" s="2" t="s">
        <v>13</v>
      </c>
      <c r="I58" s="2" t="s">
        <v>34</v>
      </c>
      <c r="J58">
        <v>1</v>
      </c>
      <c r="K58" s="2" t="s">
        <v>24</v>
      </c>
    </row>
    <row r="59" spans="1:11" x14ac:dyDescent="0.2">
      <c r="A59" s="5" t="s">
        <v>82</v>
      </c>
      <c r="B59" s="1">
        <v>17.971</v>
      </c>
      <c r="C59">
        <f t="shared" si="1"/>
        <v>0.70182769663360145</v>
      </c>
      <c r="D59">
        <v>4</v>
      </c>
      <c r="E59">
        <f t="shared" si="2"/>
        <v>0.17545692415840036</v>
      </c>
      <c r="F59">
        <v>8195</v>
      </c>
      <c r="G59" s="2" t="s">
        <v>12</v>
      </c>
      <c r="H59" s="2" t="s">
        <v>13</v>
      </c>
      <c r="I59" s="2" t="s">
        <v>34</v>
      </c>
      <c r="J59">
        <v>1</v>
      </c>
      <c r="K59" s="2" t="s">
        <v>24</v>
      </c>
    </row>
    <row r="60" spans="1:11" x14ac:dyDescent="0.2">
      <c r="A60" s="5" t="s">
        <v>83</v>
      </c>
      <c r="B60" s="1">
        <v>16.629000000000001</v>
      </c>
      <c r="C60">
        <f t="shared" si="1"/>
        <v>0.6494181051316098</v>
      </c>
      <c r="D60">
        <v>4</v>
      </c>
      <c r="E60">
        <f t="shared" si="2"/>
        <v>0.16235452628290245</v>
      </c>
      <c r="F60">
        <v>8264</v>
      </c>
      <c r="G60" s="2" t="s">
        <v>20</v>
      </c>
      <c r="H60" s="2" t="s">
        <v>13</v>
      </c>
      <c r="I60" s="2" t="s">
        <v>34</v>
      </c>
      <c r="J60">
        <v>1</v>
      </c>
      <c r="K60" s="2" t="s">
        <v>15</v>
      </c>
    </row>
    <row r="61" spans="1:11" x14ac:dyDescent="0.2">
      <c r="A61" s="5" t="s">
        <v>84</v>
      </c>
      <c r="B61" s="1">
        <v>68.5</v>
      </c>
      <c r="C61">
        <f t="shared" si="1"/>
        <v>2.6751542607201437</v>
      </c>
      <c r="D61">
        <v>4</v>
      </c>
      <c r="E61">
        <f t="shared" si="2"/>
        <v>0.66878856518003593</v>
      </c>
      <c r="F61">
        <v>8266</v>
      </c>
      <c r="G61" s="2" t="s">
        <v>12</v>
      </c>
      <c r="H61" s="2" t="s">
        <v>13</v>
      </c>
      <c r="I61" s="2" t="s">
        <v>34</v>
      </c>
      <c r="J61">
        <v>1</v>
      </c>
      <c r="K61" s="2" t="s">
        <v>24</v>
      </c>
    </row>
    <row r="62" spans="1:11" x14ac:dyDescent="0.2">
      <c r="A62" s="5" t="s">
        <v>85</v>
      </c>
      <c r="B62" s="1">
        <v>-503.15699999999998</v>
      </c>
      <c r="C62">
        <f t="shared" si="1"/>
        <v>-19.649964851987814</v>
      </c>
      <c r="D62">
        <v>4</v>
      </c>
      <c r="E62">
        <f t="shared" si="2"/>
        <v>-4.9124912129969536</v>
      </c>
      <c r="F62">
        <v>8349</v>
      </c>
      <c r="G62" s="2" t="s">
        <v>12</v>
      </c>
      <c r="H62" s="2" t="s">
        <v>13</v>
      </c>
      <c r="I62" s="2" t="s">
        <v>34</v>
      </c>
      <c r="J62">
        <v>1</v>
      </c>
      <c r="K62" s="2" t="s">
        <v>15</v>
      </c>
    </row>
    <row r="63" spans="1:11" x14ac:dyDescent="0.2">
      <c r="A63" s="5" t="s">
        <v>86</v>
      </c>
      <c r="B63" s="1">
        <v>68.656999999999996</v>
      </c>
      <c r="C63">
        <f t="shared" si="1"/>
        <v>2.68128563617902</v>
      </c>
      <c r="D63">
        <v>1</v>
      </c>
      <c r="E63">
        <f t="shared" si="2"/>
        <v>2.68128563617902</v>
      </c>
      <c r="F63">
        <v>8300</v>
      </c>
      <c r="G63" s="2" t="s">
        <v>20</v>
      </c>
      <c r="H63" s="2" t="s">
        <v>51</v>
      </c>
      <c r="I63" s="2" t="s">
        <v>14</v>
      </c>
      <c r="J63">
        <v>4</v>
      </c>
      <c r="K63" s="2" t="s">
        <v>24</v>
      </c>
    </row>
    <row r="64" spans="1:11" x14ac:dyDescent="0.2">
      <c r="A64" s="5" t="s">
        <v>87</v>
      </c>
      <c r="B64" s="1">
        <v>40.113999999999997</v>
      </c>
      <c r="C64">
        <f t="shared" si="1"/>
        <v>1.5665859564164646</v>
      </c>
      <c r="D64">
        <v>1</v>
      </c>
      <c r="E64">
        <f t="shared" si="2"/>
        <v>1.5665859564164646</v>
      </c>
      <c r="F64">
        <v>8301</v>
      </c>
      <c r="G64" s="2" t="s">
        <v>20</v>
      </c>
      <c r="H64" s="2" t="s">
        <v>51</v>
      </c>
      <c r="I64" s="2" t="s">
        <v>14</v>
      </c>
      <c r="J64">
        <v>4</v>
      </c>
      <c r="K64" s="2" t="s">
        <v>24</v>
      </c>
    </row>
    <row r="65" spans="1:23" x14ac:dyDescent="0.2">
      <c r="A65" s="5" t="s">
        <v>88</v>
      </c>
      <c r="B65" s="1">
        <v>71.5</v>
      </c>
      <c r="C65">
        <f t="shared" si="1"/>
        <v>2.7923143013356242</v>
      </c>
      <c r="D65">
        <v>1</v>
      </c>
      <c r="E65">
        <f t="shared" si="2"/>
        <v>2.7923143013356242</v>
      </c>
      <c r="F65">
        <v>8303</v>
      </c>
      <c r="G65" s="2" t="s">
        <v>20</v>
      </c>
      <c r="H65" s="2" t="s">
        <v>51</v>
      </c>
      <c r="I65" s="2" t="s">
        <v>14</v>
      </c>
      <c r="J65">
        <v>4</v>
      </c>
      <c r="K65" s="2" t="s">
        <v>24</v>
      </c>
    </row>
    <row r="66" spans="1:23" x14ac:dyDescent="0.2">
      <c r="A66" s="5" t="s">
        <v>89</v>
      </c>
      <c r="B66" s="1">
        <v>49.3</v>
      </c>
      <c r="C66">
        <f t="shared" si="1"/>
        <v>1.9253300007810668</v>
      </c>
      <c r="D66">
        <v>1</v>
      </c>
      <c r="E66">
        <f t="shared" si="2"/>
        <v>1.9253300007810668</v>
      </c>
      <c r="F66">
        <v>8300</v>
      </c>
      <c r="G66" s="2" t="s">
        <v>20</v>
      </c>
      <c r="H66" s="2" t="s">
        <v>51</v>
      </c>
      <c r="I66" s="2" t="s">
        <v>14</v>
      </c>
      <c r="J66">
        <v>1</v>
      </c>
      <c r="K66" s="2" t="s">
        <v>24</v>
      </c>
    </row>
    <row r="67" spans="1:23" x14ac:dyDescent="0.2">
      <c r="A67" s="5" t="s">
        <v>90</v>
      </c>
      <c r="B67" s="1">
        <v>55.929000000000002</v>
      </c>
      <c r="C67">
        <f t="shared" si="1"/>
        <v>2.1842146371944073</v>
      </c>
      <c r="D67">
        <v>1</v>
      </c>
      <c r="E67">
        <f t="shared" si="2"/>
        <v>2.1842146371944073</v>
      </c>
      <c r="F67">
        <v>8301</v>
      </c>
      <c r="G67" s="2" t="s">
        <v>20</v>
      </c>
      <c r="H67" s="2" t="s">
        <v>51</v>
      </c>
      <c r="I67" s="2" t="s">
        <v>14</v>
      </c>
      <c r="J67">
        <v>1</v>
      </c>
      <c r="K67" s="2" t="s">
        <v>24</v>
      </c>
    </row>
    <row r="68" spans="1:23" x14ac:dyDescent="0.2">
      <c r="A68" s="5" t="s">
        <v>91</v>
      </c>
      <c r="B68" s="1">
        <v>64.028999999999996</v>
      </c>
      <c r="C68">
        <f t="shared" ref="C68:C74" si="3">B68/25.606</f>
        <v>2.5005467468562053</v>
      </c>
      <c r="D68">
        <v>1</v>
      </c>
      <c r="E68">
        <f t="shared" si="2"/>
        <v>2.5005467468562053</v>
      </c>
      <c r="F68">
        <v>8303</v>
      </c>
      <c r="G68" s="2" t="s">
        <v>20</v>
      </c>
      <c r="H68" s="2" t="s">
        <v>51</v>
      </c>
      <c r="I68" s="2" t="s">
        <v>14</v>
      </c>
      <c r="J68">
        <v>1</v>
      </c>
      <c r="K68" s="2" t="s">
        <v>24</v>
      </c>
    </row>
    <row r="69" spans="1:23" x14ac:dyDescent="0.2">
      <c r="A69" s="5" t="s">
        <v>92</v>
      </c>
      <c r="B69" s="1">
        <v>43.470999999999997</v>
      </c>
      <c r="C69">
        <f t="shared" si="3"/>
        <v>1.6976880418651876</v>
      </c>
      <c r="D69">
        <v>1</v>
      </c>
      <c r="E69">
        <f t="shared" si="2"/>
        <v>1.6976880418651876</v>
      </c>
      <c r="F69">
        <v>8346</v>
      </c>
      <c r="G69" s="4" t="s">
        <v>20</v>
      </c>
      <c r="H69" s="4" t="s">
        <v>13</v>
      </c>
      <c r="I69" s="2" t="s">
        <v>14</v>
      </c>
      <c r="J69">
        <v>1</v>
      </c>
      <c r="K69" s="4" t="s">
        <v>24</v>
      </c>
    </row>
    <row r="70" spans="1:23" x14ac:dyDescent="0.2">
      <c r="A70" s="5" t="s">
        <v>93</v>
      </c>
      <c r="B70" s="1">
        <v>39.6</v>
      </c>
      <c r="C70">
        <f t="shared" si="3"/>
        <v>1.5465125361243459</v>
      </c>
      <c r="D70">
        <v>4</v>
      </c>
      <c r="E70">
        <f t="shared" si="2"/>
        <v>0.38662813403108648</v>
      </c>
      <c r="F70">
        <v>8304</v>
      </c>
      <c r="G70" s="2" t="s">
        <v>12</v>
      </c>
      <c r="H70" s="2" t="s">
        <v>51</v>
      </c>
      <c r="I70" s="2" t="s">
        <v>34</v>
      </c>
      <c r="J70">
        <v>1</v>
      </c>
      <c r="K70" s="2" t="s">
        <v>24</v>
      </c>
    </row>
    <row r="71" spans="1:23" x14ac:dyDescent="0.2">
      <c r="A71" s="5" t="s">
        <v>94</v>
      </c>
      <c r="B71" s="1">
        <v>30.7</v>
      </c>
      <c r="C71">
        <f t="shared" si="3"/>
        <v>1.1989377489650863</v>
      </c>
      <c r="D71">
        <v>4</v>
      </c>
      <c r="E71">
        <f t="shared" si="2"/>
        <v>0.29973443724127158</v>
      </c>
      <c r="F71">
        <v>8305</v>
      </c>
      <c r="G71" s="2" t="s">
        <v>12</v>
      </c>
      <c r="H71" s="2" t="s">
        <v>51</v>
      </c>
      <c r="I71" s="2" t="s">
        <v>34</v>
      </c>
      <c r="J71">
        <v>1</v>
      </c>
      <c r="K71" s="2" t="s">
        <v>24</v>
      </c>
    </row>
    <row r="72" spans="1:23" x14ac:dyDescent="0.2">
      <c r="A72" s="5" t="s">
        <v>95</v>
      </c>
      <c r="B72" s="1">
        <v>15.214</v>
      </c>
      <c r="C72">
        <f t="shared" si="3"/>
        <v>0.59415761930797462</v>
      </c>
      <c r="D72">
        <v>4</v>
      </c>
      <c r="E72">
        <f t="shared" si="2"/>
        <v>0.14853940482699365</v>
      </c>
      <c r="F72">
        <v>8306</v>
      </c>
      <c r="G72" s="2" t="s">
        <v>12</v>
      </c>
      <c r="H72" s="2" t="s">
        <v>51</v>
      </c>
      <c r="I72" s="2" t="s">
        <v>34</v>
      </c>
      <c r="J72">
        <v>1</v>
      </c>
      <c r="K72" s="2" t="s">
        <v>24</v>
      </c>
      <c r="N72" s="1">
        <v>68.656999999999996</v>
      </c>
      <c r="O72">
        <f t="shared" ref="O72:O83" si="4">N72/25.606</f>
        <v>2.68128563617902</v>
      </c>
      <c r="P72">
        <v>1</v>
      </c>
      <c r="Q72">
        <f t="shared" ref="Q72:Q83" si="5">O72/P72</f>
        <v>2.68128563617902</v>
      </c>
      <c r="R72">
        <v>8300</v>
      </c>
      <c r="S72" s="2" t="s">
        <v>20</v>
      </c>
      <c r="T72" s="2" t="s">
        <v>51</v>
      </c>
      <c r="U72" s="2" t="s">
        <v>14</v>
      </c>
      <c r="V72">
        <v>4</v>
      </c>
      <c r="W72" s="2" t="s">
        <v>24</v>
      </c>
    </row>
    <row r="73" spans="1:23" x14ac:dyDescent="0.2">
      <c r="A73" s="5" t="s">
        <v>96</v>
      </c>
      <c r="B73" s="1">
        <v>67.971000000000004</v>
      </c>
      <c r="C73">
        <f t="shared" si="3"/>
        <v>2.6544950402249472</v>
      </c>
      <c r="D73">
        <v>4</v>
      </c>
      <c r="E73">
        <f t="shared" si="2"/>
        <v>0.6636237600562368</v>
      </c>
      <c r="F73">
        <v>8307</v>
      </c>
      <c r="G73" s="2" t="s">
        <v>12</v>
      </c>
      <c r="H73" s="2" t="s">
        <v>51</v>
      </c>
      <c r="I73" s="2" t="s">
        <v>34</v>
      </c>
      <c r="J73">
        <v>1</v>
      </c>
      <c r="K73" s="2" t="s">
        <v>24</v>
      </c>
      <c r="N73" s="1">
        <v>40.113999999999997</v>
      </c>
      <c r="O73">
        <f t="shared" si="4"/>
        <v>1.5665859564164646</v>
      </c>
      <c r="P73">
        <v>1</v>
      </c>
      <c r="Q73">
        <f t="shared" si="5"/>
        <v>1.5665859564164646</v>
      </c>
      <c r="R73">
        <v>8301</v>
      </c>
      <c r="S73" s="2" t="s">
        <v>20</v>
      </c>
      <c r="T73" s="2" t="s">
        <v>51</v>
      </c>
      <c r="U73" s="2" t="s">
        <v>14</v>
      </c>
      <c r="V73">
        <v>4</v>
      </c>
      <c r="W73" s="2" t="s">
        <v>24</v>
      </c>
    </row>
    <row r="74" spans="1:23" x14ac:dyDescent="0.2">
      <c r="A74" s="5" t="s">
        <v>97</v>
      </c>
      <c r="B74" s="1">
        <v>21.257000000000001</v>
      </c>
      <c r="C74">
        <f t="shared" si="3"/>
        <v>0.8301569944544247</v>
      </c>
      <c r="D74">
        <v>4</v>
      </c>
      <c r="E74">
        <f t="shared" si="2"/>
        <v>0.20753924861360618</v>
      </c>
      <c r="F74">
        <v>8308</v>
      </c>
      <c r="G74" s="2" t="s">
        <v>12</v>
      </c>
      <c r="H74" s="2" t="s">
        <v>51</v>
      </c>
      <c r="I74" s="2" t="s">
        <v>34</v>
      </c>
      <c r="J74">
        <v>1</v>
      </c>
      <c r="K74" s="2" t="s">
        <v>24</v>
      </c>
      <c r="N74" s="1">
        <v>71.5</v>
      </c>
      <c r="O74">
        <f t="shared" si="4"/>
        <v>2.7923143013356242</v>
      </c>
      <c r="P74">
        <v>1</v>
      </c>
      <c r="Q74">
        <f t="shared" si="5"/>
        <v>2.7923143013356242</v>
      </c>
      <c r="R74">
        <v>8303</v>
      </c>
      <c r="S74" s="2" t="s">
        <v>20</v>
      </c>
      <c r="T74" s="2" t="s">
        <v>51</v>
      </c>
      <c r="U74" s="2" t="s">
        <v>14</v>
      </c>
      <c r="V74">
        <v>4</v>
      </c>
      <c r="W74" s="2" t="s">
        <v>24</v>
      </c>
    </row>
    <row r="75" spans="1:23" x14ac:dyDescent="0.2">
      <c r="A75" t="s">
        <v>11</v>
      </c>
      <c r="B75">
        <v>7.7709999999999999</v>
      </c>
      <c r="C75">
        <f>B75/29.85</f>
        <v>0.26033500837520934</v>
      </c>
      <c r="D75">
        <v>4</v>
      </c>
      <c r="E75">
        <f>C75/D75</f>
        <v>6.5083752093802336E-2</v>
      </c>
      <c r="F75">
        <v>8517</v>
      </c>
      <c r="G75" s="2" t="s">
        <v>20</v>
      </c>
      <c r="H75" s="2" t="s">
        <v>51</v>
      </c>
      <c r="I75" s="2" t="s">
        <v>34</v>
      </c>
      <c r="J75">
        <v>1</v>
      </c>
      <c r="K75" s="2" t="s">
        <v>24</v>
      </c>
      <c r="N75" s="1">
        <v>49.3</v>
      </c>
      <c r="O75">
        <f t="shared" si="4"/>
        <v>1.9253300007810668</v>
      </c>
      <c r="P75">
        <v>1</v>
      </c>
      <c r="Q75">
        <f t="shared" si="5"/>
        <v>1.9253300007810668</v>
      </c>
      <c r="R75">
        <v>8300</v>
      </c>
      <c r="S75" s="2" t="s">
        <v>20</v>
      </c>
      <c r="T75" s="2" t="s">
        <v>51</v>
      </c>
      <c r="U75" s="2" t="s">
        <v>14</v>
      </c>
      <c r="V75">
        <v>1</v>
      </c>
      <c r="W75" s="2" t="s">
        <v>24</v>
      </c>
    </row>
    <row r="76" spans="1:23" x14ac:dyDescent="0.2">
      <c r="A76" t="s">
        <v>16</v>
      </c>
      <c r="B76">
        <v>13.443</v>
      </c>
      <c r="C76">
        <f t="shared" ref="C76:C139" si="6">B76/29.85</f>
        <v>0.45035175879396983</v>
      </c>
      <c r="D76">
        <v>4</v>
      </c>
      <c r="E76">
        <f t="shared" ref="E76:E139" si="7">C76/D76</f>
        <v>0.11258793969849246</v>
      </c>
      <c r="F76">
        <v>8518</v>
      </c>
      <c r="G76" s="2" t="s">
        <v>20</v>
      </c>
      <c r="H76" s="2" t="s">
        <v>51</v>
      </c>
      <c r="I76" s="2" t="s">
        <v>34</v>
      </c>
      <c r="J76">
        <v>1</v>
      </c>
      <c r="K76" s="2" t="s">
        <v>24</v>
      </c>
      <c r="N76" s="1">
        <v>55.929000000000002</v>
      </c>
      <c r="O76">
        <f t="shared" si="4"/>
        <v>2.1842146371944073</v>
      </c>
      <c r="P76">
        <v>1</v>
      </c>
      <c r="Q76">
        <f t="shared" si="5"/>
        <v>2.1842146371944073</v>
      </c>
      <c r="R76">
        <v>8301</v>
      </c>
      <c r="S76" s="2" t="s">
        <v>20</v>
      </c>
      <c r="T76" s="2" t="s">
        <v>51</v>
      </c>
      <c r="U76" s="2" t="s">
        <v>14</v>
      </c>
      <c r="V76">
        <v>1</v>
      </c>
      <c r="W76" s="2" t="s">
        <v>24</v>
      </c>
    </row>
    <row r="77" spans="1:23" x14ac:dyDescent="0.2">
      <c r="A77" t="s">
        <v>17</v>
      </c>
      <c r="B77">
        <v>12.728999999999999</v>
      </c>
      <c r="C77">
        <f t="shared" si="6"/>
        <v>0.42643216080402008</v>
      </c>
      <c r="D77">
        <v>4</v>
      </c>
      <c r="E77">
        <f t="shared" si="7"/>
        <v>0.10660804020100502</v>
      </c>
      <c r="F77">
        <v>8645</v>
      </c>
      <c r="G77" s="2" t="s">
        <v>12</v>
      </c>
      <c r="H77" s="2" t="s">
        <v>51</v>
      </c>
      <c r="I77" s="2" t="s">
        <v>34</v>
      </c>
      <c r="J77">
        <v>1</v>
      </c>
      <c r="K77" s="2" t="s">
        <v>15</v>
      </c>
      <c r="N77" s="1">
        <v>64.028999999999996</v>
      </c>
      <c r="O77">
        <f t="shared" si="4"/>
        <v>2.5005467468562053</v>
      </c>
      <c r="P77">
        <v>1</v>
      </c>
      <c r="Q77">
        <f t="shared" si="5"/>
        <v>2.5005467468562053</v>
      </c>
      <c r="R77">
        <v>8303</v>
      </c>
      <c r="S77" s="2" t="s">
        <v>20</v>
      </c>
      <c r="T77" s="2" t="s">
        <v>51</v>
      </c>
      <c r="U77" s="2" t="s">
        <v>14</v>
      </c>
      <c r="V77">
        <v>1</v>
      </c>
      <c r="W77" s="2" t="s">
        <v>24</v>
      </c>
    </row>
    <row r="78" spans="1:23" x14ac:dyDescent="0.2">
      <c r="A78" t="s">
        <v>18</v>
      </c>
      <c r="B78">
        <v>15.657</v>
      </c>
      <c r="C78">
        <f t="shared" si="6"/>
        <v>0.52452261306532666</v>
      </c>
      <c r="D78">
        <v>4</v>
      </c>
      <c r="E78">
        <f t="shared" si="7"/>
        <v>0.13113065326633166</v>
      </c>
      <c r="F78">
        <v>8646</v>
      </c>
      <c r="G78" s="2" t="s">
        <v>12</v>
      </c>
      <c r="H78" s="2" t="s">
        <v>51</v>
      </c>
      <c r="I78" s="2" t="s">
        <v>34</v>
      </c>
      <c r="J78">
        <v>1</v>
      </c>
      <c r="K78" s="2" t="s">
        <v>15</v>
      </c>
      <c r="N78">
        <v>50.085999999999999</v>
      </c>
      <c r="O78">
        <f t="shared" ref="O78:O79" si="8">N78/29.85</f>
        <v>1.6779229480737017</v>
      </c>
      <c r="P78">
        <v>1</v>
      </c>
      <c r="Q78">
        <f t="shared" si="5"/>
        <v>1.6779229480737017</v>
      </c>
      <c r="R78">
        <v>8926</v>
      </c>
      <c r="S78" s="2" t="s">
        <v>20</v>
      </c>
      <c r="T78" s="2" t="s">
        <v>51</v>
      </c>
      <c r="U78" s="2" t="s">
        <v>14</v>
      </c>
      <c r="V78">
        <v>1</v>
      </c>
      <c r="W78" s="2" t="s">
        <v>24</v>
      </c>
    </row>
    <row r="79" spans="1:23" x14ac:dyDescent="0.2">
      <c r="A79" t="s">
        <v>19</v>
      </c>
      <c r="B79">
        <v>13.743</v>
      </c>
      <c r="C79">
        <f t="shared" si="6"/>
        <v>0.46040201005025122</v>
      </c>
      <c r="D79">
        <v>4</v>
      </c>
      <c r="E79">
        <f t="shared" si="7"/>
        <v>0.11510050251256281</v>
      </c>
      <c r="F79">
        <v>8647</v>
      </c>
      <c r="G79" s="2" t="s">
        <v>12</v>
      </c>
      <c r="H79" s="2" t="s">
        <v>51</v>
      </c>
      <c r="I79" s="2" t="s">
        <v>34</v>
      </c>
      <c r="J79">
        <v>1</v>
      </c>
      <c r="K79" s="2" t="s">
        <v>15</v>
      </c>
      <c r="N79">
        <v>45.170999999999999</v>
      </c>
      <c r="O79">
        <f t="shared" si="8"/>
        <v>1.5132663316582913</v>
      </c>
      <c r="P79">
        <v>1</v>
      </c>
      <c r="Q79">
        <f t="shared" si="5"/>
        <v>1.5132663316582913</v>
      </c>
      <c r="R79">
        <v>8927</v>
      </c>
      <c r="S79" s="2" t="s">
        <v>20</v>
      </c>
      <c r="T79" s="2" t="s">
        <v>51</v>
      </c>
      <c r="U79" s="2" t="s">
        <v>14</v>
      </c>
      <c r="V79">
        <v>1</v>
      </c>
      <c r="W79" s="2" t="s">
        <v>24</v>
      </c>
    </row>
    <row r="80" spans="1:23" x14ac:dyDescent="0.2">
      <c r="A80" t="s">
        <v>21</v>
      </c>
      <c r="B80">
        <v>14.871</v>
      </c>
      <c r="C80">
        <f t="shared" si="6"/>
        <v>0.49819095477386932</v>
      </c>
      <c r="D80">
        <v>4</v>
      </c>
      <c r="E80">
        <f t="shared" si="7"/>
        <v>0.12454773869346733</v>
      </c>
      <c r="F80">
        <v>8648</v>
      </c>
      <c r="G80" s="2" t="s">
        <v>12</v>
      </c>
      <c r="H80" s="2" t="s">
        <v>51</v>
      </c>
      <c r="I80" s="2" t="s">
        <v>34</v>
      </c>
      <c r="J80">
        <v>1</v>
      </c>
      <c r="K80" s="2" t="s">
        <v>15</v>
      </c>
      <c r="N80" s="1">
        <v>40.329000000000001</v>
      </c>
      <c r="O80">
        <f t="shared" ref="O80" si="9">N80/21.15</f>
        <v>1.9068085106382979</v>
      </c>
      <c r="P80">
        <v>1</v>
      </c>
      <c r="Q80">
        <f t="shared" si="5"/>
        <v>1.9068085106382979</v>
      </c>
      <c r="R80">
        <v>9202</v>
      </c>
      <c r="S80" s="6" t="s">
        <v>20</v>
      </c>
      <c r="T80" t="s">
        <v>51</v>
      </c>
      <c r="U80" t="s">
        <v>14</v>
      </c>
      <c r="V80">
        <v>1</v>
      </c>
      <c r="W80" t="s">
        <v>24</v>
      </c>
    </row>
    <row r="81" spans="1:23" x14ac:dyDescent="0.2">
      <c r="A81" t="s">
        <v>22</v>
      </c>
      <c r="B81">
        <v>15.029</v>
      </c>
      <c r="C81">
        <f t="shared" si="6"/>
        <v>0.50348408710217751</v>
      </c>
      <c r="D81">
        <v>4</v>
      </c>
      <c r="E81">
        <f t="shared" si="7"/>
        <v>0.12587102177554438</v>
      </c>
      <c r="F81">
        <v>8649</v>
      </c>
      <c r="G81" s="2" t="s">
        <v>12</v>
      </c>
      <c r="H81" s="2" t="s">
        <v>51</v>
      </c>
      <c r="I81" s="2" t="s">
        <v>34</v>
      </c>
      <c r="J81">
        <v>1</v>
      </c>
      <c r="K81" s="2" t="s">
        <v>15</v>
      </c>
      <c r="N81" s="1">
        <v>7.6710000000000003</v>
      </c>
      <c r="O81">
        <v>0.30500994035785289</v>
      </c>
      <c r="P81">
        <v>1</v>
      </c>
      <c r="Q81">
        <v>0.30500994035785289</v>
      </c>
      <c r="R81">
        <v>8927</v>
      </c>
      <c r="S81" s="6" t="s">
        <v>20</v>
      </c>
      <c r="T81" t="s">
        <v>51</v>
      </c>
      <c r="U81" t="s">
        <v>14</v>
      </c>
      <c r="V81">
        <v>4</v>
      </c>
      <c r="W81" t="s">
        <v>24</v>
      </c>
    </row>
    <row r="82" spans="1:23" x14ac:dyDescent="0.2">
      <c r="A82" t="s">
        <v>23</v>
      </c>
      <c r="B82">
        <v>12.929</v>
      </c>
      <c r="C82">
        <f t="shared" si="6"/>
        <v>0.43313232830820769</v>
      </c>
      <c r="D82">
        <v>4</v>
      </c>
      <c r="E82">
        <f t="shared" si="7"/>
        <v>0.10828308207705192</v>
      </c>
      <c r="F82">
        <v>8846</v>
      </c>
      <c r="G82" s="2" t="s">
        <v>20</v>
      </c>
      <c r="H82" s="2" t="s">
        <v>51</v>
      </c>
      <c r="I82" s="2" t="s">
        <v>34</v>
      </c>
      <c r="J82">
        <v>1</v>
      </c>
      <c r="K82" s="2" t="s">
        <v>15</v>
      </c>
      <c r="N82" s="1">
        <v>64.213999999999999</v>
      </c>
      <c r="O82">
        <v>2.55324055666004</v>
      </c>
      <c r="P82">
        <v>1</v>
      </c>
      <c r="Q82">
        <v>2.55324055666004</v>
      </c>
      <c r="R82">
        <v>8926</v>
      </c>
      <c r="S82" s="6" t="s">
        <v>20</v>
      </c>
      <c r="T82" t="s">
        <v>51</v>
      </c>
      <c r="U82" t="s">
        <v>14</v>
      </c>
      <c r="V82">
        <v>4</v>
      </c>
      <c r="W82" t="s">
        <v>24</v>
      </c>
    </row>
    <row r="83" spans="1:23" x14ac:dyDescent="0.2">
      <c r="A83" t="s">
        <v>25</v>
      </c>
      <c r="B83">
        <v>11.186</v>
      </c>
      <c r="C83">
        <f t="shared" si="6"/>
        <v>0.37474036850921272</v>
      </c>
      <c r="D83">
        <v>4</v>
      </c>
      <c r="E83">
        <f t="shared" si="7"/>
        <v>9.3685092127303179E-2</v>
      </c>
      <c r="F83">
        <v>8847</v>
      </c>
      <c r="G83" s="2" t="s">
        <v>20</v>
      </c>
      <c r="H83" s="2" t="s">
        <v>51</v>
      </c>
      <c r="I83" s="2" t="s">
        <v>34</v>
      </c>
      <c r="J83">
        <v>1</v>
      </c>
      <c r="K83" s="2" t="s">
        <v>15</v>
      </c>
      <c r="N83" s="10">
        <v>39.514000000000003</v>
      </c>
      <c r="O83" s="3">
        <v>1.4446475577654285</v>
      </c>
      <c r="P83" s="11">
        <v>1</v>
      </c>
      <c r="Q83" s="3">
        <v>1.4446475577654285</v>
      </c>
      <c r="R83">
        <v>9202</v>
      </c>
      <c r="S83" s="6" t="s">
        <v>20</v>
      </c>
      <c r="T83" t="s">
        <v>103</v>
      </c>
      <c r="U83" t="s">
        <v>14</v>
      </c>
      <c r="V83">
        <v>4</v>
      </c>
      <c r="W83" t="s">
        <v>24</v>
      </c>
    </row>
    <row r="84" spans="1:23" x14ac:dyDescent="0.2">
      <c r="A84" t="s">
        <v>26</v>
      </c>
      <c r="B84">
        <v>26.928999999999998</v>
      </c>
      <c r="C84">
        <f t="shared" si="6"/>
        <v>0.90214405360133998</v>
      </c>
      <c r="D84">
        <v>1</v>
      </c>
      <c r="E84">
        <f t="shared" si="7"/>
        <v>0.90214405360133998</v>
      </c>
      <c r="F84">
        <v>8519</v>
      </c>
      <c r="G84" s="2" t="s">
        <v>12</v>
      </c>
      <c r="H84" s="2" t="s">
        <v>51</v>
      </c>
      <c r="I84" s="2" t="s">
        <v>14</v>
      </c>
      <c r="J84">
        <v>1</v>
      </c>
      <c r="K84" s="2" t="s">
        <v>24</v>
      </c>
      <c r="S84" s="2"/>
      <c r="T84" s="2"/>
      <c r="U84" s="2"/>
      <c r="W84" s="2"/>
    </row>
    <row r="85" spans="1:23" x14ac:dyDescent="0.2">
      <c r="A85" t="s">
        <v>27</v>
      </c>
      <c r="B85">
        <v>33.871000000000002</v>
      </c>
      <c r="C85">
        <f t="shared" si="6"/>
        <v>1.1347068676716918</v>
      </c>
      <c r="D85">
        <v>1</v>
      </c>
      <c r="E85">
        <f t="shared" si="7"/>
        <v>1.1347068676716918</v>
      </c>
      <c r="F85">
        <v>8641</v>
      </c>
      <c r="G85" s="2" t="s">
        <v>20</v>
      </c>
      <c r="H85" s="2" t="s">
        <v>51</v>
      </c>
      <c r="I85" s="2" t="s">
        <v>14</v>
      </c>
      <c r="J85">
        <v>1</v>
      </c>
      <c r="K85" s="2" t="s">
        <v>15</v>
      </c>
      <c r="S85" s="2"/>
      <c r="T85" s="2"/>
      <c r="U85" s="2"/>
      <c r="W85" s="2"/>
    </row>
    <row r="86" spans="1:23" x14ac:dyDescent="0.2">
      <c r="A86" t="s">
        <v>28</v>
      </c>
      <c r="B86">
        <v>25.914000000000001</v>
      </c>
      <c r="C86">
        <f t="shared" si="6"/>
        <v>0.86814070351758799</v>
      </c>
      <c r="D86">
        <v>1</v>
      </c>
      <c r="E86">
        <f t="shared" si="7"/>
        <v>0.86814070351758799</v>
      </c>
      <c r="F86">
        <v>8642</v>
      </c>
      <c r="G86" s="2" t="s">
        <v>20</v>
      </c>
      <c r="H86" s="2" t="s">
        <v>51</v>
      </c>
      <c r="I86" s="2" t="s">
        <v>14</v>
      </c>
      <c r="J86">
        <v>1</v>
      </c>
      <c r="K86" s="2" t="s">
        <v>15</v>
      </c>
    </row>
    <row r="87" spans="1:23" x14ac:dyDescent="0.2">
      <c r="A87" t="s">
        <v>29</v>
      </c>
      <c r="B87">
        <v>22.8</v>
      </c>
      <c r="C87">
        <f t="shared" si="6"/>
        <v>0.76381909547738691</v>
      </c>
      <c r="D87">
        <v>1</v>
      </c>
      <c r="E87">
        <f t="shared" si="7"/>
        <v>0.76381909547738691</v>
      </c>
      <c r="F87">
        <v>8643</v>
      </c>
      <c r="G87" s="2" t="s">
        <v>20</v>
      </c>
      <c r="H87" s="2" t="s">
        <v>51</v>
      </c>
      <c r="I87" s="2" t="s">
        <v>14</v>
      </c>
      <c r="J87">
        <v>1</v>
      </c>
      <c r="K87" s="2" t="s">
        <v>15</v>
      </c>
    </row>
    <row r="88" spans="1:23" x14ac:dyDescent="0.2">
      <c r="A88" t="s">
        <v>30</v>
      </c>
      <c r="B88">
        <v>71.771000000000001</v>
      </c>
      <c r="C88">
        <f t="shared" si="6"/>
        <v>2.4043886097152427</v>
      </c>
      <c r="D88">
        <v>1</v>
      </c>
      <c r="E88">
        <f t="shared" si="7"/>
        <v>2.4043886097152427</v>
      </c>
      <c r="F88">
        <v>8644</v>
      </c>
      <c r="G88" s="2" t="s">
        <v>20</v>
      </c>
      <c r="H88" s="2" t="s">
        <v>51</v>
      </c>
      <c r="I88" s="2" t="s">
        <v>14</v>
      </c>
      <c r="J88">
        <v>1</v>
      </c>
      <c r="K88" s="2" t="s">
        <v>15</v>
      </c>
    </row>
    <row r="89" spans="1:23" x14ac:dyDescent="0.2">
      <c r="A89" t="s">
        <v>31</v>
      </c>
      <c r="B89">
        <v>21.757000000000001</v>
      </c>
      <c r="C89">
        <f t="shared" si="6"/>
        <v>0.72887772194304856</v>
      </c>
      <c r="D89">
        <v>1</v>
      </c>
      <c r="E89">
        <f t="shared" si="7"/>
        <v>0.72887772194304856</v>
      </c>
      <c r="F89">
        <v>8848</v>
      </c>
      <c r="G89" s="2" t="s">
        <v>12</v>
      </c>
      <c r="H89" s="2" t="s">
        <v>51</v>
      </c>
      <c r="I89" s="2" t="s">
        <v>14</v>
      </c>
      <c r="J89">
        <v>1</v>
      </c>
      <c r="K89" s="2" t="s">
        <v>24</v>
      </c>
    </row>
    <row r="90" spans="1:23" x14ac:dyDescent="0.2">
      <c r="A90" t="s">
        <v>32</v>
      </c>
      <c r="B90">
        <v>40.713999999999999</v>
      </c>
      <c r="C90">
        <f t="shared" si="6"/>
        <v>1.3639530988274706</v>
      </c>
      <c r="D90">
        <v>1</v>
      </c>
      <c r="E90">
        <f t="shared" si="7"/>
        <v>1.3639530988274706</v>
      </c>
      <c r="F90">
        <v>8849</v>
      </c>
      <c r="G90" s="2" t="s">
        <v>12</v>
      </c>
      <c r="H90" s="2" t="s">
        <v>51</v>
      </c>
      <c r="I90" s="2" t="s">
        <v>14</v>
      </c>
      <c r="J90">
        <v>1</v>
      </c>
      <c r="K90" s="2" t="s">
        <v>24</v>
      </c>
    </row>
    <row r="91" spans="1:23" x14ac:dyDescent="0.2">
      <c r="A91" t="s">
        <v>33</v>
      </c>
      <c r="B91">
        <v>37.386000000000003</v>
      </c>
      <c r="C91">
        <f t="shared" si="6"/>
        <v>1.2524623115577891</v>
      </c>
      <c r="D91">
        <v>1</v>
      </c>
      <c r="E91">
        <f t="shared" si="7"/>
        <v>1.2524623115577891</v>
      </c>
      <c r="F91">
        <v>8850</v>
      </c>
      <c r="G91" s="2" t="s">
        <v>12</v>
      </c>
      <c r="H91" s="2" t="s">
        <v>51</v>
      </c>
      <c r="I91" s="2" t="s">
        <v>14</v>
      </c>
      <c r="J91">
        <v>1</v>
      </c>
      <c r="K91" s="2" t="s">
        <v>24</v>
      </c>
    </row>
    <row r="92" spans="1:23" x14ac:dyDescent="0.2">
      <c r="A92" t="s">
        <v>35</v>
      </c>
      <c r="B92">
        <v>50.085999999999999</v>
      </c>
      <c r="C92">
        <f t="shared" si="6"/>
        <v>1.6779229480737017</v>
      </c>
      <c r="D92">
        <v>1</v>
      </c>
      <c r="E92">
        <f t="shared" si="7"/>
        <v>1.6779229480737017</v>
      </c>
      <c r="F92">
        <v>8926</v>
      </c>
      <c r="G92" s="2" t="s">
        <v>20</v>
      </c>
      <c r="H92" s="2" t="s">
        <v>51</v>
      </c>
      <c r="I92" s="2" t="s">
        <v>14</v>
      </c>
      <c r="J92">
        <v>1</v>
      </c>
      <c r="K92" s="2" t="s">
        <v>24</v>
      </c>
    </row>
    <row r="93" spans="1:23" x14ac:dyDescent="0.2">
      <c r="A93" t="s">
        <v>36</v>
      </c>
      <c r="B93">
        <v>45.170999999999999</v>
      </c>
      <c r="C93">
        <f t="shared" si="6"/>
        <v>1.5132663316582913</v>
      </c>
      <c r="D93">
        <v>1</v>
      </c>
      <c r="E93">
        <f t="shared" si="7"/>
        <v>1.5132663316582913</v>
      </c>
      <c r="F93">
        <v>8927</v>
      </c>
      <c r="G93" s="2" t="s">
        <v>20</v>
      </c>
      <c r="H93" s="2" t="s">
        <v>51</v>
      </c>
      <c r="I93" s="2" t="s">
        <v>14</v>
      </c>
      <c r="J93">
        <v>1</v>
      </c>
      <c r="K93" s="2" t="s">
        <v>24</v>
      </c>
    </row>
    <row r="94" spans="1:23" x14ac:dyDescent="0.2">
      <c r="A94" t="s">
        <v>37</v>
      </c>
      <c r="B94">
        <v>68.143000000000001</v>
      </c>
      <c r="C94">
        <f t="shared" si="6"/>
        <v>2.2828475711892797</v>
      </c>
      <c r="D94">
        <v>1</v>
      </c>
      <c r="E94">
        <f t="shared" si="7"/>
        <v>2.2828475711892797</v>
      </c>
      <c r="F94">
        <v>8928</v>
      </c>
      <c r="G94" s="2" t="s">
        <v>12</v>
      </c>
      <c r="H94" s="2" t="s">
        <v>51</v>
      </c>
      <c r="I94" s="2" t="s">
        <v>14</v>
      </c>
      <c r="J94">
        <v>1</v>
      </c>
      <c r="K94" s="2" t="s">
        <v>15</v>
      </c>
    </row>
    <row r="95" spans="1:23" x14ac:dyDescent="0.2">
      <c r="A95" t="s">
        <v>38</v>
      </c>
      <c r="B95">
        <v>47.014000000000003</v>
      </c>
      <c r="C95">
        <f t="shared" si="6"/>
        <v>1.5750083752093802</v>
      </c>
      <c r="D95">
        <v>1</v>
      </c>
      <c r="E95">
        <f t="shared" si="7"/>
        <v>1.5750083752093802</v>
      </c>
      <c r="F95">
        <v>8929</v>
      </c>
      <c r="G95" s="2" t="s">
        <v>12</v>
      </c>
      <c r="H95" s="2" t="s">
        <v>51</v>
      </c>
      <c r="I95" s="2" t="s">
        <v>14</v>
      </c>
      <c r="J95">
        <v>1</v>
      </c>
      <c r="K95" s="2" t="s">
        <v>15</v>
      </c>
    </row>
    <row r="96" spans="1:23" x14ac:dyDescent="0.2">
      <c r="A96" t="s">
        <v>45</v>
      </c>
      <c r="C96">
        <f t="shared" si="6"/>
        <v>0</v>
      </c>
      <c r="J96">
        <v>1</v>
      </c>
    </row>
    <row r="97" spans="1:11" x14ac:dyDescent="0.2">
      <c r="A97" t="s">
        <v>46</v>
      </c>
      <c r="B97">
        <v>43.686</v>
      </c>
      <c r="C97">
        <f t="shared" si="6"/>
        <v>1.4635175879396984</v>
      </c>
      <c r="D97">
        <v>1</v>
      </c>
      <c r="E97">
        <f t="shared" si="7"/>
        <v>1.4635175879396984</v>
      </c>
      <c r="F97">
        <v>8931</v>
      </c>
      <c r="G97" s="2" t="s">
        <v>12</v>
      </c>
      <c r="H97" s="2" t="s">
        <v>51</v>
      </c>
      <c r="I97" s="2" t="s">
        <v>14</v>
      </c>
      <c r="J97">
        <v>1</v>
      </c>
      <c r="K97" s="2" t="s">
        <v>15</v>
      </c>
    </row>
    <row r="98" spans="1:11" x14ac:dyDescent="0.2">
      <c r="A98" t="s">
        <v>47</v>
      </c>
      <c r="B98">
        <v>34.985999999999997</v>
      </c>
      <c r="C98">
        <f t="shared" si="6"/>
        <v>1.1720603015075375</v>
      </c>
      <c r="D98">
        <v>1</v>
      </c>
      <c r="E98">
        <f t="shared" si="7"/>
        <v>1.1720603015075375</v>
      </c>
      <c r="F98">
        <v>8932</v>
      </c>
      <c r="G98" s="2" t="s">
        <v>12</v>
      </c>
      <c r="H98" s="2" t="s">
        <v>51</v>
      </c>
      <c r="I98" s="2" t="s">
        <v>14</v>
      </c>
      <c r="J98">
        <v>1</v>
      </c>
      <c r="K98" s="2" t="s">
        <v>15</v>
      </c>
    </row>
    <row r="99" spans="1:11" x14ac:dyDescent="0.2">
      <c r="A99" t="s">
        <v>48</v>
      </c>
      <c r="B99">
        <v>50.843000000000004</v>
      </c>
      <c r="C99">
        <f t="shared" si="6"/>
        <v>1.7032830820770519</v>
      </c>
      <c r="D99">
        <v>1</v>
      </c>
      <c r="E99">
        <f t="shared" si="7"/>
        <v>1.7032830820770519</v>
      </c>
      <c r="F99">
        <v>8933</v>
      </c>
      <c r="G99" s="2" t="s">
        <v>12</v>
      </c>
      <c r="H99" s="2" t="s">
        <v>51</v>
      </c>
      <c r="I99" s="2" t="s">
        <v>14</v>
      </c>
      <c r="J99">
        <v>1</v>
      </c>
      <c r="K99" s="2" t="s">
        <v>15</v>
      </c>
    </row>
    <row r="100" spans="1:11" x14ac:dyDescent="0.2">
      <c r="A100" t="s">
        <v>49</v>
      </c>
      <c r="B100">
        <v>62.728999999999999</v>
      </c>
      <c r="C100">
        <f t="shared" si="6"/>
        <v>2.101474036850921</v>
      </c>
      <c r="D100">
        <v>1</v>
      </c>
      <c r="E100">
        <f t="shared" si="7"/>
        <v>2.101474036850921</v>
      </c>
      <c r="F100">
        <v>8934</v>
      </c>
      <c r="G100" s="2" t="s">
        <v>20</v>
      </c>
      <c r="H100" s="2" t="s">
        <v>51</v>
      </c>
      <c r="I100" s="2" t="s">
        <v>14</v>
      </c>
      <c r="J100">
        <v>1</v>
      </c>
      <c r="K100" s="2" t="s">
        <v>24</v>
      </c>
    </row>
    <row r="101" spans="1:11" x14ac:dyDescent="0.2">
      <c r="A101" t="s">
        <v>50</v>
      </c>
      <c r="B101">
        <v>54.2</v>
      </c>
      <c r="C101">
        <f t="shared" si="6"/>
        <v>1.8157453936348409</v>
      </c>
      <c r="D101">
        <v>1</v>
      </c>
      <c r="E101">
        <f t="shared" si="7"/>
        <v>1.8157453936348409</v>
      </c>
      <c r="F101">
        <v>8935</v>
      </c>
      <c r="G101" s="2" t="s">
        <v>12</v>
      </c>
      <c r="H101" s="2" t="s">
        <v>51</v>
      </c>
      <c r="I101" s="2" t="s">
        <v>14</v>
      </c>
      <c r="J101">
        <v>1</v>
      </c>
      <c r="K101" s="2" t="s">
        <v>24</v>
      </c>
    </row>
    <row r="102" spans="1:11" x14ac:dyDescent="0.2">
      <c r="A102" s="4" t="s">
        <v>52</v>
      </c>
      <c r="B102">
        <v>60.343000000000004</v>
      </c>
      <c r="C102">
        <f t="shared" si="6"/>
        <v>2.0215410385259633</v>
      </c>
      <c r="D102">
        <v>1</v>
      </c>
      <c r="E102">
        <f t="shared" si="7"/>
        <v>2.0215410385259633</v>
      </c>
      <c r="F102">
        <v>8936</v>
      </c>
      <c r="G102" s="2" t="s">
        <v>12</v>
      </c>
      <c r="H102" s="2" t="s">
        <v>51</v>
      </c>
      <c r="I102" s="2" t="s">
        <v>14</v>
      </c>
      <c r="J102">
        <v>1</v>
      </c>
      <c r="K102" s="2" t="s">
        <v>24</v>
      </c>
    </row>
    <row r="103" spans="1:11" x14ac:dyDescent="0.2">
      <c r="A103" s="5" t="s">
        <v>55</v>
      </c>
      <c r="B103">
        <v>99.286000000000001</v>
      </c>
      <c r="C103">
        <f t="shared" si="6"/>
        <v>3.3261641541038527</v>
      </c>
      <c r="D103">
        <v>4</v>
      </c>
      <c r="E103">
        <f t="shared" si="7"/>
        <v>0.83154103852596317</v>
      </c>
      <c r="F103">
        <v>8517</v>
      </c>
      <c r="G103" s="2" t="s">
        <v>20</v>
      </c>
      <c r="H103" s="2" t="s">
        <v>51</v>
      </c>
      <c r="I103" s="2" t="s">
        <v>34</v>
      </c>
      <c r="J103">
        <v>4</v>
      </c>
      <c r="K103" s="2" t="s">
        <v>24</v>
      </c>
    </row>
    <row r="104" spans="1:11" x14ac:dyDescent="0.2">
      <c r="A104" s="5" t="s">
        <v>56</v>
      </c>
      <c r="C104">
        <f t="shared" si="6"/>
        <v>0</v>
      </c>
      <c r="J104">
        <v>4</v>
      </c>
    </row>
    <row r="105" spans="1:11" x14ac:dyDescent="0.2">
      <c r="A105" s="5" t="s">
        <v>57</v>
      </c>
      <c r="B105">
        <v>43.470999999999997</v>
      </c>
      <c r="C105">
        <f t="shared" si="6"/>
        <v>1.4563149078726967</v>
      </c>
      <c r="D105">
        <v>4</v>
      </c>
      <c r="E105">
        <f t="shared" si="7"/>
        <v>0.36407872696817417</v>
      </c>
      <c r="F105">
        <v>8645</v>
      </c>
      <c r="G105" s="2" t="s">
        <v>12</v>
      </c>
      <c r="H105" s="2" t="s">
        <v>51</v>
      </c>
      <c r="I105" s="2" t="s">
        <v>34</v>
      </c>
      <c r="J105">
        <v>4</v>
      </c>
      <c r="K105" s="2" t="s">
        <v>15</v>
      </c>
    </row>
    <row r="106" spans="1:11" x14ac:dyDescent="0.2">
      <c r="A106" s="5" t="s">
        <v>58</v>
      </c>
      <c r="B106">
        <v>108.9</v>
      </c>
      <c r="C106">
        <f t="shared" si="6"/>
        <v>3.6482412060301508</v>
      </c>
      <c r="D106">
        <v>4</v>
      </c>
      <c r="E106">
        <f t="shared" si="7"/>
        <v>0.9120603015075377</v>
      </c>
      <c r="F106">
        <v>8646</v>
      </c>
      <c r="G106" s="2" t="s">
        <v>12</v>
      </c>
      <c r="H106" s="2" t="s">
        <v>51</v>
      </c>
      <c r="I106" s="2" t="s">
        <v>34</v>
      </c>
      <c r="J106">
        <v>4</v>
      </c>
      <c r="K106" s="2" t="s">
        <v>15</v>
      </c>
    </row>
    <row r="107" spans="1:11" x14ac:dyDescent="0.2">
      <c r="A107" s="5" t="s">
        <v>59</v>
      </c>
      <c r="B107">
        <v>81.885999999999996</v>
      </c>
      <c r="C107">
        <f t="shared" si="6"/>
        <v>2.7432495812395308</v>
      </c>
      <c r="D107">
        <v>4</v>
      </c>
      <c r="E107">
        <f t="shared" si="7"/>
        <v>0.68581239530988269</v>
      </c>
      <c r="F107">
        <v>8647</v>
      </c>
      <c r="G107" s="2" t="s">
        <v>12</v>
      </c>
      <c r="H107" s="2" t="s">
        <v>51</v>
      </c>
      <c r="I107" s="2" t="s">
        <v>34</v>
      </c>
      <c r="J107">
        <v>4</v>
      </c>
      <c r="K107" s="2" t="s">
        <v>15</v>
      </c>
    </row>
    <row r="108" spans="1:11" x14ac:dyDescent="0.2">
      <c r="A108" s="5" t="s">
        <v>60</v>
      </c>
      <c r="B108">
        <v>64.813999999999993</v>
      </c>
      <c r="C108">
        <f t="shared" si="6"/>
        <v>2.1713232830820766</v>
      </c>
      <c r="D108">
        <v>4</v>
      </c>
      <c r="E108">
        <f t="shared" si="7"/>
        <v>0.54283082077051914</v>
      </c>
      <c r="F108">
        <v>8648</v>
      </c>
      <c r="G108" s="2" t="s">
        <v>12</v>
      </c>
      <c r="H108" s="2" t="s">
        <v>51</v>
      </c>
      <c r="I108" s="2" t="s">
        <v>34</v>
      </c>
      <c r="J108">
        <v>4</v>
      </c>
      <c r="K108" s="2" t="s">
        <v>15</v>
      </c>
    </row>
    <row r="109" spans="1:11" x14ac:dyDescent="0.2">
      <c r="A109" s="5" t="s">
        <v>61</v>
      </c>
      <c r="B109">
        <v>16.2</v>
      </c>
      <c r="C109">
        <f t="shared" si="6"/>
        <v>0.54271356783919589</v>
      </c>
      <c r="D109">
        <v>4</v>
      </c>
      <c r="E109">
        <f t="shared" si="7"/>
        <v>0.13567839195979897</v>
      </c>
      <c r="F109">
        <v>8649</v>
      </c>
      <c r="G109" s="2" t="s">
        <v>12</v>
      </c>
      <c r="H109" s="2" t="s">
        <v>51</v>
      </c>
      <c r="I109" s="2" t="s">
        <v>34</v>
      </c>
      <c r="J109">
        <v>4</v>
      </c>
      <c r="K109" s="2" t="s">
        <v>15</v>
      </c>
    </row>
    <row r="110" spans="1:11" x14ac:dyDescent="0.2">
      <c r="A110" s="5" t="s">
        <v>63</v>
      </c>
      <c r="B110">
        <v>44.542999999999999</v>
      </c>
      <c r="C110">
        <f t="shared" si="6"/>
        <v>1.4922278056951424</v>
      </c>
      <c r="D110">
        <v>1</v>
      </c>
      <c r="E110">
        <f t="shared" si="7"/>
        <v>1.4922278056951424</v>
      </c>
      <c r="F110">
        <v>8519</v>
      </c>
      <c r="G110" s="2" t="s">
        <v>12</v>
      </c>
      <c r="H110" s="2" t="s">
        <v>51</v>
      </c>
      <c r="I110" s="2" t="s">
        <v>14</v>
      </c>
      <c r="J110">
        <v>4</v>
      </c>
      <c r="K110" s="2" t="s">
        <v>24</v>
      </c>
    </row>
    <row r="111" spans="1:11" x14ac:dyDescent="0.2">
      <c r="A111" s="5" t="s">
        <v>64</v>
      </c>
      <c r="B111">
        <v>66.757000000000005</v>
      </c>
      <c r="C111">
        <f t="shared" si="6"/>
        <v>2.2364154103852596</v>
      </c>
      <c r="D111">
        <v>1</v>
      </c>
      <c r="E111">
        <f t="shared" si="7"/>
        <v>2.2364154103852596</v>
      </c>
      <c r="F111">
        <v>8641</v>
      </c>
      <c r="G111" s="2" t="s">
        <v>20</v>
      </c>
      <c r="H111" s="2" t="s">
        <v>51</v>
      </c>
      <c r="I111" s="2" t="s">
        <v>14</v>
      </c>
      <c r="J111">
        <v>4</v>
      </c>
      <c r="K111" s="2" t="s">
        <v>15</v>
      </c>
    </row>
    <row r="112" spans="1:11" x14ac:dyDescent="0.2">
      <c r="A112" s="5" t="s">
        <v>65</v>
      </c>
      <c r="B112">
        <v>14.443</v>
      </c>
      <c r="C112">
        <f t="shared" si="6"/>
        <v>0.48385259631490785</v>
      </c>
      <c r="D112">
        <v>1</v>
      </c>
      <c r="E112">
        <f t="shared" si="7"/>
        <v>0.48385259631490785</v>
      </c>
      <c r="F112">
        <v>8642</v>
      </c>
      <c r="G112" s="2" t="s">
        <v>20</v>
      </c>
      <c r="H112" s="2" t="s">
        <v>51</v>
      </c>
      <c r="I112" s="2" t="s">
        <v>14</v>
      </c>
      <c r="J112">
        <v>4</v>
      </c>
      <c r="K112" s="2" t="s">
        <v>15</v>
      </c>
    </row>
    <row r="113" spans="1:11" x14ac:dyDescent="0.2">
      <c r="A113" s="5" t="s">
        <v>66</v>
      </c>
      <c r="B113">
        <v>21.6</v>
      </c>
      <c r="C113">
        <f t="shared" si="6"/>
        <v>0.72361809045226133</v>
      </c>
      <c r="D113">
        <v>1</v>
      </c>
      <c r="E113">
        <f t="shared" si="7"/>
        <v>0.72361809045226133</v>
      </c>
      <c r="F113">
        <v>8643</v>
      </c>
      <c r="G113" s="2" t="s">
        <v>20</v>
      </c>
      <c r="H113" s="2" t="s">
        <v>51</v>
      </c>
      <c r="I113" s="2" t="s">
        <v>14</v>
      </c>
      <c r="J113">
        <v>4</v>
      </c>
      <c r="K113" s="2" t="s">
        <v>15</v>
      </c>
    </row>
    <row r="114" spans="1:11" x14ac:dyDescent="0.2">
      <c r="A114" s="5" t="s">
        <v>67</v>
      </c>
      <c r="B114">
        <v>29.7</v>
      </c>
      <c r="C114">
        <f t="shared" si="6"/>
        <v>0.99497487437185927</v>
      </c>
      <c r="D114">
        <v>1</v>
      </c>
      <c r="E114">
        <f t="shared" si="7"/>
        <v>0.99497487437185927</v>
      </c>
      <c r="F114">
        <v>8644</v>
      </c>
      <c r="G114" s="2" t="s">
        <v>20</v>
      </c>
      <c r="H114" s="2" t="s">
        <v>51</v>
      </c>
      <c r="I114" s="2" t="s">
        <v>14</v>
      </c>
      <c r="J114">
        <v>4</v>
      </c>
      <c r="K114" s="2" t="s">
        <v>15</v>
      </c>
    </row>
    <row r="115" spans="1:11" x14ac:dyDescent="0.2">
      <c r="A115" s="5" t="s">
        <v>71</v>
      </c>
      <c r="B115">
        <v>11</v>
      </c>
      <c r="C115">
        <f t="shared" si="6"/>
        <v>0.36850921273031823</v>
      </c>
      <c r="D115">
        <v>4</v>
      </c>
      <c r="E115">
        <f t="shared" si="7"/>
        <v>9.2127303182579556E-2</v>
      </c>
      <c r="F115">
        <v>8708</v>
      </c>
      <c r="G115" s="6" t="s">
        <v>20</v>
      </c>
      <c r="H115" t="s">
        <v>13</v>
      </c>
      <c r="I115" t="s">
        <v>34</v>
      </c>
      <c r="J115">
        <v>1</v>
      </c>
      <c r="K115" t="s">
        <v>15</v>
      </c>
    </row>
    <row r="116" spans="1:11" x14ac:dyDescent="0.2">
      <c r="A116" s="5" t="s">
        <v>72</v>
      </c>
      <c r="B116">
        <v>5.9290000000000003</v>
      </c>
      <c r="C116">
        <f t="shared" si="6"/>
        <v>0.19862646566164155</v>
      </c>
      <c r="D116">
        <v>4</v>
      </c>
      <c r="E116">
        <f t="shared" si="7"/>
        <v>4.9656616415410387E-2</v>
      </c>
      <c r="F116">
        <v>8709</v>
      </c>
      <c r="G116" s="6" t="s">
        <v>20</v>
      </c>
      <c r="H116" t="s">
        <v>13</v>
      </c>
      <c r="I116" t="s">
        <v>34</v>
      </c>
      <c r="J116">
        <v>1</v>
      </c>
      <c r="K116" t="s">
        <v>15</v>
      </c>
    </row>
    <row r="117" spans="1:11" x14ac:dyDescent="0.2">
      <c r="A117" s="5" t="s">
        <v>73</v>
      </c>
      <c r="B117">
        <v>9.9570000000000007</v>
      </c>
      <c r="C117">
        <f t="shared" si="6"/>
        <v>0.33356783919597993</v>
      </c>
      <c r="D117">
        <v>4</v>
      </c>
      <c r="E117">
        <f t="shared" si="7"/>
        <v>8.3391959798994983E-2</v>
      </c>
      <c r="F117">
        <v>8710</v>
      </c>
      <c r="G117" s="6" t="s">
        <v>20</v>
      </c>
      <c r="H117" t="s">
        <v>13</v>
      </c>
      <c r="I117" t="s">
        <v>34</v>
      </c>
      <c r="J117">
        <v>1</v>
      </c>
      <c r="K117" t="s">
        <v>15</v>
      </c>
    </row>
    <row r="118" spans="1:11" x14ac:dyDescent="0.2">
      <c r="A118" s="5" t="s">
        <v>74</v>
      </c>
      <c r="B118">
        <v>12.513999999999999</v>
      </c>
      <c r="C118">
        <f t="shared" si="6"/>
        <v>0.41922948073701838</v>
      </c>
      <c r="D118">
        <v>4</v>
      </c>
      <c r="E118">
        <f t="shared" si="7"/>
        <v>0.10480737018425459</v>
      </c>
      <c r="F118">
        <v>8711</v>
      </c>
      <c r="G118" s="6" t="s">
        <v>20</v>
      </c>
      <c r="H118" t="s">
        <v>13</v>
      </c>
      <c r="I118" t="s">
        <v>34</v>
      </c>
      <c r="J118">
        <v>1</v>
      </c>
      <c r="K118" t="s">
        <v>15</v>
      </c>
    </row>
    <row r="119" spans="1:11" x14ac:dyDescent="0.2">
      <c r="A119" s="5" t="s">
        <v>75</v>
      </c>
      <c r="B119">
        <v>10.414</v>
      </c>
      <c r="C119">
        <f t="shared" si="6"/>
        <v>0.34887772194304856</v>
      </c>
      <c r="D119">
        <v>4</v>
      </c>
      <c r="E119">
        <f t="shared" si="7"/>
        <v>8.7219430485762139E-2</v>
      </c>
      <c r="F119">
        <v>8712</v>
      </c>
      <c r="G119" s="6" t="s">
        <v>20</v>
      </c>
      <c r="H119" t="s">
        <v>13</v>
      </c>
      <c r="I119" t="s">
        <v>34</v>
      </c>
      <c r="J119">
        <v>1</v>
      </c>
      <c r="K119" t="s">
        <v>15</v>
      </c>
    </row>
    <row r="120" spans="1:11" x14ac:dyDescent="0.2">
      <c r="A120" s="5" t="s">
        <v>76</v>
      </c>
      <c r="B120">
        <v>12.271000000000001</v>
      </c>
      <c r="C120">
        <f t="shared" si="6"/>
        <v>0.41108877721943049</v>
      </c>
      <c r="D120">
        <v>4</v>
      </c>
      <c r="E120">
        <f t="shared" si="7"/>
        <v>0.10277219430485762</v>
      </c>
      <c r="F120">
        <v>8564</v>
      </c>
      <c r="G120" s="6" t="s">
        <v>12</v>
      </c>
      <c r="H120" t="s">
        <v>13</v>
      </c>
      <c r="I120" t="s">
        <v>34</v>
      </c>
      <c r="J120">
        <v>1</v>
      </c>
      <c r="K120" t="s">
        <v>24</v>
      </c>
    </row>
    <row r="121" spans="1:11" x14ac:dyDescent="0.2">
      <c r="A121" s="5" t="s">
        <v>77</v>
      </c>
      <c r="B121">
        <v>15.728999999999999</v>
      </c>
      <c r="C121">
        <f t="shared" si="6"/>
        <v>0.52693467336683408</v>
      </c>
      <c r="D121">
        <v>4</v>
      </c>
      <c r="E121">
        <f t="shared" si="7"/>
        <v>0.13173366834170852</v>
      </c>
      <c r="F121">
        <v>8565</v>
      </c>
      <c r="G121" s="6" t="s">
        <v>12</v>
      </c>
      <c r="H121" t="s">
        <v>13</v>
      </c>
      <c r="I121" t="s">
        <v>34</v>
      </c>
      <c r="J121">
        <v>1</v>
      </c>
      <c r="K121" t="s">
        <v>24</v>
      </c>
    </row>
    <row r="122" spans="1:11" x14ac:dyDescent="0.2">
      <c r="A122" s="5" t="s">
        <v>78</v>
      </c>
      <c r="B122">
        <v>21.542999999999999</v>
      </c>
      <c r="C122">
        <f t="shared" si="6"/>
        <v>0.72170854271356777</v>
      </c>
      <c r="D122">
        <v>4</v>
      </c>
      <c r="E122">
        <f t="shared" si="7"/>
        <v>0.18042713567839194</v>
      </c>
      <c r="F122">
        <v>8566</v>
      </c>
      <c r="G122" s="6" t="s">
        <v>12</v>
      </c>
      <c r="H122" t="s">
        <v>13</v>
      </c>
      <c r="I122" t="s">
        <v>34</v>
      </c>
      <c r="J122">
        <v>1</v>
      </c>
      <c r="K122" t="s">
        <v>24</v>
      </c>
    </row>
    <row r="123" spans="1:11" x14ac:dyDescent="0.2">
      <c r="A123" s="5" t="s">
        <v>79</v>
      </c>
      <c r="B123">
        <v>27.542999999999999</v>
      </c>
      <c r="C123">
        <f t="shared" si="6"/>
        <v>0.92271356783919589</v>
      </c>
      <c r="D123">
        <v>1</v>
      </c>
      <c r="E123">
        <f t="shared" si="7"/>
        <v>0.92271356783919589</v>
      </c>
      <c r="F123">
        <v>8713</v>
      </c>
      <c r="G123" s="6" t="s">
        <v>12</v>
      </c>
      <c r="H123" t="s">
        <v>13</v>
      </c>
      <c r="I123" t="s">
        <v>14</v>
      </c>
      <c r="J123">
        <v>1</v>
      </c>
      <c r="K123" t="s">
        <v>24</v>
      </c>
    </row>
    <row r="124" spans="1:11" x14ac:dyDescent="0.2">
      <c r="A124" s="5" t="s">
        <v>80</v>
      </c>
      <c r="B124">
        <v>52.414000000000001</v>
      </c>
      <c r="C124">
        <f t="shared" si="6"/>
        <v>1.7559128978224454</v>
      </c>
      <c r="D124">
        <v>1</v>
      </c>
      <c r="E124">
        <f t="shared" si="7"/>
        <v>1.7559128978224454</v>
      </c>
      <c r="F124">
        <v>8714</v>
      </c>
      <c r="G124" s="6" t="s">
        <v>12</v>
      </c>
      <c r="H124" t="s">
        <v>13</v>
      </c>
      <c r="I124" t="s">
        <v>14</v>
      </c>
      <c r="J124">
        <v>1</v>
      </c>
      <c r="K124" t="s">
        <v>24</v>
      </c>
    </row>
    <row r="125" spans="1:11" x14ac:dyDescent="0.2">
      <c r="A125" s="5" t="s">
        <v>81</v>
      </c>
      <c r="B125">
        <v>62.485999999999997</v>
      </c>
      <c r="C125">
        <f t="shared" si="6"/>
        <v>2.0933333333333333</v>
      </c>
      <c r="D125">
        <v>1</v>
      </c>
      <c r="E125">
        <f t="shared" si="7"/>
        <v>2.0933333333333333</v>
      </c>
      <c r="F125">
        <v>8720</v>
      </c>
      <c r="G125" s="6" t="s">
        <v>12</v>
      </c>
      <c r="H125" t="s">
        <v>13</v>
      </c>
      <c r="I125" t="s">
        <v>14</v>
      </c>
      <c r="J125">
        <v>1</v>
      </c>
      <c r="K125" t="s">
        <v>24</v>
      </c>
    </row>
    <row r="126" spans="1:11" x14ac:dyDescent="0.2">
      <c r="A126" s="5" t="s">
        <v>82</v>
      </c>
      <c r="B126">
        <v>31.356999999999999</v>
      </c>
      <c r="C126">
        <f t="shared" si="6"/>
        <v>1.0504857621440535</v>
      </c>
      <c r="D126">
        <v>1</v>
      </c>
      <c r="E126">
        <f t="shared" si="7"/>
        <v>1.0504857621440535</v>
      </c>
      <c r="F126">
        <v>8715</v>
      </c>
      <c r="G126" s="6" t="s">
        <v>20</v>
      </c>
      <c r="H126" t="s">
        <v>13</v>
      </c>
      <c r="I126" t="s">
        <v>14</v>
      </c>
      <c r="J126">
        <v>1</v>
      </c>
      <c r="K126" t="s">
        <v>24</v>
      </c>
    </row>
    <row r="127" spans="1:11" x14ac:dyDescent="0.2">
      <c r="A127" s="5" t="s">
        <v>83</v>
      </c>
      <c r="B127">
        <v>48.628999999999998</v>
      </c>
      <c r="C127">
        <f t="shared" si="6"/>
        <v>1.6291122278056951</v>
      </c>
      <c r="D127">
        <v>1</v>
      </c>
      <c r="E127">
        <f t="shared" si="7"/>
        <v>1.6291122278056951</v>
      </c>
      <c r="F127">
        <v>8716</v>
      </c>
      <c r="G127" s="6" t="s">
        <v>20</v>
      </c>
      <c r="H127" t="s">
        <v>13</v>
      </c>
      <c r="I127" t="s">
        <v>14</v>
      </c>
      <c r="J127">
        <v>1</v>
      </c>
      <c r="K127" t="s">
        <v>24</v>
      </c>
    </row>
    <row r="128" spans="1:11" x14ac:dyDescent="0.2">
      <c r="A128" s="5" t="s">
        <v>84</v>
      </c>
      <c r="B128">
        <v>49.271000000000001</v>
      </c>
      <c r="C128">
        <f t="shared" si="6"/>
        <v>1.6506197654941372</v>
      </c>
      <c r="D128">
        <v>1</v>
      </c>
      <c r="E128">
        <f t="shared" si="7"/>
        <v>1.6506197654941372</v>
      </c>
      <c r="F128">
        <v>8717</v>
      </c>
      <c r="G128" s="6" t="s">
        <v>20</v>
      </c>
      <c r="H128" t="s">
        <v>13</v>
      </c>
      <c r="I128" t="s">
        <v>14</v>
      </c>
      <c r="J128">
        <v>1</v>
      </c>
      <c r="K128" t="s">
        <v>24</v>
      </c>
    </row>
    <row r="129" spans="1:11" x14ac:dyDescent="0.2">
      <c r="A129" s="5" t="s">
        <v>85</v>
      </c>
      <c r="B129">
        <v>40.143000000000001</v>
      </c>
      <c r="C129">
        <f t="shared" si="6"/>
        <v>1.3448241206030149</v>
      </c>
      <c r="D129">
        <v>1</v>
      </c>
      <c r="E129">
        <f t="shared" si="7"/>
        <v>1.3448241206030149</v>
      </c>
      <c r="F129">
        <v>8718</v>
      </c>
      <c r="G129" s="6" t="s">
        <v>20</v>
      </c>
      <c r="H129" t="s">
        <v>13</v>
      </c>
      <c r="I129" t="s">
        <v>14</v>
      </c>
      <c r="J129">
        <v>1</v>
      </c>
      <c r="K129" t="s">
        <v>24</v>
      </c>
    </row>
    <row r="130" spans="1:11" x14ac:dyDescent="0.2">
      <c r="A130" s="5" t="s">
        <v>98</v>
      </c>
      <c r="B130">
        <v>39.656999999999996</v>
      </c>
      <c r="C130">
        <f t="shared" si="6"/>
        <v>1.3285427135678389</v>
      </c>
      <c r="D130">
        <v>1</v>
      </c>
      <c r="E130">
        <f t="shared" si="7"/>
        <v>1.3285427135678389</v>
      </c>
      <c r="F130">
        <v>8719</v>
      </c>
      <c r="G130" s="6" t="s">
        <v>20</v>
      </c>
      <c r="H130" t="s">
        <v>13</v>
      </c>
      <c r="I130" t="s">
        <v>14</v>
      </c>
      <c r="J130">
        <v>1</v>
      </c>
      <c r="K130" t="s">
        <v>24</v>
      </c>
    </row>
    <row r="131" spans="1:11" x14ac:dyDescent="0.2">
      <c r="A131" s="5" t="s">
        <v>86</v>
      </c>
      <c r="B131">
        <v>12.457000000000001</v>
      </c>
      <c r="C131">
        <f t="shared" si="6"/>
        <v>0.41731993299832498</v>
      </c>
      <c r="D131">
        <v>4</v>
      </c>
      <c r="E131">
        <f t="shared" si="7"/>
        <v>0.10432998324958125</v>
      </c>
      <c r="F131">
        <v>8708</v>
      </c>
      <c r="G131" s="6" t="s">
        <v>20</v>
      </c>
      <c r="H131" t="s">
        <v>13</v>
      </c>
      <c r="I131" t="s">
        <v>34</v>
      </c>
      <c r="J131">
        <v>4</v>
      </c>
      <c r="K131" t="s">
        <v>15</v>
      </c>
    </row>
    <row r="132" spans="1:11" x14ac:dyDescent="0.2">
      <c r="A132" s="5" t="s">
        <v>87</v>
      </c>
      <c r="B132">
        <v>12.029</v>
      </c>
      <c r="C132">
        <f t="shared" si="6"/>
        <v>0.40298157453936345</v>
      </c>
      <c r="D132">
        <v>4</v>
      </c>
      <c r="E132">
        <f t="shared" si="7"/>
        <v>0.10074539363484086</v>
      </c>
      <c r="F132">
        <v>8709</v>
      </c>
      <c r="G132" s="6" t="s">
        <v>20</v>
      </c>
      <c r="H132" t="s">
        <v>13</v>
      </c>
      <c r="I132" t="s">
        <v>34</v>
      </c>
      <c r="J132">
        <v>4</v>
      </c>
      <c r="K132" t="s">
        <v>15</v>
      </c>
    </row>
    <row r="133" spans="1:11" x14ac:dyDescent="0.2">
      <c r="A133" s="5" t="s">
        <v>88</v>
      </c>
      <c r="B133">
        <v>7.3289999999999997</v>
      </c>
      <c r="C133">
        <f t="shared" si="6"/>
        <v>0.24552763819095474</v>
      </c>
      <c r="D133">
        <v>4</v>
      </c>
      <c r="E133">
        <f t="shared" si="7"/>
        <v>6.1381909547738686E-2</v>
      </c>
      <c r="F133">
        <v>8710</v>
      </c>
      <c r="G133" s="6" t="s">
        <v>20</v>
      </c>
      <c r="H133" t="s">
        <v>13</v>
      </c>
      <c r="I133" t="s">
        <v>34</v>
      </c>
      <c r="J133">
        <v>4</v>
      </c>
      <c r="K133" t="s">
        <v>15</v>
      </c>
    </row>
    <row r="134" spans="1:11" x14ac:dyDescent="0.2">
      <c r="A134" s="5" t="s">
        <v>89</v>
      </c>
      <c r="B134">
        <v>7.0709999999999997</v>
      </c>
      <c r="C134">
        <f t="shared" si="6"/>
        <v>0.23688442211055274</v>
      </c>
      <c r="D134">
        <v>4</v>
      </c>
      <c r="E134">
        <f t="shared" si="7"/>
        <v>5.9221105527638186E-2</v>
      </c>
      <c r="F134">
        <v>8711</v>
      </c>
      <c r="G134" s="6" t="s">
        <v>20</v>
      </c>
      <c r="H134" t="s">
        <v>13</v>
      </c>
      <c r="I134" t="s">
        <v>34</v>
      </c>
      <c r="J134">
        <v>4</v>
      </c>
      <c r="K134" t="s">
        <v>15</v>
      </c>
    </row>
    <row r="135" spans="1:11" x14ac:dyDescent="0.2">
      <c r="A135" s="5" t="s">
        <v>90</v>
      </c>
      <c r="B135">
        <v>8.0429999999999993</v>
      </c>
      <c r="C135">
        <f t="shared" si="6"/>
        <v>0.26944723618090449</v>
      </c>
      <c r="D135">
        <v>4</v>
      </c>
      <c r="E135">
        <f t="shared" si="7"/>
        <v>6.7361809045226123E-2</v>
      </c>
      <c r="F135">
        <v>8712</v>
      </c>
      <c r="G135" s="6" t="s">
        <v>20</v>
      </c>
      <c r="H135" t="s">
        <v>13</v>
      </c>
      <c r="I135" t="s">
        <v>34</v>
      </c>
      <c r="J135">
        <v>4</v>
      </c>
      <c r="K135" t="s">
        <v>15</v>
      </c>
    </row>
    <row r="136" spans="1:11" x14ac:dyDescent="0.2">
      <c r="A136" s="5" t="s">
        <v>91</v>
      </c>
      <c r="B136">
        <v>13.457000000000001</v>
      </c>
      <c r="C136">
        <f t="shared" si="6"/>
        <v>0.450820770519263</v>
      </c>
      <c r="D136">
        <v>4</v>
      </c>
      <c r="E136">
        <f t="shared" si="7"/>
        <v>0.11270519262981575</v>
      </c>
      <c r="F136">
        <v>8564</v>
      </c>
      <c r="G136" s="6" t="s">
        <v>12</v>
      </c>
      <c r="H136" t="s">
        <v>13</v>
      </c>
      <c r="I136" t="s">
        <v>34</v>
      </c>
      <c r="J136">
        <v>4</v>
      </c>
      <c r="K136" t="s">
        <v>24</v>
      </c>
    </row>
    <row r="137" spans="1:11" x14ac:dyDescent="0.2">
      <c r="A137" s="5" t="s">
        <v>92</v>
      </c>
      <c r="B137">
        <v>27.856999999999999</v>
      </c>
      <c r="C137">
        <f t="shared" si="6"/>
        <v>0.93323283082077046</v>
      </c>
      <c r="D137">
        <v>4</v>
      </c>
      <c r="E137">
        <f t="shared" si="7"/>
        <v>0.23330820770519262</v>
      </c>
      <c r="F137">
        <v>8565</v>
      </c>
      <c r="G137" s="6" t="s">
        <v>12</v>
      </c>
      <c r="H137" t="s">
        <v>13</v>
      </c>
      <c r="I137" t="s">
        <v>34</v>
      </c>
      <c r="J137">
        <v>4</v>
      </c>
      <c r="K137" t="s">
        <v>24</v>
      </c>
    </row>
    <row r="138" spans="1:11" x14ac:dyDescent="0.2">
      <c r="A138" s="5" t="s">
        <v>99</v>
      </c>
      <c r="B138">
        <v>25.370999999999999</v>
      </c>
      <c r="C138">
        <f t="shared" si="6"/>
        <v>0.84994974874371854</v>
      </c>
      <c r="D138">
        <v>4</v>
      </c>
      <c r="E138">
        <f t="shared" si="7"/>
        <v>0.21248743718592963</v>
      </c>
      <c r="F138">
        <v>8566</v>
      </c>
      <c r="G138" s="6" t="s">
        <v>12</v>
      </c>
      <c r="H138" t="s">
        <v>13</v>
      </c>
      <c r="I138" t="s">
        <v>34</v>
      </c>
      <c r="J138">
        <v>4</v>
      </c>
      <c r="K138" t="s">
        <v>24</v>
      </c>
    </row>
    <row r="139" spans="1:11" x14ac:dyDescent="0.2">
      <c r="A139" s="5" t="s">
        <v>93</v>
      </c>
      <c r="B139">
        <v>68.5</v>
      </c>
      <c r="C139">
        <f t="shared" si="6"/>
        <v>2.2948073701842544</v>
      </c>
      <c r="D139">
        <v>1</v>
      </c>
      <c r="E139">
        <f t="shared" si="7"/>
        <v>2.2948073701842544</v>
      </c>
      <c r="F139">
        <v>8713</v>
      </c>
      <c r="G139" s="6" t="s">
        <v>12</v>
      </c>
      <c r="H139" t="s">
        <v>13</v>
      </c>
      <c r="I139" t="s">
        <v>14</v>
      </c>
      <c r="J139">
        <v>4</v>
      </c>
      <c r="K139" t="s">
        <v>24</v>
      </c>
    </row>
    <row r="140" spans="1:11" x14ac:dyDescent="0.2">
      <c r="A140" s="5" t="s">
        <v>94</v>
      </c>
      <c r="B140">
        <v>51.957000000000001</v>
      </c>
      <c r="C140">
        <f t="shared" ref="C140:C146" si="10">B140/29.85</f>
        <v>1.7406030150753768</v>
      </c>
      <c r="D140">
        <v>1</v>
      </c>
      <c r="E140">
        <f t="shared" ref="E140:E203" si="11">C140/D140</f>
        <v>1.7406030150753768</v>
      </c>
      <c r="F140">
        <v>8714</v>
      </c>
      <c r="G140" s="6" t="s">
        <v>12</v>
      </c>
      <c r="H140" t="s">
        <v>13</v>
      </c>
      <c r="I140" t="s">
        <v>14</v>
      </c>
      <c r="J140">
        <v>4</v>
      </c>
      <c r="K140" t="s">
        <v>24</v>
      </c>
    </row>
    <row r="141" spans="1:11" x14ac:dyDescent="0.2">
      <c r="A141" s="5" t="s">
        <v>95</v>
      </c>
      <c r="B141">
        <v>54.970999999999997</v>
      </c>
      <c r="C141">
        <f t="shared" si="10"/>
        <v>1.8415745393634839</v>
      </c>
      <c r="D141">
        <v>1</v>
      </c>
      <c r="E141">
        <f t="shared" si="11"/>
        <v>1.8415745393634839</v>
      </c>
      <c r="F141">
        <v>8715</v>
      </c>
      <c r="G141" s="6" t="s">
        <v>12</v>
      </c>
      <c r="H141" t="s">
        <v>13</v>
      </c>
      <c r="I141" t="s">
        <v>14</v>
      </c>
      <c r="J141">
        <v>4</v>
      </c>
      <c r="K141" t="s">
        <v>24</v>
      </c>
    </row>
    <row r="142" spans="1:11" x14ac:dyDescent="0.2">
      <c r="A142" s="5" t="s">
        <v>96</v>
      </c>
      <c r="B142">
        <v>68.757000000000005</v>
      </c>
      <c r="C142">
        <f t="shared" si="10"/>
        <v>2.3034170854271356</v>
      </c>
      <c r="D142">
        <v>1</v>
      </c>
      <c r="E142">
        <f t="shared" si="11"/>
        <v>2.3034170854271356</v>
      </c>
      <c r="F142">
        <v>8720</v>
      </c>
      <c r="G142" s="6" t="s">
        <v>20</v>
      </c>
      <c r="H142" t="s">
        <v>13</v>
      </c>
      <c r="I142" t="s">
        <v>14</v>
      </c>
      <c r="J142">
        <v>4</v>
      </c>
      <c r="K142" t="s">
        <v>24</v>
      </c>
    </row>
    <row r="143" spans="1:11" x14ac:dyDescent="0.2">
      <c r="A143" s="5" t="s">
        <v>97</v>
      </c>
      <c r="B143">
        <v>58.156999999999996</v>
      </c>
      <c r="C143">
        <f t="shared" si="10"/>
        <v>1.9483082077051925</v>
      </c>
      <c r="D143">
        <v>1</v>
      </c>
      <c r="E143">
        <f t="shared" si="11"/>
        <v>1.9483082077051925</v>
      </c>
      <c r="F143">
        <v>8716</v>
      </c>
      <c r="G143" s="6" t="s">
        <v>20</v>
      </c>
      <c r="H143" t="s">
        <v>13</v>
      </c>
      <c r="I143" t="s">
        <v>14</v>
      </c>
      <c r="J143">
        <v>4</v>
      </c>
      <c r="K143" t="s">
        <v>24</v>
      </c>
    </row>
    <row r="144" spans="1:11" x14ac:dyDescent="0.2">
      <c r="A144" s="5" t="s">
        <v>100</v>
      </c>
      <c r="B144">
        <v>72.486000000000004</v>
      </c>
      <c r="C144">
        <f t="shared" si="10"/>
        <v>2.4283417085427135</v>
      </c>
      <c r="D144">
        <v>1</v>
      </c>
      <c r="E144">
        <f t="shared" si="11"/>
        <v>2.4283417085427135</v>
      </c>
      <c r="F144">
        <v>8717</v>
      </c>
      <c r="G144" s="6" t="s">
        <v>20</v>
      </c>
      <c r="H144" t="s">
        <v>13</v>
      </c>
      <c r="I144" t="s">
        <v>14</v>
      </c>
      <c r="J144">
        <v>4</v>
      </c>
      <c r="K144" t="s">
        <v>24</v>
      </c>
    </row>
    <row r="145" spans="1:11" x14ac:dyDescent="0.2">
      <c r="A145" s="5" t="s">
        <v>101</v>
      </c>
      <c r="B145">
        <v>53.470999999999997</v>
      </c>
      <c r="C145">
        <f t="shared" si="10"/>
        <v>1.7913232830820769</v>
      </c>
      <c r="D145">
        <v>1</v>
      </c>
      <c r="E145">
        <f t="shared" si="11"/>
        <v>1.7913232830820769</v>
      </c>
      <c r="F145">
        <v>8718</v>
      </c>
      <c r="G145" s="6" t="s">
        <v>20</v>
      </c>
      <c r="H145" t="s">
        <v>13</v>
      </c>
      <c r="I145" t="s">
        <v>14</v>
      </c>
      <c r="J145">
        <v>4</v>
      </c>
      <c r="K145" t="s">
        <v>24</v>
      </c>
    </row>
    <row r="146" spans="1:11" x14ac:dyDescent="0.2">
      <c r="A146" s="5" t="s">
        <v>102</v>
      </c>
      <c r="B146">
        <v>24.129000000000001</v>
      </c>
      <c r="C146">
        <f t="shared" si="10"/>
        <v>0.80834170854271359</v>
      </c>
      <c r="D146">
        <v>1</v>
      </c>
      <c r="E146">
        <f t="shared" si="11"/>
        <v>0.80834170854271359</v>
      </c>
      <c r="F146">
        <v>8719</v>
      </c>
      <c r="G146" s="6" t="s">
        <v>20</v>
      </c>
      <c r="H146" t="s">
        <v>13</v>
      </c>
      <c r="I146" t="s">
        <v>14</v>
      </c>
      <c r="J146">
        <v>4</v>
      </c>
      <c r="K146" t="s">
        <v>24</v>
      </c>
    </row>
    <row r="147" spans="1:11" x14ac:dyDescent="0.2">
      <c r="A147" s="7" t="s">
        <v>11</v>
      </c>
      <c r="B147" s="1">
        <v>15.586</v>
      </c>
      <c r="C147">
        <f>B147/19.881</f>
        <v>0.78396458930637292</v>
      </c>
      <c r="D147">
        <v>4</v>
      </c>
      <c r="E147">
        <f t="shared" si="11"/>
        <v>0.19599114732659323</v>
      </c>
      <c r="F147">
        <v>9604</v>
      </c>
      <c r="G147" s="6" t="s">
        <v>20</v>
      </c>
      <c r="H147" t="s">
        <v>51</v>
      </c>
      <c r="I147" t="s">
        <v>34</v>
      </c>
      <c r="J147">
        <v>1</v>
      </c>
      <c r="K147" t="s">
        <v>24</v>
      </c>
    </row>
    <row r="148" spans="1:11" x14ac:dyDescent="0.2">
      <c r="A148" s="7" t="s">
        <v>16</v>
      </c>
      <c r="B148" s="1">
        <v>15.657</v>
      </c>
      <c r="C148">
        <f t="shared" ref="C148:C170" si="12">B148/19.881</f>
        <v>0.78753583823751316</v>
      </c>
      <c r="D148">
        <v>4</v>
      </c>
      <c r="E148">
        <f t="shared" si="11"/>
        <v>0.19688395955937829</v>
      </c>
      <c r="F148">
        <v>9418</v>
      </c>
      <c r="G148" s="6" t="s">
        <v>20</v>
      </c>
      <c r="H148" t="s">
        <v>51</v>
      </c>
      <c r="I148" t="s">
        <v>34</v>
      </c>
      <c r="J148">
        <v>1</v>
      </c>
      <c r="K148" t="s">
        <v>15</v>
      </c>
    </row>
    <row r="149" spans="1:11" x14ac:dyDescent="0.2">
      <c r="A149" s="7" t="s">
        <v>17</v>
      </c>
      <c r="B149" s="1">
        <v>30.071000000000002</v>
      </c>
      <c r="C149">
        <f t="shared" si="12"/>
        <v>1.5125496705397112</v>
      </c>
      <c r="D149">
        <v>4</v>
      </c>
      <c r="E149">
        <f t="shared" si="11"/>
        <v>0.37813741763492781</v>
      </c>
      <c r="F149">
        <v>9137</v>
      </c>
      <c r="G149" s="6" t="s">
        <v>12</v>
      </c>
      <c r="H149" t="s">
        <v>51</v>
      </c>
      <c r="I149" t="s">
        <v>34</v>
      </c>
      <c r="J149">
        <v>1</v>
      </c>
      <c r="K149" t="s">
        <v>24</v>
      </c>
    </row>
    <row r="150" spans="1:11" x14ac:dyDescent="0.2">
      <c r="A150" s="7" t="s">
        <v>18</v>
      </c>
      <c r="B150" s="1">
        <v>12.457000000000001</v>
      </c>
      <c r="C150">
        <f t="shared" si="12"/>
        <v>0.62657813993259903</v>
      </c>
      <c r="D150">
        <v>4</v>
      </c>
      <c r="E150">
        <f t="shared" si="11"/>
        <v>0.15664453498314976</v>
      </c>
      <c r="F150">
        <v>9129</v>
      </c>
      <c r="G150" s="6" t="s">
        <v>20</v>
      </c>
      <c r="H150" t="s">
        <v>51</v>
      </c>
      <c r="I150" t="s">
        <v>34</v>
      </c>
      <c r="J150">
        <v>1</v>
      </c>
      <c r="K150" t="s">
        <v>15</v>
      </c>
    </row>
    <row r="151" spans="1:11" x14ac:dyDescent="0.2">
      <c r="A151" s="7" t="s">
        <v>19</v>
      </c>
      <c r="B151" s="1">
        <v>63.6</v>
      </c>
      <c r="C151">
        <f t="shared" si="12"/>
        <v>3.1990342538101704</v>
      </c>
      <c r="D151">
        <v>4</v>
      </c>
      <c r="E151">
        <f t="shared" si="11"/>
        <v>0.79975856345254259</v>
      </c>
      <c r="F151">
        <v>9132</v>
      </c>
      <c r="G151" s="6" t="s">
        <v>20</v>
      </c>
      <c r="H151" t="s">
        <v>51</v>
      </c>
      <c r="I151" t="s">
        <v>34</v>
      </c>
      <c r="J151">
        <v>1</v>
      </c>
      <c r="K151" t="s">
        <v>24</v>
      </c>
    </row>
    <row r="152" spans="1:11" x14ac:dyDescent="0.2">
      <c r="A152" s="7" t="s">
        <v>21</v>
      </c>
      <c r="B152" s="1">
        <v>37.329000000000001</v>
      </c>
      <c r="C152">
        <f t="shared" si="12"/>
        <v>1.877621850007545</v>
      </c>
      <c r="D152">
        <v>4</v>
      </c>
      <c r="E152">
        <f t="shared" si="11"/>
        <v>0.46940546250188625</v>
      </c>
      <c r="F152">
        <v>9027</v>
      </c>
      <c r="G152" s="6" t="s">
        <v>20</v>
      </c>
      <c r="H152" t="s">
        <v>51</v>
      </c>
      <c r="I152" t="s">
        <v>34</v>
      </c>
      <c r="J152">
        <v>1</v>
      </c>
      <c r="K152" t="s">
        <v>24</v>
      </c>
    </row>
    <row r="153" spans="1:11" x14ac:dyDescent="0.2">
      <c r="A153" s="7" t="s">
        <v>22</v>
      </c>
      <c r="B153" s="1">
        <v>24</v>
      </c>
      <c r="C153">
        <f t="shared" si="12"/>
        <v>1.2071827372868569</v>
      </c>
      <c r="D153">
        <v>4</v>
      </c>
      <c r="E153">
        <f t="shared" si="11"/>
        <v>0.30179568432171422</v>
      </c>
      <c r="F153">
        <v>9026</v>
      </c>
      <c r="G153" s="6" t="s">
        <v>20</v>
      </c>
      <c r="H153" t="s">
        <v>51</v>
      </c>
      <c r="I153" t="s">
        <v>34</v>
      </c>
      <c r="J153">
        <v>1</v>
      </c>
      <c r="K153" t="s">
        <v>24</v>
      </c>
    </row>
    <row r="154" spans="1:11" x14ac:dyDescent="0.2">
      <c r="A154" s="7" t="s">
        <v>23</v>
      </c>
      <c r="B154" s="1">
        <v>14.7</v>
      </c>
      <c r="C154">
        <f t="shared" si="12"/>
        <v>0.73939942658819979</v>
      </c>
      <c r="D154">
        <v>4</v>
      </c>
      <c r="E154">
        <f t="shared" si="11"/>
        <v>0.18484985664704995</v>
      </c>
      <c r="F154">
        <v>9130</v>
      </c>
      <c r="G154" s="6" t="s">
        <v>20</v>
      </c>
      <c r="H154" t="s">
        <v>51</v>
      </c>
      <c r="I154" t="s">
        <v>34</v>
      </c>
      <c r="J154">
        <v>1</v>
      </c>
      <c r="K154" t="s">
        <v>15</v>
      </c>
    </row>
    <row r="155" spans="1:11" x14ac:dyDescent="0.2">
      <c r="A155" s="7" t="s">
        <v>25</v>
      </c>
      <c r="B155" s="1">
        <v>12.871</v>
      </c>
      <c r="C155">
        <f t="shared" si="12"/>
        <v>0.64740204215079722</v>
      </c>
      <c r="D155">
        <v>4</v>
      </c>
      <c r="E155">
        <f t="shared" si="11"/>
        <v>0.1618505105376993</v>
      </c>
      <c r="F155">
        <v>9605</v>
      </c>
      <c r="G155" s="6" t="s">
        <v>20</v>
      </c>
      <c r="H155" t="s">
        <v>51</v>
      </c>
      <c r="I155" t="s">
        <v>34</v>
      </c>
      <c r="J155">
        <v>1</v>
      </c>
      <c r="K155" t="s">
        <v>24</v>
      </c>
    </row>
    <row r="156" spans="1:11" x14ac:dyDescent="0.2">
      <c r="A156" s="7" t="s">
        <v>26</v>
      </c>
      <c r="B156" s="1">
        <v>16.513999999999999</v>
      </c>
      <c r="C156">
        <f t="shared" si="12"/>
        <v>0.83064232181479802</v>
      </c>
      <c r="D156">
        <v>4</v>
      </c>
      <c r="E156">
        <f t="shared" si="11"/>
        <v>0.20766058045369951</v>
      </c>
      <c r="F156">
        <v>8847</v>
      </c>
      <c r="G156" s="6" t="s">
        <v>20</v>
      </c>
      <c r="H156" t="s">
        <v>51</v>
      </c>
      <c r="I156" t="s">
        <v>34</v>
      </c>
      <c r="J156">
        <v>1</v>
      </c>
      <c r="K156" t="s">
        <v>15</v>
      </c>
    </row>
    <row r="157" spans="1:11" x14ac:dyDescent="0.2">
      <c r="A157" s="7" t="s">
        <v>27</v>
      </c>
      <c r="B157" s="1">
        <v>11.1</v>
      </c>
      <c r="C157">
        <f t="shared" si="12"/>
        <v>0.55832201599517128</v>
      </c>
      <c r="D157">
        <v>4</v>
      </c>
      <c r="E157">
        <f t="shared" si="11"/>
        <v>0.13958050399879282</v>
      </c>
      <c r="F157">
        <v>9347</v>
      </c>
      <c r="G157" s="6" t="s">
        <v>12</v>
      </c>
      <c r="H157" t="s">
        <v>51</v>
      </c>
      <c r="I157" t="s">
        <v>34</v>
      </c>
      <c r="J157">
        <v>1</v>
      </c>
      <c r="K157" t="s">
        <v>15</v>
      </c>
    </row>
    <row r="158" spans="1:11" x14ac:dyDescent="0.2">
      <c r="A158" s="7" t="s">
        <v>28</v>
      </c>
      <c r="B158" s="1">
        <v>44.256999999999998</v>
      </c>
      <c r="C158">
        <f t="shared" si="12"/>
        <v>2.2260952668376839</v>
      </c>
      <c r="D158">
        <v>4</v>
      </c>
      <c r="E158">
        <f t="shared" si="11"/>
        <v>0.55652381670942097</v>
      </c>
      <c r="F158">
        <v>9343</v>
      </c>
      <c r="G158" s="6" t="s">
        <v>20</v>
      </c>
      <c r="H158" t="s">
        <v>51</v>
      </c>
      <c r="I158" t="s">
        <v>34</v>
      </c>
      <c r="J158">
        <v>1</v>
      </c>
      <c r="K158" t="s">
        <v>15</v>
      </c>
    </row>
    <row r="159" spans="1:11" x14ac:dyDescent="0.2">
      <c r="A159" s="7" t="s">
        <v>29</v>
      </c>
      <c r="B159" s="1">
        <v>21.170999999999999</v>
      </c>
      <c r="C159">
        <f t="shared" si="12"/>
        <v>1.0648860721291684</v>
      </c>
      <c r="D159">
        <v>4</v>
      </c>
      <c r="E159">
        <f t="shared" si="11"/>
        <v>0.2662215180322921</v>
      </c>
      <c r="F159">
        <v>9344</v>
      </c>
      <c r="G159" s="6" t="s">
        <v>20</v>
      </c>
      <c r="H159" t="s">
        <v>51</v>
      </c>
      <c r="I159" t="s">
        <v>34</v>
      </c>
      <c r="J159">
        <v>1</v>
      </c>
      <c r="K159" t="s">
        <v>15</v>
      </c>
    </row>
    <row r="160" spans="1:11" x14ac:dyDescent="0.2">
      <c r="A160" s="7" t="s">
        <v>30</v>
      </c>
      <c r="B160" s="1">
        <v>29.471</v>
      </c>
      <c r="C160">
        <f t="shared" si="12"/>
        <v>1.4823701021075399</v>
      </c>
      <c r="D160">
        <v>4</v>
      </c>
      <c r="E160">
        <f t="shared" si="11"/>
        <v>0.37059252552688499</v>
      </c>
      <c r="F160">
        <v>9028</v>
      </c>
      <c r="G160" s="6" t="s">
        <v>12</v>
      </c>
      <c r="H160" t="s">
        <v>51</v>
      </c>
      <c r="I160" t="s">
        <v>34</v>
      </c>
      <c r="J160">
        <v>1</v>
      </c>
      <c r="K160" t="s">
        <v>15</v>
      </c>
    </row>
    <row r="161" spans="1:11" x14ac:dyDescent="0.2">
      <c r="A161" s="7" t="s">
        <v>31</v>
      </c>
      <c r="B161" s="1">
        <v>20.5</v>
      </c>
      <c r="C161">
        <f t="shared" si="12"/>
        <v>1.0311352547658568</v>
      </c>
      <c r="D161">
        <v>4</v>
      </c>
      <c r="E161">
        <f t="shared" si="11"/>
        <v>0.25778381369146419</v>
      </c>
      <c r="F161">
        <v>9212</v>
      </c>
      <c r="G161" s="6" t="s">
        <v>12</v>
      </c>
      <c r="H161" t="s">
        <v>51</v>
      </c>
      <c r="I161" t="s">
        <v>34</v>
      </c>
      <c r="J161">
        <v>1</v>
      </c>
      <c r="K161" t="s">
        <v>24</v>
      </c>
    </row>
    <row r="162" spans="1:11" x14ac:dyDescent="0.2">
      <c r="A162" s="7" t="s">
        <v>32</v>
      </c>
      <c r="B162" s="1">
        <v>8.4</v>
      </c>
      <c r="C162">
        <f t="shared" si="12"/>
        <v>0.42251395805039987</v>
      </c>
      <c r="D162">
        <v>4</v>
      </c>
      <c r="E162">
        <f t="shared" si="11"/>
        <v>0.10562848951259997</v>
      </c>
      <c r="F162">
        <v>9213</v>
      </c>
      <c r="G162" s="6" t="s">
        <v>12</v>
      </c>
      <c r="H162" t="s">
        <v>51</v>
      </c>
      <c r="I162" t="s">
        <v>34</v>
      </c>
      <c r="J162">
        <v>1</v>
      </c>
      <c r="K162" t="s">
        <v>24</v>
      </c>
    </row>
    <row r="163" spans="1:11" x14ac:dyDescent="0.2">
      <c r="A163" s="7" t="s">
        <v>33</v>
      </c>
      <c r="B163" s="1">
        <v>17.670999999999999</v>
      </c>
      <c r="C163">
        <f t="shared" si="12"/>
        <v>0.88883858960816853</v>
      </c>
      <c r="D163">
        <v>4</v>
      </c>
      <c r="E163">
        <f t="shared" si="11"/>
        <v>0.22220964740204213</v>
      </c>
      <c r="F163">
        <v>9135</v>
      </c>
      <c r="G163" s="6" t="s">
        <v>12</v>
      </c>
      <c r="H163" t="s">
        <v>51</v>
      </c>
      <c r="I163" t="s">
        <v>34</v>
      </c>
      <c r="J163">
        <v>1</v>
      </c>
      <c r="K163" t="s">
        <v>24</v>
      </c>
    </row>
    <row r="164" spans="1:11" x14ac:dyDescent="0.2">
      <c r="A164" s="7" t="s">
        <v>35</v>
      </c>
      <c r="B164" s="1">
        <v>16.8</v>
      </c>
      <c r="C164">
        <f t="shared" si="12"/>
        <v>0.84502791610079975</v>
      </c>
      <c r="D164">
        <v>4</v>
      </c>
      <c r="E164">
        <f t="shared" si="11"/>
        <v>0.21125697902519994</v>
      </c>
      <c r="F164">
        <v>9417</v>
      </c>
      <c r="G164" s="6" t="s">
        <v>20</v>
      </c>
      <c r="H164" t="s">
        <v>51</v>
      </c>
      <c r="I164" t="s">
        <v>34</v>
      </c>
      <c r="J164">
        <v>1</v>
      </c>
      <c r="K164" t="s">
        <v>15</v>
      </c>
    </row>
    <row r="165" spans="1:11" x14ac:dyDescent="0.2">
      <c r="A165" s="7" t="s">
        <v>36</v>
      </c>
      <c r="B165" s="1">
        <v>27.271000000000001</v>
      </c>
      <c r="C165">
        <f t="shared" si="12"/>
        <v>1.3717116845229114</v>
      </c>
      <c r="D165">
        <v>4</v>
      </c>
      <c r="E165">
        <f t="shared" si="11"/>
        <v>0.34292792113072784</v>
      </c>
      <c r="F165">
        <v>9345</v>
      </c>
      <c r="G165" s="6" t="s">
        <v>12</v>
      </c>
      <c r="H165" t="s">
        <v>51</v>
      </c>
      <c r="I165" t="s">
        <v>34</v>
      </c>
      <c r="J165">
        <v>1</v>
      </c>
      <c r="K165" t="s">
        <v>15</v>
      </c>
    </row>
    <row r="166" spans="1:11" x14ac:dyDescent="0.2">
      <c r="A166" s="7" t="s">
        <v>37</v>
      </c>
      <c r="B166" s="1">
        <v>10.257</v>
      </c>
      <c r="C166">
        <f t="shared" si="12"/>
        <v>0.51591972234797046</v>
      </c>
      <c r="D166">
        <v>4</v>
      </c>
      <c r="E166">
        <f t="shared" si="11"/>
        <v>0.12897993058699261</v>
      </c>
      <c r="F166">
        <v>9346</v>
      </c>
      <c r="G166" s="6" t="s">
        <v>12</v>
      </c>
      <c r="H166" t="s">
        <v>51</v>
      </c>
      <c r="I166" t="s">
        <v>34</v>
      </c>
      <c r="J166">
        <v>1</v>
      </c>
      <c r="K166" t="s">
        <v>15</v>
      </c>
    </row>
    <row r="167" spans="1:11" x14ac:dyDescent="0.2">
      <c r="A167" s="7" t="s">
        <v>38</v>
      </c>
      <c r="B167" s="1">
        <v>16.728999999999999</v>
      </c>
      <c r="C167">
        <f t="shared" si="12"/>
        <v>0.84145666716965939</v>
      </c>
      <c r="D167">
        <v>4</v>
      </c>
      <c r="E167">
        <f t="shared" si="11"/>
        <v>0.21036416679241485</v>
      </c>
      <c r="F167">
        <v>9133</v>
      </c>
      <c r="G167" s="6" t="s">
        <v>20</v>
      </c>
      <c r="H167" t="s">
        <v>51</v>
      </c>
      <c r="I167" t="s">
        <v>34</v>
      </c>
      <c r="J167">
        <v>1</v>
      </c>
      <c r="K167" t="s">
        <v>24</v>
      </c>
    </row>
    <row r="168" spans="1:11" x14ac:dyDescent="0.2">
      <c r="A168" s="7" t="s">
        <v>45</v>
      </c>
      <c r="B168" s="1">
        <v>16.513999999999999</v>
      </c>
      <c r="C168">
        <f t="shared" si="12"/>
        <v>0.83064232181479802</v>
      </c>
      <c r="D168">
        <v>4</v>
      </c>
      <c r="E168">
        <f t="shared" si="11"/>
        <v>0.20766058045369951</v>
      </c>
      <c r="F168">
        <v>8846</v>
      </c>
      <c r="G168" s="6" t="s">
        <v>20</v>
      </c>
      <c r="H168" t="s">
        <v>51</v>
      </c>
      <c r="I168" t="s">
        <v>34</v>
      </c>
      <c r="J168">
        <v>1</v>
      </c>
      <c r="K168" t="s">
        <v>15</v>
      </c>
    </row>
    <row r="169" spans="1:11" x14ac:dyDescent="0.2">
      <c r="A169" s="7" t="s">
        <v>46</v>
      </c>
      <c r="B169" s="1">
        <v>5.9429999999999996</v>
      </c>
      <c r="C169">
        <f t="shared" si="12"/>
        <v>0.29892862532065789</v>
      </c>
      <c r="D169">
        <v>4</v>
      </c>
      <c r="E169">
        <f t="shared" si="11"/>
        <v>7.4732156330164473E-2</v>
      </c>
      <c r="F169">
        <v>8460</v>
      </c>
      <c r="G169" s="6" t="s">
        <v>20</v>
      </c>
      <c r="H169" t="s">
        <v>51</v>
      </c>
      <c r="I169" t="s">
        <v>34</v>
      </c>
      <c r="J169">
        <v>1</v>
      </c>
      <c r="K169" t="s">
        <v>15</v>
      </c>
    </row>
    <row r="170" spans="1:11" x14ac:dyDescent="0.2">
      <c r="A170" s="7" t="s">
        <v>47</v>
      </c>
      <c r="B170" s="1">
        <v>37.457000000000001</v>
      </c>
      <c r="C170">
        <f t="shared" si="12"/>
        <v>1.8840601579397416</v>
      </c>
      <c r="D170">
        <v>4</v>
      </c>
      <c r="E170">
        <f t="shared" si="11"/>
        <v>0.47101503948493539</v>
      </c>
      <c r="F170">
        <v>9136</v>
      </c>
      <c r="G170" s="6" t="s">
        <v>12</v>
      </c>
      <c r="H170" t="s">
        <v>51</v>
      </c>
      <c r="I170" t="s">
        <v>34</v>
      </c>
      <c r="J170">
        <v>1</v>
      </c>
      <c r="K170" t="s">
        <v>24</v>
      </c>
    </row>
    <row r="171" spans="1:11" x14ac:dyDescent="0.2">
      <c r="A171" s="7" t="s">
        <v>48</v>
      </c>
      <c r="B171" s="1">
        <v>14.257</v>
      </c>
      <c r="C171">
        <f>B171/21.15</f>
        <v>0.67408983451536642</v>
      </c>
      <c r="D171">
        <v>1</v>
      </c>
      <c r="E171">
        <f t="shared" si="11"/>
        <v>0.67408983451536642</v>
      </c>
      <c r="F171">
        <v>9210</v>
      </c>
      <c r="G171" s="6" t="s">
        <v>20</v>
      </c>
      <c r="H171" t="s">
        <v>51</v>
      </c>
      <c r="I171" t="s">
        <v>14</v>
      </c>
      <c r="J171">
        <v>1</v>
      </c>
      <c r="K171" t="s">
        <v>15</v>
      </c>
    </row>
    <row r="172" spans="1:11" x14ac:dyDescent="0.2">
      <c r="A172" s="7" t="s">
        <v>49</v>
      </c>
      <c r="B172" s="1">
        <v>10.356999999999999</v>
      </c>
      <c r="C172">
        <f t="shared" ref="C172:C176" si="13">B172/21.15</f>
        <v>0.48969267139479905</v>
      </c>
      <c r="D172">
        <v>1</v>
      </c>
      <c r="E172">
        <f t="shared" si="11"/>
        <v>0.48969267139479905</v>
      </c>
      <c r="F172">
        <v>8462</v>
      </c>
      <c r="G172" s="6" t="s">
        <v>12</v>
      </c>
      <c r="H172" t="s">
        <v>51</v>
      </c>
      <c r="I172" t="s">
        <v>14</v>
      </c>
      <c r="J172">
        <v>1</v>
      </c>
      <c r="K172" t="s">
        <v>15</v>
      </c>
    </row>
    <row r="173" spans="1:11" x14ac:dyDescent="0.2">
      <c r="A173" s="7" t="s">
        <v>50</v>
      </c>
      <c r="B173" s="1">
        <v>22.013999999999999</v>
      </c>
      <c r="C173">
        <f t="shared" si="13"/>
        <v>1.0408510638297872</v>
      </c>
      <c r="D173">
        <v>1</v>
      </c>
      <c r="E173">
        <f t="shared" si="11"/>
        <v>1.0408510638297872</v>
      </c>
      <c r="F173">
        <v>9348</v>
      </c>
      <c r="G173" s="6" t="s">
        <v>12</v>
      </c>
      <c r="H173" t="s">
        <v>51</v>
      </c>
      <c r="I173" t="s">
        <v>14</v>
      </c>
      <c r="J173">
        <v>1</v>
      </c>
      <c r="K173" t="s">
        <v>15</v>
      </c>
    </row>
    <row r="174" spans="1:11" x14ac:dyDescent="0.2">
      <c r="A174" s="7" t="s">
        <v>52</v>
      </c>
      <c r="B174" s="1">
        <v>40.329000000000001</v>
      </c>
      <c r="C174">
        <f t="shared" si="13"/>
        <v>1.9068085106382979</v>
      </c>
      <c r="D174">
        <v>1</v>
      </c>
      <c r="E174">
        <f t="shared" si="11"/>
        <v>1.9068085106382979</v>
      </c>
      <c r="F174">
        <v>9202</v>
      </c>
      <c r="G174" s="6" t="s">
        <v>20</v>
      </c>
      <c r="H174" t="s">
        <v>51</v>
      </c>
      <c r="I174" t="s">
        <v>14</v>
      </c>
      <c r="J174">
        <v>1</v>
      </c>
      <c r="K174" t="s">
        <v>24</v>
      </c>
    </row>
    <row r="175" spans="1:11" x14ac:dyDescent="0.2">
      <c r="A175" s="7" t="s">
        <v>53</v>
      </c>
      <c r="B175" s="1">
        <v>5.4859999999999998</v>
      </c>
      <c r="C175">
        <f t="shared" si="13"/>
        <v>0.25938534278959813</v>
      </c>
      <c r="D175">
        <v>1</v>
      </c>
      <c r="E175">
        <f t="shared" si="11"/>
        <v>0.25938534278959813</v>
      </c>
      <c r="F175">
        <v>9206</v>
      </c>
      <c r="G175" s="6" t="s">
        <v>12</v>
      </c>
      <c r="H175" t="s">
        <v>51</v>
      </c>
      <c r="I175" t="s">
        <v>14</v>
      </c>
      <c r="J175">
        <v>1</v>
      </c>
      <c r="K175" t="s">
        <v>24</v>
      </c>
    </row>
    <row r="176" spans="1:11" x14ac:dyDescent="0.2">
      <c r="A176" s="7" t="s">
        <v>54</v>
      </c>
      <c r="B176" s="1">
        <v>34.970999999999997</v>
      </c>
      <c r="C176">
        <f t="shared" si="13"/>
        <v>1.6534751773049645</v>
      </c>
      <c r="D176">
        <v>1</v>
      </c>
      <c r="E176">
        <f t="shared" si="11"/>
        <v>1.6534751773049645</v>
      </c>
      <c r="F176">
        <v>9208</v>
      </c>
      <c r="G176" s="6" t="s">
        <v>20</v>
      </c>
      <c r="H176" t="s">
        <v>51</v>
      </c>
      <c r="I176" t="s">
        <v>14</v>
      </c>
      <c r="J176">
        <v>1</v>
      </c>
      <c r="K176" t="s">
        <v>15</v>
      </c>
    </row>
    <row r="177" spans="1:11" x14ac:dyDescent="0.2">
      <c r="A177" s="7" t="s">
        <v>55</v>
      </c>
      <c r="B177" s="1">
        <v>19.829000000000001</v>
      </c>
      <c r="C177">
        <f>B177/19.881</f>
        <v>0.99738443740254512</v>
      </c>
      <c r="D177">
        <v>4</v>
      </c>
      <c r="E177">
        <f t="shared" si="11"/>
        <v>0.24934610935063628</v>
      </c>
      <c r="F177">
        <v>9607</v>
      </c>
      <c r="G177" s="6" t="s">
        <v>20</v>
      </c>
      <c r="H177" t="s">
        <v>51</v>
      </c>
      <c r="I177" t="s">
        <v>34</v>
      </c>
      <c r="J177">
        <v>4</v>
      </c>
      <c r="K177" t="s">
        <v>24</v>
      </c>
    </row>
    <row r="178" spans="1:11" x14ac:dyDescent="0.2">
      <c r="A178" s="7" t="s">
        <v>56</v>
      </c>
      <c r="B178" s="1">
        <v>18.056999999999999</v>
      </c>
      <c r="C178">
        <f t="shared" ref="C178:C200" si="14">B178/19.881</f>
        <v>0.90825411196619876</v>
      </c>
      <c r="D178">
        <v>4</v>
      </c>
      <c r="E178">
        <f t="shared" si="11"/>
        <v>0.22706352799154969</v>
      </c>
      <c r="F178">
        <v>9345</v>
      </c>
      <c r="G178" s="6" t="s">
        <v>12</v>
      </c>
      <c r="H178" t="s">
        <v>51</v>
      </c>
      <c r="I178" t="s">
        <v>34</v>
      </c>
      <c r="J178">
        <v>4</v>
      </c>
      <c r="K178" t="s">
        <v>15</v>
      </c>
    </row>
    <row r="179" spans="1:11" x14ac:dyDescent="0.2">
      <c r="A179" s="7" t="s">
        <v>57</v>
      </c>
      <c r="B179" s="1">
        <v>124.271</v>
      </c>
      <c r="C179">
        <f t="shared" si="14"/>
        <v>6.2507419143906242</v>
      </c>
      <c r="D179">
        <v>4</v>
      </c>
      <c r="E179">
        <f t="shared" si="11"/>
        <v>1.5626854785976561</v>
      </c>
      <c r="F179">
        <v>8617</v>
      </c>
      <c r="G179" s="6" t="s">
        <v>20</v>
      </c>
      <c r="H179" t="s">
        <v>51</v>
      </c>
      <c r="I179" t="s">
        <v>34</v>
      </c>
      <c r="J179">
        <v>4</v>
      </c>
      <c r="K179" t="s">
        <v>24</v>
      </c>
    </row>
    <row r="180" spans="1:11" x14ac:dyDescent="0.2">
      <c r="A180" s="7" t="s">
        <v>58</v>
      </c>
      <c r="B180" s="1">
        <v>57.356999999999999</v>
      </c>
      <c r="C180">
        <f t="shared" si="14"/>
        <v>2.8850158442734268</v>
      </c>
      <c r="D180">
        <v>4</v>
      </c>
      <c r="E180">
        <f t="shared" si="11"/>
        <v>0.72125396106835671</v>
      </c>
      <c r="F180">
        <v>9028</v>
      </c>
      <c r="G180" s="6" t="s">
        <v>12</v>
      </c>
      <c r="H180" t="s">
        <v>51</v>
      </c>
      <c r="I180" t="s">
        <v>34</v>
      </c>
      <c r="J180">
        <v>4</v>
      </c>
      <c r="K180" t="s">
        <v>15</v>
      </c>
    </row>
    <row r="181" spans="1:11" x14ac:dyDescent="0.2">
      <c r="A181" s="7" t="s">
        <v>59</v>
      </c>
      <c r="B181" s="1">
        <v>11.414</v>
      </c>
      <c r="C181">
        <f t="shared" si="14"/>
        <v>0.57411599014134096</v>
      </c>
      <c r="D181">
        <v>4</v>
      </c>
      <c r="E181">
        <f t="shared" si="11"/>
        <v>0.14352899753533524</v>
      </c>
      <c r="F181">
        <v>8846</v>
      </c>
      <c r="G181" s="6" t="s">
        <v>20</v>
      </c>
      <c r="H181" t="s">
        <v>51</v>
      </c>
      <c r="I181" t="s">
        <v>34</v>
      </c>
      <c r="J181">
        <v>4</v>
      </c>
      <c r="K181" t="s">
        <v>15</v>
      </c>
    </row>
    <row r="182" spans="1:11" x14ac:dyDescent="0.2">
      <c r="A182" s="7" t="s">
        <v>60</v>
      </c>
      <c r="B182" s="1">
        <v>22.686</v>
      </c>
      <c r="C182">
        <f t="shared" si="14"/>
        <v>1.1410894824204014</v>
      </c>
      <c r="D182">
        <v>4</v>
      </c>
      <c r="E182">
        <f t="shared" si="11"/>
        <v>0.28527237060510036</v>
      </c>
      <c r="F182">
        <v>9027</v>
      </c>
      <c r="G182" s="6" t="s">
        <v>20</v>
      </c>
      <c r="H182" t="s">
        <v>51</v>
      </c>
      <c r="I182" t="s">
        <v>34</v>
      </c>
      <c r="J182">
        <v>4</v>
      </c>
      <c r="K182" t="s">
        <v>24</v>
      </c>
    </row>
    <row r="183" spans="1:11" x14ac:dyDescent="0.2">
      <c r="A183" s="7" t="s">
        <v>61</v>
      </c>
      <c r="B183" s="1">
        <v>25.614000000000001</v>
      </c>
      <c r="C183">
        <f t="shared" si="14"/>
        <v>1.2883657763693979</v>
      </c>
      <c r="D183">
        <v>4</v>
      </c>
      <c r="E183">
        <f t="shared" si="11"/>
        <v>0.32209144409234947</v>
      </c>
      <c r="F183">
        <v>9347</v>
      </c>
      <c r="G183" s="6" t="s">
        <v>12</v>
      </c>
      <c r="H183" t="s">
        <v>51</v>
      </c>
      <c r="I183" t="s">
        <v>34</v>
      </c>
      <c r="J183">
        <v>4</v>
      </c>
      <c r="K183" t="s">
        <v>15</v>
      </c>
    </row>
    <row r="184" spans="1:11" x14ac:dyDescent="0.2">
      <c r="A184" s="7" t="s">
        <v>62</v>
      </c>
      <c r="B184" s="1">
        <v>66.242999999999995</v>
      </c>
      <c r="C184">
        <f t="shared" si="14"/>
        <v>3.3319752527538853</v>
      </c>
      <c r="D184">
        <v>4</v>
      </c>
      <c r="E184">
        <f t="shared" si="11"/>
        <v>0.83299381318847132</v>
      </c>
      <c r="F184">
        <v>9343</v>
      </c>
      <c r="G184" s="6" t="s">
        <v>20</v>
      </c>
      <c r="H184" t="s">
        <v>51</v>
      </c>
      <c r="I184" t="s">
        <v>34</v>
      </c>
      <c r="J184">
        <v>4</v>
      </c>
      <c r="K184" t="s">
        <v>15</v>
      </c>
    </row>
    <row r="185" spans="1:11" x14ac:dyDescent="0.2">
      <c r="A185" s="7" t="s">
        <v>63</v>
      </c>
      <c r="B185" s="1">
        <v>11.029</v>
      </c>
      <c r="C185">
        <f t="shared" si="14"/>
        <v>0.55475076706403093</v>
      </c>
      <c r="D185">
        <v>4</v>
      </c>
      <c r="E185">
        <f t="shared" si="11"/>
        <v>0.13868769176600773</v>
      </c>
      <c r="F185">
        <v>9132</v>
      </c>
      <c r="G185" s="6" t="s">
        <v>20</v>
      </c>
      <c r="H185" t="s">
        <v>51</v>
      </c>
      <c r="I185" t="s">
        <v>34</v>
      </c>
      <c r="J185">
        <v>4</v>
      </c>
      <c r="K185" t="s">
        <v>24</v>
      </c>
    </row>
    <row r="186" spans="1:11" x14ac:dyDescent="0.2">
      <c r="A186" s="7" t="s">
        <v>64</v>
      </c>
      <c r="B186" s="1">
        <v>12.8</v>
      </c>
      <c r="C186">
        <f t="shared" si="14"/>
        <v>0.64383079321965697</v>
      </c>
      <c r="D186">
        <v>4</v>
      </c>
      <c r="E186">
        <f t="shared" si="11"/>
        <v>0.16095769830491424</v>
      </c>
      <c r="F186">
        <v>9606</v>
      </c>
      <c r="G186" s="6" t="s">
        <v>20</v>
      </c>
      <c r="H186" t="s">
        <v>51</v>
      </c>
      <c r="I186" t="s">
        <v>34</v>
      </c>
      <c r="J186">
        <v>4</v>
      </c>
      <c r="K186" t="s">
        <v>24</v>
      </c>
    </row>
    <row r="187" spans="1:11" x14ac:dyDescent="0.2">
      <c r="A187" s="7" t="s">
        <v>65</v>
      </c>
      <c r="B187" s="1">
        <v>8.5570000000000004</v>
      </c>
      <c r="C187">
        <f t="shared" si="14"/>
        <v>0.43041094512348477</v>
      </c>
      <c r="D187">
        <v>4</v>
      </c>
      <c r="E187">
        <f t="shared" si="11"/>
        <v>0.10760273628087119</v>
      </c>
      <c r="F187">
        <v>9136</v>
      </c>
      <c r="G187" s="6" t="s">
        <v>12</v>
      </c>
      <c r="H187" t="s">
        <v>51</v>
      </c>
      <c r="I187" t="s">
        <v>34</v>
      </c>
      <c r="J187">
        <v>4</v>
      </c>
      <c r="K187" t="s">
        <v>24</v>
      </c>
    </row>
    <row r="188" spans="1:11" x14ac:dyDescent="0.2">
      <c r="A188" s="7" t="s">
        <v>66</v>
      </c>
      <c r="B188" s="1">
        <v>23.286000000000001</v>
      </c>
      <c r="C188">
        <f t="shared" si="14"/>
        <v>1.1712690508525729</v>
      </c>
      <c r="D188">
        <v>4</v>
      </c>
      <c r="E188">
        <f t="shared" si="11"/>
        <v>0.29281726271314323</v>
      </c>
      <c r="F188">
        <v>9130</v>
      </c>
      <c r="G188" s="6" t="s">
        <v>20</v>
      </c>
      <c r="H188" t="s">
        <v>51</v>
      </c>
      <c r="I188" t="s">
        <v>34</v>
      </c>
      <c r="J188">
        <v>4</v>
      </c>
      <c r="K188" t="s">
        <v>15</v>
      </c>
    </row>
    <row r="189" spans="1:11" x14ac:dyDescent="0.2">
      <c r="A189" s="7" t="s">
        <v>67</v>
      </c>
      <c r="B189" s="1">
        <v>10.557</v>
      </c>
      <c r="C189">
        <f t="shared" si="14"/>
        <v>0.5310095065640561</v>
      </c>
      <c r="D189">
        <v>4</v>
      </c>
      <c r="E189">
        <f t="shared" si="11"/>
        <v>0.13275237664101402</v>
      </c>
      <c r="F189">
        <v>9604</v>
      </c>
      <c r="G189" s="6" t="s">
        <v>20</v>
      </c>
      <c r="H189" t="s">
        <v>51</v>
      </c>
      <c r="I189" t="s">
        <v>34</v>
      </c>
      <c r="J189">
        <v>4</v>
      </c>
      <c r="K189" t="s">
        <v>24</v>
      </c>
    </row>
    <row r="190" spans="1:11" x14ac:dyDescent="0.2">
      <c r="A190" s="7" t="s">
        <v>68</v>
      </c>
      <c r="B190" s="1">
        <v>48.829000000000001</v>
      </c>
      <c r="C190">
        <f t="shared" si="14"/>
        <v>2.4560635782908307</v>
      </c>
      <c r="D190">
        <v>4</v>
      </c>
      <c r="E190">
        <f t="shared" si="11"/>
        <v>0.61401589457270767</v>
      </c>
      <c r="F190">
        <v>9129</v>
      </c>
      <c r="G190" s="6" t="s">
        <v>20</v>
      </c>
      <c r="H190" t="s">
        <v>51</v>
      </c>
      <c r="I190" t="s">
        <v>34</v>
      </c>
      <c r="J190">
        <v>4</v>
      </c>
      <c r="K190" t="s">
        <v>15</v>
      </c>
    </row>
    <row r="191" spans="1:11" x14ac:dyDescent="0.2">
      <c r="A191" s="7" t="s">
        <v>69</v>
      </c>
      <c r="B191" s="1">
        <v>21.728999999999999</v>
      </c>
      <c r="C191">
        <f t="shared" si="14"/>
        <v>1.0929530707710879</v>
      </c>
      <c r="D191">
        <v>4</v>
      </c>
      <c r="E191">
        <f t="shared" si="11"/>
        <v>0.27323826769277199</v>
      </c>
      <c r="F191">
        <v>8847</v>
      </c>
      <c r="G191" s="6" t="s">
        <v>20</v>
      </c>
      <c r="H191" t="s">
        <v>51</v>
      </c>
      <c r="I191" t="s">
        <v>34</v>
      </c>
      <c r="J191">
        <v>4</v>
      </c>
      <c r="K191" t="s">
        <v>15</v>
      </c>
    </row>
    <row r="192" spans="1:11" x14ac:dyDescent="0.2">
      <c r="A192" t="s">
        <v>70</v>
      </c>
      <c r="B192" s="1">
        <v>8.7569999999999997</v>
      </c>
      <c r="C192">
        <f t="shared" si="14"/>
        <v>0.44047080126754184</v>
      </c>
      <c r="D192">
        <v>4</v>
      </c>
      <c r="E192">
        <f t="shared" si="11"/>
        <v>0.11011770031688546</v>
      </c>
      <c r="F192">
        <v>9213</v>
      </c>
      <c r="G192" s="6" t="s">
        <v>12</v>
      </c>
      <c r="H192" t="s">
        <v>51</v>
      </c>
      <c r="I192" t="s">
        <v>34</v>
      </c>
      <c r="J192">
        <v>4</v>
      </c>
      <c r="K192" t="s">
        <v>24</v>
      </c>
    </row>
    <row r="193" spans="1:11" x14ac:dyDescent="0.2">
      <c r="A193" t="s">
        <v>71</v>
      </c>
      <c r="B193" s="1">
        <v>64.929000000000002</v>
      </c>
      <c r="C193">
        <f t="shared" si="14"/>
        <v>3.2658819978874303</v>
      </c>
      <c r="D193">
        <v>4</v>
      </c>
      <c r="E193">
        <f t="shared" si="11"/>
        <v>0.81647049947185757</v>
      </c>
      <c r="F193">
        <v>9026</v>
      </c>
      <c r="G193" s="6" t="s">
        <v>20</v>
      </c>
      <c r="H193" t="s">
        <v>51</v>
      </c>
      <c r="I193" t="s">
        <v>34</v>
      </c>
      <c r="J193">
        <v>4</v>
      </c>
      <c r="K193" t="s">
        <v>24</v>
      </c>
    </row>
    <row r="194" spans="1:11" x14ac:dyDescent="0.2">
      <c r="A194" t="s">
        <v>72</v>
      </c>
      <c r="B194" s="1">
        <v>18.814</v>
      </c>
      <c r="C194">
        <f t="shared" si="14"/>
        <v>0.94633066747145511</v>
      </c>
      <c r="D194">
        <v>4</v>
      </c>
      <c r="E194">
        <f t="shared" si="11"/>
        <v>0.23658266686786378</v>
      </c>
      <c r="F194">
        <v>9605</v>
      </c>
      <c r="G194" s="6" t="s">
        <v>20</v>
      </c>
      <c r="H194" t="s">
        <v>51</v>
      </c>
      <c r="I194" t="s">
        <v>34</v>
      </c>
      <c r="J194">
        <v>4</v>
      </c>
      <c r="K194" t="s">
        <v>24</v>
      </c>
    </row>
    <row r="195" spans="1:11" x14ac:dyDescent="0.2">
      <c r="A195" t="s">
        <v>73</v>
      </c>
      <c r="B195" s="1">
        <v>14.6</v>
      </c>
      <c r="C195">
        <f t="shared" si="14"/>
        <v>0.73436949851617117</v>
      </c>
      <c r="D195">
        <v>4</v>
      </c>
      <c r="E195">
        <f t="shared" si="11"/>
        <v>0.18359237462904279</v>
      </c>
      <c r="F195">
        <v>9135</v>
      </c>
      <c r="G195" s="6" t="s">
        <v>12</v>
      </c>
      <c r="H195" t="s">
        <v>51</v>
      </c>
      <c r="I195" t="s">
        <v>34</v>
      </c>
      <c r="J195">
        <v>4</v>
      </c>
      <c r="K195" t="s">
        <v>24</v>
      </c>
    </row>
    <row r="196" spans="1:11" x14ac:dyDescent="0.2">
      <c r="A196" t="s">
        <v>74</v>
      </c>
      <c r="B196" s="1">
        <v>10.728999999999999</v>
      </c>
      <c r="C196">
        <f t="shared" si="14"/>
        <v>0.53966098284794528</v>
      </c>
      <c r="D196">
        <v>4</v>
      </c>
      <c r="E196">
        <f t="shared" si="11"/>
        <v>0.13491524571198632</v>
      </c>
      <c r="F196">
        <v>9137</v>
      </c>
      <c r="G196" s="6" t="s">
        <v>12</v>
      </c>
      <c r="H196" t="s">
        <v>51</v>
      </c>
      <c r="I196" t="s">
        <v>34</v>
      </c>
      <c r="J196">
        <v>4</v>
      </c>
      <c r="K196" t="s">
        <v>24</v>
      </c>
    </row>
    <row r="197" spans="1:11" x14ac:dyDescent="0.2">
      <c r="A197" t="s">
        <v>75</v>
      </c>
      <c r="B197" s="1">
        <v>22.457000000000001</v>
      </c>
      <c r="C197">
        <f t="shared" si="14"/>
        <v>1.129570947135456</v>
      </c>
      <c r="D197">
        <v>4</v>
      </c>
      <c r="E197">
        <f t="shared" si="11"/>
        <v>0.28239273678386401</v>
      </c>
      <c r="F197">
        <v>9133</v>
      </c>
      <c r="G197" s="6" t="s">
        <v>20</v>
      </c>
      <c r="H197" t="s">
        <v>51</v>
      </c>
      <c r="I197" t="s">
        <v>34</v>
      </c>
      <c r="J197">
        <v>4</v>
      </c>
      <c r="K197" t="s">
        <v>24</v>
      </c>
    </row>
    <row r="198" spans="1:11" x14ac:dyDescent="0.2">
      <c r="A198" t="s">
        <v>76</v>
      </c>
      <c r="B198" s="1">
        <v>115.971</v>
      </c>
      <c r="C198">
        <f t="shared" si="14"/>
        <v>5.8332578844122533</v>
      </c>
      <c r="D198">
        <v>4</v>
      </c>
      <c r="E198">
        <f t="shared" si="11"/>
        <v>1.4583144711030633</v>
      </c>
      <c r="F198">
        <v>9346</v>
      </c>
      <c r="G198" s="6" t="s">
        <v>12</v>
      </c>
      <c r="H198" t="s">
        <v>51</v>
      </c>
      <c r="I198" t="s">
        <v>34</v>
      </c>
      <c r="J198">
        <v>4</v>
      </c>
      <c r="K198" t="s">
        <v>15</v>
      </c>
    </row>
    <row r="199" spans="1:11" x14ac:dyDescent="0.2">
      <c r="A199" t="s">
        <v>77</v>
      </c>
      <c r="B199" s="1">
        <v>29.771000000000001</v>
      </c>
      <c r="C199">
        <f>B199/19.881</f>
        <v>1.4974598863236257</v>
      </c>
      <c r="D199">
        <v>4</v>
      </c>
      <c r="E199">
        <f t="shared" si="11"/>
        <v>0.37436497158090642</v>
      </c>
      <c r="F199">
        <v>9344</v>
      </c>
      <c r="G199" s="6" t="s">
        <v>20</v>
      </c>
      <c r="H199" t="s">
        <v>51</v>
      </c>
      <c r="I199" t="s">
        <v>34</v>
      </c>
      <c r="J199">
        <v>4</v>
      </c>
      <c r="K199" t="s">
        <v>15</v>
      </c>
    </row>
    <row r="200" spans="1:11" x14ac:dyDescent="0.2">
      <c r="A200" t="s">
        <v>78</v>
      </c>
      <c r="B200" s="1">
        <v>57.970999999999997</v>
      </c>
      <c r="C200">
        <f t="shared" si="14"/>
        <v>2.9158996026356823</v>
      </c>
      <c r="D200">
        <v>4</v>
      </c>
      <c r="E200">
        <f t="shared" si="11"/>
        <v>0.72897490065892057</v>
      </c>
      <c r="F200">
        <v>8303</v>
      </c>
      <c r="G200" s="6" t="s">
        <v>20</v>
      </c>
      <c r="H200" t="s">
        <v>51</v>
      </c>
      <c r="I200" t="s">
        <v>34</v>
      </c>
      <c r="J200">
        <v>4</v>
      </c>
      <c r="K200" t="s">
        <v>24</v>
      </c>
    </row>
    <row r="201" spans="1:11" x14ac:dyDescent="0.2">
      <c r="A201" t="s">
        <v>79</v>
      </c>
      <c r="B201" s="1">
        <v>23.271000000000001</v>
      </c>
      <c r="C201">
        <f>B201/25.15</f>
        <v>0.92528827037773365</v>
      </c>
      <c r="D201">
        <v>1</v>
      </c>
      <c r="E201">
        <f t="shared" si="11"/>
        <v>0.92528827037773365</v>
      </c>
      <c r="F201">
        <v>8461</v>
      </c>
      <c r="G201" s="6" t="s">
        <v>12</v>
      </c>
      <c r="H201" t="s">
        <v>51</v>
      </c>
      <c r="I201" t="s">
        <v>14</v>
      </c>
      <c r="J201">
        <v>1</v>
      </c>
      <c r="K201" t="s">
        <v>15</v>
      </c>
    </row>
    <row r="202" spans="1:11" x14ac:dyDescent="0.2">
      <c r="A202" t="s">
        <v>80</v>
      </c>
      <c r="B202" s="1">
        <v>26.457000000000001</v>
      </c>
      <c r="C202">
        <f t="shared" ref="C202:C222" si="15">B202/25.15</f>
        <v>1.0519681908548708</v>
      </c>
      <c r="D202">
        <v>1</v>
      </c>
      <c r="E202">
        <f t="shared" si="11"/>
        <v>1.0519681908548708</v>
      </c>
      <c r="F202">
        <v>9211</v>
      </c>
      <c r="G202" s="6" t="s">
        <v>20</v>
      </c>
      <c r="H202" t="s">
        <v>51</v>
      </c>
      <c r="I202" t="s">
        <v>14</v>
      </c>
      <c r="J202">
        <v>1</v>
      </c>
      <c r="K202" t="s">
        <v>15</v>
      </c>
    </row>
    <row r="203" spans="1:11" x14ac:dyDescent="0.2">
      <c r="A203" t="s">
        <v>81</v>
      </c>
      <c r="B203" s="1">
        <v>10.7</v>
      </c>
      <c r="C203">
        <f t="shared" si="15"/>
        <v>0.42544731610337971</v>
      </c>
      <c r="D203">
        <v>1</v>
      </c>
      <c r="E203">
        <f t="shared" si="11"/>
        <v>0.42544731610337971</v>
      </c>
      <c r="F203">
        <v>9349</v>
      </c>
      <c r="G203" s="6" t="s">
        <v>12</v>
      </c>
      <c r="H203" t="s">
        <v>51</v>
      </c>
      <c r="I203" t="s">
        <v>14</v>
      </c>
      <c r="J203">
        <v>1</v>
      </c>
      <c r="K203" t="s">
        <v>15</v>
      </c>
    </row>
    <row r="204" spans="1:11" x14ac:dyDescent="0.2">
      <c r="A204" t="s">
        <v>82</v>
      </c>
      <c r="B204" s="1">
        <v>37.799999999999997</v>
      </c>
      <c r="C204">
        <f t="shared" si="15"/>
        <v>1.5029821073558647</v>
      </c>
      <c r="D204">
        <v>1</v>
      </c>
      <c r="E204">
        <f t="shared" ref="E204:E222" si="16">C204/D204</f>
        <v>1.5029821073558647</v>
      </c>
      <c r="F204">
        <v>8930</v>
      </c>
      <c r="G204" s="6" t="s">
        <v>12</v>
      </c>
      <c r="H204" t="s">
        <v>51</v>
      </c>
      <c r="I204" t="s">
        <v>14</v>
      </c>
      <c r="J204">
        <v>1</v>
      </c>
      <c r="K204" t="s">
        <v>15</v>
      </c>
    </row>
    <row r="205" spans="1:11" x14ac:dyDescent="0.2">
      <c r="A205" t="s">
        <v>83</v>
      </c>
      <c r="B205" s="1">
        <v>10.057</v>
      </c>
      <c r="C205">
        <f t="shared" si="15"/>
        <v>0.39988071570576544</v>
      </c>
      <c r="D205">
        <v>1</v>
      </c>
      <c r="E205">
        <f t="shared" si="16"/>
        <v>0.39988071570576544</v>
      </c>
      <c r="F205">
        <v>9209</v>
      </c>
      <c r="G205" s="6" t="s">
        <v>20</v>
      </c>
      <c r="H205" t="s">
        <v>51</v>
      </c>
      <c r="I205" t="s">
        <v>14</v>
      </c>
      <c r="J205">
        <v>1</v>
      </c>
      <c r="K205" t="s">
        <v>15</v>
      </c>
    </row>
    <row r="206" spans="1:11" x14ac:dyDescent="0.2">
      <c r="A206" t="s">
        <v>84</v>
      </c>
      <c r="B206" s="1">
        <v>21.9</v>
      </c>
      <c r="C206">
        <f t="shared" si="15"/>
        <v>0.87077534791252487</v>
      </c>
      <c r="D206">
        <v>1</v>
      </c>
      <c r="E206">
        <f t="shared" si="16"/>
        <v>0.87077534791252487</v>
      </c>
      <c r="F206">
        <v>9207</v>
      </c>
      <c r="G206" s="6" t="s">
        <v>12</v>
      </c>
      <c r="H206" t="s">
        <v>51</v>
      </c>
      <c r="I206" t="s">
        <v>14</v>
      </c>
      <c r="J206">
        <v>1</v>
      </c>
      <c r="K206" t="s">
        <v>24</v>
      </c>
    </row>
    <row r="207" spans="1:11" x14ac:dyDescent="0.2">
      <c r="A207" t="s">
        <v>86</v>
      </c>
      <c r="B207" s="1">
        <v>18.085999999999999</v>
      </c>
      <c r="C207">
        <f t="shared" si="15"/>
        <v>0.71912524850894632</v>
      </c>
      <c r="D207">
        <v>1</v>
      </c>
      <c r="E207">
        <f t="shared" si="16"/>
        <v>0.71912524850894632</v>
      </c>
      <c r="F207">
        <v>8850</v>
      </c>
      <c r="G207" s="6" t="s">
        <v>12</v>
      </c>
      <c r="H207" t="s">
        <v>51</v>
      </c>
      <c r="I207" t="s">
        <v>14</v>
      </c>
      <c r="J207">
        <v>4</v>
      </c>
      <c r="K207" t="s">
        <v>24</v>
      </c>
    </row>
    <row r="208" spans="1:11" x14ac:dyDescent="0.2">
      <c r="A208" t="s">
        <v>87</v>
      </c>
      <c r="B208" s="1">
        <v>16</v>
      </c>
      <c r="C208">
        <f t="shared" si="15"/>
        <v>0.63618290258449306</v>
      </c>
      <c r="D208">
        <v>1</v>
      </c>
      <c r="E208">
        <f t="shared" si="16"/>
        <v>0.63618290258449306</v>
      </c>
      <c r="F208">
        <v>8936</v>
      </c>
      <c r="G208" s="6" t="s">
        <v>12</v>
      </c>
      <c r="H208" t="s">
        <v>51</v>
      </c>
      <c r="I208" t="s">
        <v>14</v>
      </c>
      <c r="J208">
        <v>4</v>
      </c>
      <c r="K208" t="s">
        <v>24</v>
      </c>
    </row>
    <row r="209" spans="1:11" x14ac:dyDescent="0.2">
      <c r="A209" t="s">
        <v>88</v>
      </c>
      <c r="B209" s="1">
        <v>3.9710000000000001</v>
      </c>
      <c r="C209">
        <f t="shared" si="15"/>
        <v>0.15789264413518889</v>
      </c>
      <c r="D209">
        <v>1</v>
      </c>
      <c r="E209">
        <f t="shared" si="16"/>
        <v>0.15789264413518889</v>
      </c>
      <c r="F209">
        <v>9349</v>
      </c>
      <c r="G209" s="6" t="s">
        <v>12</v>
      </c>
      <c r="H209" t="s">
        <v>51</v>
      </c>
      <c r="I209" t="s">
        <v>14</v>
      </c>
      <c r="J209">
        <v>4</v>
      </c>
      <c r="K209" t="s">
        <v>15</v>
      </c>
    </row>
    <row r="210" spans="1:11" x14ac:dyDescent="0.2">
      <c r="A210" t="s">
        <v>89</v>
      </c>
      <c r="B210" s="1">
        <v>7.6710000000000003</v>
      </c>
      <c r="C210">
        <f t="shared" si="15"/>
        <v>0.30500994035785289</v>
      </c>
      <c r="D210">
        <v>1</v>
      </c>
      <c r="E210">
        <f t="shared" si="16"/>
        <v>0.30500994035785289</v>
      </c>
      <c r="F210">
        <v>8927</v>
      </c>
      <c r="G210" s="6" t="s">
        <v>20</v>
      </c>
      <c r="H210" t="s">
        <v>51</v>
      </c>
      <c r="I210" t="s">
        <v>14</v>
      </c>
      <c r="J210">
        <v>4</v>
      </c>
      <c r="K210" t="s">
        <v>24</v>
      </c>
    </row>
    <row r="211" spans="1:11" x14ac:dyDescent="0.2">
      <c r="A211" t="s">
        <v>90</v>
      </c>
      <c r="B211" s="1">
        <v>11.8</v>
      </c>
      <c r="C211">
        <f t="shared" si="15"/>
        <v>0.46918489065606367</v>
      </c>
      <c r="D211">
        <v>1</v>
      </c>
      <c r="E211">
        <f t="shared" si="16"/>
        <v>0.46918489065606367</v>
      </c>
      <c r="F211">
        <v>8928</v>
      </c>
      <c r="G211" s="6" t="s">
        <v>12</v>
      </c>
      <c r="H211" t="s">
        <v>51</v>
      </c>
      <c r="I211" t="s">
        <v>14</v>
      </c>
      <c r="J211">
        <v>4</v>
      </c>
      <c r="K211" t="s">
        <v>15</v>
      </c>
    </row>
    <row r="212" spans="1:11" x14ac:dyDescent="0.2">
      <c r="A212" t="s">
        <v>91</v>
      </c>
      <c r="B212" s="1">
        <v>61.686</v>
      </c>
      <c r="C212">
        <f t="shared" si="15"/>
        <v>2.4527236580516898</v>
      </c>
      <c r="D212">
        <v>1</v>
      </c>
      <c r="E212">
        <f t="shared" si="16"/>
        <v>2.4527236580516898</v>
      </c>
      <c r="F212">
        <v>8848</v>
      </c>
      <c r="G212" s="6" t="s">
        <v>12</v>
      </c>
      <c r="H212" t="s">
        <v>51</v>
      </c>
      <c r="I212" t="s">
        <v>14</v>
      </c>
      <c r="J212">
        <v>4</v>
      </c>
      <c r="K212" t="s">
        <v>24</v>
      </c>
    </row>
    <row r="213" spans="1:11" x14ac:dyDescent="0.2">
      <c r="A213" t="s">
        <v>92</v>
      </c>
      <c r="B213" s="1">
        <v>44.771000000000001</v>
      </c>
      <c r="C213">
        <f t="shared" si="15"/>
        <v>1.7801590457256462</v>
      </c>
      <c r="D213">
        <v>1</v>
      </c>
      <c r="E213">
        <f t="shared" si="16"/>
        <v>1.7801590457256462</v>
      </c>
      <c r="F213">
        <v>8929</v>
      </c>
      <c r="G213" s="6" t="s">
        <v>12</v>
      </c>
      <c r="H213" t="s">
        <v>51</v>
      </c>
      <c r="I213" t="s">
        <v>14</v>
      </c>
      <c r="J213">
        <v>4</v>
      </c>
      <c r="K213" t="s">
        <v>15</v>
      </c>
    </row>
    <row r="214" spans="1:11" x14ac:dyDescent="0.2">
      <c r="A214" t="s">
        <v>99</v>
      </c>
      <c r="B214" s="1">
        <v>47.143000000000001</v>
      </c>
      <c r="C214">
        <f t="shared" si="15"/>
        <v>1.8744731610337972</v>
      </c>
      <c r="D214">
        <v>1</v>
      </c>
      <c r="E214">
        <f t="shared" si="16"/>
        <v>1.8744731610337972</v>
      </c>
      <c r="F214">
        <v>8935</v>
      </c>
      <c r="G214" s="6" t="s">
        <v>12</v>
      </c>
      <c r="H214" t="s">
        <v>51</v>
      </c>
      <c r="I214" t="s">
        <v>14</v>
      </c>
      <c r="J214">
        <v>4</v>
      </c>
      <c r="K214" t="s">
        <v>24</v>
      </c>
    </row>
    <row r="215" spans="1:11" x14ac:dyDescent="0.2">
      <c r="A215" t="s">
        <v>93</v>
      </c>
      <c r="B215" s="1">
        <v>13.829000000000001</v>
      </c>
      <c r="C215">
        <f t="shared" si="15"/>
        <v>0.54986083499005967</v>
      </c>
      <c r="D215">
        <v>1</v>
      </c>
      <c r="E215">
        <f t="shared" si="16"/>
        <v>0.54986083499005967</v>
      </c>
      <c r="F215">
        <v>8930</v>
      </c>
      <c r="G215" s="6" t="s">
        <v>12</v>
      </c>
      <c r="H215" t="s">
        <v>51</v>
      </c>
      <c r="I215" t="s">
        <v>14</v>
      </c>
      <c r="J215">
        <v>4</v>
      </c>
      <c r="K215" t="s">
        <v>15</v>
      </c>
    </row>
    <row r="216" spans="1:11" x14ac:dyDescent="0.2">
      <c r="A216" s="8" t="s">
        <v>94</v>
      </c>
      <c r="B216" s="1">
        <v>64.213999999999999</v>
      </c>
      <c r="C216">
        <f t="shared" si="15"/>
        <v>2.55324055666004</v>
      </c>
      <c r="D216">
        <v>1</v>
      </c>
      <c r="E216">
        <f>C216/D216</f>
        <v>2.55324055666004</v>
      </c>
      <c r="F216">
        <v>8926</v>
      </c>
      <c r="G216" s="6" t="s">
        <v>20</v>
      </c>
      <c r="H216" t="s">
        <v>51</v>
      </c>
      <c r="I216" t="s">
        <v>14</v>
      </c>
      <c r="J216">
        <v>4</v>
      </c>
      <c r="K216" t="s">
        <v>24</v>
      </c>
    </row>
    <row r="217" spans="1:11" x14ac:dyDescent="0.2">
      <c r="A217" s="8" t="s">
        <v>95</v>
      </c>
      <c r="B217" s="1">
        <v>31.971</v>
      </c>
      <c r="C217">
        <f t="shared" si="15"/>
        <v>1.2712127236580517</v>
      </c>
      <c r="D217">
        <v>1</v>
      </c>
      <c r="E217">
        <f t="shared" si="16"/>
        <v>1.2712127236580517</v>
      </c>
      <c r="F217">
        <v>8934</v>
      </c>
      <c r="G217" s="6" t="s">
        <v>12</v>
      </c>
      <c r="H217" t="s">
        <v>51</v>
      </c>
      <c r="I217" t="s">
        <v>14</v>
      </c>
      <c r="J217">
        <v>4</v>
      </c>
      <c r="K217" t="s">
        <v>24</v>
      </c>
    </row>
    <row r="218" spans="1:11" x14ac:dyDescent="0.2">
      <c r="A218" s="8" t="s">
        <v>96</v>
      </c>
      <c r="B218" s="1">
        <v>13.329000000000001</v>
      </c>
      <c r="C218">
        <f t="shared" si="15"/>
        <v>0.52998011928429434</v>
      </c>
      <c r="D218">
        <v>1</v>
      </c>
      <c r="E218">
        <f t="shared" si="16"/>
        <v>0.52998011928429434</v>
      </c>
      <c r="F218">
        <v>9348</v>
      </c>
      <c r="G218" s="6" t="s">
        <v>12</v>
      </c>
      <c r="H218" t="s">
        <v>51</v>
      </c>
      <c r="I218" t="s">
        <v>14</v>
      </c>
      <c r="J218">
        <v>4</v>
      </c>
      <c r="K218" t="s">
        <v>15</v>
      </c>
    </row>
    <row r="219" spans="1:11" x14ac:dyDescent="0.2">
      <c r="A219" s="8" t="s">
        <v>97</v>
      </c>
      <c r="B219" s="1">
        <v>14.1</v>
      </c>
      <c r="C219">
        <f t="shared" si="15"/>
        <v>0.56063618290258455</v>
      </c>
      <c r="D219">
        <v>1</v>
      </c>
      <c r="E219">
        <f t="shared" si="16"/>
        <v>0.56063618290258455</v>
      </c>
      <c r="F219">
        <v>8933</v>
      </c>
      <c r="G219" s="6" t="s">
        <v>12</v>
      </c>
      <c r="H219" t="s">
        <v>51</v>
      </c>
      <c r="I219" t="s">
        <v>14</v>
      </c>
      <c r="J219">
        <v>4</v>
      </c>
      <c r="K219" t="s">
        <v>15</v>
      </c>
    </row>
    <row r="220" spans="1:11" x14ac:dyDescent="0.2">
      <c r="A220" s="8" t="s">
        <v>100</v>
      </c>
      <c r="B220" s="1">
        <v>13.829000000000001</v>
      </c>
      <c r="C220">
        <f t="shared" si="15"/>
        <v>0.54986083499005967</v>
      </c>
      <c r="D220">
        <v>1</v>
      </c>
      <c r="E220">
        <f t="shared" si="16"/>
        <v>0.54986083499005967</v>
      </c>
      <c r="F220">
        <v>8849</v>
      </c>
      <c r="G220" s="6" t="s">
        <v>12</v>
      </c>
      <c r="H220" t="s">
        <v>51</v>
      </c>
      <c r="I220" t="s">
        <v>14</v>
      </c>
      <c r="J220">
        <v>4</v>
      </c>
      <c r="K220" t="s">
        <v>24</v>
      </c>
    </row>
    <row r="221" spans="1:11" x14ac:dyDescent="0.2">
      <c r="A221" s="8" t="s">
        <v>101</v>
      </c>
      <c r="B221" s="1">
        <v>48.843000000000004</v>
      </c>
      <c r="C221">
        <f t="shared" si="15"/>
        <v>1.9420675944333998</v>
      </c>
      <c r="D221">
        <v>1</v>
      </c>
      <c r="E221">
        <f t="shared" si="16"/>
        <v>1.9420675944333998</v>
      </c>
      <c r="F221">
        <v>8931</v>
      </c>
      <c r="G221" s="6" t="s">
        <v>12</v>
      </c>
      <c r="H221" t="s">
        <v>51</v>
      </c>
      <c r="I221" t="s">
        <v>14</v>
      </c>
      <c r="J221">
        <v>4</v>
      </c>
      <c r="K221" t="s">
        <v>15</v>
      </c>
    </row>
    <row r="222" spans="1:11" x14ac:dyDescent="0.2">
      <c r="A222" s="8" t="s">
        <v>102</v>
      </c>
      <c r="B222" s="1">
        <v>46.656999999999996</v>
      </c>
      <c r="C222">
        <f t="shared" si="15"/>
        <v>1.8551491053677931</v>
      </c>
      <c r="D222">
        <v>1</v>
      </c>
      <c r="E222">
        <f t="shared" si="16"/>
        <v>1.8551491053677931</v>
      </c>
      <c r="F222">
        <v>8932</v>
      </c>
      <c r="G222" s="6" t="s">
        <v>12</v>
      </c>
      <c r="H222" t="s">
        <v>51</v>
      </c>
      <c r="I222" t="s">
        <v>14</v>
      </c>
      <c r="J222">
        <v>4</v>
      </c>
      <c r="K222" t="s">
        <v>15</v>
      </c>
    </row>
    <row r="223" spans="1:11" x14ac:dyDescent="0.2">
      <c r="A223" s="9" t="s">
        <v>11</v>
      </c>
      <c r="B223" s="10">
        <v>39.514000000000003</v>
      </c>
      <c r="C223" s="3">
        <f>B223/27.352</f>
        <v>1.4446475577654285</v>
      </c>
      <c r="D223" s="11">
        <v>1</v>
      </c>
      <c r="E223" s="3">
        <f>C223/1</f>
        <v>1.4446475577654285</v>
      </c>
      <c r="F223">
        <v>9202</v>
      </c>
      <c r="G223" s="6" t="s">
        <v>20</v>
      </c>
      <c r="H223" t="s">
        <v>103</v>
      </c>
      <c r="I223" t="s">
        <v>14</v>
      </c>
      <c r="J223">
        <v>4</v>
      </c>
      <c r="K223" t="s">
        <v>24</v>
      </c>
    </row>
    <row r="224" spans="1:11" x14ac:dyDescent="0.2">
      <c r="A224" s="9" t="s">
        <v>16</v>
      </c>
      <c r="B224" s="10">
        <v>35.113999999999997</v>
      </c>
      <c r="C224" s="3">
        <f>B224/27.352</f>
        <v>1.2837818075460661</v>
      </c>
      <c r="D224" s="11">
        <v>1</v>
      </c>
      <c r="E224" s="3">
        <f t="shared" ref="E224:E229" si="17">C224/1</f>
        <v>1.2837818075460661</v>
      </c>
      <c r="F224">
        <v>9206</v>
      </c>
      <c r="G224" s="6" t="s">
        <v>12</v>
      </c>
      <c r="H224" t="s">
        <v>103</v>
      </c>
      <c r="I224" t="s">
        <v>14</v>
      </c>
      <c r="J224">
        <v>4</v>
      </c>
      <c r="K224" t="s">
        <v>24</v>
      </c>
    </row>
    <row r="225" spans="1:11" x14ac:dyDescent="0.2">
      <c r="A225" s="9" t="s">
        <v>17</v>
      </c>
      <c r="B225" s="10">
        <v>31.471</v>
      </c>
      <c r="C225" s="3">
        <f>B225/27.352</f>
        <v>1.1505922784439895</v>
      </c>
      <c r="D225" s="11">
        <v>1</v>
      </c>
      <c r="E225" s="3">
        <f t="shared" si="17"/>
        <v>1.1505922784439895</v>
      </c>
      <c r="F225">
        <v>9207</v>
      </c>
      <c r="G225" s="6" t="s">
        <v>12</v>
      </c>
      <c r="H225" t="s">
        <v>103</v>
      </c>
      <c r="I225" t="s">
        <v>14</v>
      </c>
      <c r="J225">
        <v>4</v>
      </c>
      <c r="K225" t="s">
        <v>24</v>
      </c>
    </row>
    <row r="226" spans="1:11" x14ac:dyDescent="0.2">
      <c r="A226" s="9" t="s">
        <v>18</v>
      </c>
      <c r="B226" s="10">
        <v>64.5</v>
      </c>
      <c r="C226" s="3">
        <f t="shared" ref="C226:C236" si="18">B226/27.352</f>
        <v>2.3581456566247438</v>
      </c>
      <c r="D226" s="11">
        <v>1</v>
      </c>
      <c r="E226" s="3">
        <f t="shared" si="17"/>
        <v>2.3581456566247438</v>
      </c>
      <c r="F226">
        <v>9208</v>
      </c>
      <c r="G226" s="6" t="s">
        <v>20</v>
      </c>
      <c r="H226" t="s">
        <v>103</v>
      </c>
      <c r="I226" t="s">
        <v>14</v>
      </c>
      <c r="J226">
        <v>4</v>
      </c>
      <c r="K226" t="s">
        <v>15</v>
      </c>
    </row>
    <row r="227" spans="1:11" x14ac:dyDescent="0.2">
      <c r="A227" s="9" t="s">
        <v>19</v>
      </c>
      <c r="B227" s="10">
        <v>17.129000000000001</v>
      </c>
      <c r="C227" s="3">
        <f t="shared" si="18"/>
        <v>0.62624305352442233</v>
      </c>
      <c r="D227" s="11">
        <v>1</v>
      </c>
      <c r="E227" s="3">
        <f t="shared" si="17"/>
        <v>0.62624305352442233</v>
      </c>
      <c r="F227">
        <v>9209</v>
      </c>
      <c r="G227" s="6" t="s">
        <v>20</v>
      </c>
      <c r="H227" t="s">
        <v>103</v>
      </c>
      <c r="I227" t="s">
        <v>14</v>
      </c>
      <c r="J227">
        <v>4</v>
      </c>
      <c r="K227" t="s">
        <v>15</v>
      </c>
    </row>
    <row r="228" spans="1:11" x14ac:dyDescent="0.2">
      <c r="A228" s="9" t="s">
        <v>21</v>
      </c>
      <c r="B228" s="10">
        <v>15.1</v>
      </c>
      <c r="C228" s="3">
        <f t="shared" si="18"/>
        <v>0.55206200643462999</v>
      </c>
      <c r="D228" s="11">
        <v>1</v>
      </c>
      <c r="E228" s="3">
        <f t="shared" si="17"/>
        <v>0.55206200643462999</v>
      </c>
      <c r="F228">
        <v>9210</v>
      </c>
      <c r="G228" s="6" t="s">
        <v>20</v>
      </c>
      <c r="H228" t="s">
        <v>103</v>
      </c>
      <c r="I228" t="s">
        <v>14</v>
      </c>
      <c r="J228">
        <v>4</v>
      </c>
      <c r="K228" t="s">
        <v>15</v>
      </c>
    </row>
    <row r="229" spans="1:11" x14ac:dyDescent="0.2">
      <c r="A229" s="9" t="s">
        <v>22</v>
      </c>
      <c r="B229" s="10">
        <v>69.471000000000004</v>
      </c>
      <c r="C229" s="3">
        <f t="shared" si="18"/>
        <v>2.5398873939748468</v>
      </c>
      <c r="D229" s="11">
        <v>1</v>
      </c>
      <c r="E229" s="3">
        <f t="shared" si="17"/>
        <v>2.5398873939748468</v>
      </c>
      <c r="F229">
        <v>9211</v>
      </c>
      <c r="G229" s="6" t="s">
        <v>20</v>
      </c>
      <c r="H229" t="s">
        <v>103</v>
      </c>
      <c r="I229" t="s">
        <v>14</v>
      </c>
      <c r="J229">
        <v>4</v>
      </c>
      <c r="K229" t="s">
        <v>15</v>
      </c>
    </row>
    <row r="230" spans="1:11" x14ac:dyDescent="0.2">
      <c r="A230" s="9" t="s">
        <v>25</v>
      </c>
      <c r="B230" s="10">
        <v>93.629000000000005</v>
      </c>
      <c r="C230" s="3">
        <f t="shared" si="18"/>
        <v>3.4231134834747001</v>
      </c>
      <c r="D230" s="11">
        <v>4</v>
      </c>
      <c r="E230" s="3">
        <f>C230/4</f>
        <v>0.85577837086867503</v>
      </c>
      <c r="F230">
        <v>9417</v>
      </c>
      <c r="G230" s="6" t="s">
        <v>20</v>
      </c>
      <c r="H230" t="s">
        <v>103</v>
      </c>
      <c r="I230" t="s">
        <v>34</v>
      </c>
      <c r="J230">
        <v>4</v>
      </c>
      <c r="K230" t="s">
        <v>15</v>
      </c>
    </row>
    <row r="231" spans="1:11" x14ac:dyDescent="0.2">
      <c r="A231" s="9" t="s">
        <v>26</v>
      </c>
      <c r="B231" s="10">
        <v>22.686</v>
      </c>
      <c r="C231" s="3">
        <f t="shared" si="18"/>
        <v>0.82940918397192165</v>
      </c>
      <c r="D231" s="11">
        <v>4</v>
      </c>
      <c r="E231" s="3">
        <f t="shared" ref="E231:E236" si="19">C231/4</f>
        <v>0.20735229599298041</v>
      </c>
      <c r="F231">
        <v>9418</v>
      </c>
      <c r="G231" s="6" t="s">
        <v>20</v>
      </c>
      <c r="H231" t="s">
        <v>103</v>
      </c>
      <c r="I231" t="s">
        <v>34</v>
      </c>
      <c r="J231">
        <v>4</v>
      </c>
      <c r="K231" t="s">
        <v>15</v>
      </c>
    </row>
    <row r="232" spans="1:11" x14ac:dyDescent="0.2">
      <c r="A232" s="9" t="s">
        <v>27</v>
      </c>
      <c r="B232" s="10">
        <v>10.6</v>
      </c>
      <c r="C232" s="3">
        <f t="shared" si="18"/>
        <v>0.38754021643755482</v>
      </c>
      <c r="D232" s="11">
        <v>4</v>
      </c>
      <c r="E232" s="3">
        <f t="shared" si="19"/>
        <v>9.6885054109388705E-2</v>
      </c>
      <c r="F232">
        <v>9212</v>
      </c>
      <c r="G232" s="6" t="s">
        <v>12</v>
      </c>
      <c r="H232" t="s">
        <v>103</v>
      </c>
      <c r="I232" t="s">
        <v>34</v>
      </c>
      <c r="J232">
        <v>4</v>
      </c>
      <c r="K232" t="s">
        <v>24</v>
      </c>
    </row>
    <row r="233" spans="1:11" x14ac:dyDescent="0.2">
      <c r="A233" s="9" t="s">
        <v>28</v>
      </c>
      <c r="B233" s="10">
        <v>8.7710000000000008</v>
      </c>
      <c r="C233" s="3">
        <f t="shared" si="18"/>
        <v>0.3206712489031881</v>
      </c>
      <c r="D233" s="11">
        <v>4</v>
      </c>
      <c r="E233" s="3">
        <f t="shared" si="19"/>
        <v>8.0167812225797025E-2</v>
      </c>
      <c r="F233">
        <v>8556</v>
      </c>
      <c r="G233" t="s">
        <v>20</v>
      </c>
      <c r="H233" t="s">
        <v>104</v>
      </c>
      <c r="I233" t="s">
        <v>34</v>
      </c>
      <c r="J233">
        <v>4</v>
      </c>
      <c r="K233" t="s">
        <v>24</v>
      </c>
    </row>
    <row r="234" spans="1:11" x14ac:dyDescent="0.2">
      <c r="A234" s="9" t="s">
        <v>29</v>
      </c>
      <c r="B234" s="10">
        <v>12</v>
      </c>
      <c r="C234" s="3">
        <f t="shared" si="18"/>
        <v>0.43872477332553378</v>
      </c>
      <c r="D234" s="11">
        <v>4</v>
      </c>
      <c r="E234" s="3">
        <f t="shared" si="19"/>
        <v>0.10968119333138344</v>
      </c>
      <c r="F234">
        <v>8557</v>
      </c>
      <c r="G234" t="s">
        <v>20</v>
      </c>
      <c r="H234" t="s">
        <v>104</v>
      </c>
      <c r="I234" t="s">
        <v>34</v>
      </c>
      <c r="J234">
        <v>4</v>
      </c>
      <c r="K234" t="s">
        <v>24</v>
      </c>
    </row>
    <row r="235" spans="1:11" x14ac:dyDescent="0.2">
      <c r="A235" s="9" t="s">
        <v>30</v>
      </c>
      <c r="B235" s="10">
        <v>17.013999999999999</v>
      </c>
      <c r="C235" s="3">
        <f t="shared" si="18"/>
        <v>0.6220386077800526</v>
      </c>
      <c r="D235" s="11">
        <v>4</v>
      </c>
      <c r="E235" s="3">
        <f t="shared" si="19"/>
        <v>0.15550965194501315</v>
      </c>
      <c r="F235">
        <v>8559</v>
      </c>
      <c r="G235" t="s">
        <v>20</v>
      </c>
      <c r="H235" t="s">
        <v>104</v>
      </c>
      <c r="I235" t="s">
        <v>34</v>
      </c>
      <c r="J235">
        <v>4</v>
      </c>
      <c r="K235" t="s">
        <v>24</v>
      </c>
    </row>
    <row r="236" spans="1:11" x14ac:dyDescent="0.2">
      <c r="A236" s="9" t="s">
        <v>31</v>
      </c>
      <c r="B236" s="10">
        <v>20.329000000000001</v>
      </c>
      <c r="C236" s="3">
        <f t="shared" si="18"/>
        <v>0.74323632641123138</v>
      </c>
      <c r="D236" s="11">
        <v>4</v>
      </c>
      <c r="E236" s="3">
        <f t="shared" si="19"/>
        <v>0.18580908160280785</v>
      </c>
      <c r="F236">
        <v>8457</v>
      </c>
      <c r="G236" t="s">
        <v>20</v>
      </c>
      <c r="H236" t="s">
        <v>104</v>
      </c>
      <c r="I236" t="s">
        <v>34</v>
      </c>
      <c r="J236">
        <v>4</v>
      </c>
      <c r="K236" t="s">
        <v>15</v>
      </c>
    </row>
    <row r="237" spans="1:11" x14ac:dyDescent="0.2">
      <c r="A237" s="12"/>
    </row>
    <row r="238" spans="1:11" x14ac:dyDescent="0.2">
      <c r="A238" s="12"/>
    </row>
    <row r="239" spans="1:11" x14ac:dyDescent="0.2">
      <c r="A239" s="1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2020-04-15T18:45:35Z</dcterms:created>
  <dcterms:modified xsi:type="dcterms:W3CDTF">2020-04-15T20:02:34Z</dcterms:modified>
</cp:coreProperties>
</file>