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SGSL REPORTS\"/>
    </mc:Choice>
  </mc:AlternateContent>
  <xr:revisionPtr revIDLastSave="0" documentId="13_ncr:1_{0448BAA8-E9B3-4FF6-8719-4DA602D1833B}" xr6:coauthVersionLast="47" xr6:coauthVersionMax="47" xr10:uidLastSave="{00000000-0000-0000-0000-000000000000}"/>
  <bookViews>
    <workbookView xWindow="-120" yWindow="-120" windowWidth="20730" windowHeight="11160" tabRatio="654" xr2:uid="{00000000-000D-0000-FFFF-FFFF00000000}"/>
  </bookViews>
  <sheets>
    <sheet name="ATTENDANCE RECORD" sheetId="9" r:id="rId1"/>
    <sheet name="EMPLOYEE RECORD." sheetId="1" r:id="rId2"/>
    <sheet name="RECRUITMENT RECORD" sheetId="2" r:id="rId3"/>
    <sheet name="GUEST RECORD" sheetId="11" r:id="rId4"/>
    <sheet name="TICKET" sheetId="6" r:id="rId5"/>
    <sheet name="POLICIES" sheetId="10" r:id="rId6"/>
    <sheet name="FILL DATA" sheetId="7" state="hidden" r:id="rId7"/>
    <sheet name="KPI" sheetId="8" r:id="rId8"/>
    <sheet name="PIP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2" l="1"/>
  <c r="O6" i="2"/>
  <c r="N7" i="2"/>
  <c r="O7" i="2" s="1"/>
  <c r="M7" i="2"/>
  <c r="L7" i="2"/>
  <c r="N6" i="2"/>
  <c r="M6" i="2"/>
  <c r="L6" i="2"/>
  <c r="N5" i="2"/>
  <c r="M5" i="2"/>
  <c r="L5" i="2"/>
  <c r="N4" i="2"/>
  <c r="O4" i="2" s="1"/>
  <c r="M4" i="2"/>
  <c r="L4" i="2"/>
  <c r="N3" i="2"/>
  <c r="O3" i="2" s="1"/>
  <c r="R3" i="2" s="1"/>
  <c r="M3" i="2"/>
  <c r="L3" i="2"/>
  <c r="AJ9" i="9"/>
  <c r="AK9" i="9"/>
  <c r="AK7" i="9"/>
  <c r="AK8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6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8" i="9"/>
  <c r="AJ7" i="9"/>
  <c r="AJ6" i="9"/>
  <c r="AL8" i="9" l="1"/>
  <c r="AL30" i="9"/>
  <c r="AL28" i="9"/>
  <c r="AL26" i="9"/>
  <c r="AL24" i="9"/>
  <c r="AL20" i="9"/>
  <c r="AL18" i="9"/>
  <c r="AL16" i="9"/>
  <c r="AL10" i="9"/>
  <c r="AL19" i="9"/>
  <c r="AL15" i="9"/>
  <c r="AL11" i="9"/>
  <c r="AL17" i="9"/>
  <c r="AL21" i="9"/>
  <c r="AL23" i="9"/>
  <c r="AL25" i="9"/>
  <c r="AL27" i="9"/>
  <c r="AL29" i="9"/>
  <c r="AL9" i="9"/>
  <c r="AL7" i="9"/>
  <c r="AL22" i="9"/>
  <c r="AL14" i="9"/>
  <c r="AL13" i="9"/>
  <c r="AL6" i="9"/>
  <c r="AL12" i="9"/>
</calcChain>
</file>

<file path=xl/sharedStrings.xml><?xml version="1.0" encoding="utf-8"?>
<sst xmlns="http://schemas.openxmlformats.org/spreadsheetml/2006/main" count="760" uniqueCount="414">
  <si>
    <t>NAMES</t>
  </si>
  <si>
    <t>ID</t>
  </si>
  <si>
    <t xml:space="preserve"> Entry Date</t>
  </si>
  <si>
    <t>Start Date</t>
  </si>
  <si>
    <t>GENDER</t>
  </si>
  <si>
    <t>PHONE NUMBER</t>
  </si>
  <si>
    <t>EMAIL</t>
  </si>
  <si>
    <t>ADDRESS</t>
  </si>
  <si>
    <t xml:space="preserve">STATE </t>
  </si>
  <si>
    <t>LG of O</t>
  </si>
  <si>
    <t>NATIONALITY</t>
  </si>
  <si>
    <t>NEXT OF KIN</t>
  </si>
  <si>
    <t>LAST JOB EXP</t>
  </si>
  <si>
    <t>DEPARTMENT</t>
  </si>
  <si>
    <t>AGE</t>
  </si>
  <si>
    <t>AGE DESCRIPTION</t>
  </si>
  <si>
    <t>LJE DURATION</t>
  </si>
  <si>
    <t>M.STATUS</t>
  </si>
  <si>
    <t>RELION</t>
  </si>
  <si>
    <t>EDUCATION</t>
  </si>
  <si>
    <t>DECIPLINE</t>
  </si>
  <si>
    <t>MEDIAN NAME</t>
  </si>
  <si>
    <t>D.O.B</t>
  </si>
  <si>
    <t>NEXT OF KIN CONTACT</t>
  </si>
  <si>
    <t>EDU. CLASS</t>
  </si>
  <si>
    <t>SALARY RANGE</t>
  </si>
  <si>
    <t>PRESENCE</t>
  </si>
  <si>
    <t>Male</t>
  </si>
  <si>
    <t>Other</t>
  </si>
  <si>
    <t>Single</t>
  </si>
  <si>
    <t>Married</t>
  </si>
  <si>
    <t>Engaged</t>
  </si>
  <si>
    <t>Complecated</t>
  </si>
  <si>
    <t>Mellenia</t>
  </si>
  <si>
    <t>Gen Z</t>
  </si>
  <si>
    <t>Gen X</t>
  </si>
  <si>
    <t>Christian</t>
  </si>
  <si>
    <t>Muslim</t>
  </si>
  <si>
    <t>Traditional</t>
  </si>
  <si>
    <t>BSc</t>
  </si>
  <si>
    <t>HND</t>
  </si>
  <si>
    <t>ND</t>
  </si>
  <si>
    <t>SSCE</t>
  </si>
  <si>
    <t>MSC</t>
  </si>
  <si>
    <t>1st Class</t>
  </si>
  <si>
    <t>1st Class Lower</t>
  </si>
  <si>
    <t>2nd Class Lower</t>
  </si>
  <si>
    <t>3rd Class Lower</t>
  </si>
  <si>
    <t xml:space="preserve">2nd Class </t>
  </si>
  <si>
    <t xml:space="preserve">3rd Class </t>
  </si>
  <si>
    <t>Distinction</t>
  </si>
  <si>
    <t>Upper credit</t>
  </si>
  <si>
    <t>Low credit</t>
  </si>
  <si>
    <t>Pass</t>
  </si>
  <si>
    <t xml:space="preserve">Fail </t>
  </si>
  <si>
    <t>0-50k</t>
  </si>
  <si>
    <t>51-100k</t>
  </si>
  <si>
    <t>101-150k</t>
  </si>
  <si>
    <t>151-200k</t>
  </si>
  <si>
    <t>201-250k</t>
  </si>
  <si>
    <t>251-300k</t>
  </si>
  <si>
    <t>Active</t>
  </si>
  <si>
    <t>Inactive</t>
  </si>
  <si>
    <t>On-Leave</t>
  </si>
  <si>
    <t>Abscond</t>
  </si>
  <si>
    <t>employmnt status</t>
  </si>
  <si>
    <t>Staff</t>
  </si>
  <si>
    <t>Staff (agent)</t>
  </si>
  <si>
    <t>Copper (Nysc)</t>
  </si>
  <si>
    <t>Intern</t>
  </si>
  <si>
    <t>Expertraite</t>
  </si>
  <si>
    <t>lje</t>
  </si>
  <si>
    <t>Basic</t>
  </si>
  <si>
    <t>Advance</t>
  </si>
  <si>
    <t>Intermidiate</t>
  </si>
  <si>
    <t>Pro/Expert</t>
  </si>
  <si>
    <t>Interview date</t>
  </si>
  <si>
    <t>S/No.</t>
  </si>
  <si>
    <t>EMP STATUS</t>
  </si>
  <si>
    <t>Emp status</t>
  </si>
  <si>
    <t>Yes</t>
  </si>
  <si>
    <t>No</t>
  </si>
  <si>
    <t>Pending</t>
  </si>
  <si>
    <t>HEALTH STATUS</t>
  </si>
  <si>
    <t>Fit</t>
  </si>
  <si>
    <t>Complicated</t>
  </si>
  <si>
    <t>Logic</t>
  </si>
  <si>
    <t>Navy</t>
  </si>
  <si>
    <t>Army</t>
  </si>
  <si>
    <t>Any</t>
  </si>
  <si>
    <t>EXIT DATE</t>
  </si>
  <si>
    <t>BD</t>
  </si>
  <si>
    <t>IT</t>
  </si>
  <si>
    <t>MANAGEMENT</t>
  </si>
  <si>
    <t>Q/A</t>
  </si>
  <si>
    <t>Jernitor</t>
  </si>
  <si>
    <t>Fair money</t>
  </si>
  <si>
    <t>Q-Check</t>
  </si>
  <si>
    <t>B-Copper</t>
  </si>
  <si>
    <t>TNGR</t>
  </si>
  <si>
    <t>Welcome / Introduction to staff and dept</t>
  </si>
  <si>
    <t>Know our company</t>
  </si>
  <si>
    <t>Work place policy</t>
  </si>
  <si>
    <t>Review of employment type</t>
  </si>
  <si>
    <t>Background checks</t>
  </si>
  <si>
    <t>Offer and acceptance</t>
  </si>
  <si>
    <t>Channel of comunication</t>
  </si>
  <si>
    <t>Probationary</t>
  </si>
  <si>
    <t>Promotion</t>
  </si>
  <si>
    <t>Resignation</t>
  </si>
  <si>
    <t>Termination/dismisal</t>
  </si>
  <si>
    <t>Suspention</t>
  </si>
  <si>
    <t>Retirement</t>
  </si>
  <si>
    <t>WORK SCHEDULE</t>
  </si>
  <si>
    <t>Hours of work</t>
  </si>
  <si>
    <t>Lunch time</t>
  </si>
  <si>
    <t>Duties shift</t>
  </si>
  <si>
    <t>Overtime work</t>
  </si>
  <si>
    <t>Undertime work</t>
  </si>
  <si>
    <t>Resumption time</t>
  </si>
  <si>
    <t>Closing time</t>
  </si>
  <si>
    <t>Rest days</t>
  </si>
  <si>
    <t>Public Holidays</t>
  </si>
  <si>
    <t>Company Data policy/privacy</t>
  </si>
  <si>
    <t>REMUNERATION</t>
  </si>
  <si>
    <t>Salary policy</t>
  </si>
  <si>
    <t>Payment method</t>
  </si>
  <si>
    <t>BENEFIT</t>
  </si>
  <si>
    <t>Leave</t>
  </si>
  <si>
    <t>Sick Leave</t>
  </si>
  <si>
    <t>Education leave</t>
  </si>
  <si>
    <t>Maternity leave</t>
  </si>
  <si>
    <t>Marriage leave</t>
  </si>
  <si>
    <t xml:space="preserve">Training &amp; Development </t>
  </si>
  <si>
    <t>Compassionate bonus</t>
  </si>
  <si>
    <t>Gift of apprasal</t>
  </si>
  <si>
    <t xml:space="preserve"> BASIC AMENITIES</t>
  </si>
  <si>
    <t>Water</t>
  </si>
  <si>
    <t>Rest room</t>
  </si>
  <si>
    <t>Lunch space</t>
  </si>
  <si>
    <t>First Aid Drugs</t>
  </si>
  <si>
    <t>TRIBE</t>
  </si>
  <si>
    <t>STRENGTH</t>
  </si>
  <si>
    <t>LAST NAME</t>
  </si>
  <si>
    <t xml:space="preserve">John </t>
  </si>
  <si>
    <t>Omah</t>
  </si>
  <si>
    <t xml:space="preserve">Oke </t>
  </si>
  <si>
    <t>Abdul</t>
  </si>
  <si>
    <t xml:space="preserve">Ruth </t>
  </si>
  <si>
    <t>Igben</t>
  </si>
  <si>
    <t xml:space="preserve">Eloho </t>
  </si>
  <si>
    <t>Edafe</t>
  </si>
  <si>
    <t xml:space="preserve">Mattew </t>
  </si>
  <si>
    <t>Okoro</t>
  </si>
  <si>
    <t>MONTH</t>
  </si>
  <si>
    <t>Female</t>
  </si>
  <si>
    <t>Omah faith</t>
  </si>
  <si>
    <t>Abdul yaya</t>
  </si>
  <si>
    <t>Igben esther</t>
  </si>
  <si>
    <t>Edafe praise</t>
  </si>
  <si>
    <t>Okoro chika</t>
  </si>
  <si>
    <t>a@yahoo.com</t>
  </si>
  <si>
    <t>b@gmail.com</t>
  </si>
  <si>
    <t>c@outlook.com</t>
  </si>
  <si>
    <t>Okoloba surulere</t>
  </si>
  <si>
    <t>Isaac john</t>
  </si>
  <si>
    <t>Oki mende</t>
  </si>
  <si>
    <t>Odubu Yaba</t>
  </si>
  <si>
    <t>Lawason agege</t>
  </si>
  <si>
    <t>Imo</t>
  </si>
  <si>
    <t>Ondo</t>
  </si>
  <si>
    <t>Delta</t>
  </si>
  <si>
    <t>Lagos</t>
  </si>
  <si>
    <t>Kaduna</t>
  </si>
  <si>
    <t>Dakpo</t>
  </si>
  <si>
    <t>Cuje</t>
  </si>
  <si>
    <t>Beneni</t>
  </si>
  <si>
    <t>Madur</t>
  </si>
  <si>
    <t>Chawei</t>
  </si>
  <si>
    <t>abc</t>
  </si>
  <si>
    <t>Nigeria</t>
  </si>
  <si>
    <t>JAN</t>
  </si>
  <si>
    <t>FEB</t>
  </si>
  <si>
    <t>MARCH</t>
  </si>
  <si>
    <t>APRI</t>
  </si>
  <si>
    <t>MAY</t>
  </si>
  <si>
    <t>JUNE</t>
  </si>
  <si>
    <t>JULY</t>
  </si>
  <si>
    <t>AUGUST</t>
  </si>
  <si>
    <t>SEPT</t>
  </si>
  <si>
    <t>NOV</t>
  </si>
  <si>
    <t>DEC</t>
  </si>
  <si>
    <t>Abc</t>
  </si>
  <si>
    <t>EMPLOYMENT TYPE</t>
  </si>
  <si>
    <t>Aounting</t>
  </si>
  <si>
    <t>Mass com</t>
  </si>
  <si>
    <t>Engineering</t>
  </si>
  <si>
    <t>FIRST NAME</t>
  </si>
  <si>
    <t>Challenge</t>
  </si>
  <si>
    <t>None</t>
  </si>
  <si>
    <t>6month</t>
  </si>
  <si>
    <t>1yr</t>
  </si>
  <si>
    <t>2yr</t>
  </si>
  <si>
    <t>3yr</t>
  </si>
  <si>
    <t>4yr</t>
  </si>
  <si>
    <t>5yr</t>
  </si>
  <si>
    <t>6yr</t>
  </si>
  <si>
    <t>7yr</t>
  </si>
  <si>
    <t>8yr</t>
  </si>
  <si>
    <t>High</t>
  </si>
  <si>
    <t>Mid</t>
  </si>
  <si>
    <t>Low</t>
  </si>
  <si>
    <t>Resign</t>
  </si>
  <si>
    <t>Employed</t>
  </si>
  <si>
    <t>Not Employed</t>
  </si>
  <si>
    <t>Black copper</t>
  </si>
  <si>
    <t>Quick check</t>
  </si>
  <si>
    <t xml:space="preserve"> </t>
  </si>
  <si>
    <t>M</t>
  </si>
  <si>
    <t>T</t>
  </si>
  <si>
    <t>W</t>
  </si>
  <si>
    <t>F</t>
  </si>
  <si>
    <t>2/12/2022/</t>
  </si>
  <si>
    <t>WEEK 1</t>
  </si>
  <si>
    <t>Date</t>
  </si>
  <si>
    <t>Recovery</t>
  </si>
  <si>
    <t>R/Standard</t>
  </si>
  <si>
    <t>Call cost</t>
  </si>
  <si>
    <t>SMS cost</t>
  </si>
  <si>
    <t>Autodebit</t>
  </si>
  <si>
    <t>16/12/2023</t>
  </si>
  <si>
    <t>20/1/2020</t>
  </si>
  <si>
    <t>25/2/2021</t>
  </si>
  <si>
    <t>Company Name</t>
  </si>
  <si>
    <t>COMPANY ADDRESS</t>
  </si>
  <si>
    <t>Company email or website</t>
  </si>
  <si>
    <t>Reason for entry</t>
  </si>
  <si>
    <t>Reason for exit</t>
  </si>
  <si>
    <t>Offence</t>
  </si>
  <si>
    <t>Yes. X1</t>
  </si>
  <si>
    <t>Yes. X2</t>
  </si>
  <si>
    <t>Yes. X3</t>
  </si>
  <si>
    <t>Yes. X4</t>
  </si>
  <si>
    <t>Yes. X5</t>
  </si>
  <si>
    <t>Yes. X6</t>
  </si>
  <si>
    <t>Yes. X7</t>
  </si>
  <si>
    <t>ETF NG</t>
  </si>
  <si>
    <t>Somolu Dapa</t>
  </si>
  <si>
    <t>School</t>
  </si>
  <si>
    <t>Health</t>
  </si>
  <si>
    <t>Love</t>
  </si>
  <si>
    <t>Skill</t>
  </si>
  <si>
    <t>Dreams</t>
  </si>
  <si>
    <t>Relocation</t>
  </si>
  <si>
    <t>More detail</t>
  </si>
  <si>
    <t>MONDAY</t>
  </si>
  <si>
    <t>TUESDAY</t>
  </si>
  <si>
    <t>WEDNESDAY</t>
  </si>
  <si>
    <t>THURSDAY</t>
  </si>
  <si>
    <t>FRIDAY</t>
  </si>
  <si>
    <t>WEEK 2</t>
  </si>
  <si>
    <t>WEEK 3</t>
  </si>
  <si>
    <t>WEEK 4</t>
  </si>
  <si>
    <t>WEEK 5</t>
  </si>
  <si>
    <t>9-14/12/2022/</t>
  </si>
  <si>
    <t>17-21/12/2022/</t>
  </si>
  <si>
    <t>24-29/12/2022/</t>
  </si>
  <si>
    <t>ATT</t>
  </si>
  <si>
    <t>2-6/12/2022</t>
  </si>
  <si>
    <t>o</t>
  </si>
  <si>
    <t>R/Time</t>
  </si>
  <si>
    <t>(+)</t>
  </si>
  <si>
    <t>(-)</t>
  </si>
  <si>
    <t>APRIL</t>
  </si>
  <si>
    <t>AUG</t>
  </si>
  <si>
    <t>OCT</t>
  </si>
  <si>
    <t>JANUARY</t>
  </si>
  <si>
    <t>PUNCTUALITY CHART</t>
  </si>
  <si>
    <t>Tt</t>
  </si>
  <si>
    <t>Names</t>
  </si>
  <si>
    <t>Addul</t>
  </si>
  <si>
    <t>Elijah</t>
  </si>
  <si>
    <t>Samuel</t>
  </si>
  <si>
    <t>Oke</t>
  </si>
  <si>
    <t>John</t>
  </si>
  <si>
    <t>Lilian</t>
  </si>
  <si>
    <t>FATE</t>
  </si>
  <si>
    <t>Mode of E</t>
  </si>
  <si>
    <t>Ads</t>
  </si>
  <si>
    <t>Refferal</t>
  </si>
  <si>
    <t>Linked in</t>
  </si>
  <si>
    <t>Indeed</t>
  </si>
  <si>
    <t>Walked in</t>
  </si>
  <si>
    <t>NYSC Scheme</t>
  </si>
  <si>
    <t>MODE OF ENTRY</t>
  </si>
  <si>
    <t>DAY</t>
  </si>
  <si>
    <t>YEAR</t>
  </si>
  <si>
    <t>Today yr</t>
  </si>
  <si>
    <t xml:space="preserve">NAMES: Ibrahim Abdul
TITTLE: False tagging
DATE: Mon.20/20/2023
Ticket No. 1
DETAILS
</t>
  </si>
  <si>
    <t xml:space="preserve">NAMES: Ibrahim Abdul
TITTLE: False tagging
DATE: Mon.20/20/2023
Ticket No. 1
DETAILS
</t>
  </si>
  <si>
    <t xml:space="preserve">NAMES: Ibrahim Abdul
TITTLE: False tagging
DATE: Mon.20/20/2023
Ticket No. 1
DETAILS
</t>
  </si>
  <si>
    <t xml:space="preserve">NAMES: Ibrahim Abdul
PURPOSE: False tagging
DATE: Mon.20/20/2023
Ticket Phone No. 
DETAILS
</t>
  </si>
  <si>
    <t xml:space="preserve">NAMES: Ibrahim Abdul
PURPOSE: False tagging
DATE: Mon.20/20/2023
Ticket Phone No. 
DETAILS
</t>
  </si>
  <si>
    <t xml:space="preserve">NAMES: Ibrahim Abdul
PURPOSE: False tagging
DATE: Mon.20/20/2023
Ticket Phone No. 
DETAILS
</t>
  </si>
  <si>
    <t xml:space="preserve">PURPOSE: Ibrahim Abdul
TITTLE: False tagging
DATE: Mon.20/20/2023
Ticket Phone No. 
DETAILS
</t>
  </si>
  <si>
    <t>REASON FOR X</t>
  </si>
  <si>
    <t>Reason 4 X</t>
  </si>
  <si>
    <t>See ticket</t>
  </si>
  <si>
    <t xml:space="preserve">Other </t>
  </si>
  <si>
    <t>NAME</t>
  </si>
  <si>
    <t>DATE</t>
  </si>
  <si>
    <t>VISITOR LIST</t>
  </si>
  <si>
    <t>Olu Philips</t>
  </si>
  <si>
    <t>Philips kate</t>
  </si>
  <si>
    <t>Kate Larry</t>
  </si>
  <si>
    <t>Larry Joy</t>
  </si>
  <si>
    <t># Visitors</t>
  </si>
  <si>
    <t>Satisfaction</t>
  </si>
  <si>
    <t>Visitors</t>
  </si>
  <si>
    <t>S/N</t>
  </si>
  <si>
    <t>Ptp</t>
  </si>
  <si>
    <t>Department</t>
  </si>
  <si>
    <t>Sgsl SALES</t>
  </si>
  <si>
    <t>Sgsl CONTACT CENTER (CC)</t>
  </si>
  <si>
    <t>Sgsl MANAGEMENT</t>
  </si>
  <si>
    <t>Sgsl BUSINESS DEV. (BD)</t>
  </si>
  <si>
    <t>Contact Agent</t>
  </si>
  <si>
    <t>Assigmt/ roles</t>
  </si>
  <si>
    <t>IT. Support</t>
  </si>
  <si>
    <t>IT. Data Analyst</t>
  </si>
  <si>
    <t>IT. Ntwk Admin</t>
  </si>
  <si>
    <t>Asst. CCOM</t>
  </si>
  <si>
    <t>CCM</t>
  </si>
  <si>
    <t>MD</t>
  </si>
  <si>
    <t>Asst. Supervisor</t>
  </si>
  <si>
    <t>ASSNMT/ROLE</t>
  </si>
  <si>
    <t>Utility</t>
  </si>
  <si>
    <t>Bad</t>
  </si>
  <si>
    <t>Fair</t>
  </si>
  <si>
    <t>Fair. see ticket</t>
  </si>
  <si>
    <t>Bad. see ticket</t>
  </si>
  <si>
    <t>State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</si>
  <si>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</si>
  <si>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</si>
  <si>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</si>
  <si>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</si>
  <si>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</si>
  <si>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</si>
  <si>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</si>
  <si>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</si>
  <si>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</si>
  <si>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Ebonyi</t>
  </si>
  <si>
    <t>Edo</t>
  </si>
  <si>
    <t>Ekiti</t>
  </si>
  <si>
    <t>Enugu</t>
  </si>
  <si>
    <t>Gombe</t>
  </si>
  <si>
    <t>Jigawa</t>
  </si>
  <si>
    <t>Kano</t>
  </si>
  <si>
    <t>Katsina</t>
  </si>
  <si>
    <t>Kebbi</t>
  </si>
  <si>
    <t>Kogi</t>
  </si>
  <si>
    <t>Kwara</t>
  </si>
  <si>
    <t>Nasarawa</t>
  </si>
  <si>
    <t>Niger</t>
  </si>
  <si>
    <t>Ogun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</si>
  <si>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</si>
  <si>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</si>
  <si>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</si>
  <si>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</si>
  <si>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</si>
  <si>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</si>
  <si>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</si>
  <si>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</si>
  <si>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FCT Abuja</t>
  </si>
  <si>
    <t>Idle</t>
  </si>
  <si>
    <t>PERFOMANCE/ BEHAVIORAL TICKET</t>
  </si>
  <si>
    <t>Woking Id No.</t>
  </si>
  <si>
    <t>Not Assigned</t>
  </si>
  <si>
    <t>L J E LEVEL</t>
  </si>
  <si>
    <t>Offence/Work ID</t>
  </si>
  <si>
    <t>ASSIGMT/ROLE</t>
  </si>
  <si>
    <t>GUEST RECORD</t>
  </si>
  <si>
    <t xml:space="preserve"> ID</t>
  </si>
  <si>
    <t>PERFORMANCE IMPROVEMEMT PLAN [PIP] (Action Plan)</t>
  </si>
  <si>
    <t>EMPLOYEE NAME</t>
  </si>
  <si>
    <t>ASSIGNMENT/ROLE</t>
  </si>
  <si>
    <t>EMPLOYEE ID</t>
  </si>
  <si>
    <t>SUPERVISOR NAME</t>
  </si>
  <si>
    <t xml:space="preserve">AREAS OF CONCERN </t>
  </si>
  <si>
    <t>Tittle</t>
  </si>
  <si>
    <t>st ATTENDANCE</t>
  </si>
  <si>
    <t>ATTENDANCE</t>
  </si>
  <si>
    <t>%ATTENDANCE</t>
  </si>
  <si>
    <t>#Calls</t>
  </si>
  <si>
    <t>stPTP</t>
  </si>
  <si>
    <t>PTP</t>
  </si>
  <si>
    <t>%PTP</t>
  </si>
  <si>
    <t>#False tag</t>
  </si>
  <si>
    <t>#Reaping</t>
  </si>
  <si>
    <t>Poor convo</t>
  </si>
  <si>
    <t>AREAS OF CONCERN DETAILS</t>
  </si>
  <si>
    <t>PREVIOUSLY ADDRESS CONCERN</t>
  </si>
  <si>
    <t>Date/Id</t>
  </si>
  <si>
    <t>SIGNATURE/DATE</t>
  </si>
  <si>
    <t xml:space="preserve">Employee </t>
  </si>
  <si>
    <t>Suppervisor</t>
  </si>
  <si>
    <t xml:space="preserve"> FAIR-MONEY KPIs</t>
  </si>
  <si>
    <t>MONTH2</t>
  </si>
  <si>
    <t>December</t>
  </si>
  <si>
    <t>Perfotmance</t>
  </si>
  <si>
    <t>ABC</t>
  </si>
  <si>
    <t>ABCDE</t>
  </si>
  <si>
    <t>ABCD</t>
  </si>
  <si>
    <t>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</si>
</sst>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1"/>
      <color theme="6" tint="0.5999938962981048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 style="double">
        <color rgb="FF92D050"/>
      </left>
      <right style="medium">
        <color rgb="FF92D050"/>
      </right>
      <top/>
      <bottom/>
      <diagonal/>
    </border>
    <border>
      <left style="double">
        <color rgb="FF92D050"/>
      </left>
      <right style="medium">
        <color rgb="FF92D050"/>
      </right>
      <top style="double">
        <color rgb="FF92D050"/>
      </top>
      <bottom/>
      <diagonal/>
    </border>
    <border>
      <left style="medium">
        <color rgb="FF92D050"/>
      </left>
      <right style="medium">
        <color rgb="FF92D050"/>
      </right>
      <top style="double">
        <color rgb="FF92D050"/>
      </top>
      <bottom/>
      <diagonal/>
    </border>
    <border>
      <left/>
      <right/>
      <top style="double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 style="double">
        <color rgb="FF92D050"/>
      </bottom>
      <diagonal/>
    </border>
    <border>
      <left/>
      <right/>
      <top/>
      <bottom style="double">
        <color rgb="FF92D050"/>
      </bottom>
      <diagonal/>
    </border>
    <border>
      <left style="medium">
        <color rgb="FF92D050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theme="6" tint="-0.24997711111789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92D050"/>
      </right>
      <top/>
      <bottom/>
      <diagonal/>
    </border>
    <border>
      <left/>
      <right/>
      <top/>
      <bottom style="medium">
        <color rgb="FF92D050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5">
    <xf numFmtId="0" fontId="0" fillId="0" borderId="0" xfId="0"/>
    <xf numFmtId="0" fontId="1" fillId="0" borderId="0" xfId="0" applyFont="1"/>
    <xf numFmtId="0" fontId="3" fillId="0" borderId="0" xfId="2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/>
    <xf numFmtId="0" fontId="0" fillId="5" borderId="9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" xfId="0" applyFill="1" applyBorder="1"/>
    <xf numFmtId="0" fontId="0" fillId="0" borderId="17" xfId="0" applyBorder="1"/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3" borderId="17" xfId="0" applyFill="1" applyBorder="1"/>
    <xf numFmtId="0" fontId="0" fillId="3" borderId="22" xfId="0" applyFill="1" applyBorder="1"/>
    <xf numFmtId="2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23" xfId="0" applyBorder="1"/>
    <xf numFmtId="0" fontId="0" fillId="0" borderId="25" xfId="0" applyBorder="1" applyAlignment="1">
      <alignment wrapText="1"/>
    </xf>
    <xf numFmtId="0" fontId="0" fillId="0" borderId="25" xfId="0" applyBorder="1"/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3" xfId="0" applyBorder="1" applyAlignment="1">
      <alignment wrapText="1"/>
    </xf>
    <xf numFmtId="0" fontId="0" fillId="3" borderId="12" xfId="0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2" borderId="42" xfId="0" applyFill="1" applyBorder="1"/>
    <xf numFmtId="0" fontId="0" fillId="2" borderId="37" xfId="0" applyFill="1" applyBorder="1"/>
    <xf numFmtId="0" fontId="0" fillId="2" borderId="39" xfId="0" applyFill="1" applyBorder="1"/>
    <xf numFmtId="0" fontId="0" fillId="2" borderId="43" xfId="0" applyFill="1" applyBorder="1"/>
    <xf numFmtId="0" fontId="0" fillId="2" borderId="41" xfId="0" applyFill="1" applyBorder="1"/>
    <xf numFmtId="0" fontId="1" fillId="0" borderId="3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14" fontId="0" fillId="0" borderId="33" xfId="0" applyNumberFormat="1" applyBorder="1" applyAlignment="1">
      <alignment horizontal="center"/>
    </xf>
    <xf numFmtId="0" fontId="0" fillId="10" borderId="0" xfId="0" applyFill="1"/>
    <xf numFmtId="0" fontId="0" fillId="0" borderId="33" xfId="0" applyBorder="1"/>
    <xf numFmtId="0" fontId="1" fillId="0" borderId="9" xfId="0" applyFont="1" applyBorder="1" applyAlignment="1">
      <alignment horizontal="center"/>
    </xf>
    <xf numFmtId="0" fontId="5" fillId="11" borderId="50" xfId="0" applyFont="1" applyFill="1" applyBorder="1"/>
    <xf numFmtId="164" fontId="0" fillId="12" borderId="50" xfId="1" applyNumberFormat="1" applyFont="1" applyFill="1" applyBorder="1"/>
    <xf numFmtId="164" fontId="0" fillId="0" borderId="50" xfId="1" applyNumberFormat="1" applyFont="1" applyBorder="1"/>
    <xf numFmtId="14" fontId="0" fillId="12" borderId="49" xfId="0" applyNumberFormat="1" applyFill="1" applyBorder="1"/>
    <xf numFmtId="14" fontId="0" fillId="0" borderId="49" xfId="0" applyNumberFormat="1" applyBorder="1"/>
    <xf numFmtId="14" fontId="0" fillId="12" borderId="51" xfId="0" applyNumberFormat="1" applyFill="1" applyBorder="1"/>
    <xf numFmtId="164" fontId="0" fillId="12" borderId="52" xfId="1" applyNumberFormat="1" applyFont="1" applyFill="1" applyBorder="1"/>
    <xf numFmtId="0" fontId="0" fillId="0" borderId="53" xfId="0" applyBorder="1"/>
    <xf numFmtId="0" fontId="1" fillId="2" borderId="25" xfId="0" applyFont="1" applyFill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3" xfId="0" applyBorder="1"/>
    <xf numFmtId="0" fontId="1" fillId="0" borderId="64" xfId="0" applyFont="1" applyBorder="1" applyAlignment="1">
      <alignment horizontal="center"/>
    </xf>
    <xf numFmtId="0" fontId="9" fillId="13" borderId="65" xfId="0" applyFont="1" applyFill="1" applyBorder="1" applyAlignment="1">
      <alignment textRotation="45"/>
    </xf>
    <xf numFmtId="0" fontId="9" fillId="13" borderId="59" xfId="0" applyFont="1" applyFill="1" applyBorder="1" applyAlignment="1">
      <alignment textRotation="45"/>
    </xf>
    <xf numFmtId="0" fontId="0" fillId="0" borderId="65" xfId="0" applyBorder="1"/>
    <xf numFmtId="0" fontId="1" fillId="0" borderId="63" xfId="0" applyFont="1" applyBorder="1"/>
    <xf numFmtId="0" fontId="0" fillId="0" borderId="67" xfId="0" applyBorder="1"/>
    <xf numFmtId="0" fontId="0" fillId="0" borderId="68" xfId="0" applyBorder="1"/>
    <xf numFmtId="0" fontId="1" fillId="0" borderId="0" xfId="0" applyFont="1" applyAlignment="1">
      <alignment horizontal="center"/>
    </xf>
    <xf numFmtId="0" fontId="0" fillId="3" borderId="12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48" xfId="0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3" borderId="5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5" fillId="13" borderId="60" xfId="0" applyFont="1" applyFill="1" applyBorder="1" applyAlignment="1">
      <alignment horizontal="center"/>
    </xf>
    <xf numFmtId="0" fontId="1" fillId="13" borderId="61" xfId="0" applyFont="1" applyFill="1" applyBorder="1" applyAlignment="1">
      <alignment horizontal="center"/>
    </xf>
    <xf numFmtId="0" fontId="0" fillId="14" borderId="60" xfId="0" applyFill="1" applyBorder="1" applyAlignment="1">
      <alignment horizontal="center"/>
    </xf>
    <xf numFmtId="0" fontId="0" fillId="14" borderId="62" xfId="0" applyFill="1" applyBorder="1" applyAlignment="1">
      <alignment horizontal="center"/>
    </xf>
    <xf numFmtId="0" fontId="0" fillId="14" borderId="61" xfId="0" applyFill="1" applyBorder="1" applyAlignment="1">
      <alignment horizontal="center"/>
    </xf>
    <xf numFmtId="0" fontId="5" fillId="13" borderId="61" xfId="0" applyFont="1" applyFill="1" applyBorder="1" applyAlignment="1">
      <alignment horizontal="center"/>
    </xf>
    <xf numFmtId="0" fontId="10" fillId="0" borderId="56" xfId="0" applyFont="1" applyBorder="1" applyAlignment="1">
      <alignment horizontal="center"/>
    </xf>
    <xf numFmtId="9" fontId="0" fillId="0" borderId="65" xfId="0" applyNumberFormat="1" applyBorder="1"/>
    <xf numFmtId="14" fontId="0" fillId="14" borderId="63" xfId="0" applyNumberFormat="1" applyFill="1" applyBorder="1"/>
    <xf numFmtId="0" fontId="11" fillId="1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double">
          <color indexed="64"/>
        </left>
        <right style="double">
          <color indexed="64"/>
        </right>
        <top/>
        <bottom/>
        <vertical/>
        <horizontal/>
      </border>
    </dxf>
    <dxf>
      <numFmt numFmtId="19" formatCode="m/d/yyyy"/>
    </dxf>
    <dxf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double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double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double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double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double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double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E58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KPI!$B$3</c:f>
              <c:strCache>
                <c:ptCount val="1"/>
                <c:pt idx="0">
                  <c:v>R/Standard</c:v>
                </c:pt>
              </c:strCache>
            </c:strRef>
          </c:tx>
          <c:invertIfNegative val="0"/>
          <c:cat>
            <c:strRef>
              <c:f>KPI!$A$4:$A$12</c:f>
              <c:strCache>
                <c:ptCount val="9"/>
                <c:pt idx="0">
                  <c:v>2/12/2023</c:v>
                </c:pt>
                <c:pt idx="1">
                  <c:v>3/12/2023</c:v>
                </c:pt>
                <c:pt idx="2">
                  <c:v>4/12/2023</c:v>
                </c:pt>
                <c:pt idx="3">
                  <c:v>5/12/2023</c:v>
                </c:pt>
                <c:pt idx="4">
                  <c:v>6/12/2023</c:v>
                </c:pt>
                <c:pt idx="5">
                  <c:v>10/12/2023</c:v>
                </c:pt>
                <c:pt idx="6">
                  <c:v>16/12/2023</c:v>
                </c:pt>
                <c:pt idx="7">
                  <c:v>20/1/2020</c:v>
                </c:pt>
                <c:pt idx="8">
                  <c:v>25/2/2021</c:v>
                </c:pt>
              </c:strCache>
            </c:strRef>
          </c:cat>
          <c:val>
            <c:numRef>
              <c:f>KPI!$B$4:$B$12</c:f>
              <c:numCache>
                <c:formatCode>_(* #,##0_);_(* \(#,##0\);_(* "-"??_);_(@_)</c:formatCode>
                <c:ptCount val="9"/>
                <c:pt idx="0">
                  <c:v>4000000</c:v>
                </c:pt>
                <c:pt idx="1">
                  <c:v>4000000</c:v>
                </c:pt>
                <c:pt idx="2">
                  <c:v>4000000</c:v>
                </c:pt>
                <c:pt idx="3">
                  <c:v>4000000</c:v>
                </c:pt>
                <c:pt idx="4">
                  <c:v>4000000</c:v>
                </c:pt>
                <c:pt idx="5">
                  <c:v>4000000</c:v>
                </c:pt>
                <c:pt idx="6">
                  <c:v>4000000</c:v>
                </c:pt>
                <c:pt idx="7">
                  <c:v>4000000</c:v>
                </c:pt>
                <c:pt idx="8">
                  <c:v>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8-4C35-8A80-EF8020733B86}"/>
            </c:ext>
          </c:extLst>
        </c:ser>
        <c:ser>
          <c:idx val="1"/>
          <c:order val="1"/>
          <c:tx>
            <c:strRef>
              <c:f>KPI!$C$3</c:f>
              <c:strCache>
                <c:ptCount val="1"/>
                <c:pt idx="0">
                  <c:v>Recovery</c:v>
                </c:pt>
              </c:strCache>
            </c:strRef>
          </c:tx>
          <c:invertIfNegative val="0"/>
          <c:cat>
            <c:strRef>
              <c:f>KPI!$A$4:$A$12</c:f>
              <c:strCache>
                <c:ptCount val="9"/>
                <c:pt idx="0">
                  <c:v>2/12/2023</c:v>
                </c:pt>
                <c:pt idx="1">
                  <c:v>3/12/2023</c:v>
                </c:pt>
                <c:pt idx="2">
                  <c:v>4/12/2023</c:v>
                </c:pt>
                <c:pt idx="3">
                  <c:v>5/12/2023</c:v>
                </c:pt>
                <c:pt idx="4">
                  <c:v>6/12/2023</c:v>
                </c:pt>
                <c:pt idx="5">
                  <c:v>10/12/2023</c:v>
                </c:pt>
                <c:pt idx="6">
                  <c:v>16/12/2023</c:v>
                </c:pt>
                <c:pt idx="7">
                  <c:v>20/1/2020</c:v>
                </c:pt>
                <c:pt idx="8">
                  <c:v>25/2/2021</c:v>
                </c:pt>
              </c:strCache>
            </c:strRef>
          </c:cat>
          <c:val>
            <c:numRef>
              <c:f>KPI!$C$4:$C$12</c:f>
              <c:numCache>
                <c:formatCode>_(* #,##0_);_(* \(#,##0\);_(* "-"??_);_(@_)</c:formatCode>
                <c:ptCount val="9"/>
                <c:pt idx="0">
                  <c:v>1500000</c:v>
                </c:pt>
                <c:pt idx="1">
                  <c:v>500000</c:v>
                </c:pt>
                <c:pt idx="2">
                  <c:v>1000000</c:v>
                </c:pt>
                <c:pt idx="3">
                  <c:v>800000</c:v>
                </c:pt>
                <c:pt idx="4">
                  <c:v>4000000</c:v>
                </c:pt>
                <c:pt idx="5">
                  <c:v>2566634</c:v>
                </c:pt>
                <c:pt idx="6">
                  <c:v>667089</c:v>
                </c:pt>
                <c:pt idx="7">
                  <c:v>676765</c:v>
                </c:pt>
                <c:pt idx="8">
                  <c:v>765798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8-4C35-8A80-EF8020733B86}"/>
            </c:ext>
          </c:extLst>
        </c:ser>
        <c:ser>
          <c:idx val="2"/>
          <c:order val="2"/>
          <c:tx>
            <c:strRef>
              <c:f>KPI!$D$3</c:f>
              <c:strCache>
                <c:ptCount val="1"/>
                <c:pt idx="0">
                  <c:v>Autodebit</c:v>
                </c:pt>
              </c:strCache>
            </c:strRef>
          </c:tx>
          <c:invertIfNegative val="0"/>
          <c:cat>
            <c:strRef>
              <c:f>KPI!$A$4:$A$12</c:f>
              <c:strCache>
                <c:ptCount val="9"/>
                <c:pt idx="0">
                  <c:v>2/12/2023</c:v>
                </c:pt>
                <c:pt idx="1">
                  <c:v>3/12/2023</c:v>
                </c:pt>
                <c:pt idx="2">
                  <c:v>4/12/2023</c:v>
                </c:pt>
                <c:pt idx="3">
                  <c:v>5/12/2023</c:v>
                </c:pt>
                <c:pt idx="4">
                  <c:v>6/12/2023</c:v>
                </c:pt>
                <c:pt idx="5">
                  <c:v>10/12/2023</c:v>
                </c:pt>
                <c:pt idx="6">
                  <c:v>16/12/2023</c:v>
                </c:pt>
                <c:pt idx="7">
                  <c:v>20/1/2020</c:v>
                </c:pt>
                <c:pt idx="8">
                  <c:v>25/2/2021</c:v>
                </c:pt>
              </c:strCache>
            </c:strRef>
          </c:cat>
          <c:val>
            <c:numRef>
              <c:f>KPI!$D$4:$D$12</c:f>
              <c:numCache>
                <c:formatCode>_(* #,##0_);_(* \(#,##0\);_(* "-"??_);_(@_)</c:formatCode>
                <c:ptCount val="9"/>
                <c:pt idx="0">
                  <c:v>4000</c:v>
                </c:pt>
                <c:pt idx="1">
                  <c:v>60000</c:v>
                </c:pt>
                <c:pt idx="2">
                  <c:v>900000</c:v>
                </c:pt>
                <c:pt idx="3">
                  <c:v>12000</c:v>
                </c:pt>
                <c:pt idx="4">
                  <c:v>87362</c:v>
                </c:pt>
                <c:pt idx="5">
                  <c:v>56654</c:v>
                </c:pt>
                <c:pt idx="6">
                  <c:v>867676</c:v>
                </c:pt>
                <c:pt idx="7">
                  <c:v>78655</c:v>
                </c:pt>
                <c:pt idx="8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8-4C35-8A80-EF8020733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55808"/>
        <c:axId val="106857600"/>
      </c:barChart>
      <c:catAx>
        <c:axId val="1068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7600"/>
        <c:crosses val="autoZero"/>
        <c:auto val="1"/>
        <c:lblAlgn val="ctr"/>
        <c:lblOffset val="100"/>
        <c:noMultiLvlLbl val="0"/>
      </c:catAx>
      <c:valAx>
        <c:axId val="10685760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06855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KPI!$B$17</c:f>
              <c:strCache>
                <c:ptCount val="1"/>
                <c:pt idx="0">
                  <c:v>Call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KPI!$A$18:$A$26</c:f>
              <c:strCache>
                <c:ptCount val="9"/>
                <c:pt idx="0">
                  <c:v>2/12/2023</c:v>
                </c:pt>
                <c:pt idx="1">
                  <c:v>3/12/2023</c:v>
                </c:pt>
                <c:pt idx="2">
                  <c:v>4/12/2023</c:v>
                </c:pt>
                <c:pt idx="3">
                  <c:v>5/12/2023</c:v>
                </c:pt>
                <c:pt idx="4">
                  <c:v>6/12/2023</c:v>
                </c:pt>
                <c:pt idx="5">
                  <c:v>10/12/2023</c:v>
                </c:pt>
                <c:pt idx="6">
                  <c:v>16/12/2023</c:v>
                </c:pt>
                <c:pt idx="7">
                  <c:v>20/1/2020</c:v>
                </c:pt>
                <c:pt idx="8">
                  <c:v>25/2/2021</c:v>
                </c:pt>
              </c:strCache>
            </c:strRef>
          </c:cat>
          <c:val>
            <c:numRef>
              <c:f>KPI!$B$18:$B$26</c:f>
              <c:numCache>
                <c:formatCode>_(* #,##0_);_(* \(#,##0\);_(* "-"??_);_(@_)</c:formatCode>
                <c:ptCount val="9"/>
                <c:pt idx="0">
                  <c:v>50000</c:v>
                </c:pt>
                <c:pt idx="1">
                  <c:v>25000</c:v>
                </c:pt>
                <c:pt idx="2">
                  <c:v>34675</c:v>
                </c:pt>
                <c:pt idx="3">
                  <c:v>10000</c:v>
                </c:pt>
                <c:pt idx="4">
                  <c:v>5000</c:v>
                </c:pt>
                <c:pt idx="5">
                  <c:v>23452</c:v>
                </c:pt>
                <c:pt idx="6">
                  <c:v>77899</c:v>
                </c:pt>
                <c:pt idx="7">
                  <c:v>90876</c:v>
                </c:pt>
                <c:pt idx="8">
                  <c:v>89787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2-48BE-A40A-90022AC4C818}"/>
            </c:ext>
          </c:extLst>
        </c:ser>
        <c:ser>
          <c:idx val="1"/>
          <c:order val="1"/>
          <c:tx>
            <c:strRef>
              <c:f>KPI!$C$17</c:f>
              <c:strCache>
                <c:ptCount val="1"/>
                <c:pt idx="0">
                  <c:v>SMS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KPI!$A$18:$A$26</c:f>
              <c:strCache>
                <c:ptCount val="9"/>
                <c:pt idx="0">
                  <c:v>2/12/2023</c:v>
                </c:pt>
                <c:pt idx="1">
                  <c:v>3/12/2023</c:v>
                </c:pt>
                <c:pt idx="2">
                  <c:v>4/12/2023</c:v>
                </c:pt>
                <c:pt idx="3">
                  <c:v>5/12/2023</c:v>
                </c:pt>
                <c:pt idx="4">
                  <c:v>6/12/2023</c:v>
                </c:pt>
                <c:pt idx="5">
                  <c:v>10/12/2023</c:v>
                </c:pt>
                <c:pt idx="6">
                  <c:v>16/12/2023</c:v>
                </c:pt>
                <c:pt idx="7">
                  <c:v>20/1/2020</c:v>
                </c:pt>
                <c:pt idx="8">
                  <c:v>25/2/2021</c:v>
                </c:pt>
              </c:strCache>
            </c:strRef>
          </c:cat>
          <c:val>
            <c:numRef>
              <c:f>KPI!$C$18:$C$26</c:f>
              <c:numCache>
                <c:formatCode>_(* #,##0_);_(* \(#,##0\);_(* "-"??_);_(@_)</c:formatCode>
                <c:ptCount val="9"/>
                <c:pt idx="0">
                  <c:v>1000</c:v>
                </c:pt>
                <c:pt idx="1">
                  <c:v>15000</c:v>
                </c:pt>
                <c:pt idx="2">
                  <c:v>45000</c:v>
                </c:pt>
                <c:pt idx="3">
                  <c:v>89000</c:v>
                </c:pt>
                <c:pt idx="4">
                  <c:v>67533</c:v>
                </c:pt>
                <c:pt idx="5">
                  <c:v>45666</c:v>
                </c:pt>
                <c:pt idx="6">
                  <c:v>89999</c:v>
                </c:pt>
                <c:pt idx="7">
                  <c:v>5432</c:v>
                </c:pt>
                <c:pt idx="8">
                  <c:v>88998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2-48BE-A40A-90022AC4C818}"/>
            </c:ext>
          </c:extLst>
        </c:ser>
        <c:ser>
          <c:idx val="2"/>
          <c:order val="2"/>
          <c:tx>
            <c:strRef>
              <c:f>KPI!$D$17</c:f>
              <c:strCache>
                <c:ptCount val="1"/>
                <c:pt idx="0">
                  <c:v>Ptp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KPI!$A$18:$A$26</c:f>
              <c:strCache>
                <c:ptCount val="9"/>
                <c:pt idx="0">
                  <c:v>2/12/2023</c:v>
                </c:pt>
                <c:pt idx="1">
                  <c:v>3/12/2023</c:v>
                </c:pt>
                <c:pt idx="2">
                  <c:v>4/12/2023</c:v>
                </c:pt>
                <c:pt idx="3">
                  <c:v>5/12/2023</c:v>
                </c:pt>
                <c:pt idx="4">
                  <c:v>6/12/2023</c:v>
                </c:pt>
                <c:pt idx="5">
                  <c:v>10/12/2023</c:v>
                </c:pt>
                <c:pt idx="6">
                  <c:v>16/12/2023</c:v>
                </c:pt>
                <c:pt idx="7">
                  <c:v>20/1/2020</c:v>
                </c:pt>
                <c:pt idx="8">
                  <c:v>25/2/2021</c:v>
                </c:pt>
              </c:strCache>
            </c:strRef>
          </c:cat>
          <c:val>
            <c:numRef>
              <c:f>KPI!$D$18:$D$26</c:f>
              <c:numCache>
                <c:formatCode>General</c:formatCode>
                <c:ptCount val="9"/>
                <c:pt idx="0">
                  <c:v>8898</c:v>
                </c:pt>
                <c:pt idx="1">
                  <c:v>99045</c:v>
                </c:pt>
                <c:pt idx="2">
                  <c:v>89548</c:v>
                </c:pt>
                <c:pt idx="3">
                  <c:v>89834</c:v>
                </c:pt>
                <c:pt idx="4">
                  <c:v>34554</c:v>
                </c:pt>
                <c:pt idx="5">
                  <c:v>1222</c:v>
                </c:pt>
                <c:pt idx="6">
                  <c:v>4445</c:v>
                </c:pt>
                <c:pt idx="7">
                  <c:v>24567</c:v>
                </c:pt>
                <c:pt idx="8">
                  <c:v>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2-48BE-A40A-90022AC4C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81087"/>
        <c:axId val="25575679"/>
      </c:barChart>
      <c:catAx>
        <c:axId val="2558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5679"/>
        <c:crosses val="autoZero"/>
        <c:auto val="1"/>
        <c:lblAlgn val="ctr"/>
        <c:lblOffset val="100"/>
        <c:noMultiLvlLbl val="0"/>
      </c:catAx>
      <c:valAx>
        <c:axId val="255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8986</xdr:colOff>
      <xdr:row>0</xdr:row>
      <xdr:rowOff>17973</xdr:rowOff>
    </xdr:from>
    <xdr:to>
      <xdr:col>4</xdr:col>
      <xdr:colOff>20642</xdr:colOff>
      <xdr:row>4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69424B-2DC3-278D-6770-85EB88580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5448" y="17973"/>
          <a:ext cx="964156" cy="772783"/>
        </a:xfrm>
        <a:prstGeom prst="rect">
          <a:avLst/>
        </a:prstGeom>
      </xdr:spPr>
    </xdr:pic>
    <xdr:clientData/>
  </xdr:twoCellAnchor>
  <xdr:oneCellAnchor>
    <xdr:from>
      <xdr:col>0</xdr:col>
      <xdr:colOff>138868</xdr:colOff>
      <xdr:row>0</xdr:row>
      <xdr:rowOff>178166</xdr:rowOff>
    </xdr:from>
    <xdr:ext cx="1999764" cy="468013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4B3A2A8-FA3F-1DC3-2E72-3156CC219996}"/>
            </a:ext>
          </a:extLst>
        </xdr:cNvPr>
        <xdr:cNvSpPr/>
      </xdr:nvSpPr>
      <xdr:spPr>
        <a:xfrm>
          <a:off x="138868" y="178166"/>
          <a:ext cx="1999764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accent3">
                  <a:lumMod val="60000"/>
                  <a:lumOff val="4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ATTENDANCE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4</xdr:row>
      <xdr:rowOff>1171575</xdr:rowOff>
    </xdr:from>
    <xdr:to>
      <xdr:col>2</xdr:col>
      <xdr:colOff>1575487</xdr:colOff>
      <xdr:row>4</xdr:row>
      <xdr:rowOff>1400175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6BA376-ED0F-C520-4C14-278EF78A5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5" y="1771650"/>
          <a:ext cx="889687" cy="228600"/>
        </a:xfrm>
        <a:prstGeom prst="rect">
          <a:avLst/>
        </a:prstGeom>
      </xdr:spPr>
    </xdr:pic>
    <xdr:clientData/>
  </xdr:twoCellAnchor>
  <xdr:twoCellAnchor editAs="oneCell">
    <xdr:from>
      <xdr:col>3</xdr:col>
      <xdr:colOff>1035826</xdr:colOff>
      <xdr:row>4</xdr:row>
      <xdr:rowOff>712307</xdr:rowOff>
    </xdr:from>
    <xdr:to>
      <xdr:col>3</xdr:col>
      <xdr:colOff>1724025</xdr:colOff>
      <xdr:row>4</xdr:row>
      <xdr:rowOff>1420890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AD0F3A-3E73-B8F0-07A1-16BDF9323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2901" y="1312382"/>
          <a:ext cx="688199" cy="7085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2</xdr:row>
      <xdr:rowOff>0</xdr:rowOff>
    </xdr:from>
    <xdr:to>
      <xdr:col>11</xdr:col>
      <xdr:colOff>333375</xdr:colOff>
      <xdr:row>12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66674</xdr:colOff>
      <xdr:row>15</xdr:row>
      <xdr:rowOff>152400</xdr:rowOff>
    </xdr:from>
    <xdr:to>
      <xdr:col>11</xdr:col>
      <xdr:colOff>323849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B1DD7-2F41-0976-E537-B803F830C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1343EA-C10C-4EBA-8D47-9E9FE8A89001}" name="Table3" displayName="Table3" ref="A2:AG7" totalsRowShown="0" headerRowDxfId="48">
  <autoFilter ref="A2:AG7" xr:uid="{491343EA-C10C-4EBA-8D47-9E9FE8A89001}"/>
  <tableColumns count="33">
    <tableColumn id="1" xr3:uid="{9BB0ED96-7176-427A-AB86-D48E42B86E39}" name="S/No."/>
    <tableColumn id="2" xr3:uid="{12BDFE30-1877-4F4E-9EEE-D89F2524A96B}" name=" Entry Date" dataDxfId="47"/>
    <tableColumn id="3" xr3:uid="{301866D3-D5EC-4EB9-ABC6-E3A9235F66C1}" name="Start Date" dataDxfId="46"/>
    <tableColumn id="4" xr3:uid="{42D58A2C-9C9E-4EEB-B732-6E4B3636D3A6}" name="ID" dataDxfId="45"/>
    <tableColumn id="5" xr3:uid="{FB68A8F0-E36E-427C-9B52-3B81861E5A4B}" name="FIRST NAME"/>
    <tableColumn id="6" xr3:uid="{3B22E8A3-7701-47D6-84E8-C0DFD03EA235}" name="LAST NAME"/>
    <tableColumn id="7" xr3:uid="{BE1818F2-284A-46AC-B477-78044CD8076F}" name="GENDER" dataDxfId="44"/>
    <tableColumn id="8" xr3:uid="{E9D650AD-65F0-41A2-B4E2-B9F19C6A457E}" name="PHONE NUMBER"/>
    <tableColumn id="9" xr3:uid="{D363CD19-DD6D-4FF7-B227-2276784A2AD0}" name="MEDIAN NAME"/>
    <tableColumn id="10" xr3:uid="{73FA7A58-F93D-46CA-AA49-2880CF4E91A5}" name="EMAIL" dataCellStyle="Hyperlink"/>
    <tableColumn id="11" xr3:uid="{110182B1-3B84-4D4E-865B-9C080B0047B1}" name="M.STATUS" dataDxfId="43"/>
    <tableColumn id="12" xr3:uid="{4720D88E-FA8D-4516-9621-170C02399B25}" name="D.O.B" dataDxfId="42"/>
    <tableColumn id="13" xr3:uid="{E03F476C-2EAC-4578-B82D-38F8EF03EF32}" name="AGE" dataDxfId="41"/>
    <tableColumn id="14" xr3:uid="{47ECB655-B7E3-4D1E-B43D-F996C91CB6E6}" name="MONTH" dataDxfId="40"/>
    <tableColumn id="15" xr3:uid="{E6094B8A-259B-4022-98BB-D9908DE110A8}" name="AGE DESCRIPTION" dataDxfId="39"/>
    <tableColumn id="16" xr3:uid="{2399216A-54FB-4C2D-987C-BC7D354DDBF9}" name="ADDRESS"/>
    <tableColumn id="17" xr3:uid="{D631514D-4BBB-40C6-9401-060EF9F9A8F0}" name="STATE "/>
    <tableColumn id="18" xr3:uid="{37BA573F-5F92-4E3E-8639-C8CB18E8B6E2}" name="LG of O"/>
    <tableColumn id="19" xr3:uid="{6D85F39C-BCD9-4DED-9112-DA058752E7F7}" name="TRIBE"/>
    <tableColumn id="20" xr3:uid="{6FA02E10-EDCC-4B1A-88D6-A5AC3746006A}" name="NATIONALITY" dataDxfId="38"/>
    <tableColumn id="21" xr3:uid="{275B7380-7680-4B72-B266-1E5CFEE627EE}" name="RELION" dataDxfId="37"/>
    <tableColumn id="22" xr3:uid="{D21C8E9B-406D-4F9E-958E-625A9E31AA26}" name="NEXT OF KIN"/>
    <tableColumn id="23" xr3:uid="{AF565F8A-565D-45E1-B957-69D95985DA65}" name="NEXT OF KIN CONTACT"/>
    <tableColumn id="24" xr3:uid="{9F460841-5F50-424A-88D9-77CF6C0299D4}" name="EMPLOYMENT TYPE" dataDxfId="36"/>
    <tableColumn id="25" xr3:uid="{B886CA9F-9732-422C-B74F-0CD2B808CCF4}" name="DEPARTMENT" dataDxfId="35"/>
    <tableColumn id="26" xr3:uid="{BD882221-B34F-4EEA-ADC9-B4C78DB3BE48}" name="ASSNMT/ROLE"/>
    <tableColumn id="27" xr3:uid="{FA28C58C-C363-46C6-9290-5C7BB44A6B33}" name="EDUCATION" dataDxfId="34"/>
    <tableColumn id="28" xr3:uid="{E3DCAC33-1893-4935-8F7E-48E717EBAA5F}" name="EDU. CLASS" dataDxfId="33"/>
    <tableColumn id="29" xr3:uid="{4A6F1789-88B4-46FC-B1AB-0A5E052555BD}" name="DECIPLINE"/>
    <tableColumn id="30" xr3:uid="{951513AB-2369-4943-A97F-1A9909D56413}" name="SALARY RANGE" dataDxfId="32"/>
    <tableColumn id="31" xr3:uid="{19A50714-6E03-411D-8A01-F5A83DA9B117}" name="PRESENCE" dataDxfId="31"/>
    <tableColumn id="32" xr3:uid="{3B54293D-1338-4B7C-8458-711F6CF6B51D}" name="EXIT DATE" dataDxfId="30"/>
    <tableColumn id="33" xr3:uid="{C92CCF52-DAEE-496E-B353-8EEE2702A31D}" name="REASON FOR X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EF5FB-B7F5-473A-BB14-E6693F5456F0}" name="ReuitmentRecord" displayName="ReuitmentRecord" ref="A2:AR7" totalsRowShown="0" headerRowDxfId="28">
  <autoFilter ref="A2:AR7" xr:uid="{C69EF5FB-B7F5-473A-BB14-E6693F5456F0}"/>
  <tableColumns count="44">
    <tableColumn id="1" xr3:uid="{60F4B3B0-BBA1-4102-98C4-3A3E6EB50E0B}" name="S/No."/>
    <tableColumn id="2" xr3:uid="{3466EC8A-A372-45F9-A0A9-F5050ECD1C96}" name="Interview date" dataDxfId="27"/>
    <tableColumn id="3" xr3:uid="{4D41AFF4-8360-4DD3-8544-1673627568AD}" name=" Entry Date" dataDxfId="26"/>
    <tableColumn id="4" xr3:uid="{A96AB64C-D545-4A13-8D2B-372D6C843B3B}" name="FIRST NAME"/>
    <tableColumn id="5" xr3:uid="{A8677C15-CD75-45D7-B09D-9C8C4B09E055}" name="LAST NAME"/>
    <tableColumn id="6" xr3:uid="{7592B19D-0454-4C70-BC13-071C516AA824}" name="GENDER" dataDxfId="25"/>
    <tableColumn id="7" xr3:uid="{F900EFD7-6792-4886-A4E9-2710A0F7E380}" name="PHONE NUMBER"/>
    <tableColumn id="8" xr3:uid="{0D4A3525-EE6D-4B55-8629-CEE7E607A491}" name="MEDIAN NAME"/>
    <tableColumn id="9" xr3:uid="{6CBB2DC2-3A23-4530-82CC-6FAF26C76F22}" name="EMAIL" dataCellStyle="Hyperlink"/>
    <tableColumn id="10" xr3:uid="{9271F2FA-65B1-4F21-84C6-E769043DBF05}" name="M.STATUS" dataDxfId="24"/>
    <tableColumn id="11" xr3:uid="{AEF25176-50DE-4258-9813-3727199F90BF}" name="D.O.B" dataDxfId="23"/>
    <tableColumn id="12" xr3:uid="{90E73B11-E247-4416-B064-EA87FA725CEB}" name="DAY">
      <calculatedColumnFormula>DAY(K3)</calculatedColumnFormula>
    </tableColumn>
    <tableColumn id="13" xr3:uid="{F7FF81BD-3F91-4C21-BA0D-C64219A32136}" name="MONTH">
      <calculatedColumnFormula>TEXT(K3,"mmmm")</calculatedColumnFormula>
    </tableColumn>
    <tableColumn id="14" xr3:uid="{A62AE6A0-AB34-4F65-B74A-EE703217C092}" name="YEAR">
      <calculatedColumnFormula>YEAR(K3)</calculatedColumnFormula>
    </tableColumn>
    <tableColumn id="15" xr3:uid="{D8B37EC2-C845-48C7-A68F-9D33BDE75FA1}" name="AGE">
      <calculatedColumnFormula>P3-N3</calculatedColumnFormula>
    </tableColumn>
    <tableColumn id="16" xr3:uid="{366BAF6C-4926-4060-8701-BD175D1EBDCE}" name="Today yr"/>
    <tableColumn id="17" xr3:uid="{98AD1BCB-5302-4BD4-A18C-CF0090D64180}" name="MONTH2" dataDxfId="22"/>
    <tableColumn id="18" xr3:uid="{38C1738F-7935-4C6C-B944-634B7C0F0B73}" name="AGE DESCRIPTION" dataDxfId="21"/>
    <tableColumn id="19" xr3:uid="{09BB7737-BED1-453A-8AB0-12B10E9F1CF0}" name="ADDRESS"/>
    <tableColumn id="20" xr3:uid="{039D4AD9-7C24-4A19-B27B-6F57E04CB429}" name="STATE " dataDxfId="20"/>
    <tableColumn id="21" xr3:uid="{B5C9AEBF-A706-4020-A26D-EE11A386C902}" name="LG of O"/>
    <tableColumn id="22" xr3:uid="{0B3B0F0D-4AAD-4C50-A684-8A4BCB425B7F}" name="TRIBE"/>
    <tableColumn id="23" xr3:uid="{7E2073E2-7A91-4775-91D3-5D59A09A12B1}" name="NATIONALITY" dataDxfId="19"/>
    <tableColumn id="24" xr3:uid="{98771941-EDB0-4298-BDD0-A66A6E3B0922}" name="RELION" dataDxfId="18"/>
    <tableColumn id="25" xr3:uid="{0475B10A-3CFD-4366-A749-07B299957B17}" name="HEALTH STATUS" dataDxfId="17"/>
    <tableColumn id="26" xr3:uid="{BD9EADA5-9F4A-4B5D-96FA-9480DD2268DC}" name="NEXT OF KIN"/>
    <tableColumn id="27" xr3:uid="{EA25C5D8-F4C9-49B9-ABD3-74C58602DE93}" name="NEXT OF KIN CONTACT"/>
    <tableColumn id="28" xr3:uid="{67EF9C82-F711-4659-8ACD-BADB7FFAFC29}" name="LAST JOB EXP"/>
    <tableColumn id="29" xr3:uid="{F8EBC08C-05D6-4DC6-A775-2872D005091E}" name="L J E LEVEL" dataDxfId="16"/>
    <tableColumn id="30" xr3:uid="{E44444C0-6996-48C5-AC14-5BA4AE0F6BF3}" name="LJE DURATION" dataDxfId="15"/>
    <tableColumn id="31" xr3:uid="{870D8C01-6079-4082-A81E-180D7AD54872}" name="Company Name"/>
    <tableColumn id="32" xr3:uid="{7E67EB7A-6510-4F62-9E88-1E6F559260D6}" name="COMPANY ADDRESS"/>
    <tableColumn id="33" xr3:uid="{33430F54-1AEE-44B1-8F4A-9316D30AEE50}" name="Company email or website" dataCellStyle="Hyperlink"/>
    <tableColumn id="34" xr3:uid="{5C66E87A-93A9-46F6-8D2D-3D3585767D6C}" name="DEPARTMENT"/>
    <tableColumn id="35" xr3:uid="{A0F651EE-C551-4CA5-9210-73FFAF96065F}" name="Reason for exit"/>
    <tableColumn id="36" xr3:uid="{C87974C0-1CD1-4934-B6E3-224EF42FB168}" name="Reason for entry"/>
    <tableColumn id="37" xr3:uid="{1CF865C2-EE37-4CD8-9910-E4B8F525D0E5}" name="EDUCATION" dataDxfId="14"/>
    <tableColumn id="38" xr3:uid="{46C5643A-9359-4152-B49E-B40A175B1B6E}" name="EDU. CLASS" dataDxfId="13"/>
    <tableColumn id="39" xr3:uid="{1323A3F8-B556-42FB-9091-E3E44301823C}" name="MODE OF ENTRY"/>
    <tableColumn id="40" xr3:uid="{70F98E72-603F-4021-B22B-E158C6A2ABF9}" name="DECIPLINE"/>
    <tableColumn id="41" xr3:uid="{40EDF5F4-6851-43C9-A711-13B54CDB621D}" name="STRENGTH" dataDxfId="12"/>
    <tableColumn id="42" xr3:uid="{358CDA6A-D976-4BC5-972A-25FFEF85F5CB}" name="EMP STATUS" dataDxfId="11"/>
    <tableColumn id="43" xr3:uid="{71EFCDA1-FE3D-4223-B6AE-2C3898935D5D}" name="Offence" dataDxfId="10"/>
    <tableColumn id="44" xr3:uid="{92BB250E-4A94-450A-95B0-809597F1E92E}" name="Offence/Work ID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D12" totalsRowShown="0" dataDxfId="8" dataCellStyle="Comma">
  <autoFilter ref="A3:D12" xr:uid="{00000000-0009-0000-0100-000001000000}"/>
  <tableColumns count="4">
    <tableColumn id="1" xr3:uid="{00000000-0010-0000-0000-000001000000}" name="Date" dataDxfId="7"/>
    <tableColumn id="2" xr3:uid="{00000000-0010-0000-0000-000002000000}" name="R/Standard" dataDxfId="6" dataCellStyle="Comma"/>
    <tableColumn id="3" xr3:uid="{00000000-0010-0000-0000-000003000000}" name="Recovery" dataDxfId="5" dataCellStyle="Comma"/>
    <tableColumn id="6" xr3:uid="{00000000-0010-0000-0000-000006000000}" name="Autodebit" dataDxfId="4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991A4F-383C-4F09-A93F-D7C7F3F781BB}" name="Table2" displayName="Table2" ref="A17:D26" totalsRowShown="0" tableBorderDxfId="3">
  <autoFilter ref="A17:D26" xr:uid="{52991A4F-383C-4F09-A93F-D7C7F3F781BB}"/>
  <tableColumns count="4">
    <tableColumn id="1" xr3:uid="{A5E68D3A-083A-4CA3-9122-5E15B1C3CDCB}" name="Date" dataDxfId="2"/>
    <tableColumn id="2" xr3:uid="{9530F321-4504-43D1-AEA9-8E9FBE9532FF}" name="Call cost" dataDxfId="1" dataCellStyle="Comma"/>
    <tableColumn id="3" xr3:uid="{C32F76CA-6642-4C6B-AB7D-3E85D9944E41}" name="SMS cost" dataDxfId="0" dataCellStyle="Comma"/>
    <tableColumn id="4" xr3:uid="{3F1536DC-36B0-4371-A0BD-7997F44936FF}" name="Pt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@outlook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b@gmail.com" TargetMode="External"/><Relationship Id="rId1" Type="http://schemas.openxmlformats.org/officeDocument/2006/relationships/hyperlink" Target="mailto:a@yahoo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@yahoo.com" TargetMode="External"/><Relationship Id="rId4" Type="http://schemas.openxmlformats.org/officeDocument/2006/relationships/hyperlink" Target="mailto:a@yahoo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@outlook.com" TargetMode="External"/><Relationship Id="rId3" Type="http://schemas.openxmlformats.org/officeDocument/2006/relationships/hyperlink" Target="mailto:c@outlook.com" TargetMode="External"/><Relationship Id="rId7" Type="http://schemas.openxmlformats.org/officeDocument/2006/relationships/hyperlink" Target="mailto:b@gmail.com" TargetMode="External"/><Relationship Id="rId2" Type="http://schemas.openxmlformats.org/officeDocument/2006/relationships/hyperlink" Target="mailto:b@gmail.com" TargetMode="External"/><Relationship Id="rId1" Type="http://schemas.openxmlformats.org/officeDocument/2006/relationships/hyperlink" Target="mailto:a@yahoo.com" TargetMode="External"/><Relationship Id="rId6" Type="http://schemas.openxmlformats.org/officeDocument/2006/relationships/hyperlink" Target="mailto:a@yahoo.com" TargetMode="External"/><Relationship Id="rId11" Type="http://schemas.openxmlformats.org/officeDocument/2006/relationships/table" Target="../tables/table2.xml"/><Relationship Id="rId5" Type="http://schemas.openxmlformats.org/officeDocument/2006/relationships/hyperlink" Target="mailto:a@yahoo.com" TargetMode="External"/><Relationship Id="rId10" Type="http://schemas.openxmlformats.org/officeDocument/2006/relationships/hyperlink" Target="mailto:a@yahoo.com" TargetMode="External"/><Relationship Id="rId4" Type="http://schemas.openxmlformats.org/officeDocument/2006/relationships/hyperlink" Target="mailto:a@yahoo.com" TargetMode="External"/><Relationship Id="rId9" Type="http://schemas.openxmlformats.org/officeDocument/2006/relationships/hyperlink" Target="mailto:a@yahoo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30"/>
  <sheetViews>
    <sheetView showGridLines="0" tabSelected="1" zoomScale="106" zoomScaleNormal="106" workbookViewId="0">
      <selection activeCell="H13" sqref="H13"/>
    </sheetView>
  </sheetViews>
  <sheetFormatPr defaultRowHeight="15" x14ac:dyDescent="0.25"/>
  <cols>
    <col min="2" max="2" width="10.28515625" customWidth="1"/>
    <col min="3" max="3" width="14.28515625" bestFit="1" customWidth="1"/>
    <col min="4" max="4" width="14.28515625" customWidth="1"/>
    <col min="5" max="6" width="5" customWidth="1"/>
    <col min="7" max="7" width="4.7109375" customWidth="1"/>
    <col min="8" max="8" width="4.85546875" customWidth="1"/>
    <col min="9" max="9" width="4.28515625" customWidth="1"/>
    <col min="10" max="10" width="3.5703125" customWidth="1"/>
    <col min="11" max="11" width="4.85546875" customWidth="1"/>
    <col min="12" max="12" width="3.7109375" customWidth="1"/>
    <col min="13" max="13" width="3.42578125" customWidth="1"/>
    <col min="14" max="14" width="3.5703125" customWidth="1"/>
    <col min="15" max="15" width="4" customWidth="1"/>
    <col min="16" max="16" width="3.28515625" customWidth="1"/>
    <col min="17" max="17" width="4.140625" customWidth="1"/>
    <col min="18" max="18" width="2.7109375" bestFit="1" customWidth="1"/>
    <col min="19" max="19" width="3.7109375" customWidth="1"/>
    <col min="20" max="20" width="3.28515625" customWidth="1"/>
    <col min="21" max="21" width="3.85546875" customWidth="1"/>
    <col min="22" max="23" width="4" customWidth="1"/>
    <col min="24" max="24" width="3.5703125" customWidth="1"/>
    <col min="25" max="25" width="3.140625" customWidth="1"/>
    <col min="26" max="26" width="4.42578125" customWidth="1"/>
    <col min="27" max="29" width="3.7109375" customWidth="1"/>
    <col min="30" max="30" width="4.140625" customWidth="1"/>
    <col min="31" max="31" width="4" customWidth="1"/>
    <col min="32" max="32" width="4.42578125" customWidth="1"/>
    <col min="33" max="33" width="4.7109375" customWidth="1"/>
    <col min="34" max="34" width="3.5703125" customWidth="1"/>
    <col min="35" max="35" width="5" customWidth="1"/>
    <col min="37" max="37" width="6.140625" customWidth="1"/>
    <col min="55" max="55" width="13.85546875" customWidth="1"/>
    <col min="56" max="56" width="12" customWidth="1"/>
    <col min="57" max="57" width="11.140625" bestFit="1" customWidth="1"/>
    <col min="58" max="58" width="11.7109375" customWidth="1"/>
    <col min="59" max="59" width="11.28515625" bestFit="1" customWidth="1"/>
  </cols>
  <sheetData>
    <row r="1" spans="1:58" x14ac:dyDescent="0.25">
      <c r="A1" s="94"/>
      <c r="B1" s="94"/>
      <c r="C1" s="95"/>
      <c r="D1" s="26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</row>
    <row r="2" spans="1:58" ht="15.75" thickBot="1" x14ac:dyDescent="0.3">
      <c r="A2" s="94"/>
      <c r="B2" s="94"/>
      <c r="C2" s="95"/>
      <c r="D2" s="26"/>
      <c r="E2" s="31"/>
      <c r="R2" s="98" t="s">
        <v>276</v>
      </c>
      <c r="S2" s="99"/>
      <c r="T2" s="99"/>
      <c r="U2" s="99"/>
      <c r="V2" s="100"/>
      <c r="AI2" s="22"/>
    </row>
    <row r="3" spans="1:58" ht="15.75" thickBot="1" x14ac:dyDescent="0.3">
      <c r="A3" s="94"/>
      <c r="B3" s="94"/>
      <c r="C3" s="95"/>
      <c r="D3" s="26"/>
      <c r="E3" s="22"/>
      <c r="F3" s="92" t="s">
        <v>223</v>
      </c>
      <c r="G3" s="92"/>
      <c r="H3" s="92"/>
      <c r="I3" s="92"/>
      <c r="J3" s="92"/>
      <c r="L3" s="92" t="s">
        <v>260</v>
      </c>
      <c r="M3" s="92"/>
      <c r="N3" s="92"/>
      <c r="O3" s="92"/>
      <c r="P3" s="92"/>
      <c r="R3" s="107" t="s">
        <v>261</v>
      </c>
      <c r="S3" s="108"/>
      <c r="T3" s="108"/>
      <c r="U3" s="108"/>
      <c r="V3" s="109"/>
      <c r="X3" s="92" t="s">
        <v>262</v>
      </c>
      <c r="Y3" s="92"/>
      <c r="Z3" s="92"/>
      <c r="AA3" s="92"/>
      <c r="AB3" s="92"/>
      <c r="AD3" s="92" t="s">
        <v>263</v>
      </c>
      <c r="AE3" s="92"/>
      <c r="AF3" s="92"/>
      <c r="AG3" s="92"/>
      <c r="AI3" s="22"/>
      <c r="AN3" s="101" t="s">
        <v>277</v>
      </c>
      <c r="AO3" s="102"/>
      <c r="AP3" s="102"/>
      <c r="AQ3" s="103"/>
    </row>
    <row r="4" spans="1:58" ht="16.5" thickTop="1" thickBot="1" x14ac:dyDescent="0.3">
      <c r="A4" s="96"/>
      <c r="B4" s="96"/>
      <c r="C4" s="97"/>
      <c r="D4" s="26"/>
      <c r="E4" s="22"/>
      <c r="F4" s="105" t="s">
        <v>268</v>
      </c>
      <c r="G4" s="106"/>
      <c r="H4" s="106"/>
      <c r="I4" s="106"/>
      <c r="J4" s="106"/>
      <c r="K4" s="23"/>
      <c r="L4" s="106" t="s">
        <v>264</v>
      </c>
      <c r="M4" s="106"/>
      <c r="N4" s="106"/>
      <c r="O4" s="106"/>
      <c r="P4" s="106"/>
      <c r="Q4" s="23"/>
      <c r="R4" s="106" t="s">
        <v>265</v>
      </c>
      <c r="S4" s="106"/>
      <c r="T4" s="106"/>
      <c r="U4" s="106"/>
      <c r="V4" s="106"/>
      <c r="W4" s="23"/>
      <c r="X4" s="106" t="s">
        <v>266</v>
      </c>
      <c r="Y4" s="106"/>
      <c r="Z4" s="106"/>
      <c r="AA4" s="106"/>
      <c r="AB4" s="106"/>
      <c r="AC4" s="23"/>
      <c r="AD4" s="106" t="s">
        <v>222</v>
      </c>
      <c r="AE4" s="106"/>
      <c r="AF4" s="106"/>
      <c r="AG4" s="106"/>
      <c r="AH4" s="30"/>
      <c r="AI4" s="22"/>
      <c r="AN4" s="65"/>
      <c r="AO4" s="104">
        <v>2023</v>
      </c>
      <c r="AP4" s="104"/>
      <c r="AQ4" s="65"/>
    </row>
    <row r="5" spans="1:58" ht="16.5" thickTop="1" thickBot="1" x14ac:dyDescent="0.3">
      <c r="A5" s="76" t="s">
        <v>1</v>
      </c>
      <c r="B5" s="77" t="s">
        <v>0</v>
      </c>
      <c r="C5" s="78" t="s">
        <v>13</v>
      </c>
      <c r="D5" s="25" t="s">
        <v>380</v>
      </c>
      <c r="E5" s="22"/>
      <c r="F5" s="25" t="s">
        <v>218</v>
      </c>
      <c r="G5" s="25" t="s">
        <v>219</v>
      </c>
      <c r="H5" s="25" t="s">
        <v>220</v>
      </c>
      <c r="I5" s="25" t="s">
        <v>219</v>
      </c>
      <c r="J5" s="25" t="s">
        <v>221</v>
      </c>
      <c r="K5" s="1"/>
      <c r="L5" s="25" t="s">
        <v>218</v>
      </c>
      <c r="M5" s="25" t="s">
        <v>219</v>
      </c>
      <c r="N5" s="25" t="s">
        <v>220</v>
      </c>
      <c r="O5" s="25" t="s">
        <v>219</v>
      </c>
      <c r="P5" s="25" t="s">
        <v>221</v>
      </c>
      <c r="Q5" s="1"/>
      <c r="R5" s="25" t="s">
        <v>218</v>
      </c>
      <c r="S5" s="25" t="s">
        <v>219</v>
      </c>
      <c r="T5" s="25" t="s">
        <v>220</v>
      </c>
      <c r="U5" s="25" t="s">
        <v>219</v>
      </c>
      <c r="V5" s="25" t="s">
        <v>221</v>
      </c>
      <c r="W5" s="1"/>
      <c r="X5" s="25" t="s">
        <v>218</v>
      </c>
      <c r="Y5" s="25" t="s">
        <v>219</v>
      </c>
      <c r="Z5" s="25" t="s">
        <v>220</v>
      </c>
      <c r="AA5" s="25" t="s">
        <v>219</v>
      </c>
      <c r="AB5" s="25" t="s">
        <v>221</v>
      </c>
      <c r="AC5" s="1"/>
      <c r="AD5" s="25" t="s">
        <v>218</v>
      </c>
      <c r="AE5" s="25" t="s">
        <v>219</v>
      </c>
      <c r="AF5" s="25" t="s">
        <v>220</v>
      </c>
      <c r="AG5" s="25" t="s">
        <v>219</v>
      </c>
      <c r="AH5" s="25" t="s">
        <v>221</v>
      </c>
      <c r="AI5" s="22"/>
      <c r="AJ5" s="28" t="s">
        <v>271</v>
      </c>
      <c r="AK5" s="28" t="s">
        <v>278</v>
      </c>
      <c r="AL5" s="29" t="s">
        <v>272</v>
      </c>
      <c r="AN5" s="66" t="s">
        <v>181</v>
      </c>
      <c r="AO5" s="25" t="s">
        <v>182</v>
      </c>
      <c r="AP5" s="25" t="s">
        <v>183</v>
      </c>
      <c r="AQ5" s="25" t="s">
        <v>273</v>
      </c>
      <c r="AR5" s="19" t="s">
        <v>185</v>
      </c>
      <c r="AS5" s="19" t="s">
        <v>186</v>
      </c>
      <c r="AT5" s="19" t="s">
        <v>187</v>
      </c>
      <c r="AU5" s="19" t="s">
        <v>274</v>
      </c>
      <c r="AV5" s="19" t="s">
        <v>189</v>
      </c>
      <c r="AW5" s="19" t="s">
        <v>275</v>
      </c>
      <c r="AX5" s="19" t="s">
        <v>190</v>
      </c>
      <c r="AY5" s="20" t="s">
        <v>191</v>
      </c>
      <c r="BA5" s="64"/>
      <c r="BB5" s="64"/>
      <c r="BC5" s="154" t="s">
        <v>311</v>
      </c>
      <c r="BD5" s="64"/>
      <c r="BE5" s="64"/>
      <c r="BF5" s="64"/>
    </row>
    <row r="6" spans="1:58" ht="16.5" thickTop="1" thickBot="1" x14ac:dyDescent="0.3">
      <c r="A6" s="9">
        <v>1003</v>
      </c>
      <c r="B6" s="10" t="s">
        <v>283</v>
      </c>
      <c r="C6" s="6" t="s">
        <v>322</v>
      </c>
      <c r="D6" s="6" t="s">
        <v>326</v>
      </c>
      <c r="E6" s="22"/>
      <c r="F6" s="6" t="s">
        <v>269</v>
      </c>
      <c r="G6" s="6">
        <v>1</v>
      </c>
      <c r="H6" s="6">
        <v>1</v>
      </c>
      <c r="I6" s="6">
        <v>1</v>
      </c>
      <c r="J6" s="6" t="s">
        <v>269</v>
      </c>
      <c r="L6" s="6">
        <v>1</v>
      </c>
      <c r="M6" s="6">
        <v>1</v>
      </c>
      <c r="N6" s="6">
        <v>1</v>
      </c>
      <c r="O6" s="6">
        <v>1</v>
      </c>
      <c r="P6" s="6" t="s">
        <v>269</v>
      </c>
      <c r="R6" s="6">
        <v>1</v>
      </c>
      <c r="S6" s="6">
        <v>1</v>
      </c>
      <c r="T6" s="6">
        <v>1</v>
      </c>
      <c r="U6" s="6">
        <v>1</v>
      </c>
      <c r="V6" s="6" t="s">
        <v>269</v>
      </c>
      <c r="X6" s="6">
        <v>1</v>
      </c>
      <c r="Y6" s="6">
        <v>1</v>
      </c>
      <c r="Z6" s="6" t="s">
        <v>269</v>
      </c>
      <c r="AA6" s="6"/>
      <c r="AB6" s="6"/>
      <c r="AD6" s="6"/>
      <c r="AE6" s="6"/>
      <c r="AF6" s="6">
        <v>1</v>
      </c>
      <c r="AG6" s="6"/>
      <c r="AH6" s="6">
        <v>1</v>
      </c>
      <c r="AI6" s="22"/>
      <c r="AJ6" s="6">
        <f>COUNT(F6:AH6)</f>
        <v>15</v>
      </c>
      <c r="AK6" s="6">
        <f>COUNTA(F6:AH6)</f>
        <v>20</v>
      </c>
      <c r="AL6" s="26">
        <f>AK6-AJ6</f>
        <v>5</v>
      </c>
      <c r="AN6" s="13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5"/>
      <c r="BA6" s="61" t="s">
        <v>319</v>
      </c>
      <c r="BB6" s="61" t="s">
        <v>309</v>
      </c>
      <c r="BC6" s="61" t="s">
        <v>382</v>
      </c>
      <c r="BD6" s="61" t="s">
        <v>310</v>
      </c>
      <c r="BE6" s="61" t="s">
        <v>316</v>
      </c>
      <c r="BF6" s="61" t="s">
        <v>317</v>
      </c>
    </row>
    <row r="7" spans="1:58" ht="16.5" thickTop="1" thickBot="1" x14ac:dyDescent="0.3">
      <c r="A7" s="93" t="s">
        <v>119</v>
      </c>
      <c r="B7" s="93"/>
      <c r="C7" s="93"/>
      <c r="D7" s="41"/>
      <c r="E7" s="22"/>
      <c r="F7" s="24">
        <v>8.4499999999999993</v>
      </c>
      <c r="G7" s="24"/>
      <c r="H7" s="24">
        <v>8.4</v>
      </c>
      <c r="I7" s="24"/>
      <c r="J7" s="24">
        <v>8.35</v>
      </c>
      <c r="K7" s="12"/>
      <c r="L7" s="24"/>
      <c r="M7" s="24">
        <v>8.5500000000000007</v>
      </c>
      <c r="N7" s="24"/>
      <c r="O7" s="24">
        <v>9</v>
      </c>
      <c r="P7" s="24"/>
      <c r="Q7" s="12"/>
      <c r="R7" s="24"/>
      <c r="S7" s="24"/>
      <c r="T7" s="24"/>
      <c r="U7" s="24">
        <v>8.1999999999999993</v>
      </c>
      <c r="V7" s="24"/>
      <c r="W7" s="12"/>
      <c r="X7" s="24"/>
      <c r="Y7" s="24">
        <v>10</v>
      </c>
      <c r="Z7" s="24"/>
      <c r="AA7" s="24"/>
      <c r="AB7" s="24"/>
      <c r="AC7" s="12"/>
      <c r="AD7" s="24"/>
      <c r="AE7" s="24">
        <v>8.5500000000000007</v>
      </c>
      <c r="AF7" s="24"/>
      <c r="AG7" s="24"/>
      <c r="AH7" s="24"/>
      <c r="AI7" s="22"/>
      <c r="AJ7" s="6">
        <f>COUNT(F7:AH7)</f>
        <v>8</v>
      </c>
      <c r="AK7" s="6">
        <f>COUNTA(F7:AH7)</f>
        <v>8</v>
      </c>
      <c r="AL7" s="26">
        <f t="shared" ref="AL7:AL30" si="0">AK7-AJ7</f>
        <v>0</v>
      </c>
      <c r="AN7" s="13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5"/>
      <c r="BA7" s="62">
        <v>1</v>
      </c>
      <c r="BB7" s="62" t="s">
        <v>312</v>
      </c>
      <c r="BC7" s="62">
        <v>8100444306</v>
      </c>
      <c r="BD7" s="63">
        <v>44914</v>
      </c>
      <c r="BE7" s="62">
        <v>1</v>
      </c>
      <c r="BF7" s="62">
        <v>0</v>
      </c>
    </row>
    <row r="8" spans="1:58" ht="16.5" thickTop="1" thickBot="1" x14ac:dyDescent="0.3">
      <c r="A8" s="9">
        <v>1003</v>
      </c>
      <c r="B8" s="10" t="s">
        <v>281</v>
      </c>
      <c r="C8" s="6" t="s">
        <v>94</v>
      </c>
      <c r="D8" s="6" t="s">
        <v>326</v>
      </c>
      <c r="E8" s="22"/>
      <c r="F8" s="6">
        <v>1</v>
      </c>
      <c r="G8" s="6">
        <v>1</v>
      </c>
      <c r="H8" s="6">
        <v>1</v>
      </c>
      <c r="I8" s="6">
        <v>1</v>
      </c>
      <c r="J8" s="6"/>
      <c r="L8" s="6">
        <v>1</v>
      </c>
      <c r="M8" s="6">
        <v>1</v>
      </c>
      <c r="N8" s="6">
        <v>1</v>
      </c>
      <c r="O8" s="6">
        <v>1</v>
      </c>
      <c r="P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X8" s="6">
        <v>1</v>
      </c>
      <c r="Y8" s="6">
        <v>1</v>
      </c>
      <c r="Z8" s="6">
        <v>1</v>
      </c>
      <c r="AA8" s="6">
        <v>1</v>
      </c>
      <c r="AB8" s="6"/>
      <c r="AD8" s="6"/>
      <c r="AE8" s="6"/>
      <c r="AF8" s="6">
        <v>1</v>
      </c>
      <c r="AG8" s="6"/>
      <c r="AH8" s="6">
        <v>1</v>
      </c>
      <c r="AI8" s="22"/>
      <c r="AJ8" s="6">
        <f>COUNT(F8:AH8)</f>
        <v>20</v>
      </c>
      <c r="AK8" s="6">
        <f t="shared" ref="AK8:AK30" si="1">COUNTA(F8:AH8)</f>
        <v>20</v>
      </c>
      <c r="AL8" s="26">
        <f t="shared" si="0"/>
        <v>0</v>
      </c>
      <c r="AN8" s="13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5"/>
      <c r="BA8" s="62">
        <v>2</v>
      </c>
      <c r="BB8" s="62" t="s">
        <v>313</v>
      </c>
      <c r="BC8" s="62">
        <v>8100444306</v>
      </c>
      <c r="BD8" s="63">
        <v>44915</v>
      </c>
      <c r="BE8" s="62">
        <v>1</v>
      </c>
      <c r="BF8" s="62"/>
    </row>
    <row r="9" spans="1:58" ht="16.5" thickTop="1" thickBot="1" x14ac:dyDescent="0.3">
      <c r="A9" s="93" t="s">
        <v>119</v>
      </c>
      <c r="B9" s="93"/>
      <c r="C9" s="93"/>
      <c r="D9" s="41"/>
      <c r="E9" s="22"/>
      <c r="F9" s="24">
        <v>8.35</v>
      </c>
      <c r="G9" s="24"/>
      <c r="H9" s="24">
        <v>8.35</v>
      </c>
      <c r="I9" s="24"/>
      <c r="J9" s="24">
        <v>8.4499999999999993</v>
      </c>
      <c r="K9" s="12"/>
      <c r="L9" s="24"/>
      <c r="M9" s="24">
        <v>10</v>
      </c>
      <c r="N9" s="24"/>
      <c r="O9" s="24">
        <v>9</v>
      </c>
      <c r="P9" s="24"/>
      <c r="Q9" s="12"/>
      <c r="R9" s="24"/>
      <c r="S9" s="24"/>
      <c r="T9" s="24"/>
      <c r="U9" s="24">
        <v>8.1999999999999993</v>
      </c>
      <c r="V9" s="24"/>
      <c r="W9" s="12"/>
      <c r="X9" s="24"/>
      <c r="Y9" s="24">
        <v>10</v>
      </c>
      <c r="Z9" s="24"/>
      <c r="AA9" s="24"/>
      <c r="AB9" s="24"/>
      <c r="AC9" s="12"/>
      <c r="AD9" s="24"/>
      <c r="AE9" s="24">
        <v>8.5500000000000007</v>
      </c>
      <c r="AF9" s="24"/>
      <c r="AG9" s="24"/>
      <c r="AH9" s="24"/>
      <c r="AI9" s="22"/>
      <c r="AJ9" s="6">
        <f>COUNT(F9:AH9)</f>
        <v>8</v>
      </c>
      <c r="AK9" s="6">
        <f>COUNTA(F9:AH9)</f>
        <v>8</v>
      </c>
      <c r="AL9" s="26">
        <f t="shared" si="0"/>
        <v>0</v>
      </c>
      <c r="AN9" s="13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5"/>
      <c r="BA9" s="62">
        <v>3</v>
      </c>
      <c r="BB9" s="62" t="s">
        <v>314</v>
      </c>
      <c r="BC9" s="62">
        <v>8100444306</v>
      </c>
      <c r="BD9" s="63">
        <v>44916</v>
      </c>
      <c r="BE9" s="62">
        <v>1</v>
      </c>
      <c r="BF9" s="62">
        <v>0</v>
      </c>
    </row>
    <row r="10" spans="1:58" ht="16.5" thickTop="1" thickBot="1" x14ac:dyDescent="0.3">
      <c r="A10" s="9">
        <v>1003</v>
      </c>
      <c r="B10" s="10" t="s">
        <v>281</v>
      </c>
      <c r="C10" s="6" t="s">
        <v>93</v>
      </c>
      <c r="D10" s="6" t="s">
        <v>326</v>
      </c>
      <c r="E10" s="22"/>
      <c r="F10" s="6">
        <v>1</v>
      </c>
      <c r="G10" s="6">
        <v>1</v>
      </c>
      <c r="H10" s="6">
        <v>1</v>
      </c>
      <c r="I10" s="6">
        <v>1</v>
      </c>
      <c r="J10" s="6" t="s">
        <v>269</v>
      </c>
      <c r="L10" s="6">
        <v>1</v>
      </c>
      <c r="M10" s="6">
        <v>1</v>
      </c>
      <c r="N10" s="6" t="s">
        <v>269</v>
      </c>
      <c r="O10" s="6">
        <v>1</v>
      </c>
      <c r="P10" s="6">
        <v>1</v>
      </c>
      <c r="R10" s="6" t="s">
        <v>269</v>
      </c>
      <c r="S10" s="6">
        <v>1</v>
      </c>
      <c r="T10" s="6">
        <v>1</v>
      </c>
      <c r="U10" s="6" t="s">
        <v>269</v>
      </c>
      <c r="V10" s="6">
        <v>1</v>
      </c>
      <c r="X10" s="6">
        <v>1</v>
      </c>
      <c r="Y10" s="6">
        <v>1</v>
      </c>
      <c r="Z10" s="6">
        <v>1</v>
      </c>
      <c r="AA10" s="6">
        <v>1</v>
      </c>
      <c r="AB10" s="6"/>
      <c r="AD10" s="6"/>
      <c r="AE10" s="6"/>
      <c r="AF10" s="6">
        <v>1</v>
      </c>
      <c r="AG10" s="6"/>
      <c r="AH10" s="6">
        <v>1</v>
      </c>
      <c r="AI10" s="22"/>
      <c r="AJ10" s="6">
        <f t="shared" ref="AJ10:AJ30" si="2">COUNT(F10:AH10)</f>
        <v>17</v>
      </c>
      <c r="AK10" s="6">
        <f t="shared" si="1"/>
        <v>21</v>
      </c>
      <c r="AL10" s="26">
        <f t="shared" si="0"/>
        <v>4</v>
      </c>
      <c r="AN10" s="13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5"/>
      <c r="BA10" s="62">
        <v>4</v>
      </c>
      <c r="BB10" s="62" t="s">
        <v>315</v>
      </c>
      <c r="BC10" s="62">
        <v>8100444306</v>
      </c>
      <c r="BD10" s="63">
        <v>44917</v>
      </c>
      <c r="BE10" s="62">
        <v>1</v>
      </c>
      <c r="BF10" s="62"/>
    </row>
    <row r="11" spans="1:58" ht="16.5" thickTop="1" thickBot="1" x14ac:dyDescent="0.3">
      <c r="A11" s="93" t="s">
        <v>119</v>
      </c>
      <c r="B11" s="93"/>
      <c r="C11" s="93"/>
      <c r="D11" s="41"/>
      <c r="E11" s="22"/>
      <c r="F11" s="24">
        <v>8.35</v>
      </c>
      <c r="G11" s="24"/>
      <c r="H11" s="24">
        <v>8.4</v>
      </c>
      <c r="I11" s="24"/>
      <c r="J11" s="24">
        <v>8.4499999999999993</v>
      </c>
      <c r="K11" s="12"/>
      <c r="L11" s="24"/>
      <c r="M11" s="24">
        <v>10</v>
      </c>
      <c r="N11" s="24"/>
      <c r="O11" s="24">
        <v>8.35</v>
      </c>
      <c r="P11" s="24"/>
      <c r="Q11" s="12"/>
      <c r="R11" s="24"/>
      <c r="S11" s="24"/>
      <c r="T11" s="24"/>
      <c r="U11" s="24">
        <v>8.1999999999999993</v>
      </c>
      <c r="V11" s="24"/>
      <c r="W11" s="12"/>
      <c r="X11" s="24"/>
      <c r="Y11" s="24">
        <v>10</v>
      </c>
      <c r="Z11" s="24"/>
      <c r="AA11" s="24"/>
      <c r="AB11" s="24"/>
      <c r="AC11" s="12"/>
      <c r="AD11" s="24"/>
      <c r="AE11" s="24">
        <v>8.5500000000000007</v>
      </c>
      <c r="AF11" s="24"/>
      <c r="AG11" s="24"/>
      <c r="AH11" s="24"/>
      <c r="AI11" s="22"/>
      <c r="AJ11" s="6">
        <f t="shared" si="2"/>
        <v>8</v>
      </c>
      <c r="AK11" s="6">
        <f t="shared" si="1"/>
        <v>8</v>
      </c>
      <c r="AL11" s="26">
        <f t="shared" si="0"/>
        <v>0</v>
      </c>
      <c r="AN11" s="13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5"/>
      <c r="BA11" s="62">
        <v>5</v>
      </c>
      <c r="BB11" s="62"/>
      <c r="BC11" s="62"/>
      <c r="BD11" s="62"/>
      <c r="BE11" s="62"/>
      <c r="BF11" s="62"/>
    </row>
    <row r="12" spans="1:58" ht="16.5" thickTop="1" thickBot="1" x14ac:dyDescent="0.3">
      <c r="A12" s="9">
        <v>1003</v>
      </c>
      <c r="B12" s="10" t="s">
        <v>281</v>
      </c>
      <c r="C12" s="6"/>
      <c r="D12" s="6" t="s">
        <v>326</v>
      </c>
      <c r="E12" s="22"/>
      <c r="F12" s="6">
        <v>1</v>
      </c>
      <c r="G12" s="6">
        <v>1</v>
      </c>
      <c r="H12" s="6">
        <v>1</v>
      </c>
      <c r="I12" s="6">
        <v>1</v>
      </c>
      <c r="J12" s="6" t="s">
        <v>269</v>
      </c>
      <c r="L12" s="6">
        <v>1</v>
      </c>
      <c r="M12" s="6"/>
      <c r="N12" s="6">
        <v>1</v>
      </c>
      <c r="O12" s="6"/>
      <c r="P12" s="6">
        <v>1</v>
      </c>
      <c r="R12" s="6"/>
      <c r="S12" s="6">
        <v>1</v>
      </c>
      <c r="T12" s="6">
        <v>1</v>
      </c>
      <c r="U12" s="6">
        <v>1</v>
      </c>
      <c r="V12" s="6"/>
      <c r="X12" s="6">
        <v>1</v>
      </c>
      <c r="Y12" s="6"/>
      <c r="Z12" s="6">
        <v>1</v>
      </c>
      <c r="AA12" s="6">
        <v>1</v>
      </c>
      <c r="AB12" s="6"/>
      <c r="AD12" s="6"/>
      <c r="AE12" s="6"/>
      <c r="AF12" s="6">
        <v>1</v>
      </c>
      <c r="AG12" s="6"/>
      <c r="AH12" s="6">
        <v>1</v>
      </c>
      <c r="AI12" s="22"/>
      <c r="AJ12" s="6">
        <f t="shared" si="2"/>
        <v>15</v>
      </c>
      <c r="AK12" s="6">
        <f t="shared" si="1"/>
        <v>16</v>
      </c>
      <c r="AL12" s="26">
        <f t="shared" si="0"/>
        <v>1</v>
      </c>
      <c r="AN12" s="13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5"/>
      <c r="BA12" s="62">
        <v>6</v>
      </c>
      <c r="BB12" s="62"/>
      <c r="BC12" s="62"/>
      <c r="BD12" s="62"/>
      <c r="BE12" s="62"/>
      <c r="BF12" s="62"/>
    </row>
    <row r="13" spans="1:58" ht="16.5" thickTop="1" thickBot="1" x14ac:dyDescent="0.3">
      <c r="A13" s="93" t="s">
        <v>119</v>
      </c>
      <c r="B13" s="93"/>
      <c r="C13" s="93"/>
      <c r="D13" s="41"/>
      <c r="E13" s="22"/>
      <c r="F13" s="24">
        <v>8.35</v>
      </c>
      <c r="G13" s="24"/>
      <c r="H13" s="24">
        <v>10</v>
      </c>
      <c r="I13" s="24"/>
      <c r="J13" s="24">
        <v>9</v>
      </c>
      <c r="K13" s="12"/>
      <c r="L13" s="24"/>
      <c r="M13" s="24">
        <v>10</v>
      </c>
      <c r="N13" s="24"/>
      <c r="O13" s="24">
        <v>9</v>
      </c>
      <c r="P13" s="24"/>
      <c r="Q13" s="12"/>
      <c r="R13" s="24"/>
      <c r="S13" s="24"/>
      <c r="T13" s="24"/>
      <c r="U13" s="24">
        <v>8.1999999999999993</v>
      </c>
      <c r="V13" s="24"/>
      <c r="W13" s="12"/>
      <c r="X13" s="24"/>
      <c r="Y13" s="24">
        <v>10</v>
      </c>
      <c r="Z13" s="24"/>
      <c r="AA13" s="24"/>
      <c r="AB13" s="24"/>
      <c r="AC13" s="12"/>
      <c r="AD13" s="24"/>
      <c r="AE13" s="24">
        <v>8.5500000000000007</v>
      </c>
      <c r="AF13" s="24"/>
      <c r="AG13" s="24"/>
      <c r="AH13" s="24"/>
      <c r="AI13" s="22"/>
      <c r="AJ13" s="6">
        <f t="shared" si="2"/>
        <v>8</v>
      </c>
      <c r="AK13" s="6">
        <f t="shared" si="1"/>
        <v>8</v>
      </c>
      <c r="AL13" s="26">
        <f t="shared" si="0"/>
        <v>0</v>
      </c>
      <c r="AN13" s="13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5"/>
      <c r="BA13" s="62"/>
      <c r="BB13" s="62"/>
      <c r="BC13" s="62"/>
      <c r="BD13" s="62"/>
      <c r="BE13" s="62"/>
      <c r="BF13" s="62"/>
    </row>
    <row r="14" spans="1:58" ht="16.5" thickTop="1" thickBot="1" x14ac:dyDescent="0.3">
      <c r="A14" s="9">
        <v>1003</v>
      </c>
      <c r="B14" s="10" t="s">
        <v>281</v>
      </c>
      <c r="C14" s="6" t="s">
        <v>325</v>
      </c>
      <c r="D14" s="6" t="s">
        <v>326</v>
      </c>
      <c r="E14" s="22"/>
      <c r="F14" s="6" t="s">
        <v>269</v>
      </c>
      <c r="G14" s="6">
        <v>1</v>
      </c>
      <c r="H14" s="6">
        <v>1</v>
      </c>
      <c r="I14" s="6" t="s">
        <v>269</v>
      </c>
      <c r="J14" s="6" t="s">
        <v>269</v>
      </c>
      <c r="L14" s="6" t="s">
        <v>269</v>
      </c>
      <c r="M14" s="6">
        <v>1</v>
      </c>
      <c r="N14" s="6">
        <v>1</v>
      </c>
      <c r="O14" s="6">
        <v>1</v>
      </c>
      <c r="P14" s="6" t="s">
        <v>269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X14" s="6">
        <v>1</v>
      </c>
      <c r="Y14" s="6" t="s">
        <v>269</v>
      </c>
      <c r="Z14" s="6">
        <v>1</v>
      </c>
      <c r="AA14" s="6" t="s">
        <v>269</v>
      </c>
      <c r="AB14" s="6"/>
      <c r="AD14" s="6"/>
      <c r="AE14" s="6"/>
      <c r="AF14" s="6">
        <v>1</v>
      </c>
      <c r="AG14" s="6"/>
      <c r="AH14" s="6">
        <v>1</v>
      </c>
      <c r="AI14" s="22"/>
      <c r="AJ14" s="6">
        <f t="shared" si="2"/>
        <v>14</v>
      </c>
      <c r="AK14" s="6">
        <f t="shared" si="1"/>
        <v>21</v>
      </c>
      <c r="AL14" s="26">
        <f t="shared" si="0"/>
        <v>7</v>
      </c>
      <c r="AN14" s="13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5"/>
      <c r="BA14" s="62"/>
      <c r="BB14" s="62"/>
      <c r="BC14" s="62"/>
      <c r="BD14" s="62"/>
      <c r="BE14" s="62"/>
      <c r="BF14" s="62"/>
    </row>
    <row r="15" spans="1:58" ht="16.5" thickTop="1" thickBot="1" x14ac:dyDescent="0.3">
      <c r="A15" s="93" t="s">
        <v>119</v>
      </c>
      <c r="B15" s="93"/>
      <c r="C15" s="93"/>
      <c r="D15" s="41"/>
      <c r="E15" s="22"/>
      <c r="F15" s="24">
        <v>8.35</v>
      </c>
      <c r="G15" s="24"/>
      <c r="H15" s="24">
        <v>10</v>
      </c>
      <c r="I15" s="24"/>
      <c r="J15" s="24">
        <v>8.4499999999999993</v>
      </c>
      <c r="K15" s="12"/>
      <c r="L15" s="24"/>
      <c r="M15" s="24">
        <v>7</v>
      </c>
      <c r="N15" s="24"/>
      <c r="O15" s="24">
        <v>7</v>
      </c>
      <c r="P15" s="24"/>
      <c r="Q15" s="12"/>
      <c r="R15" s="24"/>
      <c r="S15" s="24"/>
      <c r="T15" s="24"/>
      <c r="U15" s="24">
        <v>8.1999999999999993</v>
      </c>
      <c r="V15" s="24"/>
      <c r="W15" s="12"/>
      <c r="X15" s="24"/>
      <c r="Y15" s="24">
        <v>6</v>
      </c>
      <c r="Z15" s="24"/>
      <c r="AA15" s="24"/>
      <c r="AB15" s="24"/>
      <c r="AC15" s="12"/>
      <c r="AD15" s="24"/>
      <c r="AE15" s="24">
        <v>8.5500000000000007</v>
      </c>
      <c r="AF15" s="24"/>
      <c r="AG15" s="24"/>
      <c r="AH15" s="24"/>
      <c r="AI15" s="22"/>
      <c r="AJ15" s="6">
        <f t="shared" si="2"/>
        <v>8</v>
      </c>
      <c r="AK15" s="6">
        <f t="shared" si="1"/>
        <v>8</v>
      </c>
      <c r="AL15" s="26">
        <f t="shared" si="0"/>
        <v>0</v>
      </c>
      <c r="AN15" s="13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5"/>
      <c r="BA15" s="62"/>
      <c r="BB15" s="62"/>
      <c r="BC15" s="62"/>
      <c r="BD15" s="62"/>
      <c r="BE15" s="62"/>
      <c r="BF15" s="62"/>
    </row>
    <row r="16" spans="1:58" ht="16.5" thickTop="1" thickBot="1" x14ac:dyDescent="0.3">
      <c r="A16" s="9">
        <v>1003</v>
      </c>
      <c r="B16" s="10" t="s">
        <v>281</v>
      </c>
      <c r="C16" s="6"/>
      <c r="D16" s="6" t="s">
        <v>326</v>
      </c>
      <c r="E16" s="22"/>
      <c r="F16" s="6">
        <v>1</v>
      </c>
      <c r="G16" s="6">
        <v>1</v>
      </c>
      <c r="H16" s="6">
        <v>1</v>
      </c>
      <c r="I16" s="6">
        <v>1</v>
      </c>
      <c r="J16" s="6" t="s">
        <v>269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X16" s="6">
        <v>1</v>
      </c>
      <c r="Y16" s="6">
        <v>1</v>
      </c>
      <c r="Z16" s="6">
        <v>1</v>
      </c>
      <c r="AA16" s="6">
        <v>1</v>
      </c>
      <c r="AB16" s="6"/>
      <c r="AD16" s="6"/>
      <c r="AE16" s="6"/>
      <c r="AF16" s="6">
        <v>1</v>
      </c>
      <c r="AG16" s="6"/>
      <c r="AH16" s="6">
        <v>1</v>
      </c>
      <c r="AI16" s="22"/>
      <c r="AJ16" s="6">
        <f t="shared" si="2"/>
        <v>20</v>
      </c>
      <c r="AK16" s="6">
        <f t="shared" si="1"/>
        <v>21</v>
      </c>
      <c r="AL16" s="26">
        <f t="shared" si="0"/>
        <v>1</v>
      </c>
      <c r="AN16" s="13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5"/>
      <c r="BA16" s="62"/>
      <c r="BB16" s="62"/>
      <c r="BC16" s="62"/>
      <c r="BD16" s="62"/>
      <c r="BE16" s="62"/>
      <c r="BF16" s="62"/>
    </row>
    <row r="17" spans="1:51" ht="15.75" thickTop="1" x14ac:dyDescent="0.25">
      <c r="A17" s="93" t="s">
        <v>119</v>
      </c>
      <c r="B17" s="93"/>
      <c r="C17" s="93"/>
      <c r="D17" s="41"/>
      <c r="E17" s="22"/>
      <c r="F17" s="24">
        <v>8.35</v>
      </c>
      <c r="G17" s="24"/>
      <c r="H17" s="24">
        <v>10</v>
      </c>
      <c r="I17" s="24"/>
      <c r="J17" s="24">
        <v>8.4499999999999993</v>
      </c>
      <c r="K17" s="12"/>
      <c r="L17" s="24"/>
      <c r="M17" s="24">
        <v>10</v>
      </c>
      <c r="N17" s="24"/>
      <c r="O17" s="24">
        <v>9</v>
      </c>
      <c r="P17" s="24"/>
      <c r="Q17" s="12"/>
      <c r="R17" s="24"/>
      <c r="S17" s="24"/>
      <c r="T17" s="24"/>
      <c r="U17" s="24">
        <v>8.1999999999999993</v>
      </c>
      <c r="V17" s="24"/>
      <c r="W17" s="12"/>
      <c r="X17" s="24"/>
      <c r="Y17" s="24">
        <v>10</v>
      </c>
      <c r="Z17" s="24"/>
      <c r="AA17" s="24"/>
      <c r="AB17" s="24"/>
      <c r="AC17" s="12"/>
      <c r="AD17" s="24"/>
      <c r="AE17" s="24">
        <v>8.5500000000000007</v>
      </c>
      <c r="AF17" s="24"/>
      <c r="AG17" s="24"/>
      <c r="AH17" s="24"/>
      <c r="AI17" s="22"/>
      <c r="AJ17" s="6">
        <f t="shared" si="2"/>
        <v>8</v>
      </c>
      <c r="AK17" s="6">
        <f t="shared" si="1"/>
        <v>8</v>
      </c>
      <c r="AL17" s="26">
        <f t="shared" si="0"/>
        <v>0</v>
      </c>
      <c r="AN17" s="13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5"/>
    </row>
    <row r="18" spans="1:51" x14ac:dyDescent="0.25">
      <c r="A18" s="9">
        <v>1003</v>
      </c>
      <c r="B18" s="10" t="s">
        <v>281</v>
      </c>
      <c r="C18" s="6"/>
      <c r="D18" s="6" t="s">
        <v>326</v>
      </c>
      <c r="E18" s="22"/>
      <c r="F18" s="6">
        <v>1</v>
      </c>
      <c r="G18" s="6">
        <v>1</v>
      </c>
      <c r="H18" s="6">
        <v>1</v>
      </c>
      <c r="I18" s="6">
        <v>1</v>
      </c>
      <c r="J18" s="6" t="s">
        <v>269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X18" s="6">
        <v>1</v>
      </c>
      <c r="Y18" s="6">
        <v>1</v>
      </c>
      <c r="Z18" s="6">
        <v>1</v>
      </c>
      <c r="AA18" s="6">
        <v>1</v>
      </c>
      <c r="AB18" s="6"/>
      <c r="AD18" s="6"/>
      <c r="AE18" s="6"/>
      <c r="AF18" s="6">
        <v>1</v>
      </c>
      <c r="AG18" s="6"/>
      <c r="AH18" s="6">
        <v>1</v>
      </c>
      <c r="AI18" s="22"/>
      <c r="AJ18" s="6">
        <f t="shared" si="2"/>
        <v>20</v>
      </c>
      <c r="AK18" s="6">
        <f t="shared" si="1"/>
        <v>21</v>
      </c>
      <c r="AL18" s="26">
        <f t="shared" si="0"/>
        <v>1</v>
      </c>
      <c r="AN18" s="13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5"/>
    </row>
    <row r="19" spans="1:51" x14ac:dyDescent="0.25">
      <c r="A19" s="93" t="s">
        <v>119</v>
      </c>
      <c r="B19" s="93"/>
      <c r="C19" s="93"/>
      <c r="D19" s="41"/>
      <c r="E19" s="22"/>
      <c r="F19" s="24">
        <v>8.35</v>
      </c>
      <c r="G19" s="24"/>
      <c r="H19" s="24">
        <v>7</v>
      </c>
      <c r="I19" s="24"/>
      <c r="J19" s="24">
        <v>8.4499999999999993</v>
      </c>
      <c r="K19" s="12"/>
      <c r="L19" s="24"/>
      <c r="M19" s="24">
        <v>10</v>
      </c>
      <c r="N19" s="24"/>
      <c r="O19" s="24">
        <v>8.5500000000000007</v>
      </c>
      <c r="P19" s="24"/>
      <c r="Q19" s="12"/>
      <c r="R19" s="24"/>
      <c r="S19" s="24"/>
      <c r="T19" s="24"/>
      <c r="U19" s="24">
        <v>8.1999999999999993</v>
      </c>
      <c r="V19" s="24"/>
      <c r="W19" s="12"/>
      <c r="X19" s="24"/>
      <c r="Y19" s="24">
        <v>8.3000000000000007</v>
      </c>
      <c r="Z19" s="24"/>
      <c r="AA19" s="24"/>
      <c r="AB19" s="24"/>
      <c r="AC19" s="12"/>
      <c r="AD19" s="24"/>
      <c r="AE19" s="24">
        <v>8.5500000000000007</v>
      </c>
      <c r="AF19" s="24"/>
      <c r="AG19" s="24"/>
      <c r="AH19" s="24"/>
      <c r="AI19" s="22"/>
      <c r="AJ19" s="6">
        <f t="shared" si="2"/>
        <v>8</v>
      </c>
      <c r="AK19" s="6">
        <f t="shared" si="1"/>
        <v>8</v>
      </c>
      <c r="AL19" s="26">
        <f t="shared" si="0"/>
        <v>0</v>
      </c>
      <c r="AN19" s="13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5"/>
    </row>
    <row r="20" spans="1:51" x14ac:dyDescent="0.25">
      <c r="A20" s="9">
        <v>1003</v>
      </c>
      <c r="B20" s="10" t="s">
        <v>281</v>
      </c>
      <c r="C20" s="6" t="s">
        <v>67</v>
      </c>
      <c r="D20" s="6" t="s">
        <v>326</v>
      </c>
      <c r="E20" s="22"/>
      <c r="F20" s="6">
        <v>1</v>
      </c>
      <c r="G20" s="6">
        <v>1</v>
      </c>
      <c r="H20" s="6">
        <v>1</v>
      </c>
      <c r="I20" s="6">
        <v>1</v>
      </c>
      <c r="J20" s="6" t="s">
        <v>269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X20" s="6">
        <v>1</v>
      </c>
      <c r="Y20" s="6">
        <v>1</v>
      </c>
      <c r="Z20" s="6">
        <v>1</v>
      </c>
      <c r="AA20" s="6">
        <v>1</v>
      </c>
      <c r="AB20" s="6"/>
      <c r="AD20" s="6"/>
      <c r="AE20" s="6"/>
      <c r="AF20" s="6">
        <v>1</v>
      </c>
      <c r="AG20" s="6"/>
      <c r="AH20" s="6">
        <v>1</v>
      </c>
      <c r="AI20" s="22"/>
      <c r="AJ20" s="6">
        <f t="shared" si="2"/>
        <v>20</v>
      </c>
      <c r="AK20" s="6">
        <f t="shared" si="1"/>
        <v>21</v>
      </c>
      <c r="AL20" s="26">
        <f t="shared" si="0"/>
        <v>1</v>
      </c>
      <c r="AN20" s="13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5"/>
    </row>
    <row r="21" spans="1:51" x14ac:dyDescent="0.25">
      <c r="A21" s="93" t="s">
        <v>119</v>
      </c>
      <c r="B21" s="93"/>
      <c r="C21" s="93"/>
      <c r="D21" s="41"/>
      <c r="E21" s="22"/>
      <c r="F21" s="24">
        <v>8.35</v>
      </c>
      <c r="G21" s="24"/>
      <c r="H21" s="24">
        <v>10</v>
      </c>
      <c r="I21" s="24"/>
      <c r="J21" s="24">
        <v>8.4499999999999993</v>
      </c>
      <c r="K21" s="12"/>
      <c r="L21" s="24"/>
      <c r="M21" s="24">
        <v>7</v>
      </c>
      <c r="N21" s="24"/>
      <c r="O21" s="24">
        <v>9</v>
      </c>
      <c r="P21" s="24"/>
      <c r="Q21" s="12"/>
      <c r="R21" s="24"/>
      <c r="S21" s="24"/>
      <c r="T21" s="24"/>
      <c r="U21" s="24">
        <v>8.1999999999999993</v>
      </c>
      <c r="V21" s="24"/>
      <c r="W21" s="12"/>
      <c r="X21" s="24"/>
      <c r="Y21" s="24">
        <v>10</v>
      </c>
      <c r="Z21" s="24"/>
      <c r="AA21" s="24"/>
      <c r="AB21" s="24"/>
      <c r="AC21" s="12"/>
      <c r="AD21" s="24"/>
      <c r="AE21" s="24">
        <v>8.5500000000000007</v>
      </c>
      <c r="AF21" s="24"/>
      <c r="AG21" s="24"/>
      <c r="AH21" s="24"/>
      <c r="AI21" s="22"/>
      <c r="AJ21" s="6">
        <f t="shared" si="2"/>
        <v>8</v>
      </c>
      <c r="AK21" s="6">
        <f t="shared" si="1"/>
        <v>8</v>
      </c>
      <c r="AL21" s="26">
        <f t="shared" si="0"/>
        <v>0</v>
      </c>
      <c r="AN21" s="13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5"/>
    </row>
    <row r="22" spans="1:51" x14ac:dyDescent="0.25">
      <c r="A22" s="9">
        <v>1003</v>
      </c>
      <c r="B22" s="10" t="s">
        <v>281</v>
      </c>
      <c r="C22" s="6" t="s">
        <v>93</v>
      </c>
      <c r="D22" s="6" t="s">
        <v>326</v>
      </c>
      <c r="E22" s="22"/>
      <c r="F22" s="6" t="s">
        <v>269</v>
      </c>
      <c r="G22" s="6">
        <v>1</v>
      </c>
      <c r="H22" s="6" t="s">
        <v>269</v>
      </c>
      <c r="I22" s="6">
        <v>1</v>
      </c>
      <c r="J22" s="6" t="s">
        <v>269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X22" s="6">
        <v>1</v>
      </c>
      <c r="Y22" s="6">
        <v>1</v>
      </c>
      <c r="Z22" s="6">
        <v>1</v>
      </c>
      <c r="AA22" s="6" t="s">
        <v>269</v>
      </c>
      <c r="AB22" s="6"/>
      <c r="AD22" s="6"/>
      <c r="AE22" s="6"/>
      <c r="AF22" s="6">
        <v>1</v>
      </c>
      <c r="AG22" s="6"/>
      <c r="AH22" s="6">
        <v>1</v>
      </c>
      <c r="AI22" s="22"/>
      <c r="AJ22" s="6">
        <f t="shared" si="2"/>
        <v>17</v>
      </c>
      <c r="AK22" s="6">
        <f t="shared" si="1"/>
        <v>21</v>
      </c>
      <c r="AL22" s="26">
        <f t="shared" si="0"/>
        <v>4</v>
      </c>
      <c r="AN22" s="13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5"/>
    </row>
    <row r="23" spans="1:51" x14ac:dyDescent="0.25">
      <c r="A23" s="93" t="s">
        <v>119</v>
      </c>
      <c r="B23" s="93"/>
      <c r="C23" s="93"/>
      <c r="D23" s="41"/>
      <c r="E23" s="22"/>
      <c r="F23" s="24">
        <v>8.35</v>
      </c>
      <c r="G23" s="24"/>
      <c r="H23" s="24">
        <v>8.3000000000000007</v>
      </c>
      <c r="I23" s="24"/>
      <c r="J23" s="24">
        <v>8.4499999999999993</v>
      </c>
      <c r="K23" s="12"/>
      <c r="L23" s="24"/>
      <c r="M23" s="24">
        <v>10</v>
      </c>
      <c r="N23" s="24"/>
      <c r="O23" s="24">
        <v>8.3000000000000007</v>
      </c>
      <c r="P23" s="24"/>
      <c r="Q23" s="12"/>
      <c r="R23" s="24"/>
      <c r="S23" s="24"/>
      <c r="T23" s="24"/>
      <c r="U23" s="24">
        <v>8.1999999999999993</v>
      </c>
      <c r="V23" s="24"/>
      <c r="W23" s="12"/>
      <c r="X23" s="24"/>
      <c r="Y23" s="24">
        <v>8</v>
      </c>
      <c r="Z23" s="24"/>
      <c r="AA23" s="24"/>
      <c r="AB23" s="24"/>
      <c r="AC23" s="12"/>
      <c r="AD23" s="24"/>
      <c r="AE23" s="24">
        <v>8.5500000000000007</v>
      </c>
      <c r="AF23" s="24"/>
      <c r="AG23" s="24"/>
      <c r="AH23" s="24"/>
      <c r="AI23" s="22"/>
      <c r="AJ23" s="6">
        <f t="shared" si="2"/>
        <v>8</v>
      </c>
      <c r="AK23" s="6">
        <f t="shared" si="1"/>
        <v>8</v>
      </c>
      <c r="AL23" s="26">
        <f t="shared" si="0"/>
        <v>0</v>
      </c>
      <c r="AN23" s="13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5"/>
    </row>
    <row r="24" spans="1:51" x14ac:dyDescent="0.25">
      <c r="A24" s="9">
        <v>1003</v>
      </c>
      <c r="B24" s="10" t="s">
        <v>281</v>
      </c>
      <c r="C24" s="6"/>
      <c r="D24" s="6" t="s">
        <v>326</v>
      </c>
      <c r="E24" s="22"/>
      <c r="F24" s="6">
        <v>1</v>
      </c>
      <c r="G24" s="6">
        <v>1</v>
      </c>
      <c r="H24" s="6">
        <v>1</v>
      </c>
      <c r="I24" s="6">
        <v>1</v>
      </c>
      <c r="J24" s="6" t="s">
        <v>269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X24" s="6">
        <v>1</v>
      </c>
      <c r="Y24" s="6">
        <v>1</v>
      </c>
      <c r="Z24" s="6">
        <v>1</v>
      </c>
      <c r="AA24" s="6">
        <v>1</v>
      </c>
      <c r="AB24" s="6"/>
      <c r="AD24" s="6"/>
      <c r="AE24" s="6"/>
      <c r="AF24" s="6">
        <v>1</v>
      </c>
      <c r="AG24" s="6"/>
      <c r="AH24" s="6">
        <v>1</v>
      </c>
      <c r="AI24" s="22"/>
      <c r="AJ24" s="6">
        <f t="shared" si="2"/>
        <v>20</v>
      </c>
      <c r="AK24" s="6">
        <f t="shared" si="1"/>
        <v>21</v>
      </c>
      <c r="AL24" s="26">
        <f t="shared" si="0"/>
        <v>1</v>
      </c>
      <c r="AN24" s="13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5"/>
    </row>
    <row r="25" spans="1:51" x14ac:dyDescent="0.25">
      <c r="A25" s="93" t="s">
        <v>119</v>
      </c>
      <c r="B25" s="93"/>
      <c r="C25" s="93"/>
      <c r="D25" s="41"/>
      <c r="E25" s="22"/>
      <c r="F25" s="24">
        <v>8.35</v>
      </c>
      <c r="G25" s="24"/>
      <c r="H25" s="24">
        <v>10</v>
      </c>
      <c r="I25" s="24"/>
      <c r="J25" s="24">
        <v>8.4499999999999993</v>
      </c>
      <c r="K25" s="12"/>
      <c r="L25" s="24"/>
      <c r="M25" s="24">
        <v>10</v>
      </c>
      <c r="N25" s="24"/>
      <c r="O25" s="24">
        <v>9</v>
      </c>
      <c r="P25" s="24"/>
      <c r="Q25" s="12"/>
      <c r="R25" s="24"/>
      <c r="S25" s="24"/>
      <c r="T25" s="24"/>
      <c r="U25" s="24">
        <v>8.1999999999999993</v>
      </c>
      <c r="V25" s="24"/>
      <c r="W25" s="12"/>
      <c r="X25" s="24"/>
      <c r="Y25" s="24">
        <v>10</v>
      </c>
      <c r="Z25" s="24"/>
      <c r="AA25" s="24"/>
      <c r="AB25" s="24"/>
      <c r="AC25" s="12"/>
      <c r="AD25" s="24"/>
      <c r="AE25" s="24">
        <v>8.5500000000000007</v>
      </c>
      <c r="AF25" s="24"/>
      <c r="AG25" s="24"/>
      <c r="AH25" s="24"/>
      <c r="AI25" s="22"/>
      <c r="AJ25" s="6">
        <f t="shared" si="2"/>
        <v>8</v>
      </c>
      <c r="AK25" s="6">
        <f t="shared" si="1"/>
        <v>8</v>
      </c>
      <c r="AL25" s="26">
        <f t="shared" si="0"/>
        <v>0</v>
      </c>
      <c r="AN25" s="13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5"/>
    </row>
    <row r="26" spans="1:51" x14ac:dyDescent="0.25">
      <c r="A26" s="9">
        <v>1003</v>
      </c>
      <c r="B26" s="10" t="s">
        <v>281</v>
      </c>
      <c r="C26" s="6"/>
      <c r="D26" s="6" t="s">
        <v>326</v>
      </c>
      <c r="E26" s="22"/>
      <c r="F26" s="6">
        <v>1</v>
      </c>
      <c r="G26" s="6">
        <v>1</v>
      </c>
      <c r="H26" s="6">
        <v>1</v>
      </c>
      <c r="I26" s="6">
        <v>1</v>
      </c>
      <c r="J26" s="6" t="s">
        <v>269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X26" s="6">
        <v>1</v>
      </c>
      <c r="Y26" s="6">
        <v>1</v>
      </c>
      <c r="Z26" s="6">
        <v>1</v>
      </c>
      <c r="AA26" s="6">
        <v>1</v>
      </c>
      <c r="AB26" s="6"/>
      <c r="AD26" s="6"/>
      <c r="AE26" s="6"/>
      <c r="AF26" s="6">
        <v>1</v>
      </c>
      <c r="AG26" s="6"/>
      <c r="AH26" s="6">
        <v>1</v>
      </c>
      <c r="AI26" s="22"/>
      <c r="AJ26" s="6">
        <f t="shared" si="2"/>
        <v>20</v>
      </c>
      <c r="AK26" s="6">
        <f t="shared" si="1"/>
        <v>21</v>
      </c>
      <c r="AL26" s="26">
        <f t="shared" si="0"/>
        <v>1</v>
      </c>
      <c r="AN26" s="13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5"/>
    </row>
    <row r="27" spans="1:51" x14ac:dyDescent="0.25">
      <c r="A27" s="93" t="s">
        <v>119</v>
      </c>
      <c r="B27" s="93"/>
      <c r="C27" s="93"/>
      <c r="D27" s="41"/>
      <c r="E27" s="22"/>
      <c r="F27" s="24">
        <v>8.35</v>
      </c>
      <c r="G27" s="24"/>
      <c r="H27" s="24">
        <v>10</v>
      </c>
      <c r="I27" s="24"/>
      <c r="J27" s="24">
        <v>8.4499999999999993</v>
      </c>
      <c r="K27" s="12"/>
      <c r="L27" s="24"/>
      <c r="M27" s="24">
        <v>10</v>
      </c>
      <c r="N27" s="24"/>
      <c r="O27" s="24">
        <v>9</v>
      </c>
      <c r="P27" s="24"/>
      <c r="Q27" s="12"/>
      <c r="R27" s="24"/>
      <c r="S27" s="24"/>
      <c r="T27" s="24"/>
      <c r="U27" s="24">
        <v>8.1999999999999993</v>
      </c>
      <c r="V27" s="24"/>
      <c r="W27" s="12"/>
      <c r="X27" s="24"/>
      <c r="Y27" s="24">
        <v>6</v>
      </c>
      <c r="Z27" s="24"/>
      <c r="AA27" s="24"/>
      <c r="AB27" s="24"/>
      <c r="AC27" s="12"/>
      <c r="AD27" s="24"/>
      <c r="AE27" s="24">
        <v>8.5500000000000007</v>
      </c>
      <c r="AF27" s="24"/>
      <c r="AG27" s="24"/>
      <c r="AH27" s="24"/>
      <c r="AI27" s="22"/>
      <c r="AJ27" s="6">
        <f t="shared" si="2"/>
        <v>8</v>
      </c>
      <c r="AK27" s="6">
        <f t="shared" si="1"/>
        <v>8</v>
      </c>
      <c r="AL27" s="26">
        <f t="shared" si="0"/>
        <v>0</v>
      </c>
      <c r="AN27" s="13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5"/>
    </row>
    <row r="28" spans="1:51" x14ac:dyDescent="0.25">
      <c r="A28" s="9">
        <v>1003</v>
      </c>
      <c r="B28" s="10" t="s">
        <v>192</v>
      </c>
      <c r="C28" s="6"/>
      <c r="D28" s="6" t="s">
        <v>326</v>
      </c>
      <c r="E28" s="22"/>
      <c r="F28" s="6">
        <v>1</v>
      </c>
      <c r="G28" s="6">
        <v>1</v>
      </c>
      <c r="H28" s="6">
        <v>1</v>
      </c>
      <c r="I28" s="6">
        <v>1</v>
      </c>
      <c r="J28" s="6" t="s">
        <v>269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X28" s="6">
        <v>1</v>
      </c>
      <c r="Y28" s="6">
        <v>1</v>
      </c>
      <c r="Z28" s="6">
        <v>1</v>
      </c>
      <c r="AA28" s="6">
        <v>1</v>
      </c>
      <c r="AB28" s="6"/>
      <c r="AD28" s="6"/>
      <c r="AE28" s="6"/>
      <c r="AF28" s="6">
        <v>1</v>
      </c>
      <c r="AG28" s="6"/>
      <c r="AH28" s="6">
        <v>1</v>
      </c>
      <c r="AI28" s="22"/>
      <c r="AJ28" s="6">
        <f t="shared" si="2"/>
        <v>20</v>
      </c>
      <c r="AK28" s="6">
        <f t="shared" si="1"/>
        <v>21</v>
      </c>
      <c r="AL28" s="26">
        <f t="shared" si="0"/>
        <v>1</v>
      </c>
      <c r="AN28" s="13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5"/>
    </row>
    <row r="29" spans="1:51" x14ac:dyDescent="0.25">
      <c r="A29" s="93" t="s">
        <v>119</v>
      </c>
      <c r="B29" s="93"/>
      <c r="C29" s="93"/>
      <c r="D29" s="41"/>
      <c r="E29" s="22"/>
      <c r="F29" s="24">
        <v>8.35</v>
      </c>
      <c r="G29" s="24"/>
      <c r="H29" s="24">
        <v>8.35</v>
      </c>
      <c r="I29" s="24"/>
      <c r="J29" s="24">
        <v>8.4499999999999993</v>
      </c>
      <c r="K29" s="12"/>
      <c r="L29" s="24"/>
      <c r="M29" s="24">
        <v>10</v>
      </c>
      <c r="N29" s="24"/>
      <c r="O29" s="24">
        <v>9</v>
      </c>
      <c r="P29" s="24"/>
      <c r="Q29" s="12"/>
      <c r="R29" s="24"/>
      <c r="S29" s="24"/>
      <c r="T29" s="24"/>
      <c r="U29" s="24">
        <v>8.1999999999999993</v>
      </c>
      <c r="V29" s="24"/>
      <c r="W29" s="12"/>
      <c r="X29" s="24"/>
      <c r="Y29" s="24">
        <v>10</v>
      </c>
      <c r="Z29" s="24"/>
      <c r="AA29" s="24"/>
      <c r="AB29" s="24"/>
      <c r="AC29" s="12"/>
      <c r="AD29" s="24"/>
      <c r="AE29" s="24">
        <v>8.5500000000000007</v>
      </c>
      <c r="AF29" s="24"/>
      <c r="AG29" s="24"/>
      <c r="AH29" s="24"/>
      <c r="AI29" s="22"/>
      <c r="AJ29" s="6">
        <f t="shared" si="2"/>
        <v>8</v>
      </c>
      <c r="AK29" s="6">
        <f t="shared" si="1"/>
        <v>8</v>
      </c>
      <c r="AL29" s="26">
        <f t="shared" si="0"/>
        <v>0</v>
      </c>
      <c r="AN29" s="13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5"/>
    </row>
    <row r="30" spans="1:51" x14ac:dyDescent="0.25">
      <c r="A30" s="9">
        <v>1003</v>
      </c>
      <c r="B30" s="11" t="s">
        <v>192</v>
      </c>
      <c r="C30" s="21" t="s">
        <v>92</v>
      </c>
      <c r="D30" s="6" t="s">
        <v>326</v>
      </c>
      <c r="E30" s="22"/>
      <c r="F30" s="6">
        <v>1</v>
      </c>
      <c r="G30" s="6">
        <v>1</v>
      </c>
      <c r="H30" s="6">
        <v>1</v>
      </c>
      <c r="I30" s="6">
        <v>1</v>
      </c>
      <c r="J30" s="6" t="s">
        <v>269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X30" s="6">
        <v>1</v>
      </c>
      <c r="Y30" s="6">
        <v>1</v>
      </c>
      <c r="Z30" s="6">
        <v>1</v>
      </c>
      <c r="AA30" s="6">
        <v>1</v>
      </c>
      <c r="AB30" s="6"/>
      <c r="AD30" s="6"/>
      <c r="AE30" s="6"/>
      <c r="AF30" s="6">
        <v>1</v>
      </c>
      <c r="AG30" s="6"/>
      <c r="AH30" s="6">
        <v>1</v>
      </c>
      <c r="AI30" s="22"/>
      <c r="AJ30" s="24">
        <f t="shared" si="2"/>
        <v>20</v>
      </c>
      <c r="AK30" s="24">
        <f t="shared" si="1"/>
        <v>21</v>
      </c>
      <c r="AL30" s="27">
        <f t="shared" si="0"/>
        <v>1</v>
      </c>
      <c r="AN30" s="16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8"/>
    </row>
  </sheetData>
  <mergeCells count="26">
    <mergeCell ref="AN3:AQ3"/>
    <mergeCell ref="AO4:AP4"/>
    <mergeCell ref="A17:C17"/>
    <mergeCell ref="A7:C7"/>
    <mergeCell ref="A9:C9"/>
    <mergeCell ref="A11:C11"/>
    <mergeCell ref="A13:C13"/>
    <mergeCell ref="A15:C15"/>
    <mergeCell ref="F4:J4"/>
    <mergeCell ref="L4:P4"/>
    <mergeCell ref="R4:V4"/>
    <mergeCell ref="X4:AB4"/>
    <mergeCell ref="AD4:AG4"/>
    <mergeCell ref="F3:J3"/>
    <mergeCell ref="L3:P3"/>
    <mergeCell ref="R3:V3"/>
    <mergeCell ref="X3:AB3"/>
    <mergeCell ref="AD3:AG3"/>
    <mergeCell ref="A29:C29"/>
    <mergeCell ref="A19:C19"/>
    <mergeCell ref="A21:C21"/>
    <mergeCell ref="A23:C23"/>
    <mergeCell ref="A25:C25"/>
    <mergeCell ref="A27:C27"/>
    <mergeCell ref="A1:C4"/>
    <mergeCell ref="R2:V2"/>
  </mergeCells>
  <conditionalFormatting sqref="AN6:AN30">
    <cfRule type="expression" dxfId="75" priority="31">
      <formula>$AL6:$AL30&gt;3</formula>
    </cfRule>
  </conditionalFormatting>
  <conditionalFormatting sqref="F7:J7 L7:P7 R7:V7 X7 AD7:AH7 X9 AD9:AH9 X11 AD11:AH11 X13 AD13:AH13 X15 AD15:AH15">
    <cfRule type="expression" dxfId="74" priority="23">
      <formula>F7:AH7&gt;=9</formula>
    </cfRule>
    <cfRule type="expression" dxfId="73" priority="24">
      <formula>F7:AH7&gt;=8.3</formula>
    </cfRule>
  </conditionalFormatting>
  <conditionalFormatting sqref="F9:J9 L9:P9 R9:V9">
    <cfRule type="expression" dxfId="72" priority="21">
      <formula>F9:AH9&gt;=9</formula>
    </cfRule>
    <cfRule type="expression" dxfId="71" priority="22">
      <formula>F9:AH9&gt;=8.3</formula>
    </cfRule>
  </conditionalFormatting>
  <conditionalFormatting sqref="F11:J11 L11:P11 R11:V11">
    <cfRule type="expression" dxfId="70" priority="19">
      <formula>F11:AH11&gt;=9</formula>
    </cfRule>
    <cfRule type="expression" dxfId="69" priority="20">
      <formula>F11:AH11&gt;=8.3</formula>
    </cfRule>
  </conditionalFormatting>
  <conditionalFormatting sqref="F13:J13 L13:P13 R13:V13">
    <cfRule type="expression" dxfId="68" priority="17">
      <formula>F13:AH13&gt;=9</formula>
    </cfRule>
    <cfRule type="expression" dxfId="67" priority="18">
      <formula>F13:AH13&gt;=8.3</formula>
    </cfRule>
  </conditionalFormatting>
  <conditionalFormatting sqref="F15:J15 L15:P15 R15:V15">
    <cfRule type="expression" dxfId="66" priority="15">
      <formula>F15:AH15&gt;=9</formula>
    </cfRule>
    <cfRule type="expression" dxfId="65" priority="16">
      <formula>F15:AH15&gt;=8.3</formula>
    </cfRule>
  </conditionalFormatting>
  <conditionalFormatting sqref="F17:J17 L17:P17 R17:V17 X17:AB17 AD17:AH17">
    <cfRule type="expression" dxfId="64" priority="13">
      <formula>F17:AH17&gt;=9</formula>
    </cfRule>
    <cfRule type="expression" dxfId="63" priority="14">
      <formula>F17:AH17&gt;=8.3</formula>
    </cfRule>
  </conditionalFormatting>
  <conditionalFormatting sqref="F19:J19 L19:P19 R19:V19 X19:AB19 AD19:AH19">
    <cfRule type="expression" dxfId="62" priority="11">
      <formula>F19:AH19&gt;=9</formula>
    </cfRule>
    <cfRule type="expression" dxfId="61" priority="12">
      <formula>F19:AH19&gt;=8.3</formula>
    </cfRule>
  </conditionalFormatting>
  <conditionalFormatting sqref="F21:J21 L21:P21 R21:V21 X21:AB21 AD21:AH21">
    <cfRule type="expression" dxfId="60" priority="9">
      <formula>F21:AH21&gt;=9</formula>
    </cfRule>
    <cfRule type="expression" dxfId="59" priority="10">
      <formula>F21:AH21&gt;=8.3</formula>
    </cfRule>
  </conditionalFormatting>
  <conditionalFormatting sqref="F23:J23 L23:P23 R23:V23 X23:AB23 AD23:AH23">
    <cfRule type="expression" dxfId="58" priority="7">
      <formula>F23:AH23&gt;=9</formula>
    </cfRule>
    <cfRule type="expression" dxfId="57" priority="8">
      <formula>F23:AH23&gt;=8.3</formula>
    </cfRule>
  </conditionalFormatting>
  <conditionalFormatting sqref="F25:J25 L25:P25 R25:V25 X25:AB25 AD25:AH25">
    <cfRule type="expression" dxfId="56" priority="5">
      <formula>F25:AH25&gt;=9</formula>
    </cfRule>
    <cfRule type="expression" dxfId="55" priority="6">
      <formula>F25:AH25&gt;=8.3</formula>
    </cfRule>
  </conditionalFormatting>
  <conditionalFormatting sqref="F27:J27 L27:P27 R27:V27 X27:AB27 AD27:AH27">
    <cfRule type="expression" dxfId="54" priority="3">
      <formula>F27:AH27&gt;=9</formula>
    </cfRule>
    <cfRule type="expression" dxfId="53" priority="4">
      <formula>F27:AH27&gt;=8.3</formula>
    </cfRule>
  </conditionalFormatting>
  <conditionalFormatting sqref="F29:J29 L29:P29 R29:V29 X29:AB29 AD29:AH29">
    <cfRule type="expression" dxfId="52" priority="1">
      <formula>F29:AH29&gt;=9</formula>
    </cfRule>
    <cfRule type="expression" dxfId="51" priority="2">
      <formula>F29:AH29&gt;=8.3</formula>
    </cfRule>
  </conditionalFormatting>
  <conditionalFormatting sqref="Y7:AB7 Y9:AB9 Y11:AB11 Y13:AB13 Y15:AB15">
    <cfRule type="expression" dxfId="50" priority="34">
      <formula>Y7:AZ7&gt;=9</formula>
    </cfRule>
    <cfRule type="expression" dxfId="49" priority="35">
      <formula>Y7:AZ7&gt;=8.3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2000000}">
          <x14:formula1>
            <xm:f>'FILL DATA'!#REF!</xm:f>
          </x14:formula1>
          <xm:sqref>A10</xm:sqref>
        </x14:dataValidation>
        <x14:dataValidation type="list" allowBlank="1" showInputMessage="1" showErrorMessage="1" xr:uid="{00000000-0002-0000-0300-000000000000}">
          <x14:formula1>
            <xm:f>'FILL DATA'!$U$1:$U$16</xm:f>
          </x14:formula1>
          <xm:sqref>C6 C28 C10 C12 C14 C16 C18 C20 C22 C24 C26 C8 C30</xm:sqref>
        </x14:dataValidation>
        <x14:dataValidation type="list" allowBlank="1" showInputMessage="1" showErrorMessage="1" xr:uid="{00000000-0002-0000-0300-000001000000}">
          <x14:formula1>
            <xm:f>'FILL DATA'!$X$2:$X$4</xm:f>
          </x14:formula1>
          <xm:sqref>AD8:AH8 AD16:AH16 X16:AB16 X8:AB8 X22:AB22 X10:AB10 X14:AB14 X24:AB24 X20:AB20 X12:AB12 X6:AB6 X30:AB30 X18:AB18 X28:AB28 X26:AB26 R26:V26 R16:V16 R8:V8 R22:V22 R10:V10 R14:V14 R24:V24 R20:V20 R12:V12 R6:V6 R30:V30 R18:V18 R28:V28 L28:P28 L26:P26 L16:P16 L8:P8 L22:P22 L10:P10 L14:P14 L24:P24 L20:P20 L12:P12 L6:P6 L30:P30 L18:P18 F18:J18 F28:J28 F26:J26 F16:J16 F8:J8 F22:J22 F10:J10 F14:J14 F24:J24 F20:J20 F12:J12 F6:J6 F30:J30 AD26:AH26 AD28:AH28 AD18:AH18 AD30:AH30 AD6:AH6 AD12:AH12 AD20:AH20 AD24:AH24 AD14:AH14 AD10:AH10 AD22:AH22</xm:sqref>
        </x14:dataValidation>
        <x14:dataValidation type="list" allowBlank="1" showInputMessage="1" showErrorMessage="1" xr:uid="{00000000-0002-0000-0300-000003000000}">
          <x14:formula1>
            <xm:f>'FILL DATA'!$Z$3:$Z$9</xm:f>
          </x14:formula1>
          <xm:sqref>E25 E27 E23 E21 E19 E17 E15 E13 E11 E9</xm:sqref>
        </x14:dataValidation>
        <x14:dataValidation type="list" allowBlank="1" showInputMessage="1" showErrorMessage="1" xr:uid="{00000000-0002-0000-0300-000004000000}">
          <x14:formula1>
            <xm:f>'FILL DATA'!$Z$3:$Z$18</xm:f>
          </x14:formula1>
          <xm:sqref>AD13:AH13 AD11:AH11 X11:AB11 X13:AB13 X15:AB15 X17:AB17 X19:AB19 X21:AB21 X23:AB23 X25:AB25 X29:AB29 X7:AB7 X27:AB27 X9:AB9 R9:V9 R11:V11 R13:V13 R15:V15 R17:V17 R19:V19 R21:V21 R23:V23 R25:V25 R29:V29 R7:V7 R27:V27 L27:P27 L9:P9 L11:P11 L13:P13 L15:P15 L17:P17 L19:P19 L21:P21 L23:P23 L25:P25 L29:P29 L7:P7 F7:J7 F27:J27 F9:J9 F11:J11 F13:J13 F15:J15 F17:J17 F19:J19 F21:J21 F23:J23 F25:J25 F29:J29 AD9:AH9 AD27:AH27 AD7:AH7 AD29:AH29 AD25:AH25 AD23:AH23 AD21:AH21 AD19:AH19 AD17:AH17 AD15:AH15</xm:sqref>
        </x14:dataValidation>
        <x14:dataValidation type="list" allowBlank="1" showInputMessage="1" showErrorMessage="1" xr:uid="{00000000-0002-0000-0300-000005000000}">
          <x14:formula1>
            <xm:f>'FILL DATA'!$AA$2:$AA$9</xm:f>
          </x14:formula1>
          <xm:sqref>B6 B26 B24 B22 B20 B18 B16 B14 B12 B10 B8</xm:sqref>
        </x14:dataValidation>
        <x14:dataValidation type="list" allowBlank="1" showInputMessage="1" showErrorMessage="1" xr:uid="{D999C4EA-05C9-4D38-B4C4-C9F7122F7CF3}">
          <x14:formula1>
            <xm:f>'FILL DATA'!$AD$2:$AD$4</xm:f>
          </x14:formula1>
          <xm:sqref>BF7:BF16</xm:sqref>
        </x14:dataValidation>
        <x14:dataValidation type="list" allowBlank="1" showInputMessage="1" showErrorMessage="1" xr:uid="{D101EA78-0D25-4D22-81DB-5E17C5C3E1F7}">
          <x14:formula1>
            <xm:f>'FILL DATA'!$AE$2:$AE$12</xm:f>
          </x14:formula1>
          <xm:sqref>D6 D30 D28 D26 D24 D22 D20 D18 D16 D14 D12 D10 D8</xm:sqref>
        </x14:dataValidation>
        <x14:dataValidation type="list" allowBlank="1" showInputMessage="1" showErrorMessage="1" xr:uid="{639742D0-7106-4AAF-9B5D-235FA8BECA1F}">
          <x14:formula1>
            <xm:f>'FILL DATA'!$B$2:$B$52</xm:f>
          </x14:formula1>
          <xm:sqref>A6 A30 A28 A26 A24 A22 A20 A18 A16 A14 A12 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AG15"/>
  <sheetViews>
    <sheetView workbookViewId="0">
      <selection activeCell="D3" sqref="D3"/>
    </sheetView>
  </sheetViews>
  <sheetFormatPr defaultRowHeight="15" x14ac:dyDescent="0.25"/>
  <cols>
    <col min="2" max="2" width="12.7109375" customWidth="1"/>
    <col min="3" max="3" width="11.85546875" customWidth="1"/>
    <col min="5" max="5" width="13.85546875" customWidth="1"/>
    <col min="6" max="6" width="13.42578125" customWidth="1"/>
    <col min="7" max="7" width="10.42578125" customWidth="1"/>
    <col min="8" max="8" width="17.85546875" customWidth="1"/>
    <col min="9" max="9" width="16.5703125" customWidth="1"/>
    <col min="10" max="10" width="13.85546875" customWidth="1"/>
    <col min="11" max="11" width="12.28515625" customWidth="1"/>
    <col min="12" max="12" width="9.85546875" customWidth="1"/>
    <col min="14" max="14" width="10.140625" customWidth="1"/>
    <col min="15" max="15" width="19" customWidth="1"/>
    <col min="16" max="16" width="16.42578125" bestFit="1" customWidth="1"/>
    <col min="17" max="17" width="9.7109375" customWidth="1"/>
    <col min="18" max="18" width="11" customWidth="1"/>
    <col min="20" max="20" width="15.140625" customWidth="1"/>
    <col min="21" max="21" width="12.85546875" customWidth="1"/>
    <col min="22" max="22" width="14.140625" customWidth="1"/>
    <col min="23" max="23" width="23" customWidth="1"/>
    <col min="24" max="24" width="21.140625" customWidth="1"/>
    <col min="25" max="25" width="15.28515625" customWidth="1"/>
    <col min="26" max="26" width="16" customWidth="1"/>
    <col min="27" max="27" width="13.7109375" customWidth="1"/>
    <col min="28" max="28" width="13.140625" customWidth="1"/>
    <col min="29" max="29" width="12.140625" customWidth="1"/>
    <col min="30" max="30" width="16.5703125" customWidth="1"/>
    <col min="31" max="31" width="12" customWidth="1"/>
    <col min="32" max="32" width="11.85546875" customWidth="1"/>
    <col min="33" max="33" width="16" customWidth="1"/>
  </cols>
  <sheetData>
    <row r="2" spans="1:33" s="1" customFormat="1" ht="15.75" thickBot="1" x14ac:dyDescent="0.3">
      <c r="A2" s="1" t="s">
        <v>77</v>
      </c>
      <c r="B2" s="1" t="s">
        <v>2</v>
      </c>
      <c r="C2" s="1" t="s">
        <v>3</v>
      </c>
      <c r="D2" s="1" t="s">
        <v>1</v>
      </c>
      <c r="E2" s="1" t="s">
        <v>197</v>
      </c>
      <c r="F2" s="1" t="s">
        <v>143</v>
      </c>
      <c r="G2" s="1" t="s">
        <v>4</v>
      </c>
      <c r="H2" s="1" t="s">
        <v>5</v>
      </c>
      <c r="I2" s="1" t="s">
        <v>21</v>
      </c>
      <c r="J2" s="1" t="s">
        <v>6</v>
      </c>
      <c r="K2" s="1" t="s">
        <v>17</v>
      </c>
      <c r="L2" s="1" t="s">
        <v>22</v>
      </c>
      <c r="M2" s="1" t="s">
        <v>14</v>
      </c>
      <c r="N2" s="1" t="s">
        <v>154</v>
      </c>
      <c r="O2" s="1" t="s">
        <v>15</v>
      </c>
      <c r="P2" s="1" t="s">
        <v>7</v>
      </c>
      <c r="Q2" s="1" t="s">
        <v>8</v>
      </c>
      <c r="R2" s="1" t="s">
        <v>9</v>
      </c>
      <c r="S2" s="1" t="s">
        <v>141</v>
      </c>
      <c r="T2" s="1" t="s">
        <v>10</v>
      </c>
      <c r="U2" s="1" t="s">
        <v>18</v>
      </c>
      <c r="V2" s="1" t="s">
        <v>11</v>
      </c>
      <c r="W2" s="1" t="s">
        <v>23</v>
      </c>
      <c r="X2" s="1" t="s">
        <v>193</v>
      </c>
      <c r="Y2" s="1" t="s">
        <v>13</v>
      </c>
      <c r="Z2" s="1" t="s">
        <v>335</v>
      </c>
      <c r="AA2" s="1" t="s">
        <v>19</v>
      </c>
      <c r="AB2" s="1" t="s">
        <v>24</v>
      </c>
      <c r="AC2" s="1" t="s">
        <v>20</v>
      </c>
      <c r="AD2" s="1" t="s">
        <v>25</v>
      </c>
      <c r="AE2" s="1" t="s">
        <v>26</v>
      </c>
      <c r="AF2" s="1" t="s">
        <v>90</v>
      </c>
      <c r="AG2" s="1" t="s">
        <v>305</v>
      </c>
    </row>
    <row r="3" spans="1:33" ht="15.75" thickTop="1" x14ac:dyDescent="0.25">
      <c r="A3">
        <v>1</v>
      </c>
      <c r="B3" s="3">
        <v>45270</v>
      </c>
      <c r="C3" s="3">
        <v>45017</v>
      </c>
      <c r="D3" s="53">
        <v>1004</v>
      </c>
      <c r="E3" t="s">
        <v>144</v>
      </c>
      <c r="F3" t="s">
        <v>145</v>
      </c>
      <c r="G3" s="53" t="s">
        <v>155</v>
      </c>
      <c r="H3">
        <v>81453627</v>
      </c>
      <c r="I3" t="s">
        <v>156</v>
      </c>
      <c r="J3" s="2" t="s">
        <v>161</v>
      </c>
      <c r="K3" s="44" t="s">
        <v>28</v>
      </c>
      <c r="L3" s="56"/>
      <c r="M3" s="56"/>
      <c r="N3" s="56" t="s">
        <v>182</v>
      </c>
      <c r="O3" s="57"/>
      <c r="P3" t="s">
        <v>164</v>
      </c>
      <c r="Q3" t="s">
        <v>169</v>
      </c>
      <c r="R3" t="s">
        <v>174</v>
      </c>
      <c r="S3" t="s">
        <v>179</v>
      </c>
      <c r="T3" s="44" t="s">
        <v>28</v>
      </c>
      <c r="U3" s="45" t="s">
        <v>28</v>
      </c>
      <c r="V3" t="s">
        <v>192</v>
      </c>
      <c r="W3">
        <v>81097353</v>
      </c>
      <c r="X3" s="44" t="s">
        <v>68</v>
      </c>
      <c r="Y3" s="50" t="s">
        <v>323</v>
      </c>
      <c r="Z3" t="s">
        <v>330</v>
      </c>
      <c r="AA3" s="50" t="s">
        <v>43</v>
      </c>
      <c r="AB3" s="45"/>
      <c r="AC3" t="s">
        <v>194</v>
      </c>
      <c r="AD3" s="44" t="s">
        <v>60</v>
      </c>
      <c r="AE3" s="45" t="s">
        <v>61</v>
      </c>
      <c r="AF3" s="3">
        <v>47635</v>
      </c>
      <c r="AG3" s="42" t="s">
        <v>340</v>
      </c>
    </row>
    <row r="4" spans="1:33" x14ac:dyDescent="0.25">
      <c r="A4">
        <v>2</v>
      </c>
      <c r="B4" s="3">
        <v>45271</v>
      </c>
      <c r="C4" s="3">
        <v>45018</v>
      </c>
      <c r="D4" s="54">
        <v>1007</v>
      </c>
      <c r="E4" t="s">
        <v>146</v>
      </c>
      <c r="F4" t="s">
        <v>147</v>
      </c>
      <c r="G4" s="54" t="s">
        <v>155</v>
      </c>
      <c r="H4">
        <v>81353427</v>
      </c>
      <c r="I4" t="s">
        <v>157</v>
      </c>
      <c r="J4" s="2" t="s">
        <v>162</v>
      </c>
      <c r="K4" s="46" t="s">
        <v>30</v>
      </c>
      <c r="L4" s="5"/>
      <c r="M4" s="5"/>
      <c r="N4" s="5" t="s">
        <v>190</v>
      </c>
      <c r="O4" s="58"/>
      <c r="P4" t="s">
        <v>165</v>
      </c>
      <c r="Q4" t="s">
        <v>170</v>
      </c>
      <c r="R4" t="s">
        <v>175</v>
      </c>
      <c r="S4" t="s">
        <v>179</v>
      </c>
      <c r="T4" s="46" t="s">
        <v>28</v>
      </c>
      <c r="U4" s="47" t="s">
        <v>38</v>
      </c>
      <c r="V4" t="s">
        <v>192</v>
      </c>
      <c r="W4">
        <v>81097353</v>
      </c>
      <c r="X4" s="46" t="s">
        <v>66</v>
      </c>
      <c r="Y4" s="4" t="s">
        <v>93</v>
      </c>
      <c r="AA4" s="4" t="s">
        <v>40</v>
      </c>
      <c r="AB4" s="47"/>
      <c r="AC4" t="s">
        <v>194</v>
      </c>
      <c r="AD4" s="46" t="s">
        <v>57</v>
      </c>
      <c r="AE4" s="47" t="s">
        <v>63</v>
      </c>
      <c r="AF4" s="3">
        <v>47636</v>
      </c>
      <c r="AG4" s="52"/>
    </row>
    <row r="5" spans="1:33" x14ac:dyDescent="0.25">
      <c r="A5">
        <v>3</v>
      </c>
      <c r="B5" s="3">
        <v>45272</v>
      </c>
      <c r="C5" s="3">
        <v>45019</v>
      </c>
      <c r="D5" s="54">
        <v>1003</v>
      </c>
      <c r="E5" t="s">
        <v>148</v>
      </c>
      <c r="F5" t="s">
        <v>149</v>
      </c>
      <c r="G5" s="54" t="s">
        <v>28</v>
      </c>
      <c r="H5">
        <v>81638352</v>
      </c>
      <c r="I5" t="s">
        <v>158</v>
      </c>
      <c r="J5" s="2" t="s">
        <v>163</v>
      </c>
      <c r="K5" s="46" t="s">
        <v>30</v>
      </c>
      <c r="L5" s="5"/>
      <c r="M5" s="5"/>
      <c r="N5" s="5"/>
      <c r="O5" s="58"/>
      <c r="P5" t="s">
        <v>166</v>
      </c>
      <c r="Q5" t="s">
        <v>171</v>
      </c>
      <c r="R5" t="s">
        <v>176</v>
      </c>
      <c r="S5" t="s">
        <v>179</v>
      </c>
      <c r="T5" s="46" t="s">
        <v>28</v>
      </c>
      <c r="U5" s="47" t="s">
        <v>36</v>
      </c>
      <c r="V5" t="s">
        <v>192</v>
      </c>
      <c r="W5">
        <v>81097353</v>
      </c>
      <c r="X5" s="46" t="s">
        <v>69</v>
      </c>
      <c r="Y5" s="4" t="s">
        <v>94</v>
      </c>
      <c r="Z5" t="s">
        <v>334</v>
      </c>
      <c r="AA5" s="4"/>
      <c r="AB5" s="47" t="s">
        <v>46</v>
      </c>
      <c r="AC5" t="s">
        <v>195</v>
      </c>
      <c r="AD5" s="46"/>
      <c r="AE5" s="47"/>
      <c r="AF5" s="3">
        <v>47637</v>
      </c>
      <c r="AG5" s="52" t="s">
        <v>338</v>
      </c>
    </row>
    <row r="6" spans="1:33" ht="15.75" thickBot="1" x14ac:dyDescent="0.3">
      <c r="A6">
        <v>4</v>
      </c>
      <c r="B6" s="3">
        <v>45273</v>
      </c>
      <c r="C6" s="3">
        <v>45020</v>
      </c>
      <c r="D6" s="54">
        <v>1004</v>
      </c>
      <c r="E6" t="s">
        <v>150</v>
      </c>
      <c r="F6" t="s">
        <v>151</v>
      </c>
      <c r="G6" s="55" t="s">
        <v>27</v>
      </c>
      <c r="H6">
        <v>70789832</v>
      </c>
      <c r="I6" t="s">
        <v>159</v>
      </c>
      <c r="J6" s="2" t="s">
        <v>161</v>
      </c>
      <c r="K6" s="46"/>
      <c r="L6" s="5"/>
      <c r="M6" s="5"/>
      <c r="N6" s="5"/>
      <c r="O6" s="58"/>
      <c r="P6" t="s">
        <v>167</v>
      </c>
      <c r="Q6" t="s">
        <v>172</v>
      </c>
      <c r="R6" t="s">
        <v>177</v>
      </c>
      <c r="S6" t="s">
        <v>179</v>
      </c>
      <c r="T6" s="46" t="s">
        <v>180</v>
      </c>
      <c r="U6" s="47" t="s">
        <v>36</v>
      </c>
      <c r="V6" t="s">
        <v>192</v>
      </c>
      <c r="W6">
        <v>81097353</v>
      </c>
      <c r="X6" s="46" t="s">
        <v>67</v>
      </c>
      <c r="Y6" s="4"/>
      <c r="AA6" s="4"/>
      <c r="AB6" s="47"/>
      <c r="AC6" t="s">
        <v>196</v>
      </c>
      <c r="AD6" s="46"/>
      <c r="AE6" s="47" t="s">
        <v>64</v>
      </c>
      <c r="AF6" s="3">
        <v>47638</v>
      </c>
      <c r="AG6" s="52"/>
    </row>
    <row r="7" spans="1:33" ht="16.5" thickTop="1" thickBot="1" x14ac:dyDescent="0.3">
      <c r="A7">
        <v>5</v>
      </c>
      <c r="B7" s="3">
        <v>45274</v>
      </c>
      <c r="C7" s="3">
        <v>45021</v>
      </c>
      <c r="D7" s="55">
        <v>1048</v>
      </c>
      <c r="E7" t="s">
        <v>152</v>
      </c>
      <c r="F7" t="s">
        <v>153</v>
      </c>
      <c r="H7">
        <v>81748393</v>
      </c>
      <c r="I7" t="s">
        <v>160</v>
      </c>
      <c r="J7" s="2" t="s">
        <v>161</v>
      </c>
      <c r="K7" s="48" t="s">
        <v>29</v>
      </c>
      <c r="L7" s="59"/>
      <c r="M7" s="59"/>
      <c r="N7" s="59" t="s">
        <v>186</v>
      </c>
      <c r="O7" s="60"/>
      <c r="P7" t="s">
        <v>168</v>
      </c>
      <c r="Q7" t="s">
        <v>173</v>
      </c>
      <c r="R7" t="s">
        <v>178</v>
      </c>
      <c r="S7" t="s">
        <v>179</v>
      </c>
      <c r="T7" s="48" t="s">
        <v>180</v>
      </c>
      <c r="U7" s="49" t="s">
        <v>37</v>
      </c>
      <c r="V7" t="s">
        <v>192</v>
      </c>
      <c r="W7">
        <v>81097353</v>
      </c>
      <c r="X7" s="48" t="s">
        <v>70</v>
      </c>
      <c r="Y7" s="51" t="s">
        <v>95</v>
      </c>
      <c r="AA7" s="51" t="s">
        <v>39</v>
      </c>
      <c r="AB7" s="49"/>
      <c r="AC7" t="s">
        <v>194</v>
      </c>
      <c r="AD7" s="48" t="s">
        <v>57</v>
      </c>
      <c r="AE7" s="49"/>
      <c r="AF7" s="3">
        <v>47639</v>
      </c>
      <c r="AG7" s="43" t="s">
        <v>308</v>
      </c>
    </row>
    <row r="8" spans="1:33" ht="15.75" thickTop="1" x14ac:dyDescent="0.25"/>
    <row r="15" spans="1:33" x14ac:dyDescent="0.25">
      <c r="L15" t="s">
        <v>217</v>
      </c>
    </row>
  </sheetData>
  <hyperlinks>
    <hyperlink ref="J3" r:id="rId1" xr:uid="{00000000-0004-0000-0000-000000000000}"/>
    <hyperlink ref="J4" r:id="rId2" xr:uid="{00000000-0004-0000-0000-000001000000}"/>
    <hyperlink ref="J5" r:id="rId3" xr:uid="{00000000-0004-0000-0000-000002000000}"/>
    <hyperlink ref="J6" r:id="rId4" xr:uid="{00000000-0004-0000-0000-000003000000}"/>
    <hyperlink ref="J7" r:id="rId5" xr:uid="{00000000-0004-0000-0000-000004000000}"/>
  </hyperlinks>
  <pageMargins left="0.7" right="0.7" top="0.75" bottom="0.75" header="0.3" footer="0.3"/>
  <pageSetup orientation="portrait" r:id="rId6"/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000-000000000000}">
          <x14:formula1>
            <xm:f>'FILL DATA'!$C$1:$C$3</xm:f>
          </x14:formula1>
          <xm:sqref>G3:G7</xm:sqref>
        </x14:dataValidation>
        <x14:dataValidation type="list" allowBlank="1" showInputMessage="1" showErrorMessage="1" xr:uid="{00000000-0002-0000-0000-000001000000}">
          <x14:formula1>
            <xm:f>'FILL DATA'!$D$1:$D$5</xm:f>
          </x14:formula1>
          <xm:sqref>K3:K7</xm:sqref>
        </x14:dataValidation>
        <x14:dataValidation type="list" allowBlank="1" showInputMessage="1" showErrorMessage="1" xr:uid="{00000000-0002-0000-0000-000007000000}">
          <x14:formula1>
            <xm:f>'FILL DATA'!$G$1:$G$6</xm:f>
          </x14:formula1>
          <xm:sqref>AA3:AA7</xm:sqref>
        </x14:dataValidation>
        <x14:dataValidation type="list" allowBlank="1" showInputMessage="1" showErrorMessage="1" xr:uid="{00000000-0002-0000-0000-000008000000}">
          <x14:formula1>
            <xm:f>'FILL DATA'!$H$1:$H$12</xm:f>
          </x14:formula1>
          <xm:sqref>AB3:AB7</xm:sqref>
        </x14:dataValidation>
        <x14:dataValidation type="list" allowBlank="1" showInputMessage="1" showErrorMessage="1" xr:uid="{00000000-0002-0000-0000-000009000000}">
          <x14:formula1>
            <xm:f>'FILL DATA'!$I$1:$I$6</xm:f>
          </x14:formula1>
          <xm:sqref>AD3:AD7</xm:sqref>
        </x14:dataValidation>
        <x14:dataValidation type="list" allowBlank="1" showInputMessage="1" showErrorMessage="1" xr:uid="{00000000-0002-0000-0000-00000A000000}">
          <x14:formula1>
            <xm:f>'FILL DATA'!$J$1:$J$4</xm:f>
          </x14:formula1>
          <xm:sqref>AE3:AE7</xm:sqref>
        </x14:dataValidation>
        <x14:dataValidation type="list" allowBlank="1" showInputMessage="1" showErrorMessage="1" xr:uid="{00000000-0002-0000-0000-000002000000}">
          <x14:formula1>
            <xm:f>'FILL DATA'!$R$1:$R$11</xm:f>
          </x14:formula1>
          <xm:sqref>N3:N7</xm:sqref>
        </x14:dataValidation>
        <x14:dataValidation type="list" allowBlank="1" showInputMessage="1" showErrorMessage="1" xr:uid="{00000000-0002-0000-0000-000003000000}">
          <x14:formula1>
            <xm:f>'FILL DATA'!$S$2:$S$3</xm:f>
          </x14:formula1>
          <xm:sqref>T3:T7</xm:sqref>
        </x14:dataValidation>
        <x14:dataValidation type="list" allowBlank="1" showInputMessage="1" showErrorMessage="1" xr:uid="{00000000-0002-0000-0000-000005000000}">
          <x14:formula1>
            <xm:f>'FILL DATA'!$L$2:$L$6</xm:f>
          </x14:formula1>
          <xm:sqref>X3:X7</xm:sqref>
        </x14:dataValidation>
        <x14:dataValidation type="list" allowBlank="1" showInputMessage="1" showErrorMessage="1" xr:uid="{00000000-0002-0000-0000-000006000000}">
          <x14:formula1>
            <xm:f>'FILL DATA'!$U$2:$U$6</xm:f>
          </x14:formula1>
          <xm:sqref>Y3:Y7</xm:sqref>
        </x14:dataValidation>
        <x14:dataValidation type="list" allowBlank="1" showInputMessage="1" showErrorMessage="1" xr:uid="{47EB56AB-8611-4BF9-A5D2-780E7F572945}">
          <x14:formula1>
            <xm:f>'FILL DATA'!$AE$2:$AE$13</xm:f>
          </x14:formula1>
          <xm:sqref>Z3:Z7</xm:sqref>
        </x14:dataValidation>
        <x14:dataValidation type="list" allowBlank="1" showInputMessage="1" showErrorMessage="1" xr:uid="{1BCE03BD-7CB4-42F5-BE2F-228A4AFE436A}">
          <x14:formula1>
            <xm:f>'FILL DATA'!$AC$2:$AC$8</xm:f>
          </x14:formula1>
          <xm:sqref>AG3:AG7</xm:sqref>
        </x14:dataValidation>
        <x14:dataValidation type="list" allowBlank="1" showInputMessage="1" showErrorMessage="1" xr:uid="{1B600A93-0C47-43E0-BA9B-5B5754790DE9}">
          <x14:formula1>
            <xm:f>'FILL DATA'!$A$2:$A$39</xm:f>
          </x14:formula1>
          <xm:sqref>Q3:Q7</xm:sqref>
        </x14:dataValidation>
        <x14:dataValidation type="list" allowBlank="1" showInputMessage="1" showErrorMessage="1" xr:uid="{00000000-0002-0000-0000-000004000000}">
          <x14:formula1>
            <xm:f>'FILL DATA'!$F$1:$F$5</xm:f>
          </x14:formula1>
          <xm:sqref>U3:U7</xm:sqref>
        </x14:dataValidation>
        <x14:dataValidation type="list" allowBlank="1" showInputMessage="1" showErrorMessage="1" xr:uid="{00000000-0002-0000-0000-00000B000000}">
          <x14:formula1>
            <xm:f>'FILL DATA'!$B$2:$B$57</xm:f>
          </x14:formula1>
          <xm:sqref>D3:D7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AR17"/>
  <sheetViews>
    <sheetView workbookViewId="0">
      <selection activeCell="D10" sqref="D10"/>
    </sheetView>
  </sheetViews>
  <sheetFormatPr defaultRowHeight="15" x14ac:dyDescent="0.25"/>
  <cols>
    <col min="2" max="2" width="16.140625" customWidth="1"/>
    <col min="3" max="3" width="14.140625" bestFit="1" customWidth="1"/>
    <col min="4" max="4" width="13.85546875" customWidth="1"/>
    <col min="5" max="5" width="13.28515625" customWidth="1"/>
    <col min="6" max="6" width="10.42578125" customWidth="1"/>
    <col min="7" max="7" width="17.85546875" customWidth="1"/>
    <col min="8" max="8" width="16.5703125" customWidth="1"/>
    <col min="9" max="9" width="15" bestFit="1" customWidth="1"/>
    <col min="10" max="10" width="12.28515625" customWidth="1"/>
    <col min="11" max="11" width="10.85546875" customWidth="1"/>
    <col min="12" max="12" width="8.140625" customWidth="1"/>
    <col min="13" max="13" width="10.140625" customWidth="1"/>
    <col min="16" max="16" width="10.5703125" customWidth="1"/>
    <col min="17" max="17" width="11.140625" customWidth="1"/>
    <col min="18" max="18" width="19" customWidth="1"/>
    <col min="19" max="19" width="11.140625" customWidth="1"/>
    <col min="21" max="21" width="9.5703125" customWidth="1"/>
    <col min="23" max="23" width="15.140625" customWidth="1"/>
    <col min="24" max="24" width="9.5703125" customWidth="1"/>
    <col min="25" max="25" width="17" customWidth="1"/>
    <col min="26" max="26" width="14.140625" customWidth="1"/>
    <col min="27" max="27" width="23" customWidth="1"/>
    <col min="28" max="28" width="14.7109375" customWidth="1"/>
    <col min="29" max="29" width="12" customWidth="1"/>
    <col min="30" max="30" width="15.85546875" customWidth="1"/>
    <col min="31" max="31" width="17.140625" customWidth="1"/>
    <col min="32" max="32" width="21" customWidth="1"/>
    <col min="33" max="33" width="26.7109375" customWidth="1"/>
    <col min="34" max="34" width="15.28515625" customWidth="1"/>
    <col min="35" max="35" width="16.42578125" customWidth="1"/>
    <col min="36" max="36" width="17.7109375" customWidth="1"/>
    <col min="37" max="37" width="14.28515625" customWidth="1"/>
    <col min="38" max="38" width="15.140625" bestFit="1" customWidth="1"/>
    <col min="39" max="39" width="17.7109375" customWidth="1"/>
    <col min="40" max="40" width="15.7109375" customWidth="1"/>
    <col min="41" max="41" width="12.42578125" customWidth="1"/>
    <col min="42" max="42" width="14.28515625" customWidth="1"/>
    <col min="43" max="43" width="10.28515625" customWidth="1"/>
    <col min="44" max="44" width="18.28515625" customWidth="1"/>
    <col min="45" max="45" width="9.140625" customWidth="1"/>
  </cols>
  <sheetData>
    <row r="2" spans="1:44" s="1" customFormat="1" x14ac:dyDescent="0.25">
      <c r="A2" s="1" t="s">
        <v>77</v>
      </c>
      <c r="B2" s="1" t="s">
        <v>76</v>
      </c>
      <c r="C2" s="1" t="s">
        <v>2</v>
      </c>
      <c r="D2" s="1" t="s">
        <v>197</v>
      </c>
      <c r="E2" s="1" t="s">
        <v>143</v>
      </c>
      <c r="F2" s="1" t="s">
        <v>4</v>
      </c>
      <c r="G2" s="1" t="s">
        <v>5</v>
      </c>
      <c r="H2" s="1" t="s">
        <v>21</v>
      </c>
      <c r="I2" s="1" t="s">
        <v>6</v>
      </c>
      <c r="J2" s="1" t="s">
        <v>17</v>
      </c>
      <c r="K2" s="1" t="s">
        <v>22</v>
      </c>
      <c r="L2" s="1" t="s">
        <v>295</v>
      </c>
      <c r="M2" s="1" t="s">
        <v>154</v>
      </c>
      <c r="N2" s="1" t="s">
        <v>296</v>
      </c>
      <c r="O2" s="1" t="s">
        <v>14</v>
      </c>
      <c r="P2" s="1" t="s">
        <v>297</v>
      </c>
      <c r="Q2" s="1" t="s">
        <v>407</v>
      </c>
      <c r="R2" s="1" t="s">
        <v>15</v>
      </c>
      <c r="S2" s="1" t="s">
        <v>7</v>
      </c>
      <c r="T2" s="1" t="s">
        <v>8</v>
      </c>
      <c r="U2" s="1" t="s">
        <v>9</v>
      </c>
      <c r="V2" s="1" t="s">
        <v>141</v>
      </c>
      <c r="W2" s="1" t="s">
        <v>10</v>
      </c>
      <c r="X2" s="1" t="s">
        <v>18</v>
      </c>
      <c r="Y2" s="1" t="s">
        <v>83</v>
      </c>
      <c r="Z2" s="1" t="s">
        <v>11</v>
      </c>
      <c r="AA2" s="1" t="s">
        <v>23</v>
      </c>
      <c r="AB2" s="1" t="s">
        <v>12</v>
      </c>
      <c r="AC2" s="1" t="s">
        <v>378</v>
      </c>
      <c r="AD2" s="1" t="s">
        <v>16</v>
      </c>
      <c r="AE2" s="1" t="s">
        <v>233</v>
      </c>
      <c r="AF2" s="1" t="s">
        <v>234</v>
      </c>
      <c r="AG2" s="1" t="s">
        <v>235</v>
      </c>
      <c r="AH2" s="1" t="s">
        <v>13</v>
      </c>
      <c r="AI2" s="1" t="s">
        <v>237</v>
      </c>
      <c r="AJ2" s="1" t="s">
        <v>236</v>
      </c>
      <c r="AK2" s="1" t="s">
        <v>19</v>
      </c>
      <c r="AL2" s="1" t="s">
        <v>24</v>
      </c>
      <c r="AM2" s="1" t="s">
        <v>294</v>
      </c>
      <c r="AN2" s="1" t="s">
        <v>20</v>
      </c>
      <c r="AO2" s="1" t="s">
        <v>142</v>
      </c>
      <c r="AP2" s="1" t="s">
        <v>78</v>
      </c>
      <c r="AQ2" s="1" t="s">
        <v>238</v>
      </c>
      <c r="AR2" s="1" t="s">
        <v>379</v>
      </c>
    </row>
    <row r="3" spans="1:44" x14ac:dyDescent="0.25">
      <c r="A3">
        <v>1</v>
      </c>
      <c r="B3" s="3">
        <v>45270</v>
      </c>
      <c r="C3" s="3">
        <v>45017</v>
      </c>
      <c r="D3" t="s">
        <v>144</v>
      </c>
      <c r="E3" t="s">
        <v>145</v>
      </c>
      <c r="F3" s="4" t="s">
        <v>155</v>
      </c>
      <c r="G3">
        <v>81748393</v>
      </c>
      <c r="H3" t="s">
        <v>156</v>
      </c>
      <c r="I3" s="2" t="s">
        <v>161</v>
      </c>
      <c r="J3" s="4" t="s">
        <v>28</v>
      </c>
      <c r="K3" s="3">
        <v>44661</v>
      </c>
      <c r="L3">
        <f>DAY(K3)</f>
        <v>10</v>
      </c>
      <c r="M3" t="str">
        <f>TEXT(K3,"mmmm")</f>
        <v>April</v>
      </c>
      <c r="N3">
        <f>YEAR(K3)</f>
        <v>2022</v>
      </c>
      <c r="O3">
        <f>P3-N3</f>
        <v>8</v>
      </c>
      <c r="P3">
        <v>2030</v>
      </c>
      <c r="Q3" s="4" t="s">
        <v>182</v>
      </c>
      <c r="R3" s="4" t="str">
        <f>IF(O3&gt;=60,"GEN Y",IF(O3&lt;=40,"Millennia,""GENZ"))</f>
        <v>Millennia,"GENZ</v>
      </c>
      <c r="S3" t="s">
        <v>164</v>
      </c>
      <c r="T3" s="4" t="s">
        <v>169</v>
      </c>
      <c r="U3" t="s">
        <v>174</v>
      </c>
      <c r="V3" t="s">
        <v>179</v>
      </c>
      <c r="W3" s="4" t="s">
        <v>28</v>
      </c>
      <c r="X3" s="4" t="s">
        <v>28</v>
      </c>
      <c r="Y3" s="4" t="s">
        <v>84</v>
      </c>
      <c r="Z3" t="s">
        <v>192</v>
      </c>
      <c r="AA3">
        <v>81892829</v>
      </c>
      <c r="AB3" t="s">
        <v>91</v>
      </c>
      <c r="AC3" s="4" t="s">
        <v>74</v>
      </c>
      <c r="AD3" s="4" t="s">
        <v>200</v>
      </c>
      <c r="AE3" t="s">
        <v>246</v>
      </c>
      <c r="AF3" t="s">
        <v>247</v>
      </c>
      <c r="AG3" s="2" t="s">
        <v>161</v>
      </c>
      <c r="AH3" t="s">
        <v>192</v>
      </c>
      <c r="AI3" t="s">
        <v>249</v>
      </c>
      <c r="AJ3" t="s">
        <v>374</v>
      </c>
      <c r="AK3" s="4" t="s">
        <v>43</v>
      </c>
      <c r="AL3" s="4"/>
      <c r="AM3" t="s">
        <v>290</v>
      </c>
      <c r="AN3" t="s">
        <v>194</v>
      </c>
      <c r="AO3" s="4" t="s">
        <v>210</v>
      </c>
      <c r="AP3" s="4" t="s">
        <v>82</v>
      </c>
      <c r="AQ3" s="4" t="s">
        <v>245</v>
      </c>
      <c r="AR3" s="4">
        <v>1009</v>
      </c>
    </row>
    <row r="4" spans="1:44" x14ac:dyDescent="0.25">
      <c r="A4">
        <v>2</v>
      </c>
      <c r="B4" s="3">
        <v>45271</v>
      </c>
      <c r="C4" s="3">
        <v>45018</v>
      </c>
      <c r="D4" t="s">
        <v>146</v>
      </c>
      <c r="E4" t="s">
        <v>147</v>
      </c>
      <c r="F4" s="4" t="s">
        <v>155</v>
      </c>
      <c r="G4">
        <v>81748393</v>
      </c>
      <c r="H4" t="s">
        <v>157</v>
      </c>
      <c r="I4" s="2" t="s">
        <v>162</v>
      </c>
      <c r="J4" s="4" t="s">
        <v>30</v>
      </c>
      <c r="K4" s="3">
        <v>45112</v>
      </c>
      <c r="L4">
        <f t="shared" ref="L4:L7" si="0">DAY(K4)</f>
        <v>5</v>
      </c>
      <c r="M4" t="str">
        <f t="shared" ref="M4:M7" si="1">TEXT(K4,"mmmm")</f>
        <v>July</v>
      </c>
      <c r="N4">
        <f t="shared" ref="N4:N7" si="2">YEAR(K4)</f>
        <v>2023</v>
      </c>
      <c r="O4">
        <f t="shared" ref="O4:O7" si="3">P4-N4</f>
        <v>7</v>
      </c>
      <c r="P4">
        <v>2030</v>
      </c>
      <c r="Q4" s="4" t="s">
        <v>190</v>
      </c>
      <c r="R4" s="4"/>
      <c r="S4" t="s">
        <v>165</v>
      </c>
      <c r="T4" s="4" t="s">
        <v>170</v>
      </c>
      <c r="U4" t="s">
        <v>175</v>
      </c>
      <c r="V4" t="s">
        <v>179</v>
      </c>
      <c r="W4" s="4" t="s">
        <v>28</v>
      </c>
      <c r="X4" s="4" t="s">
        <v>38</v>
      </c>
      <c r="Y4" s="4"/>
      <c r="Z4" t="s">
        <v>192</v>
      </c>
      <c r="AA4">
        <v>81892829</v>
      </c>
      <c r="AB4" t="s">
        <v>91</v>
      </c>
      <c r="AC4" s="4"/>
      <c r="AD4" s="4"/>
      <c r="AE4" t="s">
        <v>246</v>
      </c>
      <c r="AF4" t="s">
        <v>247</v>
      </c>
      <c r="AG4" s="2" t="s">
        <v>162</v>
      </c>
      <c r="AH4" t="s">
        <v>192</v>
      </c>
      <c r="AI4" t="s">
        <v>248</v>
      </c>
      <c r="AJ4" t="s">
        <v>250</v>
      </c>
      <c r="AK4" s="4" t="s">
        <v>40</v>
      </c>
      <c r="AL4" s="4"/>
      <c r="AN4" t="s">
        <v>194</v>
      </c>
      <c r="AO4" s="4"/>
      <c r="AP4" s="4" t="s">
        <v>213</v>
      </c>
      <c r="AQ4" s="4" t="s">
        <v>241</v>
      </c>
      <c r="AR4" s="4">
        <v>106</v>
      </c>
    </row>
    <row r="5" spans="1:44" x14ac:dyDescent="0.25">
      <c r="A5">
        <v>3</v>
      </c>
      <c r="B5" s="3">
        <v>45272</v>
      </c>
      <c r="C5" s="3">
        <v>45019</v>
      </c>
      <c r="D5" t="s">
        <v>148</v>
      </c>
      <c r="E5" t="s">
        <v>149</v>
      </c>
      <c r="F5" s="4" t="s">
        <v>28</v>
      </c>
      <c r="G5">
        <v>81748393</v>
      </c>
      <c r="H5" t="s">
        <v>158</v>
      </c>
      <c r="I5" s="2" t="s">
        <v>163</v>
      </c>
      <c r="J5" s="4" t="s">
        <v>30</v>
      </c>
      <c r="K5" s="3">
        <v>44967</v>
      </c>
      <c r="L5">
        <f t="shared" si="0"/>
        <v>10</v>
      </c>
      <c r="M5" t="str">
        <f t="shared" si="1"/>
        <v>February</v>
      </c>
      <c r="N5">
        <f t="shared" si="2"/>
        <v>2023</v>
      </c>
      <c r="O5">
        <f t="shared" si="3"/>
        <v>7</v>
      </c>
      <c r="P5">
        <v>2030</v>
      </c>
      <c r="Q5" s="4"/>
      <c r="R5" s="4"/>
      <c r="S5" t="s">
        <v>166</v>
      </c>
      <c r="T5" s="4" t="s">
        <v>171</v>
      </c>
      <c r="U5" t="s">
        <v>176</v>
      </c>
      <c r="V5" t="s">
        <v>179</v>
      </c>
      <c r="W5" s="4" t="s">
        <v>28</v>
      </c>
      <c r="X5" s="4" t="s">
        <v>36</v>
      </c>
      <c r="Y5" s="4"/>
      <c r="Z5" t="s">
        <v>192</v>
      </c>
      <c r="AA5">
        <v>81892829</v>
      </c>
      <c r="AB5" t="s">
        <v>91</v>
      </c>
      <c r="AC5" s="4" t="s">
        <v>72</v>
      </c>
      <c r="AD5" s="4"/>
      <c r="AE5" t="s">
        <v>246</v>
      </c>
      <c r="AF5" t="s">
        <v>247</v>
      </c>
      <c r="AG5" s="2" t="s">
        <v>163</v>
      </c>
      <c r="AH5" t="s">
        <v>192</v>
      </c>
      <c r="AI5" t="s">
        <v>249</v>
      </c>
      <c r="AJ5" t="s">
        <v>251</v>
      </c>
      <c r="AK5" s="4"/>
      <c r="AL5" s="4" t="s">
        <v>46</v>
      </c>
      <c r="AM5" t="s">
        <v>288</v>
      </c>
      <c r="AN5" t="s">
        <v>195</v>
      </c>
      <c r="AO5" s="4"/>
      <c r="AP5" s="4"/>
      <c r="AQ5" s="4"/>
      <c r="AR5" s="4"/>
    </row>
    <row r="6" spans="1:44" x14ac:dyDescent="0.25">
      <c r="A6">
        <v>4</v>
      </c>
      <c r="B6" s="3">
        <v>45273</v>
      </c>
      <c r="C6" s="3">
        <v>45020</v>
      </c>
      <c r="D6" t="s">
        <v>150</v>
      </c>
      <c r="E6" t="s">
        <v>151</v>
      </c>
      <c r="F6" s="4" t="s">
        <v>27</v>
      </c>
      <c r="G6">
        <v>81748393</v>
      </c>
      <c r="H6" t="s">
        <v>159</v>
      </c>
      <c r="I6" s="2" t="s">
        <v>161</v>
      </c>
      <c r="J6" s="4"/>
      <c r="K6" s="3">
        <v>44907</v>
      </c>
      <c r="L6">
        <f t="shared" si="0"/>
        <v>12</v>
      </c>
      <c r="M6" t="str">
        <f t="shared" si="1"/>
        <v>December</v>
      </c>
      <c r="N6">
        <f t="shared" si="2"/>
        <v>2022</v>
      </c>
      <c r="O6">
        <f t="shared" si="3"/>
        <v>8</v>
      </c>
      <c r="P6">
        <v>2030</v>
      </c>
      <c r="Q6" s="4"/>
      <c r="R6" s="4"/>
      <c r="S6" t="s">
        <v>167</v>
      </c>
      <c r="T6" s="4" t="s">
        <v>172</v>
      </c>
      <c r="U6" t="s">
        <v>177</v>
      </c>
      <c r="V6" t="s">
        <v>179</v>
      </c>
      <c r="W6" s="4" t="s">
        <v>180</v>
      </c>
      <c r="X6" s="4" t="s">
        <v>36</v>
      </c>
      <c r="Y6" s="4"/>
      <c r="Z6" t="s">
        <v>192</v>
      </c>
      <c r="AA6">
        <v>81892829</v>
      </c>
      <c r="AB6" t="s">
        <v>91</v>
      </c>
      <c r="AC6" s="4" t="s">
        <v>75</v>
      </c>
      <c r="AD6" s="4" t="s">
        <v>203</v>
      </c>
      <c r="AE6" t="s">
        <v>246</v>
      </c>
      <c r="AF6" t="s">
        <v>247</v>
      </c>
      <c r="AG6" s="2" t="s">
        <v>161</v>
      </c>
      <c r="AH6" t="s">
        <v>192</v>
      </c>
      <c r="AI6" t="s">
        <v>248</v>
      </c>
      <c r="AJ6" t="s">
        <v>250</v>
      </c>
      <c r="AK6" s="4"/>
      <c r="AL6" s="4"/>
      <c r="AN6" t="s">
        <v>196</v>
      </c>
      <c r="AO6" s="4" t="s">
        <v>210</v>
      </c>
      <c r="AP6" s="4"/>
      <c r="AQ6" s="4" t="s">
        <v>239</v>
      </c>
      <c r="AR6" s="4">
        <v>103</v>
      </c>
    </row>
    <row r="7" spans="1:44" x14ac:dyDescent="0.25">
      <c r="A7">
        <v>5</v>
      </c>
      <c r="B7" s="3">
        <v>45274</v>
      </c>
      <c r="C7" s="3">
        <v>45021</v>
      </c>
      <c r="D7" t="s">
        <v>152</v>
      </c>
      <c r="E7" t="s">
        <v>153</v>
      </c>
      <c r="G7">
        <v>81748393</v>
      </c>
      <c r="H7" t="s">
        <v>160</v>
      </c>
      <c r="I7" s="2" t="s">
        <v>161</v>
      </c>
      <c r="J7" s="4" t="s">
        <v>29</v>
      </c>
      <c r="K7" s="3">
        <v>44207</v>
      </c>
      <c r="L7">
        <f t="shared" si="0"/>
        <v>11</v>
      </c>
      <c r="M7" t="str">
        <f t="shared" si="1"/>
        <v>January</v>
      </c>
      <c r="N7">
        <f t="shared" si="2"/>
        <v>2021</v>
      </c>
      <c r="O7">
        <f t="shared" si="3"/>
        <v>9</v>
      </c>
      <c r="P7">
        <v>2030</v>
      </c>
      <c r="Q7" s="4"/>
      <c r="R7" s="4"/>
      <c r="S7" t="s">
        <v>168</v>
      </c>
      <c r="T7" s="4" t="s">
        <v>173</v>
      </c>
      <c r="U7" t="s">
        <v>178</v>
      </c>
      <c r="V7" t="s">
        <v>179</v>
      </c>
      <c r="W7" s="4" t="s">
        <v>180</v>
      </c>
      <c r="X7" s="4" t="s">
        <v>37</v>
      </c>
      <c r="Y7" s="4"/>
      <c r="Z7" t="s">
        <v>192</v>
      </c>
      <c r="AA7">
        <v>81892829</v>
      </c>
      <c r="AB7" t="s">
        <v>91</v>
      </c>
      <c r="AC7" s="4"/>
      <c r="AD7" s="4" t="s">
        <v>207</v>
      </c>
      <c r="AE7" t="s">
        <v>246</v>
      </c>
      <c r="AF7" t="s">
        <v>247</v>
      </c>
      <c r="AG7" s="2" t="s">
        <v>161</v>
      </c>
      <c r="AH7" t="s">
        <v>192</v>
      </c>
      <c r="AI7" t="s">
        <v>253</v>
      </c>
      <c r="AJ7" t="s">
        <v>252</v>
      </c>
      <c r="AK7" s="4" t="s">
        <v>39</v>
      </c>
      <c r="AL7" s="4"/>
      <c r="AM7" t="s">
        <v>28</v>
      </c>
      <c r="AN7" t="s">
        <v>194</v>
      </c>
      <c r="AO7" s="4"/>
      <c r="AP7" s="4" t="s">
        <v>214</v>
      </c>
      <c r="AQ7" s="4" t="s">
        <v>28</v>
      </c>
      <c r="AR7" s="4"/>
    </row>
    <row r="12" spans="1:44" x14ac:dyDescent="0.25">
      <c r="G12" s="3"/>
      <c r="I12" s="32"/>
    </row>
    <row r="16" spans="1:44" x14ac:dyDescent="0.25">
      <c r="I16" s="33"/>
    </row>
    <row r="17" spans="9:9" x14ac:dyDescent="0.25">
      <c r="I17" s="3"/>
    </row>
  </sheetData>
  <hyperlinks>
    <hyperlink ref="I3" r:id="rId1" xr:uid="{00000000-0004-0000-0100-000000000000}"/>
    <hyperlink ref="I4" r:id="rId2" xr:uid="{00000000-0004-0000-0100-000001000000}"/>
    <hyperlink ref="I5" r:id="rId3" xr:uid="{00000000-0004-0000-0100-000002000000}"/>
    <hyperlink ref="I6" r:id="rId4" xr:uid="{00000000-0004-0000-0100-000003000000}"/>
    <hyperlink ref="I7" r:id="rId5" xr:uid="{00000000-0004-0000-0100-000004000000}"/>
    <hyperlink ref="AG3" r:id="rId6" xr:uid="{00000000-0004-0000-0100-000005000000}"/>
    <hyperlink ref="AG4" r:id="rId7" xr:uid="{00000000-0004-0000-0100-000006000000}"/>
    <hyperlink ref="AG5" r:id="rId8" xr:uid="{00000000-0004-0000-0100-000007000000}"/>
    <hyperlink ref="AG6" r:id="rId9" xr:uid="{00000000-0004-0000-0100-000008000000}"/>
    <hyperlink ref="AG7" r:id="rId10" xr:uid="{00000000-0004-0000-0100-000009000000}"/>
  </hyperlinks>
  <pageMargins left="0.7" right="0.7" top="0.75" bottom="0.75" header="0.3" footer="0.3"/>
  <tableParts count="1"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00000000}">
          <x14:formula1>
            <xm:f>'FILL DATA'!$C$1:$C$3</xm:f>
          </x14:formula1>
          <xm:sqref>F3:F7</xm:sqref>
        </x14:dataValidation>
        <x14:dataValidation type="list" allowBlank="1" showInputMessage="1" showErrorMessage="1" xr:uid="{00000000-0002-0000-0100-000004000000}">
          <x14:formula1>
            <xm:f>'FILL DATA'!$D$1:$D$5</xm:f>
          </x14:formula1>
          <xm:sqref>J3:J7</xm:sqref>
        </x14:dataValidation>
        <x14:dataValidation type="list" allowBlank="1" showInputMessage="1" showErrorMessage="1" xr:uid="{00000000-0002-0000-0100-000008000000}">
          <x14:formula1>
            <xm:f>'FILL DATA'!$H$1:$H$12</xm:f>
          </x14:formula1>
          <xm:sqref>AL3:AL7</xm:sqref>
        </x14:dataValidation>
        <x14:dataValidation type="list" allowBlank="1" showInputMessage="1" showErrorMessage="1" xr:uid="{00000000-0002-0000-0100-000009000000}">
          <x14:formula1>
            <xm:f>'FILL DATA'!$G$1:$G$6</xm:f>
          </x14:formula1>
          <xm:sqref>AK3:AK7</xm:sqref>
        </x14:dataValidation>
        <x14:dataValidation type="list" allowBlank="1" showInputMessage="1" showErrorMessage="1" xr:uid="{00000000-0002-0000-0100-00000B000000}">
          <x14:formula1>
            <xm:f>'FILL DATA'!$K$1:$K$7</xm:f>
          </x14:formula1>
          <xm:sqref>AP3:AP7</xm:sqref>
        </x14:dataValidation>
        <x14:dataValidation type="list" allowBlank="1" showInputMessage="1" showErrorMessage="1" xr:uid="{00000000-0002-0000-0100-000002000000}">
          <x14:formula1>
            <xm:f>'FILL DATA'!$S$2:$S$3</xm:f>
          </x14:formula1>
          <xm:sqref>W3:W7</xm:sqref>
        </x14:dataValidation>
        <x14:dataValidation type="list" allowBlank="1" showInputMessage="1" showErrorMessage="1" xr:uid="{00000000-0002-0000-0100-000003000000}">
          <x14:formula1>
            <xm:f>'FILL DATA'!$R$1:$R$11</xm:f>
          </x14:formula1>
          <xm:sqref>Q3:Q7</xm:sqref>
        </x14:dataValidation>
        <x14:dataValidation type="list" allowBlank="1" showInputMessage="1" showErrorMessage="1" xr:uid="{00000000-0002-0000-0100-000005000000}">
          <x14:formula1>
            <xm:f>'FILL DATA'!$O$2:$O$5</xm:f>
          </x14:formula1>
          <xm:sqref>Y3:Y7</xm:sqref>
        </x14:dataValidation>
        <x14:dataValidation type="list" allowBlank="1" showInputMessage="1" showErrorMessage="1" xr:uid="{00000000-0002-0000-0100-000006000000}">
          <x14:formula1>
            <xm:f>'FILL DATA'!$M$2:$M$6</xm:f>
          </x14:formula1>
          <xm:sqref>AC3:AC7</xm:sqref>
        </x14:dataValidation>
        <x14:dataValidation type="list" allowBlank="1" showInputMessage="1" showErrorMessage="1" xr:uid="{00000000-0002-0000-0100-000007000000}">
          <x14:formula1>
            <xm:f>'FILL DATA'!$Y$2:$Y$10</xm:f>
          </x14:formula1>
          <xm:sqref>AD3:AD7</xm:sqref>
        </x14:dataValidation>
        <x14:dataValidation type="list" allowBlank="1" showInputMessage="1" showErrorMessage="1" xr:uid="{00000000-0002-0000-0100-00000A000000}">
          <x14:formula1>
            <xm:f>'FILL DATA'!$Q$5:$Q$7</xm:f>
          </x14:formula1>
          <xm:sqref>AO3:AO7</xm:sqref>
        </x14:dataValidation>
        <x14:dataValidation type="list" allowBlank="1" showInputMessage="1" showErrorMessage="1" xr:uid="{00000000-0002-0000-0100-00000D000000}">
          <x14:formula1>
            <xm:f>'FILL DATA'!$W$2:$W$9</xm:f>
          </x14:formula1>
          <xm:sqref>AQ3:AQ7</xm:sqref>
        </x14:dataValidation>
        <x14:dataValidation type="list" allowBlank="1" showInputMessage="1" showErrorMessage="1" xr:uid="{00000000-0002-0000-0100-00000E000000}">
          <x14:formula1>
            <xm:f>'FILL DATA'!$AB$2:$AB$8</xm:f>
          </x14:formula1>
          <xm:sqref>AM3:AM7</xm:sqref>
        </x14:dataValidation>
        <x14:dataValidation type="list" allowBlank="1" showInputMessage="1" showErrorMessage="1" xr:uid="{4874E39A-0EC4-4811-A912-5C0B1132EAAC}">
          <x14:formula1>
            <xm:f>'FILL DATA'!$A$2:$A$39</xm:f>
          </x14:formula1>
          <xm:sqref>T3:T7</xm:sqref>
        </x14:dataValidation>
        <x14:dataValidation type="list" allowBlank="1" showInputMessage="1" showErrorMessage="1" xr:uid="{00000000-0002-0000-0100-000001000000}">
          <x14:formula1>
            <xm:f>'FILL DATA'!$F$1:$F$5</xm:f>
          </x14:formula1>
          <xm:sqref>X3:X7</xm:sqref>
        </x14:dataValidation>
        <x14:dataValidation type="list" allowBlank="1" showInputMessage="1" showErrorMessage="1" xr:uid="{00000000-0002-0000-0100-00000C000000}">
          <x14:formula1>
            <xm:f>'FILL DATA'!$B$2:$B$52</xm:f>
          </x14:formula1>
          <xm:sqref>AR3:AR7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BE81-8059-4937-8D52-C62EAB6323FA}">
  <dimension ref="A1:E6"/>
  <sheetViews>
    <sheetView workbookViewId="0">
      <selection activeCell="D5" sqref="D5"/>
    </sheetView>
  </sheetViews>
  <sheetFormatPr defaultRowHeight="15" x14ac:dyDescent="0.25"/>
  <cols>
    <col min="1" max="1" width="35.7109375" customWidth="1"/>
    <col min="2" max="2" width="38.85546875" customWidth="1"/>
    <col min="3" max="3" width="33.28515625" customWidth="1"/>
    <col min="4" max="4" width="36.5703125" customWidth="1"/>
    <col min="5" max="5" width="36.7109375" customWidth="1"/>
  </cols>
  <sheetData>
    <row r="1" spans="1:5" x14ac:dyDescent="0.25">
      <c r="A1" s="112"/>
      <c r="B1" s="112"/>
      <c r="C1" s="110" t="s">
        <v>381</v>
      </c>
      <c r="D1" s="112"/>
      <c r="E1" s="112"/>
    </row>
    <row r="2" spans="1:5" ht="15.75" thickBot="1" x14ac:dyDescent="0.3">
      <c r="A2" s="113"/>
      <c r="B2" s="113"/>
      <c r="C2" s="111"/>
      <c r="D2" s="112"/>
      <c r="E2" s="112"/>
    </row>
    <row r="3" spans="1:5" ht="15.75" thickTop="1" x14ac:dyDescent="0.25">
      <c r="A3" s="114" t="s">
        <v>255</v>
      </c>
      <c r="B3" s="116" t="s">
        <v>256</v>
      </c>
      <c r="C3" s="118" t="s">
        <v>257</v>
      </c>
      <c r="D3" s="120" t="s">
        <v>258</v>
      </c>
      <c r="E3" s="122" t="s">
        <v>259</v>
      </c>
    </row>
    <row r="4" spans="1:5" ht="15.75" thickBot="1" x14ac:dyDescent="0.3">
      <c r="A4" s="115"/>
      <c r="B4" s="117"/>
      <c r="C4" s="119"/>
      <c r="D4" s="121"/>
      <c r="E4" s="123"/>
    </row>
    <row r="5" spans="1:5" ht="177" customHeight="1" thickTop="1" thickBot="1" x14ac:dyDescent="0.3">
      <c r="A5" s="38" t="s">
        <v>301</v>
      </c>
      <c r="B5" s="39" t="s">
        <v>302</v>
      </c>
      <c r="C5" s="38" t="s">
        <v>302</v>
      </c>
      <c r="D5" s="38" t="s">
        <v>302</v>
      </c>
      <c r="E5" s="35"/>
    </row>
    <row r="6" spans="1:5" ht="189.75" customHeight="1" thickBot="1" x14ac:dyDescent="0.3">
      <c r="A6" s="40" t="s">
        <v>303</v>
      </c>
      <c r="B6" s="40" t="s">
        <v>304</v>
      </c>
      <c r="C6" s="40" t="s">
        <v>303</v>
      </c>
      <c r="D6" s="35"/>
      <c r="E6" s="35"/>
    </row>
  </sheetData>
  <mergeCells count="8">
    <mergeCell ref="C1:C2"/>
    <mergeCell ref="A1:B2"/>
    <mergeCell ref="D1:E2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D6"/>
  <sheetViews>
    <sheetView workbookViewId="0">
      <selection activeCell="E5" sqref="E5"/>
    </sheetView>
  </sheetViews>
  <sheetFormatPr defaultRowHeight="15" x14ac:dyDescent="0.25"/>
  <cols>
    <col min="1" max="1" width="39.42578125" style="37" customWidth="1"/>
    <col min="2" max="2" width="33.28515625" customWidth="1"/>
    <col min="3" max="3" width="33.42578125" style="37" customWidth="1"/>
    <col min="4" max="4" width="35.140625" style="37" customWidth="1"/>
  </cols>
  <sheetData>
    <row r="1" spans="1:4" x14ac:dyDescent="0.25">
      <c r="A1" s="74"/>
      <c r="C1" s="75" t="s">
        <v>375</v>
      </c>
    </row>
    <row r="2" spans="1:4" ht="15.75" thickBot="1" x14ac:dyDescent="0.3">
      <c r="A2" s="74"/>
    </row>
    <row r="3" spans="1:4" ht="15.75" thickTop="1" x14ac:dyDescent="0.25">
      <c r="A3" s="124">
        <v>1001</v>
      </c>
      <c r="B3" s="126">
        <v>1003</v>
      </c>
      <c r="C3" s="127">
        <v>1004</v>
      </c>
      <c r="D3" s="127">
        <v>1005</v>
      </c>
    </row>
    <row r="4" spans="1:4" ht="0.75" customHeight="1" thickBot="1" x14ac:dyDescent="0.3">
      <c r="A4" s="125"/>
      <c r="B4" s="113"/>
      <c r="C4" s="128"/>
      <c r="D4" s="128"/>
    </row>
    <row r="5" spans="1:4" ht="132.75" customHeight="1" thickTop="1" x14ac:dyDescent="0.25">
      <c r="A5" s="38" t="s">
        <v>298</v>
      </c>
      <c r="B5" s="39" t="s">
        <v>298</v>
      </c>
      <c r="C5" s="38" t="s">
        <v>298</v>
      </c>
      <c r="D5" s="38" t="s">
        <v>298</v>
      </c>
    </row>
    <row r="6" spans="1:4" ht="165" customHeight="1" x14ac:dyDescent="0.25">
      <c r="A6" s="36" t="s">
        <v>299</v>
      </c>
      <c r="B6" s="34" t="s">
        <v>299</v>
      </c>
      <c r="C6" s="36" t="s">
        <v>300</v>
      </c>
    </row>
  </sheetData>
  <mergeCells count="4">
    <mergeCell ref="A3:A4"/>
    <mergeCell ref="B3:B4"/>
    <mergeCell ref="C3:C4"/>
    <mergeCell ref="D3:D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E92D-7386-4B88-87E4-7466FF328A3E}">
  <dimension ref="A1:B50"/>
  <sheetViews>
    <sheetView workbookViewId="0">
      <selection activeCell="F12" sqref="F12"/>
    </sheetView>
  </sheetViews>
  <sheetFormatPr defaultRowHeight="15" x14ac:dyDescent="0.25"/>
  <cols>
    <col min="1" max="1" width="37.85546875" customWidth="1"/>
  </cols>
  <sheetData>
    <row r="1" spans="1:1" x14ac:dyDescent="0.25">
      <c r="A1" s="1" t="s">
        <v>100</v>
      </c>
    </row>
    <row r="2" spans="1:1" x14ac:dyDescent="0.25">
      <c r="A2" t="s">
        <v>101</v>
      </c>
    </row>
    <row r="3" spans="1:1" x14ac:dyDescent="0.25">
      <c r="A3" t="s">
        <v>102</v>
      </c>
    </row>
    <row r="4" spans="1:1" x14ac:dyDescent="0.25">
      <c r="A4" t="s">
        <v>103</v>
      </c>
    </row>
    <row r="5" spans="1:1" x14ac:dyDescent="0.25">
      <c r="A5" t="s">
        <v>106</v>
      </c>
    </row>
    <row r="6" spans="1:1" x14ac:dyDescent="0.25">
      <c r="A6" t="s">
        <v>109</v>
      </c>
    </row>
    <row r="7" spans="1:1" x14ac:dyDescent="0.25">
      <c r="A7" t="s">
        <v>123</v>
      </c>
    </row>
    <row r="9" spans="1:1" x14ac:dyDescent="0.25">
      <c r="A9" s="1" t="s">
        <v>113</v>
      </c>
    </row>
    <row r="10" spans="1:1" x14ac:dyDescent="0.25">
      <c r="A10" t="s">
        <v>114</v>
      </c>
    </row>
    <row r="11" spans="1:1" x14ac:dyDescent="0.25">
      <c r="A11" t="s">
        <v>115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118</v>
      </c>
    </row>
    <row r="15" spans="1:1" x14ac:dyDescent="0.25">
      <c r="A15" t="s">
        <v>119</v>
      </c>
    </row>
    <row r="16" spans="1:1" x14ac:dyDescent="0.25">
      <c r="A16" t="s">
        <v>120</v>
      </c>
    </row>
    <row r="17" spans="1:2" x14ac:dyDescent="0.25">
      <c r="A17" t="s">
        <v>121</v>
      </c>
    </row>
    <row r="18" spans="1:2" x14ac:dyDescent="0.25">
      <c r="A18" t="s">
        <v>122</v>
      </c>
    </row>
    <row r="19" spans="1:2" x14ac:dyDescent="0.25">
      <c r="B19" t="s">
        <v>217</v>
      </c>
    </row>
    <row r="21" spans="1:2" x14ac:dyDescent="0.25">
      <c r="A21" t="s">
        <v>124</v>
      </c>
    </row>
    <row r="22" spans="1:2" x14ac:dyDescent="0.25">
      <c r="A22" t="s">
        <v>125</v>
      </c>
    </row>
    <row r="23" spans="1:2" x14ac:dyDescent="0.25">
      <c r="A23" t="s">
        <v>126</v>
      </c>
    </row>
    <row r="26" spans="1:2" x14ac:dyDescent="0.25">
      <c r="A26" s="1" t="s">
        <v>127</v>
      </c>
    </row>
    <row r="27" spans="1:2" x14ac:dyDescent="0.25">
      <c r="A27" t="s">
        <v>128</v>
      </c>
    </row>
    <row r="28" spans="1:2" x14ac:dyDescent="0.25">
      <c r="A28" t="s">
        <v>129</v>
      </c>
    </row>
    <row r="29" spans="1:2" x14ac:dyDescent="0.25">
      <c r="A29" t="s">
        <v>130</v>
      </c>
    </row>
    <row r="30" spans="1:2" x14ac:dyDescent="0.25">
      <c r="A30" t="s">
        <v>131</v>
      </c>
    </row>
    <row r="31" spans="1:2" x14ac:dyDescent="0.25">
      <c r="A31" t="s">
        <v>132</v>
      </c>
    </row>
    <row r="32" spans="1:2" x14ac:dyDescent="0.25">
      <c r="A32" t="s">
        <v>133</v>
      </c>
    </row>
    <row r="33" spans="1:1" x14ac:dyDescent="0.25">
      <c r="A33" t="s">
        <v>134</v>
      </c>
    </row>
    <row r="34" spans="1:1" x14ac:dyDescent="0.25">
      <c r="A34" t="s">
        <v>135</v>
      </c>
    </row>
    <row r="36" spans="1:1" x14ac:dyDescent="0.25">
      <c r="A36" s="1" t="s">
        <v>136</v>
      </c>
    </row>
    <row r="37" spans="1:1" x14ac:dyDescent="0.25">
      <c r="A37" t="s">
        <v>137</v>
      </c>
    </row>
    <row r="38" spans="1:1" x14ac:dyDescent="0.25">
      <c r="A38" t="s">
        <v>138</v>
      </c>
    </row>
    <row r="39" spans="1:1" x14ac:dyDescent="0.25">
      <c r="A39" t="s">
        <v>139</v>
      </c>
    </row>
    <row r="40" spans="1:1" x14ac:dyDescent="0.25">
      <c r="A40" t="s">
        <v>140</v>
      </c>
    </row>
    <row r="42" spans="1:1" x14ac:dyDescent="0.25">
      <c r="A42" s="1" t="s">
        <v>254</v>
      </c>
    </row>
    <row r="43" spans="1:1" x14ac:dyDescent="0.25">
      <c r="A43" t="s">
        <v>104</v>
      </c>
    </row>
    <row r="44" spans="1:1" x14ac:dyDescent="0.25">
      <c r="A44" t="s">
        <v>105</v>
      </c>
    </row>
    <row r="45" spans="1:1" x14ac:dyDescent="0.25">
      <c r="A45" t="s">
        <v>107</v>
      </c>
    </row>
    <row r="46" spans="1:1" x14ac:dyDescent="0.25">
      <c r="A46" t="s">
        <v>108</v>
      </c>
    </row>
    <row r="47" spans="1:1" x14ac:dyDescent="0.25">
      <c r="A47" t="s">
        <v>110</v>
      </c>
    </row>
    <row r="48" spans="1:1" x14ac:dyDescent="0.25">
      <c r="A48" t="s">
        <v>109</v>
      </c>
    </row>
    <row r="49" spans="1:1" x14ac:dyDescent="0.25">
      <c r="A49" t="s">
        <v>111</v>
      </c>
    </row>
    <row r="50" spans="1:1" x14ac:dyDescent="0.25">
      <c r="A50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E52"/>
  <sheetViews>
    <sheetView topLeftCell="O1" workbookViewId="0">
      <selection activeCell="Z19" sqref="Z19"/>
    </sheetView>
  </sheetViews>
  <sheetFormatPr defaultRowHeight="15" x14ac:dyDescent="0.25"/>
  <cols>
    <col min="2" max="2" width="10.140625" customWidth="1"/>
    <col min="11" max="11" width="14.42578125" customWidth="1"/>
    <col min="12" max="12" width="11.28515625" customWidth="1"/>
    <col min="20" max="20" width="12.140625" bestFit="1" customWidth="1"/>
    <col min="21" max="21" width="15.5703125" customWidth="1"/>
    <col min="28" max="28" width="13.140625" bestFit="1" customWidth="1"/>
    <col min="29" max="29" width="14.85546875" bestFit="1" customWidth="1"/>
    <col min="31" max="31" width="14.140625" customWidth="1"/>
    <col min="32" max="32" width="11.7109375" customWidth="1"/>
  </cols>
  <sheetData>
    <row r="1" spans="1:31" x14ac:dyDescent="0.25">
      <c r="A1" s="1" t="s">
        <v>341</v>
      </c>
      <c r="B1" s="1" t="s">
        <v>376</v>
      </c>
      <c r="C1" s="1" t="s">
        <v>27</v>
      </c>
      <c r="D1" s="1" t="s">
        <v>29</v>
      </c>
      <c r="E1" s="1" t="s">
        <v>33</v>
      </c>
      <c r="F1" s="1" t="s">
        <v>36</v>
      </c>
      <c r="G1" s="1" t="s">
        <v>39</v>
      </c>
      <c r="H1" s="1" t="s">
        <v>44</v>
      </c>
      <c r="I1" s="1" t="s">
        <v>55</v>
      </c>
      <c r="J1" s="1" t="s">
        <v>61</v>
      </c>
      <c r="K1" s="1" t="s">
        <v>213</v>
      </c>
      <c r="L1" s="1" t="s">
        <v>65</v>
      </c>
      <c r="M1" s="1" t="s">
        <v>71</v>
      </c>
      <c r="N1" s="1" t="s">
        <v>79</v>
      </c>
      <c r="O1" s="1"/>
      <c r="P1" s="1"/>
      <c r="Q1" s="1" t="s">
        <v>86</v>
      </c>
      <c r="R1" s="1" t="s">
        <v>181</v>
      </c>
      <c r="S1" s="1"/>
      <c r="T1" s="1"/>
      <c r="U1" s="1" t="s">
        <v>321</v>
      </c>
      <c r="V1" s="1"/>
      <c r="W1" s="1" t="s">
        <v>238</v>
      </c>
      <c r="X1" s="1" t="s">
        <v>267</v>
      </c>
      <c r="Y1" s="1"/>
      <c r="Z1" s="1" t="s">
        <v>270</v>
      </c>
      <c r="AA1" s="1" t="s">
        <v>279</v>
      </c>
      <c r="AB1" s="1" t="s">
        <v>287</v>
      </c>
      <c r="AC1" s="1" t="s">
        <v>306</v>
      </c>
      <c r="AD1" s="1" t="s">
        <v>318</v>
      </c>
      <c r="AE1" s="1" t="s">
        <v>327</v>
      </c>
    </row>
    <row r="2" spans="1:31" x14ac:dyDescent="0.25">
      <c r="A2" t="s">
        <v>342</v>
      </c>
      <c r="B2">
        <v>1001</v>
      </c>
      <c r="C2" t="s">
        <v>155</v>
      </c>
      <c r="D2" t="s">
        <v>30</v>
      </c>
      <c r="E2" t="s">
        <v>34</v>
      </c>
      <c r="F2" t="s">
        <v>36</v>
      </c>
      <c r="G2" t="s">
        <v>40</v>
      </c>
      <c r="H2" t="s">
        <v>45</v>
      </c>
      <c r="I2" t="s">
        <v>56</v>
      </c>
      <c r="J2" t="s">
        <v>62</v>
      </c>
      <c r="K2" t="s">
        <v>214</v>
      </c>
      <c r="L2" t="s">
        <v>66</v>
      </c>
      <c r="M2" t="s">
        <v>72</v>
      </c>
      <c r="N2" t="s">
        <v>80</v>
      </c>
      <c r="O2" t="s">
        <v>84</v>
      </c>
      <c r="Q2" t="s">
        <v>87</v>
      </c>
      <c r="R2" t="s">
        <v>182</v>
      </c>
      <c r="S2" t="s">
        <v>180</v>
      </c>
      <c r="T2" t="s">
        <v>96</v>
      </c>
      <c r="U2" t="s">
        <v>322</v>
      </c>
      <c r="V2" t="s">
        <v>96</v>
      </c>
      <c r="W2" t="s">
        <v>239</v>
      </c>
      <c r="X2" t="s">
        <v>269</v>
      </c>
      <c r="Y2" t="s">
        <v>200</v>
      </c>
      <c r="AA2" t="s">
        <v>280</v>
      </c>
      <c r="AB2" t="s">
        <v>288</v>
      </c>
      <c r="AC2" t="s">
        <v>338</v>
      </c>
      <c r="AD2">
        <v>0</v>
      </c>
      <c r="AE2" t="s">
        <v>326</v>
      </c>
    </row>
    <row r="3" spans="1:31" x14ac:dyDescent="0.25">
      <c r="A3" t="s">
        <v>343</v>
      </c>
      <c r="B3">
        <v>1002</v>
      </c>
      <c r="C3" t="s">
        <v>28</v>
      </c>
      <c r="D3" t="s">
        <v>31</v>
      </c>
      <c r="E3" t="s">
        <v>35</v>
      </c>
      <c r="F3" t="s">
        <v>37</v>
      </c>
      <c r="G3" t="s">
        <v>41</v>
      </c>
      <c r="H3" t="s">
        <v>48</v>
      </c>
      <c r="I3" t="s">
        <v>57</v>
      </c>
      <c r="J3" t="s">
        <v>63</v>
      </c>
      <c r="K3" t="s">
        <v>82</v>
      </c>
      <c r="L3" t="s">
        <v>67</v>
      </c>
      <c r="M3" t="s">
        <v>73</v>
      </c>
      <c r="N3" t="s">
        <v>81</v>
      </c>
      <c r="O3" t="s">
        <v>85</v>
      </c>
      <c r="Q3" t="s">
        <v>88</v>
      </c>
      <c r="R3" t="s">
        <v>183</v>
      </c>
      <c r="S3" t="s">
        <v>28</v>
      </c>
      <c r="T3" t="s">
        <v>215</v>
      </c>
      <c r="U3" t="s">
        <v>323</v>
      </c>
      <c r="V3" t="s">
        <v>97</v>
      </c>
      <c r="W3" t="s">
        <v>240</v>
      </c>
      <c r="X3">
        <v>1</v>
      </c>
      <c r="Y3" t="s">
        <v>201</v>
      </c>
      <c r="Z3">
        <v>6</v>
      </c>
      <c r="AA3" t="s">
        <v>281</v>
      </c>
      <c r="AB3" t="s">
        <v>289</v>
      </c>
      <c r="AC3" t="s">
        <v>337</v>
      </c>
      <c r="AD3">
        <v>1</v>
      </c>
      <c r="AE3" t="s">
        <v>94</v>
      </c>
    </row>
    <row r="4" spans="1:31" x14ac:dyDescent="0.25">
      <c r="A4" t="s">
        <v>344</v>
      </c>
      <c r="B4">
        <v>1003</v>
      </c>
      <c r="D4" t="s">
        <v>32</v>
      </c>
      <c r="F4" t="s">
        <v>38</v>
      </c>
      <c r="G4" t="s">
        <v>42</v>
      </c>
      <c r="H4" t="s">
        <v>46</v>
      </c>
      <c r="I4" t="s">
        <v>58</v>
      </c>
      <c r="J4" t="s">
        <v>64</v>
      </c>
      <c r="K4" t="s">
        <v>62</v>
      </c>
      <c r="L4" t="s">
        <v>68</v>
      </c>
      <c r="M4" t="s">
        <v>74</v>
      </c>
      <c r="N4" t="s">
        <v>82</v>
      </c>
      <c r="O4" t="s">
        <v>28</v>
      </c>
      <c r="Q4" t="s">
        <v>89</v>
      </c>
      <c r="R4" t="s">
        <v>184</v>
      </c>
      <c r="T4" t="s">
        <v>216</v>
      </c>
      <c r="U4" t="s">
        <v>324</v>
      </c>
      <c r="V4" t="s">
        <v>98</v>
      </c>
      <c r="W4" t="s">
        <v>241</v>
      </c>
      <c r="Y4" t="s">
        <v>202</v>
      </c>
      <c r="Z4">
        <v>7</v>
      </c>
      <c r="AA4" t="s">
        <v>282</v>
      </c>
      <c r="AB4" t="s">
        <v>290</v>
      </c>
      <c r="AC4" t="s">
        <v>339</v>
      </c>
      <c r="AE4" t="s">
        <v>328</v>
      </c>
    </row>
    <row r="5" spans="1:31" x14ac:dyDescent="0.25">
      <c r="A5" t="s">
        <v>345</v>
      </c>
      <c r="B5">
        <v>1004</v>
      </c>
      <c r="D5" t="s">
        <v>28</v>
      </c>
      <c r="F5" t="s">
        <v>28</v>
      </c>
      <c r="G5" t="s">
        <v>43</v>
      </c>
      <c r="H5" t="s">
        <v>49</v>
      </c>
      <c r="I5" t="s">
        <v>59</v>
      </c>
      <c r="J5" t="s">
        <v>212</v>
      </c>
      <c r="K5" t="s">
        <v>63</v>
      </c>
      <c r="L5" t="s">
        <v>69</v>
      </c>
      <c r="M5" t="s">
        <v>75</v>
      </c>
      <c r="O5" t="s">
        <v>198</v>
      </c>
      <c r="Q5" t="s">
        <v>209</v>
      </c>
      <c r="R5" t="s">
        <v>185</v>
      </c>
      <c r="T5" t="s">
        <v>217</v>
      </c>
      <c r="U5" t="s">
        <v>325</v>
      </c>
      <c r="V5" t="s">
        <v>99</v>
      </c>
      <c r="W5" t="s">
        <v>242</v>
      </c>
      <c r="Y5" t="s">
        <v>203</v>
      </c>
      <c r="Z5">
        <v>8</v>
      </c>
      <c r="AA5" t="s">
        <v>283</v>
      </c>
      <c r="AB5" t="s">
        <v>291</v>
      </c>
      <c r="AC5" t="s">
        <v>340</v>
      </c>
      <c r="AE5" t="s">
        <v>329</v>
      </c>
    </row>
    <row r="6" spans="1:31" x14ac:dyDescent="0.25">
      <c r="A6" t="s">
        <v>346</v>
      </c>
      <c r="B6">
        <v>1005</v>
      </c>
      <c r="G6" t="s">
        <v>28</v>
      </c>
      <c r="H6" t="s">
        <v>47</v>
      </c>
      <c r="I6" t="s">
        <v>60</v>
      </c>
      <c r="K6" t="s">
        <v>64</v>
      </c>
      <c r="L6" t="s">
        <v>70</v>
      </c>
      <c r="M6" t="s">
        <v>199</v>
      </c>
      <c r="Q6" t="s">
        <v>210</v>
      </c>
      <c r="R6" t="s">
        <v>186</v>
      </c>
      <c r="W6" t="s">
        <v>243</v>
      </c>
      <c r="Y6" t="s">
        <v>204</v>
      </c>
      <c r="Z6">
        <v>8.0500000000000007</v>
      </c>
      <c r="AA6" t="s">
        <v>284</v>
      </c>
      <c r="AB6" t="s">
        <v>292</v>
      </c>
      <c r="AC6" t="s">
        <v>307</v>
      </c>
      <c r="AE6" t="s">
        <v>330</v>
      </c>
    </row>
    <row r="7" spans="1:31" x14ac:dyDescent="0.25">
      <c r="A7" t="s">
        <v>347</v>
      </c>
      <c r="B7">
        <v>1006</v>
      </c>
      <c r="H7" t="s">
        <v>50</v>
      </c>
      <c r="K7" t="s">
        <v>212</v>
      </c>
      <c r="Q7" t="s">
        <v>211</v>
      </c>
      <c r="R7" t="s">
        <v>187</v>
      </c>
      <c r="W7" t="s">
        <v>244</v>
      </c>
      <c r="Y7" t="s">
        <v>205</v>
      </c>
      <c r="Z7">
        <v>8.1</v>
      </c>
      <c r="AA7" t="s">
        <v>285</v>
      </c>
      <c r="AB7" t="s">
        <v>293</v>
      </c>
      <c r="AC7" t="s">
        <v>308</v>
      </c>
      <c r="AE7" t="s">
        <v>331</v>
      </c>
    </row>
    <row r="8" spans="1:31" x14ac:dyDescent="0.25">
      <c r="A8" t="s">
        <v>348</v>
      </c>
      <c r="B8">
        <v>1007</v>
      </c>
      <c r="H8" t="s">
        <v>51</v>
      </c>
      <c r="R8" t="s">
        <v>188</v>
      </c>
      <c r="W8" t="s">
        <v>245</v>
      </c>
      <c r="Y8" t="s">
        <v>206</v>
      </c>
      <c r="Z8">
        <v>8.15</v>
      </c>
      <c r="AA8" t="s">
        <v>286</v>
      </c>
      <c r="AB8" t="s">
        <v>28</v>
      </c>
      <c r="AE8" t="s">
        <v>332</v>
      </c>
    </row>
    <row r="9" spans="1:31" x14ac:dyDescent="0.25">
      <c r="A9" t="s">
        <v>349</v>
      </c>
      <c r="B9">
        <v>1008</v>
      </c>
      <c r="H9" t="s">
        <v>52</v>
      </c>
      <c r="R9" t="s">
        <v>189</v>
      </c>
      <c r="W9" t="s">
        <v>28</v>
      </c>
      <c r="Y9" t="s">
        <v>207</v>
      </c>
      <c r="Z9">
        <v>8.1999999999999993</v>
      </c>
      <c r="AA9" t="s">
        <v>250</v>
      </c>
      <c r="AE9" t="s">
        <v>333</v>
      </c>
    </row>
    <row r="10" spans="1:31" x14ac:dyDescent="0.25">
      <c r="A10" t="s">
        <v>350</v>
      </c>
      <c r="B10">
        <v>1009</v>
      </c>
      <c r="H10" t="s">
        <v>53</v>
      </c>
      <c r="R10" t="s">
        <v>190</v>
      </c>
      <c r="Y10" t="s">
        <v>208</v>
      </c>
      <c r="Z10">
        <v>8.25</v>
      </c>
      <c r="AE10" t="s">
        <v>334</v>
      </c>
    </row>
    <row r="11" spans="1:31" x14ac:dyDescent="0.25">
      <c r="A11" t="s">
        <v>171</v>
      </c>
      <c r="B11">
        <v>1010</v>
      </c>
      <c r="H11" t="s">
        <v>54</v>
      </c>
      <c r="R11" t="s">
        <v>191</v>
      </c>
      <c r="Z11">
        <v>8.3000000000000007</v>
      </c>
      <c r="AE11" t="s">
        <v>336</v>
      </c>
    </row>
    <row r="12" spans="1:31" x14ac:dyDescent="0.25">
      <c r="A12" t="s">
        <v>351</v>
      </c>
      <c r="B12">
        <v>1011</v>
      </c>
      <c r="H12" t="s">
        <v>28</v>
      </c>
      <c r="I12" t="s">
        <v>217</v>
      </c>
      <c r="Z12">
        <v>8.35</v>
      </c>
      <c r="AE12" t="s">
        <v>28</v>
      </c>
    </row>
    <row r="13" spans="1:31" x14ac:dyDescent="0.25">
      <c r="A13" t="s">
        <v>352</v>
      </c>
      <c r="B13">
        <v>1012</v>
      </c>
      <c r="Z13">
        <v>8.4</v>
      </c>
    </row>
    <row r="14" spans="1:31" x14ac:dyDescent="0.25">
      <c r="A14" t="s">
        <v>353</v>
      </c>
      <c r="B14">
        <v>1013</v>
      </c>
      <c r="Z14">
        <v>8.4499999999999993</v>
      </c>
    </row>
    <row r="15" spans="1:31" x14ac:dyDescent="0.25">
      <c r="A15" t="s">
        <v>354</v>
      </c>
      <c r="B15">
        <v>1014</v>
      </c>
      <c r="Z15">
        <v>8.5</v>
      </c>
    </row>
    <row r="16" spans="1:31" x14ac:dyDescent="0.25">
      <c r="A16" t="s">
        <v>355</v>
      </c>
      <c r="B16">
        <v>1015</v>
      </c>
      <c r="Z16">
        <v>8.5500000000000007</v>
      </c>
    </row>
    <row r="17" spans="1:26" x14ac:dyDescent="0.25">
      <c r="A17" t="s">
        <v>169</v>
      </c>
      <c r="B17">
        <v>1016</v>
      </c>
      <c r="Z17">
        <v>9</v>
      </c>
    </row>
    <row r="18" spans="1:26" x14ac:dyDescent="0.25">
      <c r="A18" t="s">
        <v>356</v>
      </c>
      <c r="B18">
        <v>1017</v>
      </c>
      <c r="Z18">
        <v>10</v>
      </c>
    </row>
    <row r="19" spans="1:26" x14ac:dyDescent="0.25">
      <c r="A19" t="s">
        <v>173</v>
      </c>
      <c r="B19">
        <v>1018</v>
      </c>
    </row>
    <row r="20" spans="1:26" x14ac:dyDescent="0.25">
      <c r="A20" t="s">
        <v>357</v>
      </c>
      <c r="B20">
        <v>1019</v>
      </c>
    </row>
    <row r="21" spans="1:26" x14ac:dyDescent="0.25">
      <c r="A21" t="s">
        <v>358</v>
      </c>
      <c r="B21">
        <v>1020</v>
      </c>
    </row>
    <row r="22" spans="1:26" x14ac:dyDescent="0.25">
      <c r="A22" t="s">
        <v>359</v>
      </c>
      <c r="B22">
        <v>1021</v>
      </c>
    </row>
    <row r="23" spans="1:26" x14ac:dyDescent="0.25">
      <c r="A23" t="s">
        <v>360</v>
      </c>
      <c r="B23">
        <v>1022</v>
      </c>
    </row>
    <row r="24" spans="1:26" x14ac:dyDescent="0.25">
      <c r="A24" t="s">
        <v>361</v>
      </c>
      <c r="B24">
        <v>1023</v>
      </c>
    </row>
    <row r="25" spans="1:26" x14ac:dyDescent="0.25">
      <c r="A25" t="s">
        <v>172</v>
      </c>
      <c r="B25">
        <v>1024</v>
      </c>
    </row>
    <row r="26" spans="1:26" x14ac:dyDescent="0.25">
      <c r="A26" t="s">
        <v>362</v>
      </c>
      <c r="B26">
        <v>1025</v>
      </c>
    </row>
    <row r="27" spans="1:26" x14ac:dyDescent="0.25">
      <c r="A27" t="s">
        <v>363</v>
      </c>
      <c r="B27">
        <v>1026</v>
      </c>
    </row>
    <row r="28" spans="1:26" x14ac:dyDescent="0.25">
      <c r="A28" t="s">
        <v>364</v>
      </c>
      <c r="B28">
        <v>1027</v>
      </c>
    </row>
    <row r="29" spans="1:26" x14ac:dyDescent="0.25">
      <c r="A29" t="s">
        <v>170</v>
      </c>
      <c r="B29">
        <v>1028</v>
      </c>
    </row>
    <row r="30" spans="1:26" x14ac:dyDescent="0.25">
      <c r="A30" t="s">
        <v>365</v>
      </c>
      <c r="B30">
        <v>1029</v>
      </c>
    </row>
    <row r="31" spans="1:26" x14ac:dyDescent="0.25">
      <c r="A31" t="s">
        <v>366</v>
      </c>
      <c r="B31">
        <v>1030</v>
      </c>
    </row>
    <row r="32" spans="1:26" x14ac:dyDescent="0.25">
      <c r="A32" t="s">
        <v>367</v>
      </c>
      <c r="B32">
        <v>1031</v>
      </c>
    </row>
    <row r="33" spans="1:2" x14ac:dyDescent="0.25">
      <c r="A33" t="s">
        <v>368</v>
      </c>
      <c r="B33">
        <v>1032</v>
      </c>
    </row>
    <row r="34" spans="1:2" x14ac:dyDescent="0.25">
      <c r="A34" t="s">
        <v>369</v>
      </c>
      <c r="B34">
        <v>1033</v>
      </c>
    </row>
    <row r="35" spans="1:2" x14ac:dyDescent="0.25">
      <c r="A35" t="s">
        <v>370</v>
      </c>
      <c r="B35">
        <v>1034</v>
      </c>
    </row>
    <row r="36" spans="1:2" x14ac:dyDescent="0.25">
      <c r="A36" t="s">
        <v>371</v>
      </c>
      <c r="B36">
        <v>1035</v>
      </c>
    </row>
    <row r="37" spans="1:2" x14ac:dyDescent="0.25">
      <c r="A37" t="s">
        <v>372</v>
      </c>
      <c r="B37">
        <v>1036</v>
      </c>
    </row>
    <row r="38" spans="1:2" x14ac:dyDescent="0.25">
      <c r="A38" t="s">
        <v>373</v>
      </c>
      <c r="B38">
        <v>1037</v>
      </c>
    </row>
    <row r="39" spans="1:2" x14ac:dyDescent="0.25">
      <c r="A39" t="s">
        <v>28</v>
      </c>
      <c r="B39">
        <v>1038</v>
      </c>
    </row>
    <row r="40" spans="1:2" x14ac:dyDescent="0.25">
      <c r="B40">
        <v>1039</v>
      </c>
    </row>
    <row r="41" spans="1:2" x14ac:dyDescent="0.25">
      <c r="B41">
        <v>1040</v>
      </c>
    </row>
    <row r="42" spans="1:2" x14ac:dyDescent="0.25">
      <c r="B42">
        <v>1041</v>
      </c>
    </row>
    <row r="43" spans="1:2" x14ac:dyDescent="0.25">
      <c r="B43">
        <v>1042</v>
      </c>
    </row>
    <row r="44" spans="1:2" x14ac:dyDescent="0.25">
      <c r="B44">
        <v>1043</v>
      </c>
    </row>
    <row r="45" spans="1:2" x14ac:dyDescent="0.25">
      <c r="B45">
        <v>1044</v>
      </c>
    </row>
    <row r="46" spans="1:2" x14ac:dyDescent="0.25">
      <c r="B46">
        <v>1045</v>
      </c>
    </row>
    <row r="47" spans="1:2" x14ac:dyDescent="0.25">
      <c r="B47">
        <v>1046</v>
      </c>
    </row>
    <row r="48" spans="1:2" x14ac:dyDescent="0.25">
      <c r="B48">
        <v>1047</v>
      </c>
    </row>
    <row r="49" spans="2:2" x14ac:dyDescent="0.25">
      <c r="B49">
        <v>1048</v>
      </c>
    </row>
    <row r="50" spans="2:2" x14ac:dyDescent="0.25">
      <c r="B50">
        <v>1049</v>
      </c>
    </row>
    <row r="51" spans="2:2" x14ac:dyDescent="0.25">
      <c r="B51">
        <v>1050</v>
      </c>
    </row>
    <row r="52" spans="2:2" x14ac:dyDescent="0.25">
      <c r="B52" t="s">
        <v>377</v>
      </c>
    </row>
  </sheetData>
  <sheetProtection algorithmName="SHA-512" hashValue="V0bDu8wkaO7dBeX3g0QDb+VcIAAwe9ARUFXY28l51yPsT8y2RQ8MJfYE2tYK2LusufWQ87gAtJZ4c2uzHPSAUA==" saltValue="Ot5E2pNCTaZAWFL5nHB1a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I29"/>
  <sheetViews>
    <sheetView showGridLines="0" workbookViewId="0">
      <selection activeCell="M14" sqref="M14"/>
    </sheetView>
  </sheetViews>
  <sheetFormatPr defaultRowHeight="15" x14ac:dyDescent="0.25"/>
  <cols>
    <col min="1" max="1" width="13.28515625" customWidth="1"/>
    <col min="2" max="3" width="10.7109375" bestFit="1" customWidth="1"/>
    <col min="4" max="4" width="13" customWidth="1"/>
    <col min="5" max="5" width="11.5703125" bestFit="1" customWidth="1"/>
    <col min="6" max="6" width="13.28515625" bestFit="1" customWidth="1"/>
    <col min="7" max="7" width="11.5703125" bestFit="1" customWidth="1"/>
    <col min="9" max="9" width="12.140625" customWidth="1"/>
  </cols>
  <sheetData>
    <row r="1" spans="1:6" x14ac:dyDescent="0.25">
      <c r="D1" s="129" t="s">
        <v>406</v>
      </c>
      <c r="E1" s="102"/>
      <c r="F1" s="103"/>
    </row>
    <row r="2" spans="1:6" ht="15.75" thickBot="1" x14ac:dyDescent="0.3">
      <c r="D2" s="130"/>
      <c r="E2" s="131"/>
      <c r="F2" s="132"/>
    </row>
    <row r="3" spans="1:6" x14ac:dyDescent="0.25">
      <c r="A3" t="s">
        <v>224</v>
      </c>
      <c r="B3" t="s">
        <v>226</v>
      </c>
      <c r="C3" t="s">
        <v>225</v>
      </c>
      <c r="D3" t="s">
        <v>229</v>
      </c>
    </row>
    <row r="4" spans="1:6" x14ac:dyDescent="0.25">
      <c r="A4" s="3">
        <v>44969</v>
      </c>
      <c r="B4" s="7">
        <v>4000000</v>
      </c>
      <c r="C4" s="7">
        <v>1500000</v>
      </c>
      <c r="D4" s="7">
        <v>4000</v>
      </c>
    </row>
    <row r="5" spans="1:6" x14ac:dyDescent="0.25">
      <c r="A5" s="3">
        <v>44997</v>
      </c>
      <c r="B5" s="7">
        <v>4000000</v>
      </c>
      <c r="C5" s="7">
        <v>500000</v>
      </c>
      <c r="D5" s="7">
        <v>60000</v>
      </c>
    </row>
    <row r="6" spans="1:6" x14ac:dyDescent="0.25">
      <c r="A6" s="3">
        <v>45028</v>
      </c>
      <c r="B6" s="7">
        <v>4000000</v>
      </c>
      <c r="C6" s="7">
        <v>1000000</v>
      </c>
      <c r="D6" s="7">
        <v>900000</v>
      </c>
    </row>
    <row r="7" spans="1:6" x14ac:dyDescent="0.25">
      <c r="A7" s="3">
        <v>45058</v>
      </c>
      <c r="B7" s="7">
        <v>4000000</v>
      </c>
      <c r="C7" s="7">
        <v>800000</v>
      </c>
      <c r="D7" s="7">
        <v>12000</v>
      </c>
    </row>
    <row r="8" spans="1:6" x14ac:dyDescent="0.25">
      <c r="A8" s="3">
        <v>45089</v>
      </c>
      <c r="B8" s="7">
        <v>4000000</v>
      </c>
      <c r="C8" s="7">
        <v>4000000</v>
      </c>
      <c r="D8" s="7">
        <v>87362</v>
      </c>
    </row>
    <row r="9" spans="1:6" x14ac:dyDescent="0.25">
      <c r="A9" s="3">
        <v>45211</v>
      </c>
      <c r="B9" s="7">
        <v>4000000</v>
      </c>
      <c r="C9" s="7">
        <v>2566634</v>
      </c>
      <c r="D9" s="7">
        <v>56654</v>
      </c>
    </row>
    <row r="10" spans="1:6" x14ac:dyDescent="0.25">
      <c r="A10" s="3" t="s">
        <v>230</v>
      </c>
      <c r="B10" s="7">
        <v>4000000</v>
      </c>
      <c r="C10" s="7">
        <v>667089</v>
      </c>
      <c r="D10" s="7">
        <v>867676</v>
      </c>
    </row>
    <row r="11" spans="1:6" x14ac:dyDescent="0.25">
      <c r="A11" s="3" t="s">
        <v>231</v>
      </c>
      <c r="B11" s="7">
        <v>4000000</v>
      </c>
      <c r="C11" s="7">
        <v>676765</v>
      </c>
      <c r="D11" s="7">
        <v>78655</v>
      </c>
    </row>
    <row r="12" spans="1:6" x14ac:dyDescent="0.25">
      <c r="A12" s="3" t="s">
        <v>232</v>
      </c>
      <c r="B12" s="7">
        <v>4000000</v>
      </c>
      <c r="C12" s="7">
        <v>765798</v>
      </c>
      <c r="D12" s="7">
        <v>1000000</v>
      </c>
    </row>
    <row r="17" spans="1:9" x14ac:dyDescent="0.25">
      <c r="A17" t="s">
        <v>224</v>
      </c>
      <c r="B17" s="67" t="s">
        <v>227</v>
      </c>
      <c r="C17" s="67" t="s">
        <v>228</v>
      </c>
      <c r="D17" t="s">
        <v>320</v>
      </c>
    </row>
    <row r="18" spans="1:9" x14ac:dyDescent="0.25">
      <c r="A18" s="70">
        <v>44969</v>
      </c>
      <c r="B18" s="68">
        <v>50000</v>
      </c>
      <c r="C18" s="68">
        <v>1000</v>
      </c>
      <c r="D18">
        <v>8898</v>
      </c>
      <c r="I18" s="8"/>
    </row>
    <row r="19" spans="1:9" x14ac:dyDescent="0.25">
      <c r="A19" s="71">
        <v>44997</v>
      </c>
      <c r="B19" s="69">
        <v>25000</v>
      </c>
      <c r="C19" s="69">
        <v>15000</v>
      </c>
      <c r="D19">
        <v>99045</v>
      </c>
      <c r="I19" s="8"/>
    </row>
    <row r="20" spans="1:9" x14ac:dyDescent="0.25">
      <c r="A20" s="70">
        <v>45028</v>
      </c>
      <c r="B20" s="68">
        <v>34675</v>
      </c>
      <c r="C20" s="68">
        <v>45000</v>
      </c>
      <c r="D20">
        <v>89548</v>
      </c>
    </row>
    <row r="21" spans="1:9" x14ac:dyDescent="0.25">
      <c r="A21" s="71">
        <v>45058</v>
      </c>
      <c r="B21" s="69">
        <v>10000</v>
      </c>
      <c r="C21" s="69">
        <v>89000</v>
      </c>
      <c r="D21">
        <v>89834</v>
      </c>
    </row>
    <row r="22" spans="1:9" x14ac:dyDescent="0.25">
      <c r="A22" s="70">
        <v>45089</v>
      </c>
      <c r="B22" s="68">
        <v>5000</v>
      </c>
      <c r="C22" s="68">
        <v>67533</v>
      </c>
      <c r="D22">
        <v>34554</v>
      </c>
    </row>
    <row r="23" spans="1:9" x14ac:dyDescent="0.25">
      <c r="A23" s="71">
        <v>45211</v>
      </c>
      <c r="B23" s="69">
        <v>23452</v>
      </c>
      <c r="C23" s="69">
        <v>45666</v>
      </c>
      <c r="D23">
        <v>1222</v>
      </c>
    </row>
    <row r="24" spans="1:9" x14ac:dyDescent="0.25">
      <c r="A24" s="70" t="s">
        <v>230</v>
      </c>
      <c r="B24" s="68">
        <v>77899</v>
      </c>
      <c r="C24" s="68">
        <v>89999</v>
      </c>
      <c r="D24">
        <v>4445</v>
      </c>
    </row>
    <row r="25" spans="1:9" x14ac:dyDescent="0.25">
      <c r="A25" s="71" t="s">
        <v>231</v>
      </c>
      <c r="B25" s="69">
        <v>90876</v>
      </c>
      <c r="C25" s="69">
        <v>5432</v>
      </c>
      <c r="D25">
        <v>24567</v>
      </c>
    </row>
    <row r="26" spans="1:9" x14ac:dyDescent="0.25">
      <c r="A26" s="72" t="s">
        <v>232</v>
      </c>
      <c r="B26" s="73">
        <v>89787</v>
      </c>
      <c r="C26" s="73">
        <v>88998</v>
      </c>
      <c r="D26">
        <v>3344</v>
      </c>
    </row>
    <row r="27" spans="1:9" x14ac:dyDescent="0.25">
      <c r="B27" s="3"/>
    </row>
    <row r="28" spans="1:9" x14ac:dyDescent="0.25">
      <c r="B28" s="3"/>
    </row>
    <row r="29" spans="1:9" x14ac:dyDescent="0.25">
      <c r="B29" s="3"/>
    </row>
  </sheetData>
  <mergeCells count="1">
    <mergeCell ref="D1:F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BB077-037D-4C03-95B6-BB16BC5432F5}">
  <dimension ref="B1:N41"/>
  <sheetViews>
    <sheetView showGridLines="0" workbookViewId="0">
      <selection activeCell="Q6" sqref="Q6"/>
    </sheetView>
  </sheetViews>
  <sheetFormatPr defaultRowHeight="15" x14ac:dyDescent="0.25"/>
  <cols>
    <col min="1" max="1" width="7.5703125" customWidth="1"/>
    <col min="2" max="2" width="8.7109375" customWidth="1"/>
    <col min="14" max="14" width="9.7109375" bestFit="1" customWidth="1"/>
  </cols>
  <sheetData>
    <row r="1" spans="2:14" ht="15.75" thickBot="1" x14ac:dyDescent="0.3"/>
    <row r="2" spans="2:14" ht="15.75" x14ac:dyDescent="0.25">
      <c r="B2" s="79"/>
      <c r="C2" s="80"/>
      <c r="D2" s="151" t="s">
        <v>383</v>
      </c>
      <c r="E2" s="134"/>
      <c r="F2" s="134"/>
      <c r="G2" s="134"/>
      <c r="H2" s="134"/>
      <c r="I2" s="134"/>
      <c r="J2" s="134"/>
      <c r="K2" s="80"/>
      <c r="L2" s="80"/>
      <c r="M2" s="80"/>
      <c r="N2" s="81"/>
    </row>
    <row r="3" spans="2:14" ht="15.75" thickBot="1" x14ac:dyDescent="0.3">
      <c r="B3" s="82"/>
      <c r="N3" s="83"/>
    </row>
    <row r="4" spans="2:14" ht="15.75" thickBot="1" x14ac:dyDescent="0.3">
      <c r="B4" s="145" t="s">
        <v>384</v>
      </c>
      <c r="C4" s="146"/>
      <c r="D4" s="142" t="s">
        <v>410</v>
      </c>
      <c r="E4" s="144"/>
      <c r="F4" s="143"/>
      <c r="G4" s="145" t="s">
        <v>385</v>
      </c>
      <c r="H4" s="150"/>
      <c r="I4" s="142" t="s">
        <v>410</v>
      </c>
      <c r="J4" s="144"/>
      <c r="K4" s="143"/>
      <c r="L4" s="145" t="s">
        <v>386</v>
      </c>
      <c r="M4" s="150"/>
      <c r="N4" s="84">
        <v>1004</v>
      </c>
    </row>
    <row r="5" spans="2:14" ht="15.75" thickBot="1" x14ac:dyDescent="0.3">
      <c r="B5" s="145" t="s">
        <v>387</v>
      </c>
      <c r="C5" s="146"/>
      <c r="D5" s="147" t="s">
        <v>411</v>
      </c>
      <c r="E5" s="148"/>
      <c r="F5" s="149"/>
      <c r="G5" s="145" t="s">
        <v>13</v>
      </c>
      <c r="H5" s="150"/>
      <c r="I5" s="147" t="s">
        <v>412</v>
      </c>
      <c r="J5" s="148"/>
      <c r="K5" s="149"/>
      <c r="L5" s="145" t="s">
        <v>310</v>
      </c>
      <c r="M5" s="150"/>
      <c r="N5" s="153">
        <v>44903</v>
      </c>
    </row>
    <row r="6" spans="2:14" x14ac:dyDescent="0.25">
      <c r="B6" s="82"/>
      <c r="N6" s="83"/>
    </row>
    <row r="7" spans="2:14" x14ac:dyDescent="0.25">
      <c r="B7" s="82"/>
      <c r="N7" s="83"/>
    </row>
    <row r="8" spans="2:14" ht="15.75" thickBot="1" x14ac:dyDescent="0.3">
      <c r="B8" s="141" t="s">
        <v>388</v>
      </c>
      <c r="C8" s="92"/>
      <c r="N8" s="83"/>
    </row>
    <row r="9" spans="2:14" x14ac:dyDescent="0.25">
      <c r="B9" s="85" t="s">
        <v>389</v>
      </c>
      <c r="C9" s="133" t="s">
        <v>409</v>
      </c>
      <c r="D9" s="134"/>
      <c r="E9" s="135"/>
      <c r="N9" s="83"/>
    </row>
    <row r="10" spans="2:14" ht="45" customHeight="1" x14ac:dyDescent="0.25">
      <c r="B10" s="86" t="s">
        <v>154</v>
      </c>
      <c r="C10" s="86" t="s">
        <v>390</v>
      </c>
      <c r="D10" s="86" t="s">
        <v>391</v>
      </c>
      <c r="E10" s="86" t="s">
        <v>392</v>
      </c>
      <c r="F10" s="86"/>
      <c r="G10" s="86" t="s">
        <v>393</v>
      </c>
      <c r="H10" s="86" t="s">
        <v>394</v>
      </c>
      <c r="I10" s="86" t="s">
        <v>395</v>
      </c>
      <c r="J10" s="86" t="s">
        <v>396</v>
      </c>
      <c r="K10" s="86" t="s">
        <v>397</v>
      </c>
      <c r="L10" s="86" t="s">
        <v>398</v>
      </c>
      <c r="M10" s="86" t="s">
        <v>399</v>
      </c>
      <c r="N10" s="87"/>
    </row>
    <row r="11" spans="2:14" x14ac:dyDescent="0.25">
      <c r="B11" s="88" t="s">
        <v>408</v>
      </c>
      <c r="C11" s="88">
        <v>22</v>
      </c>
      <c r="D11" s="88">
        <v>19</v>
      </c>
      <c r="E11" s="152">
        <v>0.86</v>
      </c>
      <c r="F11" s="88"/>
      <c r="G11" s="88">
        <v>300</v>
      </c>
      <c r="H11" s="88">
        <v>200</v>
      </c>
      <c r="I11" s="88">
        <v>90</v>
      </c>
      <c r="J11" s="152">
        <v>0.45</v>
      </c>
      <c r="K11" s="88">
        <v>4</v>
      </c>
      <c r="L11" s="88">
        <v>6</v>
      </c>
      <c r="M11" s="88">
        <v>2</v>
      </c>
      <c r="N11" s="88"/>
    </row>
    <row r="12" spans="2:14" x14ac:dyDescent="0.25"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</row>
    <row r="13" spans="2:14" x14ac:dyDescent="0.25"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</row>
    <row r="14" spans="2:14" x14ac:dyDescent="0.25"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</row>
    <row r="15" spans="2:14" x14ac:dyDescent="0.25"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</row>
    <row r="16" spans="2:14" x14ac:dyDescent="0.25">
      <c r="B16" s="82"/>
      <c r="N16" s="83"/>
    </row>
    <row r="17" spans="2:14" ht="15.75" thickBot="1" x14ac:dyDescent="0.3">
      <c r="B17" s="141" t="s">
        <v>400</v>
      </c>
      <c r="C17" s="92"/>
      <c r="D17" s="92"/>
      <c r="N17" s="83"/>
    </row>
    <row r="18" spans="2:14" ht="15.75" thickBot="1" x14ac:dyDescent="0.3">
      <c r="B18" s="89" t="s">
        <v>389</v>
      </c>
      <c r="C18" s="142" t="s">
        <v>413</v>
      </c>
      <c r="D18" s="144"/>
      <c r="E18" s="143"/>
      <c r="N18" s="83"/>
    </row>
    <row r="19" spans="2:14" x14ac:dyDescent="0.25">
      <c r="B19" s="133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5"/>
    </row>
    <row r="20" spans="2:14" x14ac:dyDescent="0.25">
      <c r="B20" s="136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37"/>
    </row>
    <row r="21" spans="2:14" x14ac:dyDescent="0.25">
      <c r="B21" s="136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37"/>
    </row>
    <row r="22" spans="2:14" x14ac:dyDescent="0.25">
      <c r="B22" s="136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37"/>
    </row>
    <row r="23" spans="2:14" x14ac:dyDescent="0.25">
      <c r="B23" s="136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37"/>
    </row>
    <row r="24" spans="2:14" x14ac:dyDescent="0.25">
      <c r="B24" s="136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37"/>
    </row>
    <row r="25" spans="2:14" x14ac:dyDescent="0.25">
      <c r="B25" s="136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37"/>
    </row>
    <row r="26" spans="2:14" x14ac:dyDescent="0.25">
      <c r="B26" s="136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37"/>
    </row>
    <row r="27" spans="2:14" ht="15.75" thickBot="1" x14ac:dyDescent="0.3">
      <c r="B27" s="138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40"/>
    </row>
    <row r="28" spans="2:14" x14ac:dyDescent="0.25">
      <c r="B28" s="82"/>
      <c r="N28" s="83"/>
    </row>
    <row r="29" spans="2:14" ht="15.75" thickBot="1" x14ac:dyDescent="0.3">
      <c r="B29" s="141" t="s">
        <v>401</v>
      </c>
      <c r="C29" s="92"/>
      <c r="D29" s="92"/>
      <c r="N29" s="83"/>
    </row>
    <row r="30" spans="2:14" ht="15.75" thickBot="1" x14ac:dyDescent="0.3">
      <c r="B30" s="89" t="s">
        <v>402</v>
      </c>
      <c r="C30" s="142"/>
      <c r="D30" s="144"/>
      <c r="E30" s="143"/>
      <c r="N30" s="83"/>
    </row>
    <row r="31" spans="2:14" x14ac:dyDescent="0.25">
      <c r="B31" s="133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5"/>
    </row>
    <row r="32" spans="2:14" x14ac:dyDescent="0.25">
      <c r="B32" s="136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37"/>
    </row>
    <row r="33" spans="2:14" x14ac:dyDescent="0.25">
      <c r="B33" s="136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37"/>
    </row>
    <row r="34" spans="2:14" x14ac:dyDescent="0.25">
      <c r="B34" s="136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37"/>
    </row>
    <row r="35" spans="2:14" x14ac:dyDescent="0.25">
      <c r="B35" s="136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37"/>
    </row>
    <row r="36" spans="2:14" ht="15.75" thickBot="1" x14ac:dyDescent="0.3">
      <c r="B36" s="138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40"/>
    </row>
    <row r="37" spans="2:14" x14ac:dyDescent="0.25">
      <c r="B37" s="82"/>
      <c r="N37" s="83"/>
    </row>
    <row r="38" spans="2:14" ht="15.75" thickBot="1" x14ac:dyDescent="0.3">
      <c r="B38" s="141" t="s">
        <v>403</v>
      </c>
      <c r="C38" s="92"/>
      <c r="N38" s="83"/>
    </row>
    <row r="39" spans="2:14" ht="15.75" thickBot="1" x14ac:dyDescent="0.3">
      <c r="B39" s="89" t="s">
        <v>404</v>
      </c>
      <c r="C39" s="142"/>
      <c r="D39" s="143"/>
      <c r="N39" s="83"/>
    </row>
    <row r="40" spans="2:14" ht="15.75" thickBot="1" x14ac:dyDescent="0.3">
      <c r="B40" s="89" t="s">
        <v>405</v>
      </c>
      <c r="C40" s="142"/>
      <c r="D40" s="143"/>
      <c r="E40" s="90"/>
      <c r="F40" s="90"/>
      <c r="G40" s="90"/>
      <c r="H40" s="90"/>
      <c r="I40" s="90"/>
      <c r="J40" s="90"/>
      <c r="K40" s="90"/>
      <c r="L40" s="90"/>
      <c r="M40" s="90"/>
      <c r="N40" s="91"/>
    </row>
    <row r="41" spans="2:14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</sheetData>
  <mergeCells count="22">
    <mergeCell ref="L4:M4"/>
    <mergeCell ref="B8:C8"/>
    <mergeCell ref="D2:J2"/>
    <mergeCell ref="B4:C4"/>
    <mergeCell ref="D4:F4"/>
    <mergeCell ref="G4:H4"/>
    <mergeCell ref="I4:K4"/>
    <mergeCell ref="B5:C5"/>
    <mergeCell ref="D5:F5"/>
    <mergeCell ref="G5:H5"/>
    <mergeCell ref="I5:K5"/>
    <mergeCell ref="L5:M5"/>
    <mergeCell ref="B31:N36"/>
    <mergeCell ref="B38:C38"/>
    <mergeCell ref="C39:D39"/>
    <mergeCell ref="C40:D40"/>
    <mergeCell ref="C9:E9"/>
    <mergeCell ref="B17:D17"/>
    <mergeCell ref="C18:E18"/>
    <mergeCell ref="B19:N27"/>
    <mergeCell ref="B29:D29"/>
    <mergeCell ref="C30:E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ATTENDANCE RECORD</vt:lpstr>
      <vt:lpstr>EMPLOYEE RECORD.</vt:lpstr>
      <vt:lpstr>RECRUITMENT RECORD</vt:lpstr>
      <vt:lpstr>GUEST RECORD</vt:lpstr>
      <vt:lpstr>TICKET</vt:lpstr>
      <vt:lpstr>POLICIES</vt:lpstr>
      <vt:lpstr>FILL DATA</vt:lpstr>
      <vt:lpstr>KPI</vt:lpstr>
      <vt:lpstr>PIP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2022-12-08T20:09:34Z</dcterms:created>
  <dcterms:modified xsi:type="dcterms:W3CDTF">2023-01-17T15:33:01Z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2022-12-20T13:31:44Z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2e99b413-1a6d-4167-bbc3-e726d3f18f0f</vt:lpwstr>
  </property>
  <property fmtid="{D5CDD505-2E9C-101B-9397-08002B2CF9AE}" pid="7" name="MSIP_Label_defa4170-0d19-0005-0004-bc88714345d2_ActionId">
    <vt:lpwstr>60fe6244-7c6b-440b-9073-0f40f1e8f600</vt:lpwstr>
  </property>
  <property fmtid="{D5CDD505-2E9C-101B-9397-08002B2CF9AE}" pid="8" name="MSIP_Label_defa4170-0d19-0005-0004-bc88714345d2_ContentBits">
    <vt:lpwstr>0</vt:lpwstr>
  </property>
</Properties>
</file>