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.kroeze\Desktop\Monthly reporting tool\BaseFiles\"/>
    </mc:Choice>
  </mc:AlternateContent>
  <xr:revisionPtr revIDLastSave="0" documentId="13_ncr:1_{2704ED11-EA8D-4218-869E-8562D52BC13B}" xr6:coauthVersionLast="47" xr6:coauthVersionMax="47" xr10:uidLastSave="{00000000-0000-0000-0000-000000000000}"/>
  <bookViews>
    <workbookView xWindow="28680" yWindow="-120" windowWidth="29040" windowHeight="15840" xr2:uid="{3480E52E-072E-4D59-A71C-9A9899EEDC18}"/>
  </bookViews>
  <sheets>
    <sheet name="Rapportage" sheetId="1" r:id="rId1"/>
    <sheet name="Berekening" sheetId="2" r:id="rId2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9" i="2"/>
  <c r="B20" i="2"/>
  <c r="B21" i="2"/>
  <c r="B22" i="2"/>
  <c r="B23" i="2"/>
  <c r="B24" i="2"/>
  <c r="B17" i="2"/>
  <c r="B19" i="2"/>
  <c r="B26" i="2" l="1"/>
  <c r="B41" i="2" s="1"/>
  <c r="B43" i="2" s="1"/>
</calcChain>
</file>

<file path=xl/sharedStrings.xml><?xml version="1.0" encoding="utf-8"?>
<sst xmlns="http://schemas.openxmlformats.org/spreadsheetml/2006/main" count="151" uniqueCount="95">
  <si>
    <t>%</t>
  </si>
  <si>
    <t>aantal draaiuren</t>
  </si>
  <si>
    <t>standby</t>
  </si>
  <si>
    <t>uur</t>
  </si>
  <si>
    <t>stilstand t.g.v. gepland onderhoud</t>
  </si>
  <si>
    <t>stilstand t.g.v. niet-gepland onderhoud</t>
  </si>
  <si>
    <t>##</t>
  </si>
  <si>
    <t>Redenen van storingen:</t>
  </si>
  <si>
    <t>zie ook alarm log.</t>
  </si>
  <si>
    <t>Overzicht en analyse niet geplande interventies</t>
  </si>
  <si>
    <t>zie ook bijgesloten werkbonnen</t>
  </si>
  <si>
    <t>Overzicht van geplande interventies</t>
  </si>
  <si>
    <t>datum</t>
  </si>
  <si>
    <t>beschrijving</t>
  </si>
  <si>
    <t>tijdsduur</t>
  </si>
  <si>
    <t>Project</t>
  </si>
  <si>
    <t>Periode</t>
  </si>
  <si>
    <t>Datum rapportage</t>
  </si>
  <si>
    <t>[maand]</t>
  </si>
  <si>
    <t>[datum]</t>
  </si>
  <si>
    <t>MAANDRAPPORTAGE</t>
  </si>
  <si>
    <t>beschikbaarheid maand</t>
  </si>
  <si>
    <t>Tijd</t>
  </si>
  <si>
    <t>Tijdsduur</t>
  </si>
  <si>
    <t>Omschrijving</t>
  </si>
  <si>
    <t>Datum afgehandeld</t>
  </si>
  <si>
    <t>storing (verantwoordelijkheid Bright)</t>
  </si>
  <si>
    <t>storing (verantwoordelijkheid klant)</t>
  </si>
  <si>
    <t>MWh</t>
  </si>
  <si>
    <t>Wisselingen actief kool, gasflessen, THT</t>
  </si>
  <si>
    <t>Actiepunten</t>
  </si>
  <si>
    <t>omschrijving</t>
  </si>
  <si>
    <t>actiehouder</t>
  </si>
  <si>
    <t>einddatum</t>
  </si>
  <si>
    <t>Beschikbaarheid voortschrijdend kalenderjaar (garantie 98 %)</t>
  </si>
  <si>
    <t>beschikbaarheid voortschrijdend kalenderjaar (garantie 97 %)</t>
  </si>
  <si>
    <t>Energie verbruik totaal maand</t>
  </si>
  <si>
    <t>Beschikbaarheid gasopwerking</t>
  </si>
  <si>
    <t>Beschikbaarheid CO2 vervloeiing</t>
  </si>
  <si>
    <t>Energieverbruik gasopwerking</t>
  </si>
  <si>
    <t>Energieverbruik CO2 vervloeiing</t>
  </si>
  <si>
    <t>Energieverbruik (garantie 0,14 kWh/Nm3 biogas)</t>
  </si>
  <si>
    <t>kWh/Nm3 biogas</t>
  </si>
  <si>
    <t>Methaanslip tijdens CO2 vervloeiing actief (garantie &lt; 0,01 %)</t>
  </si>
  <si>
    <t>Methaanslip tijdens CO2 vervloeiing uit bedrijf (garantie 2 g CH4/Nm3 biogas)</t>
  </si>
  <si>
    <t>g CH4/Nm3 biogas</t>
  </si>
  <si>
    <t>Energieverbruik (garantie 0,35 kWh/Nm3 biogas bij 1600 Nm3/h biogas)</t>
  </si>
  <si>
    <t>Component</t>
  </si>
  <si>
    <t>C5 KWS</t>
  </si>
  <si>
    <t>C6 KWS</t>
  </si>
  <si>
    <t>C7 KWS</t>
  </si>
  <si>
    <t>C8 KWS</t>
  </si>
  <si>
    <t>Aceton</t>
  </si>
  <si>
    <t>MEK</t>
  </si>
  <si>
    <t>Benzeen</t>
  </si>
  <si>
    <t>Tolueen</t>
  </si>
  <si>
    <t>Ethylbenzeen</t>
  </si>
  <si>
    <t>m/p Xyleen</t>
  </si>
  <si>
    <t>o-Xyleen</t>
  </si>
  <si>
    <t>Pineen</t>
  </si>
  <si>
    <t>3-Careen</t>
  </si>
  <si>
    <t>Cymeen</t>
  </si>
  <si>
    <t>D-Limoneen</t>
  </si>
  <si>
    <t>HKWS</t>
  </si>
  <si>
    <t>ppm</t>
  </si>
  <si>
    <t>molmassa [g/mol]</t>
  </si>
  <si>
    <t>Totaal</t>
  </si>
  <si>
    <t>Siloxanen</t>
  </si>
  <si>
    <t>4MSi</t>
  </si>
  <si>
    <t>L2</t>
  </si>
  <si>
    <t>D3</t>
  </si>
  <si>
    <t>L3</t>
  </si>
  <si>
    <t>D4</t>
  </si>
  <si>
    <t>L4</t>
  </si>
  <si>
    <t>D5</t>
  </si>
  <si>
    <t>L5</t>
  </si>
  <si>
    <t>Totaal VOC/Si</t>
  </si>
  <si>
    <t>Totaal Silox</t>
  </si>
  <si>
    <t>mg/Nm3</t>
  </si>
  <si>
    <t>3MSOH</t>
  </si>
  <si>
    <t>Etheen</t>
  </si>
  <si>
    <t>Ethaan</t>
  </si>
  <si>
    <t>Propeen</t>
  </si>
  <si>
    <t>Propaan</t>
  </si>
  <si>
    <t>C4 KWS</t>
  </si>
  <si>
    <t>Totaal VOC</t>
  </si>
  <si>
    <t>[mg/nm3]</t>
  </si>
  <si>
    <t>[mg/Sm3]</t>
  </si>
  <si>
    <t>[mg/Nm3]</t>
  </si>
  <si>
    <t>Ruw Biogas</t>
  </si>
  <si>
    <t>Verwerkte hoeveelheid</t>
  </si>
  <si>
    <t>Nm3</t>
  </si>
  <si>
    <t>Gewogen debiet 17 ppm H2S</t>
  </si>
  <si>
    <t>Gewogen debiet 50 mg/Nm3 VOC+silox.</t>
  </si>
  <si>
    <t>VOC + Siloxanen n.a.v. Rapportage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</si>
</sst>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7" xfId="0" applyFill="1" applyBorder="1"/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2" fillId="0" borderId="0" xfId="0" applyFont="1"/>
    <xf numFmtId="0" fontId="1" fillId="0" borderId="9" xfId="0" applyFont="1" applyBorder="1"/>
    <xf numFmtId="0" fontId="0" fillId="0" borderId="9" xfId="0" applyBorder="1"/>
    <xf numFmtId="0" fontId="0" fillId="0" borderId="6" xfId="0" applyBorder="1" applyAlignment="1">
      <alignment wrapText="1"/>
    </xf>
    <xf numFmtId="14" fontId="2" fillId="0" borderId="4" xfId="0" applyNumberFormat="1" applyFon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2" borderId="11" xfId="0" applyFill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14" fontId="0" fillId="0" borderId="0" xfId="0" applyNumberFormat="1"/>
    <xf numFmtId="0" fontId="2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4" xfId="0" applyFont="1" applyBorder="1"/>
    <xf numFmtId="0" fontId="0" fillId="6" borderId="0" xfId="0" applyFill="1" applyBorder="1"/>
    <xf numFmtId="0" fontId="0" fillId="0" borderId="0" xfId="0" applyBorder="1"/>
    <xf numFmtId="0" fontId="0" fillId="0" borderId="6" xfId="0" applyFont="1" applyBorder="1"/>
    <xf numFmtId="0" fontId="0" fillId="6" borderId="7" xfId="0" applyFill="1" applyBorder="1"/>
    <xf numFmtId="0" fontId="1" fillId="0" borderId="0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1293494</xdr:colOff>
      <xdr:row>2</xdr:row>
      <xdr:rowOff>184784</xdr:rowOff>
    </xdr:from>
    <xdr:to>
      <xdr:col>7</xdr:col>
      <xdr:colOff>365124</xdr:colOff>
      <xdr:row>6</xdr:row>
      <xdr:rowOff>146684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B558DFB-D1CE-462B-A748-FF91C5AD89F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2919" y="565784"/>
          <a:ext cx="217678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2665-929D-436D-9E8D-EADD4CC625C9}">
  <sheetPr>
    <pageSetUpPr fitToPage="1"/>
  </sheetPr>
  <dimension ref="B3:H65"/>
  <sheetViews>
    <sheetView tabSelected="1" zoomScaleNormal="100" zoomScaleSheetLayoutView="100" workbookViewId="0">
      <selection activeCell="L10" sqref="L10"/>
    </sheetView>
  </sheetViews>
  <sheetFormatPr defaultRowHeight="15" x14ac:dyDescent="0.25"/>
  <cols>
    <col min="1" max="1" width="2.28515625" customWidth="1"/>
    <col min="2" max="2" width="35.5703125" customWidth="1"/>
    <col min="4" max="4" width="10.85546875" customWidth="1"/>
    <col min="5" max="5" width="4.7109375" customWidth="1"/>
    <col min="6" max="6" width="37.42578125" customWidth="1"/>
    <col min="8" max="8" width="10.28515625" customWidth="1"/>
  </cols>
  <sheetData>
    <row r="3" spans="2:8" x14ac:dyDescent="0.25">
      <c r="B3" s="1" t="s">
        <v>20</v>
      </c>
    </row>
    <row r="4" spans="2:8" x14ac:dyDescent="0.25">
      <c r="B4" t="s">
        <v>15</v>
      </c>
    </row>
    <row r="5" spans="2:8" x14ac:dyDescent="0.25">
      <c r="B5" t="s">
        <v>16</v>
      </c>
      <c r="C5" s="10" t="s">
        <v>18</v>
      </c>
    </row>
    <row r="6" spans="2:8" x14ac:dyDescent="0.25">
      <c r="B6" t="s">
        <v>17</v>
      </c>
      <c r="C6" s="10" t="s">
        <v>19</v>
      </c>
    </row>
    <row r="7" spans="2:8" ht="15.75" thickBot="1" x14ac:dyDescent="0.3">
      <c r="B7" s="16"/>
      <c r="C7" s="17"/>
      <c r="D7" s="17"/>
      <c r="E7" s="17"/>
      <c r="F7" s="17"/>
      <c r="G7" s="17"/>
      <c r="H7" s="17"/>
    </row>
    <row r="8" spans="2:8" x14ac:dyDescent="0.25">
      <c r="B8" s="40"/>
      <c r="C8" s="37"/>
      <c r="D8" s="37"/>
      <c r="E8" s="37"/>
      <c r="F8" s="37"/>
      <c r="G8" s="37"/>
      <c r="H8" s="37"/>
    </row>
    <row r="9" spans="2:8" x14ac:dyDescent="0.25">
      <c r="B9" s="1"/>
    </row>
    <row r="10" spans="2:8" x14ac:dyDescent="0.25">
      <c r="B10" s="2" t="s">
        <v>89</v>
      </c>
      <c r="C10" s="3"/>
      <c r="D10" s="3"/>
      <c r="E10" s="3"/>
      <c r="F10" s="3"/>
      <c r="G10" s="3"/>
      <c r="H10" s="4"/>
    </row>
    <row r="11" spans="2:8" x14ac:dyDescent="0.25">
      <c r="B11" s="35" t="s">
        <v>90</v>
      </c>
      <c r="C11" s="36" t="s">
        <v>6</v>
      </c>
      <c r="D11" s="37" t="s">
        <v>91</v>
      </c>
      <c r="E11" s="37"/>
      <c r="F11" s="37" t="s">
        <v>94</v>
      </c>
      <c r="G11" s="36" t="s">
        <v>6</v>
      </c>
      <c r="H11" s="6" t="s">
        <v>78</v>
      </c>
    </row>
    <row r="12" spans="2:8" x14ac:dyDescent="0.25">
      <c r="B12" s="38" t="s">
        <v>92</v>
      </c>
      <c r="C12" s="39" t="s">
        <v>6</v>
      </c>
      <c r="D12" s="8" t="s">
        <v>91</v>
      </c>
      <c r="E12" s="8"/>
      <c r="F12" s="8" t="s">
        <v>93</v>
      </c>
      <c r="G12" s="39" t="s">
        <v>6</v>
      </c>
      <c r="H12" s="9" t="s">
        <v>91</v>
      </c>
    </row>
    <row r="14" spans="2:8" x14ac:dyDescent="0.25">
      <c r="B14" s="2" t="s">
        <v>37</v>
      </c>
      <c r="C14" s="3"/>
      <c r="D14" s="4"/>
      <c r="F14" s="2" t="s">
        <v>38</v>
      </c>
      <c r="G14" s="3"/>
      <c r="H14" s="4"/>
    </row>
    <row r="15" spans="2:8" x14ac:dyDescent="0.25">
      <c r="B15" s="5" t="s">
        <v>1</v>
      </c>
      <c r="C15" s="10" t="s">
        <v>6</v>
      </c>
      <c r="D15" s="6" t="s">
        <v>3</v>
      </c>
      <c r="F15" s="5" t="s">
        <v>1</v>
      </c>
      <c r="G15" s="10" t="s">
        <v>6</v>
      </c>
      <c r="H15" s="6" t="s">
        <v>3</v>
      </c>
    </row>
    <row r="16" spans="2:8" x14ac:dyDescent="0.25">
      <c r="B16" s="5" t="s">
        <v>2</v>
      </c>
      <c r="C16" s="10" t="s">
        <v>6</v>
      </c>
      <c r="D16" s="6" t="s">
        <v>3</v>
      </c>
      <c r="F16" s="5" t="s">
        <v>2</v>
      </c>
      <c r="G16" s="10" t="s">
        <v>6</v>
      </c>
      <c r="H16" s="6" t="s">
        <v>3</v>
      </c>
    </row>
    <row r="17" spans="2:8" x14ac:dyDescent="0.25">
      <c r="B17" s="5" t="s">
        <v>26</v>
      </c>
      <c r="C17" s="10" t="s">
        <v>6</v>
      </c>
      <c r="D17" s="6" t="s">
        <v>3</v>
      </c>
      <c r="F17" s="5" t="s">
        <v>26</v>
      </c>
      <c r="G17" s="10" t="s">
        <v>6</v>
      </c>
      <c r="H17" s="6" t="s">
        <v>3</v>
      </c>
    </row>
    <row r="18" spans="2:8" x14ac:dyDescent="0.25">
      <c r="B18" s="5" t="s">
        <v>27</v>
      </c>
      <c r="C18" s="10" t="s">
        <v>6</v>
      </c>
      <c r="D18" s="6" t="s">
        <v>3</v>
      </c>
      <c r="F18" s="5" t="s">
        <v>27</v>
      </c>
      <c r="G18" s="10" t="s">
        <v>6</v>
      </c>
      <c r="H18" s="6" t="s">
        <v>3</v>
      </c>
    </row>
    <row r="19" spans="2:8" x14ac:dyDescent="0.25">
      <c r="B19" s="5" t="s">
        <v>4</v>
      </c>
      <c r="C19" s="10" t="s">
        <v>6</v>
      </c>
      <c r="D19" s="6" t="s">
        <v>3</v>
      </c>
      <c r="F19" s="5" t="s">
        <v>4</v>
      </c>
      <c r="G19" s="10" t="s">
        <v>6</v>
      </c>
      <c r="H19" s="6" t="s">
        <v>3</v>
      </c>
    </row>
    <row r="20" spans="2:8" x14ac:dyDescent="0.25">
      <c r="B20" s="5" t="s">
        <v>5</v>
      </c>
      <c r="C20" s="10" t="s">
        <v>6</v>
      </c>
      <c r="D20" s="6" t="s">
        <v>3</v>
      </c>
      <c r="F20" s="5" t="s">
        <v>5</v>
      </c>
      <c r="G20" s="10" t="s">
        <v>6</v>
      </c>
      <c r="H20" s="6" t="s">
        <v>3</v>
      </c>
    </row>
    <row r="21" spans="2:8" x14ac:dyDescent="0.25">
      <c r="B21" s="5" t="s">
        <v>21</v>
      </c>
      <c r="C21" s="10" t="s">
        <v>6</v>
      </c>
      <c r="D21" s="6" t="s">
        <v>0</v>
      </c>
      <c r="F21" s="5" t="s">
        <v>21</v>
      </c>
      <c r="G21" s="10" t="s">
        <v>6</v>
      </c>
      <c r="H21" s="6" t="s">
        <v>0</v>
      </c>
    </row>
    <row r="22" spans="2:8" x14ac:dyDescent="0.25">
      <c r="B22" s="5"/>
      <c r="D22" s="6"/>
      <c r="F22" s="5"/>
      <c r="H22" s="6"/>
    </row>
    <row r="23" spans="2:8" ht="30" x14ac:dyDescent="0.25">
      <c r="B23" s="18" t="s">
        <v>34</v>
      </c>
      <c r="C23" s="11" t="s">
        <v>6</v>
      </c>
      <c r="D23" s="9" t="s">
        <v>0</v>
      </c>
      <c r="F23" s="18" t="s">
        <v>35</v>
      </c>
      <c r="G23" s="11" t="s">
        <v>6</v>
      </c>
      <c r="H23" s="9" t="s">
        <v>0</v>
      </c>
    </row>
    <row r="24" spans="2:8" x14ac:dyDescent="0.25">
      <c r="B24" s="21"/>
      <c r="F24" s="21"/>
    </row>
    <row r="25" spans="2:8" ht="32.25" customHeight="1" x14ac:dyDescent="0.25">
      <c r="B25" s="22" t="s">
        <v>44</v>
      </c>
      <c r="C25" s="23" t="s">
        <v>6</v>
      </c>
      <c r="D25" s="25" t="s">
        <v>45</v>
      </c>
      <c r="F25" s="22" t="s">
        <v>43</v>
      </c>
      <c r="G25" s="23" t="s">
        <v>6</v>
      </c>
      <c r="H25" s="24" t="s">
        <v>0</v>
      </c>
    </row>
    <row r="27" spans="2:8" x14ac:dyDescent="0.25">
      <c r="B27" s="2" t="s">
        <v>39</v>
      </c>
      <c r="C27" s="3"/>
      <c r="D27" s="4"/>
      <c r="F27" s="2" t="s">
        <v>40</v>
      </c>
      <c r="G27" s="3"/>
      <c r="H27" s="4"/>
    </row>
    <row r="28" spans="2:8" x14ac:dyDescent="0.25">
      <c r="B28" s="5" t="s">
        <v>36</v>
      </c>
      <c r="C28" s="10" t="s">
        <v>6</v>
      </c>
      <c r="D28" s="6" t="s">
        <v>28</v>
      </c>
      <c r="F28" s="5" t="s">
        <v>36</v>
      </c>
      <c r="G28" s="10" t="s">
        <v>6</v>
      </c>
      <c r="H28" s="6" t="s">
        <v>28</v>
      </c>
    </row>
    <row r="29" spans="2:8" ht="45" x14ac:dyDescent="0.25">
      <c r="B29" s="18" t="s">
        <v>46</v>
      </c>
      <c r="C29" s="11" t="s">
        <v>6</v>
      </c>
      <c r="D29" s="26" t="s">
        <v>42</v>
      </c>
      <c r="F29" s="18" t="s">
        <v>41</v>
      </c>
      <c r="G29" s="11" t="s">
        <v>6</v>
      </c>
      <c r="H29" s="26" t="s">
        <v>42</v>
      </c>
    </row>
    <row r="31" spans="2:8" x14ac:dyDescent="0.25">
      <c r="B31" s="2" t="s">
        <v>7</v>
      </c>
      <c r="C31" s="3"/>
      <c r="D31" s="3"/>
      <c r="E31" s="3"/>
      <c r="F31" s="3"/>
      <c r="G31" s="3"/>
      <c r="H31" s="4"/>
    </row>
    <row r="32" spans="2:8" x14ac:dyDescent="0.25">
      <c r="B32" s="12" t="s">
        <v>8</v>
      </c>
      <c r="H32" s="6"/>
    </row>
    <row r="33" spans="2:8" x14ac:dyDescent="0.25">
      <c r="B33" s="5"/>
      <c r="H33" s="6"/>
    </row>
    <row r="34" spans="2:8" ht="15" customHeight="1" x14ac:dyDescent="0.25">
      <c r="B34" s="19" t="s">
        <v>22</v>
      </c>
      <c r="C34" s="15" t="s">
        <v>23</v>
      </c>
      <c r="D34" s="15" t="s">
        <v>24</v>
      </c>
      <c r="E34" s="15"/>
      <c r="F34" s="15"/>
      <c r="G34" s="28" t="s">
        <v>25</v>
      </c>
      <c r="H34" s="29"/>
    </row>
    <row r="35" spans="2:8" x14ac:dyDescent="0.25">
      <c r="B35" s="5"/>
      <c r="H35" s="6"/>
    </row>
    <row r="36" spans="2:8" x14ac:dyDescent="0.25">
      <c r="B36" s="7"/>
      <c r="C36" s="8"/>
      <c r="D36" s="8"/>
      <c r="E36" s="8"/>
      <c r="F36" s="8"/>
      <c r="G36" s="8"/>
      <c r="H36" s="9"/>
    </row>
    <row r="38" spans="2:8" x14ac:dyDescent="0.25">
      <c r="B38" s="2" t="s">
        <v>9</v>
      </c>
      <c r="C38" s="3"/>
      <c r="D38" s="3"/>
      <c r="E38" s="3"/>
      <c r="F38" s="3"/>
      <c r="G38" s="3"/>
      <c r="H38" s="4"/>
    </row>
    <row r="39" spans="2:8" x14ac:dyDescent="0.25">
      <c r="B39" s="13" t="s">
        <v>10</v>
      </c>
      <c r="H39" s="6"/>
    </row>
    <row r="40" spans="2:8" x14ac:dyDescent="0.25">
      <c r="B40" s="5"/>
      <c r="H40" s="6"/>
    </row>
    <row r="41" spans="2:8" x14ac:dyDescent="0.25">
      <c r="B41" s="14" t="s">
        <v>12</v>
      </c>
      <c r="C41" s="15" t="s">
        <v>13</v>
      </c>
      <c r="G41" s="15" t="s">
        <v>14</v>
      </c>
      <c r="H41" s="6"/>
    </row>
    <row r="42" spans="2:8" x14ac:dyDescent="0.25">
      <c r="B42" s="5"/>
      <c r="H42" s="6"/>
    </row>
    <row r="43" spans="2:8" x14ac:dyDescent="0.25">
      <c r="B43" s="5"/>
      <c r="H43" s="6"/>
    </row>
    <row r="44" spans="2:8" x14ac:dyDescent="0.25">
      <c r="B44" s="5"/>
      <c r="H44" s="6"/>
    </row>
    <row r="45" spans="2:8" x14ac:dyDescent="0.25">
      <c r="B45" s="7"/>
      <c r="C45" s="8"/>
      <c r="D45" s="8"/>
      <c r="E45" s="8"/>
      <c r="F45" s="8"/>
      <c r="G45" s="8"/>
      <c r="H45" s="9"/>
    </row>
    <row r="47" spans="2:8" x14ac:dyDescent="0.25">
      <c r="B47" s="2" t="s">
        <v>11</v>
      </c>
      <c r="C47" s="3"/>
      <c r="D47" s="3"/>
      <c r="E47" s="3"/>
      <c r="F47" s="3"/>
      <c r="G47" s="3"/>
      <c r="H47" s="4"/>
    </row>
    <row r="48" spans="2:8" x14ac:dyDescent="0.25">
      <c r="B48" s="13" t="s">
        <v>10</v>
      </c>
      <c r="H48" s="6"/>
    </row>
    <row r="49" spans="2:8" x14ac:dyDescent="0.25">
      <c r="B49" s="5"/>
      <c r="H49" s="6"/>
    </row>
    <row r="50" spans="2:8" x14ac:dyDescent="0.25">
      <c r="B50" s="14" t="s">
        <v>12</v>
      </c>
      <c r="C50" s="15" t="s">
        <v>13</v>
      </c>
      <c r="G50" s="15" t="s">
        <v>14</v>
      </c>
      <c r="H50" s="6"/>
    </row>
    <row r="51" spans="2:8" x14ac:dyDescent="0.25">
      <c r="B51" s="5"/>
      <c r="H51" s="6"/>
    </row>
    <row r="52" spans="2:8" x14ac:dyDescent="0.25">
      <c r="B52" s="5"/>
      <c r="H52" s="6"/>
    </row>
    <row r="53" spans="2:8" x14ac:dyDescent="0.25">
      <c r="B53" s="5"/>
      <c r="H53" s="6"/>
    </row>
    <row r="54" spans="2:8" x14ac:dyDescent="0.25">
      <c r="B54" s="7"/>
      <c r="C54" s="8"/>
      <c r="D54" s="8"/>
      <c r="E54" s="8"/>
      <c r="F54" s="8"/>
      <c r="G54" s="8"/>
      <c r="H54" s="9"/>
    </row>
    <row r="56" spans="2:8" x14ac:dyDescent="0.25">
      <c r="B56" s="2" t="s">
        <v>29</v>
      </c>
      <c r="C56" s="3"/>
      <c r="D56" s="3"/>
      <c r="E56" s="3"/>
      <c r="F56" s="3"/>
      <c r="G56" s="3"/>
      <c r="H56" s="4"/>
    </row>
    <row r="57" spans="2:8" x14ac:dyDescent="0.25">
      <c r="B57" s="20"/>
      <c r="H57" s="6"/>
    </row>
    <row r="58" spans="2:8" x14ac:dyDescent="0.25">
      <c r="B58" s="7"/>
      <c r="C58" s="8"/>
      <c r="D58" s="8"/>
      <c r="E58" s="8"/>
      <c r="F58" s="8"/>
      <c r="G58" s="8"/>
      <c r="H58" s="9"/>
    </row>
    <row r="60" spans="2:8" x14ac:dyDescent="0.25">
      <c r="B60" s="2" t="s">
        <v>30</v>
      </c>
      <c r="C60" s="3"/>
      <c r="D60" s="3"/>
      <c r="E60" s="3"/>
      <c r="F60" s="3"/>
      <c r="G60" s="3"/>
      <c r="H60" s="4"/>
    </row>
    <row r="61" spans="2:8" x14ac:dyDescent="0.25">
      <c r="B61" s="13"/>
      <c r="H61" s="6"/>
    </row>
    <row r="62" spans="2:8" x14ac:dyDescent="0.25">
      <c r="B62" s="14" t="s">
        <v>31</v>
      </c>
      <c r="C62" s="15"/>
      <c r="F62" s="15" t="s">
        <v>32</v>
      </c>
      <c r="G62" s="15" t="s">
        <v>33</v>
      </c>
      <c r="H62" s="6"/>
    </row>
    <row r="63" spans="2:8" x14ac:dyDescent="0.25">
      <c r="B63" s="5"/>
      <c r="G63" s="27"/>
      <c r="H63" s="6"/>
    </row>
    <row r="64" spans="2:8" x14ac:dyDescent="0.25">
      <c r="B64" s="5"/>
      <c r="G64" s="27"/>
      <c r="H64" s="6"/>
    </row>
    <row r="65" spans="2:8" x14ac:dyDescent="0.25">
      <c r="B65" s="7"/>
      <c r="C65" s="8"/>
      <c r="D65" s="8"/>
      <c r="E65" s="8"/>
      <c r="F65" s="8"/>
      <c r="G65" s="8"/>
      <c r="H65" s="9"/>
    </row>
  </sheetData>
  <pageMargins left="0.7" right="0.7" top="0.75" bottom="0.75" header="0.3" footer="0.3"/>
  <pageSetup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4A08-E406-4C20-8A08-A45DA2B08DA9}">
  <dimension ref="A1:D43"/>
  <sheetViews>
    <sheetView workbookViewId="0">
      <selection activeCell="J19" sqref="J19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7.28515625" bestFit="1" customWidth="1"/>
    <col min="7" max="7" width="9.140625" customWidth="1"/>
  </cols>
  <sheetData>
    <row r="1" spans="1:4" x14ac:dyDescent="0.25">
      <c r="A1" s="34" t="s">
        <v>47</v>
      </c>
      <c r="B1" s="34" t="s">
        <v>86</v>
      </c>
      <c r="C1" s="34" t="s">
        <v>65</v>
      </c>
      <c r="D1" s="34" t="s">
        <v>64</v>
      </c>
    </row>
    <row r="2" spans="1:4" x14ac:dyDescent="0.25">
      <c r="A2" s="34"/>
      <c r="B2" s="34"/>
      <c r="C2" s="34"/>
      <c r="D2" s="34"/>
    </row>
    <row r="3" spans="1:4" x14ac:dyDescent="0.25">
      <c r="A3" s="1" t="s">
        <v>80</v>
      </c>
      <c r="B3" s="30">
        <f t="shared" ref="B3:B16" si="0">D3*C3*(101325/8.314/273.15)/1000</f>
        <v>0</v>
      </c>
      <c r="C3">
        <v>28.0532</v>
      </c>
      <c r="D3" s="31">
        <v>0</v>
      </c>
    </row>
    <row r="4" spans="1:4" x14ac:dyDescent="0.25">
      <c r="A4" s="1" t="s">
        <v>81</v>
      </c>
      <c r="B4" s="30">
        <f t="shared" si="0"/>
        <v>0</v>
      </c>
      <c r="C4">
        <v>30.068999999999999</v>
      </c>
      <c r="D4" s="31">
        <v>0</v>
      </c>
    </row>
    <row r="5" spans="1:4" x14ac:dyDescent="0.25">
      <c r="A5" s="1" t="s">
        <v>82</v>
      </c>
      <c r="B5" s="30">
        <f t="shared" si="0"/>
        <v>0</v>
      </c>
      <c r="C5">
        <v>42.079700000000003</v>
      </c>
      <c r="D5" s="31">
        <v>0</v>
      </c>
    </row>
    <row r="6" spans="1:4" x14ac:dyDescent="0.25">
      <c r="A6" s="1" t="s">
        <v>83</v>
      </c>
      <c r="B6" s="30">
        <f t="shared" si="0"/>
        <v>0</v>
      </c>
      <c r="C6">
        <v>44.095599999999997</v>
      </c>
      <c r="D6" s="31">
        <v>0</v>
      </c>
    </row>
    <row r="7" spans="1:4" x14ac:dyDescent="0.25">
      <c r="A7" s="1" t="s">
        <v>84</v>
      </c>
      <c r="B7" s="30">
        <f t="shared" si="0"/>
        <v>0</v>
      </c>
      <c r="C7">
        <v>58.122199999999999</v>
      </c>
      <c r="D7" s="31">
        <v>0</v>
      </c>
    </row>
    <row r="8" spans="1:4" x14ac:dyDescent="0.25">
      <c r="A8" s="1" t="s">
        <v>48</v>
      </c>
      <c r="B8" s="30">
        <f t="shared" si="0"/>
        <v>0</v>
      </c>
      <c r="C8">
        <v>72.148799999999994</v>
      </c>
      <c r="D8" s="31">
        <v>0</v>
      </c>
    </row>
    <row r="9" spans="1:4" x14ac:dyDescent="0.25">
      <c r="A9" s="1" t="s">
        <v>49</v>
      </c>
      <c r="B9" s="30">
        <f t="shared" si="0"/>
        <v>0</v>
      </c>
      <c r="C9">
        <v>86.175399999999996</v>
      </c>
      <c r="D9" s="31">
        <v>0</v>
      </c>
    </row>
    <row r="10" spans="1:4" x14ac:dyDescent="0.25">
      <c r="A10" s="1" t="s">
        <v>50</v>
      </c>
      <c r="B10" s="30">
        <f t="shared" si="0"/>
        <v>0</v>
      </c>
      <c r="C10">
        <v>100.20189999999999</v>
      </c>
      <c r="D10" s="31">
        <v>0</v>
      </c>
    </row>
    <row r="11" spans="1:4" x14ac:dyDescent="0.25">
      <c r="A11" s="1" t="s">
        <v>51</v>
      </c>
      <c r="B11" s="30">
        <f t="shared" si="0"/>
        <v>0</v>
      </c>
      <c r="C11">
        <v>114.2285</v>
      </c>
      <c r="D11" s="31">
        <v>0</v>
      </c>
    </row>
    <row r="12" spans="1:4" x14ac:dyDescent="0.25">
      <c r="A12" s="1" t="s">
        <v>52</v>
      </c>
      <c r="B12" s="30">
        <f t="shared" si="0"/>
        <v>0</v>
      </c>
      <c r="C12">
        <v>58.079099999999997</v>
      </c>
      <c r="D12" s="31">
        <v>0</v>
      </c>
    </row>
    <row r="13" spans="1:4" x14ac:dyDescent="0.25">
      <c r="A13" s="1" t="s">
        <v>53</v>
      </c>
      <c r="B13" s="30">
        <f t="shared" si="0"/>
        <v>0</v>
      </c>
      <c r="C13">
        <v>72.105699999999999</v>
      </c>
      <c r="D13" s="31">
        <v>0</v>
      </c>
    </row>
    <row r="14" spans="1:4" x14ac:dyDescent="0.25">
      <c r="A14" s="1" t="s">
        <v>59</v>
      </c>
      <c r="B14" s="30">
        <f t="shared" si="0"/>
        <v>0</v>
      </c>
      <c r="C14">
        <v>136.23400000000001</v>
      </c>
      <c r="D14" s="31">
        <v>0</v>
      </c>
    </row>
    <row r="15" spans="1:4" x14ac:dyDescent="0.25">
      <c r="A15" s="1" t="s">
        <v>60</v>
      </c>
      <c r="B15" s="30">
        <f t="shared" si="0"/>
        <v>0</v>
      </c>
      <c r="C15">
        <v>136.23400000000001</v>
      </c>
      <c r="D15" s="31">
        <v>0</v>
      </c>
    </row>
    <row r="16" spans="1:4" x14ac:dyDescent="0.25">
      <c r="A16" s="1" t="s">
        <v>61</v>
      </c>
      <c r="B16" s="30">
        <f t="shared" si="0"/>
        <v>0</v>
      </c>
      <c r="C16">
        <v>136.23400000000001</v>
      </c>
      <c r="D16" s="31">
        <v>0</v>
      </c>
    </row>
    <row r="17" spans="1:4" x14ac:dyDescent="0.25">
      <c r="A17" s="1" t="s">
        <v>62</v>
      </c>
      <c r="B17" s="30">
        <f t="shared" ref="B17:B19" si="1">D17*C17*(101325/8.314/273.15)/1000</f>
        <v>0</v>
      </c>
      <c r="C17">
        <v>136.23400000000001</v>
      </c>
      <c r="D17" s="31">
        <v>0</v>
      </c>
    </row>
    <row r="18" spans="1:4" x14ac:dyDescent="0.25">
      <c r="A18" s="1"/>
      <c r="B18" s="30"/>
      <c r="D18" s="33"/>
    </row>
    <row r="19" spans="1:4" x14ac:dyDescent="0.25">
      <c r="A19" s="1" t="s">
        <v>63</v>
      </c>
      <c r="B19" s="30">
        <f t="shared" si="1"/>
        <v>0</v>
      </c>
      <c r="C19">
        <v>136.23400000000001</v>
      </c>
      <c r="D19" s="31">
        <v>0</v>
      </c>
    </row>
    <row r="20" spans="1:4" x14ac:dyDescent="0.25">
      <c r="A20" s="1" t="s">
        <v>54</v>
      </c>
      <c r="B20" s="30">
        <f>D20*C20*(101325/8.314/273.15)/1000</f>
        <v>0</v>
      </c>
      <c r="C20">
        <v>78.111800000000002</v>
      </c>
      <c r="D20" s="31">
        <v>0</v>
      </c>
    </row>
    <row r="21" spans="1:4" x14ac:dyDescent="0.25">
      <c r="A21" s="1" t="s">
        <v>55</v>
      </c>
      <c r="B21" s="30">
        <f>D21*C21*(101325/8.314/273.15)/1000</f>
        <v>0</v>
      </c>
      <c r="C21">
        <v>92.138400000000004</v>
      </c>
      <c r="D21" s="31">
        <v>0</v>
      </c>
    </row>
    <row r="22" spans="1:4" x14ac:dyDescent="0.25">
      <c r="A22" s="1" t="s">
        <v>56</v>
      </c>
      <c r="B22" s="30">
        <f>D22*C22*(101325/8.314/273.15)/1000</f>
        <v>0</v>
      </c>
      <c r="C22">
        <v>106.16500000000001</v>
      </c>
      <c r="D22" s="31">
        <v>0</v>
      </c>
    </row>
    <row r="23" spans="1:4" x14ac:dyDescent="0.25">
      <c r="A23" s="1" t="s">
        <v>57</v>
      </c>
      <c r="B23" s="30">
        <f>D23*C23*(101325/8.314/273.15)/1000</f>
        <v>0</v>
      </c>
      <c r="C23">
        <v>106.16500000000001</v>
      </c>
      <c r="D23" s="31">
        <v>0</v>
      </c>
    </row>
    <row r="24" spans="1:4" x14ac:dyDescent="0.25">
      <c r="A24" s="1" t="s">
        <v>58</v>
      </c>
      <c r="B24" s="30">
        <f>D24*C24*(101325/8.314/273.15)/1000</f>
        <v>0</v>
      </c>
      <c r="C24">
        <v>106.16500000000001</v>
      </c>
      <c r="D24" s="31">
        <v>0</v>
      </c>
    </row>
    <row r="25" spans="1:4" x14ac:dyDescent="0.25">
      <c r="A25" s="1"/>
      <c r="B25" s="30"/>
    </row>
    <row r="26" spans="1:4" x14ac:dyDescent="0.25">
      <c r="A26" s="1" t="s">
        <v>66</v>
      </c>
      <c r="B26" s="30">
        <f>SUM(B3:B24)</f>
        <v>0</v>
      </c>
    </row>
    <row r="27" spans="1:4" x14ac:dyDescent="0.25">
      <c r="A27" s="1"/>
    </row>
    <row r="28" spans="1:4" x14ac:dyDescent="0.25">
      <c r="A28" s="1" t="s">
        <v>67</v>
      </c>
    </row>
    <row r="29" spans="1:4" x14ac:dyDescent="0.25">
      <c r="A29" s="1" t="s">
        <v>68</v>
      </c>
      <c r="B29" s="31">
        <v>0</v>
      </c>
    </row>
    <row r="30" spans="1:4" x14ac:dyDescent="0.25">
      <c r="A30" s="1" t="s">
        <v>79</v>
      </c>
      <c r="B30" s="31">
        <v>0</v>
      </c>
    </row>
    <row r="31" spans="1:4" x14ac:dyDescent="0.25">
      <c r="A31" s="1" t="s">
        <v>69</v>
      </c>
      <c r="B31" s="31">
        <v>0</v>
      </c>
    </row>
    <row r="32" spans="1:4" x14ac:dyDescent="0.25">
      <c r="A32" s="1" t="s">
        <v>70</v>
      </c>
      <c r="B32" s="31">
        <v>0</v>
      </c>
    </row>
    <row r="33" spans="1:3" x14ac:dyDescent="0.25">
      <c r="A33" s="1" t="s">
        <v>71</v>
      </c>
      <c r="B33" s="31">
        <v>0</v>
      </c>
    </row>
    <row r="34" spans="1:3" x14ac:dyDescent="0.25">
      <c r="A34" s="1" t="s">
        <v>72</v>
      </c>
      <c r="B34" s="31">
        <v>0</v>
      </c>
    </row>
    <row r="35" spans="1:3" x14ac:dyDescent="0.25">
      <c r="A35" s="1" t="s">
        <v>73</v>
      </c>
      <c r="B35" s="31">
        <v>0</v>
      </c>
    </row>
    <row r="36" spans="1:3" x14ac:dyDescent="0.25">
      <c r="A36" s="1" t="s">
        <v>74</v>
      </c>
      <c r="B36" s="31">
        <v>0</v>
      </c>
    </row>
    <row r="37" spans="1:3" x14ac:dyDescent="0.25">
      <c r="A37" s="1" t="s">
        <v>75</v>
      </c>
      <c r="B37" s="31">
        <v>0</v>
      </c>
    </row>
    <row r="38" spans="1:3" x14ac:dyDescent="0.25">
      <c r="A38" s="1"/>
    </row>
    <row r="39" spans="1:3" x14ac:dyDescent="0.25">
      <c r="A39" s="1" t="s">
        <v>77</v>
      </c>
      <c r="B39">
        <f>SUM(B29:B37)</f>
        <v>0</v>
      </c>
    </row>
    <row r="40" spans="1:3" x14ac:dyDescent="0.25">
      <c r="A40" s="1"/>
    </row>
    <row r="41" spans="1:3" x14ac:dyDescent="0.25">
      <c r="A41" s="1" t="s">
        <v>76</v>
      </c>
      <c r="B41" s="30">
        <f>B39+B26</f>
        <v>0</v>
      </c>
      <c r="C41" t="s">
        <v>87</v>
      </c>
    </row>
    <row r="42" spans="1:3" x14ac:dyDescent="0.25">
      <c r="A42" s="1"/>
    </row>
    <row r="43" spans="1:3" x14ac:dyDescent="0.25">
      <c r="A43" s="1" t="s">
        <v>85</v>
      </c>
      <c r="B43" s="32">
        <f>B41*(273.15/(273.15+15))</f>
        <v>0</v>
      </c>
      <c r="C4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Rapportage</vt:lpstr>
      <vt:lpstr>Berekening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Wasser</dc:creator>
  <cp:lastModifiedBy>Vincent Kroeze</cp:lastModifiedBy>
  <cp:lastPrinted>2021-08-04T11:23:22Z</cp:lastPrinted>
  <dcterms:created xsi:type="dcterms:W3CDTF">2021-08-04T11:07:52Z</dcterms:created>
  <dcterms:modified xsi:type="dcterms:W3CDTF">2024-01-12T10:51:16Z</dcterms:modified>
</cp:coreProperties>
</file>