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Виктория\Desktop\ITMO\Лабораторные\inf_labs\lab5\"/>
    </mc:Choice>
  </mc:AlternateContent>
  <xr:revisionPtr revIDLastSave="0" documentId="13_ncr:1_{8CE146AB-B0C0-4501-A084-4E77E2C42F52}" xr6:coauthVersionLast="47" xr6:coauthVersionMax="47" xr10:uidLastSave="{00000000-0000-0000-0000-000000000000}"/>
  <bookViews>
    <workbookView xWindow="-110" yWindow="-110" windowWidth="19420" windowHeight="11500" xr2:uid="{8410FA86-0F4B-4520-96F6-204FA61BDC5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2" i="1" l="1"/>
  <c r="AI60" i="1"/>
  <c r="AI68" i="1"/>
  <c r="AI18" i="1"/>
  <c r="AI26" i="1"/>
  <c r="AI34" i="1"/>
  <c r="AI44" i="1"/>
  <c r="AG69" i="1"/>
  <c r="AG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G69" i="1"/>
  <c r="G68" i="1"/>
  <c r="Y67" i="1"/>
  <c r="Y71" i="1" s="1"/>
  <c r="X67" i="1"/>
  <c r="W67" i="1" s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G61" i="1"/>
  <c r="G60" i="1"/>
  <c r="AG60" i="1"/>
  <c r="AG61" i="1"/>
  <c r="AG63" i="1"/>
  <c r="X59" i="1"/>
  <c r="Y59" i="1"/>
  <c r="Y63" i="1" s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G53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G52" i="1"/>
  <c r="AG53" i="1"/>
  <c r="AG52" i="1"/>
  <c r="AG55" i="1" s="1"/>
  <c r="Y51" i="1"/>
  <c r="Y55" i="1" s="1"/>
  <c r="X51" i="1"/>
  <c r="W51" i="1" s="1"/>
  <c r="AG45" i="1"/>
  <c r="AG44" i="1"/>
  <c r="AG47" i="1" s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G45" i="1"/>
  <c r="G44" i="1"/>
  <c r="Y43" i="1"/>
  <c r="Y47" i="1" s="1"/>
  <c r="X43" i="1"/>
  <c r="W43" i="1" s="1"/>
  <c r="AD41" i="1"/>
  <c r="AB41" i="1"/>
  <c r="X41" i="1"/>
  <c r="S41" i="1"/>
  <c r="N41" i="1"/>
  <c r="I41" i="1"/>
  <c r="AD23" i="1"/>
  <c r="AD31" i="1"/>
  <c r="AD39" i="1"/>
  <c r="F25" i="1"/>
  <c r="F33" i="1"/>
  <c r="F17" i="1"/>
  <c r="G17" i="1"/>
  <c r="H17" i="1"/>
  <c r="J17" i="1"/>
  <c r="I17" i="1" s="1"/>
  <c r="AG35" i="1"/>
  <c r="AG34" i="1"/>
  <c r="AG37" i="1" s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G35" i="1"/>
  <c r="G34" i="1"/>
  <c r="Y33" i="1"/>
  <c r="Y37" i="1" s="1"/>
  <c r="X33" i="1"/>
  <c r="W33" i="1" s="1"/>
  <c r="G27" i="1"/>
  <c r="G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AG27" i="1"/>
  <c r="AG26" i="1"/>
  <c r="AG29" i="1"/>
  <c r="Y25" i="1"/>
  <c r="Y29" i="1" s="1"/>
  <c r="X25" i="1"/>
  <c r="W25" i="1" s="1"/>
  <c r="S23" i="1"/>
  <c r="N23" i="1"/>
  <c r="T21" i="1"/>
  <c r="M17" i="1"/>
  <c r="L17" i="1" s="1"/>
  <c r="N17" i="1"/>
  <c r="O17" i="1"/>
  <c r="Q17" i="1"/>
  <c r="R17" i="1"/>
  <c r="S17" i="1"/>
  <c r="T17" i="1"/>
  <c r="Y21" i="1"/>
  <c r="X17" i="1"/>
  <c r="X21" i="1" s="1"/>
  <c r="Y17" i="1"/>
  <c r="AG71" i="1" l="1"/>
  <c r="V67" i="1"/>
  <c r="W71" i="1"/>
  <c r="X71" i="1"/>
  <c r="X63" i="1"/>
  <c r="W59" i="1"/>
  <c r="V51" i="1"/>
  <c r="W55" i="1"/>
  <c r="X55" i="1"/>
  <c r="V43" i="1"/>
  <c r="W47" i="1"/>
  <c r="X47" i="1"/>
  <c r="I21" i="1"/>
  <c r="G21" i="1"/>
  <c r="V33" i="1"/>
  <c r="W37" i="1"/>
  <c r="X37" i="1"/>
  <c r="V25" i="1"/>
  <c r="W29" i="1"/>
  <c r="X29" i="1"/>
  <c r="L21" i="1"/>
  <c r="N21" i="1"/>
  <c r="Q21" i="1"/>
  <c r="S21" i="1"/>
  <c r="T67" i="1" l="1"/>
  <c r="V71" i="1"/>
  <c r="N73" i="1" s="1"/>
  <c r="W63" i="1"/>
  <c r="V59" i="1"/>
  <c r="T51" i="1"/>
  <c r="V55" i="1"/>
  <c r="N57" i="1" s="1"/>
  <c r="T43" i="1"/>
  <c r="V47" i="1"/>
  <c r="N49" i="1" s="1"/>
  <c r="AB23" i="1"/>
  <c r="T33" i="1"/>
  <c r="V37" i="1"/>
  <c r="N39" i="1" s="1"/>
  <c r="T25" i="1"/>
  <c r="V29" i="1"/>
  <c r="N31" i="1" s="1"/>
  <c r="J21" i="1"/>
  <c r="O21" i="1"/>
  <c r="M21" i="1"/>
  <c r="S67" i="1" l="1"/>
  <c r="S73" i="1"/>
  <c r="T71" i="1"/>
  <c r="T59" i="1"/>
  <c r="V63" i="1"/>
  <c r="N65" i="1" s="1"/>
  <c r="S57" i="1"/>
  <c r="S51" i="1"/>
  <c r="T55" i="1"/>
  <c r="S49" i="1"/>
  <c r="S43" i="1"/>
  <c r="T47" i="1"/>
  <c r="S39" i="1"/>
  <c r="S33" i="1"/>
  <c r="T37" i="1"/>
  <c r="S31" i="1"/>
  <c r="S25" i="1"/>
  <c r="T29" i="1"/>
  <c r="H21" i="1"/>
  <c r="AA21" i="1" s="1"/>
  <c r="X23" i="1" s="1"/>
  <c r="R67" i="1" l="1"/>
  <c r="S71" i="1"/>
  <c r="S65" i="1"/>
  <c r="S59" i="1"/>
  <c r="T63" i="1"/>
  <c r="R51" i="1"/>
  <c r="S55" i="1"/>
  <c r="R43" i="1"/>
  <c r="S47" i="1"/>
  <c r="R33" i="1"/>
  <c r="S37" i="1"/>
  <c r="R25" i="1"/>
  <c r="S29" i="1"/>
  <c r="I23" i="1"/>
  <c r="Q67" i="1" l="1"/>
  <c r="R71" i="1"/>
  <c r="R59" i="1"/>
  <c r="S63" i="1"/>
  <c r="Q51" i="1"/>
  <c r="R55" i="1"/>
  <c r="Q43" i="1"/>
  <c r="R47" i="1"/>
  <c r="Q33" i="1"/>
  <c r="R37" i="1"/>
  <c r="Q25" i="1"/>
  <c r="R29" i="1"/>
  <c r="O67" i="1" l="1"/>
  <c r="Q71" i="1"/>
  <c r="Q59" i="1"/>
  <c r="R63" i="1"/>
  <c r="O51" i="1"/>
  <c r="Q55" i="1"/>
  <c r="O43" i="1"/>
  <c r="Q47" i="1"/>
  <c r="O33" i="1"/>
  <c r="Q37" i="1"/>
  <c r="O25" i="1"/>
  <c r="Q29" i="1"/>
  <c r="N67" i="1" l="1"/>
  <c r="O71" i="1"/>
  <c r="O59" i="1"/>
  <c r="Q63" i="1"/>
  <c r="N51" i="1"/>
  <c r="O55" i="1"/>
  <c r="N43" i="1"/>
  <c r="O47" i="1"/>
  <c r="N33" i="1"/>
  <c r="O37" i="1"/>
  <c r="N25" i="1"/>
  <c r="O29" i="1"/>
  <c r="M67" i="1" l="1"/>
  <c r="N71" i="1"/>
  <c r="N59" i="1"/>
  <c r="O63" i="1"/>
  <c r="M51" i="1"/>
  <c r="N55" i="1"/>
  <c r="M43" i="1"/>
  <c r="N47" i="1"/>
  <c r="M33" i="1"/>
  <c r="N37" i="1"/>
  <c r="M25" i="1"/>
  <c r="N29" i="1"/>
  <c r="L67" i="1" l="1"/>
  <c r="M71" i="1"/>
  <c r="M59" i="1"/>
  <c r="N63" i="1"/>
  <c r="L51" i="1"/>
  <c r="M55" i="1"/>
  <c r="L43" i="1"/>
  <c r="M47" i="1"/>
  <c r="L33" i="1"/>
  <c r="M37" i="1"/>
  <c r="L25" i="1"/>
  <c r="M29" i="1"/>
  <c r="J67" i="1" l="1"/>
  <c r="L71" i="1"/>
  <c r="L59" i="1"/>
  <c r="M63" i="1"/>
  <c r="J51" i="1"/>
  <c r="L55" i="1"/>
  <c r="J43" i="1"/>
  <c r="L47" i="1"/>
  <c r="J33" i="1"/>
  <c r="L37" i="1"/>
  <c r="J25" i="1"/>
  <c r="L29" i="1"/>
  <c r="I67" i="1" l="1"/>
  <c r="J71" i="1"/>
  <c r="J59" i="1"/>
  <c r="L63" i="1"/>
  <c r="I51" i="1"/>
  <c r="J55" i="1"/>
  <c r="I43" i="1"/>
  <c r="J47" i="1"/>
  <c r="I33" i="1"/>
  <c r="J37" i="1"/>
  <c r="I25" i="1"/>
  <c r="J29" i="1"/>
  <c r="H67" i="1" l="1"/>
  <c r="I71" i="1"/>
  <c r="I59" i="1"/>
  <c r="J63" i="1"/>
  <c r="H51" i="1"/>
  <c r="I55" i="1"/>
  <c r="H43" i="1"/>
  <c r="I47" i="1"/>
  <c r="H33" i="1"/>
  <c r="I37" i="1"/>
  <c r="H25" i="1"/>
  <c r="I29" i="1"/>
  <c r="H71" i="1" l="1"/>
  <c r="G67" i="1"/>
  <c r="H59" i="1"/>
  <c r="I63" i="1"/>
  <c r="H55" i="1"/>
  <c r="G51" i="1"/>
  <c r="H47" i="1"/>
  <c r="G43" i="1"/>
  <c r="H37" i="1"/>
  <c r="G33" i="1"/>
  <c r="G37" i="1" s="1"/>
  <c r="H29" i="1"/>
  <c r="G25" i="1"/>
  <c r="G29" i="1" s="1"/>
  <c r="G71" i="1" l="1"/>
  <c r="F67" i="1"/>
  <c r="G59" i="1"/>
  <c r="H63" i="1"/>
  <c r="G55" i="1"/>
  <c r="F51" i="1"/>
  <c r="G47" i="1"/>
  <c r="F43" i="1"/>
  <c r="I39" i="1"/>
  <c r="AB39" i="1"/>
  <c r="AA37" i="1"/>
  <c r="X39" i="1" s="1"/>
  <c r="I31" i="1"/>
  <c r="AB31" i="1"/>
  <c r="AA29" i="1"/>
  <c r="X31" i="1" s="1"/>
  <c r="AB73" i="1" l="1"/>
  <c r="AA71" i="1"/>
  <c r="X73" i="1" s="1"/>
  <c r="AD73" i="1"/>
  <c r="I73" i="1"/>
  <c r="F59" i="1"/>
  <c r="G63" i="1"/>
  <c r="AD57" i="1"/>
  <c r="I57" i="1"/>
  <c r="AB57" i="1"/>
  <c r="AA55" i="1"/>
  <c r="X57" i="1" s="1"/>
  <c r="AD49" i="1"/>
  <c r="I49" i="1"/>
  <c r="AB49" i="1"/>
  <c r="AA47" i="1"/>
  <c r="X49" i="1" s="1"/>
  <c r="AA63" i="1" l="1"/>
  <c r="X65" i="1" s="1"/>
  <c r="AB65" i="1"/>
  <c r="I65" i="1"/>
  <c r="AD65" i="1"/>
  <c r="K19" i="1" l="1"/>
  <c r="P19" i="1"/>
  <c r="U19" i="1"/>
  <c r="K18" i="1"/>
  <c r="P18" i="1"/>
  <c r="U18" i="1"/>
  <c r="AB3" i="1"/>
  <c r="AB2" i="1"/>
  <c r="R1" i="1"/>
  <c r="W1" i="1"/>
  <c r="M1" i="1"/>
  <c r="H1" i="1"/>
  <c r="C4" i="1"/>
  <c r="AG18" i="1" s="1"/>
  <c r="C5" i="1"/>
  <c r="Q5" i="1" s="1"/>
  <c r="Q19" i="1" s="1"/>
  <c r="Q4" i="1" l="1"/>
  <c r="Q18" i="1" s="1"/>
  <c r="V4" i="1"/>
  <c r="V18" i="1" s="1"/>
  <c r="C8" i="1"/>
  <c r="L8" i="1" s="1"/>
  <c r="G4" i="1"/>
  <c r="G18" i="1" s="1"/>
  <c r="H4" i="1"/>
  <c r="H18" i="1" s="1"/>
  <c r="I1" i="1"/>
  <c r="L4" i="1"/>
  <c r="L18" i="1" s="1"/>
  <c r="G5" i="1"/>
  <c r="G19" i="1" s="1"/>
  <c r="H5" i="1"/>
  <c r="H19" i="1" s="1"/>
  <c r="AG19" i="1"/>
  <c r="AG21" i="1" s="1"/>
  <c r="V8" i="1"/>
  <c r="V5" i="1"/>
  <c r="V19" i="1" s="1"/>
  <c r="H8" i="1"/>
  <c r="L5" i="1"/>
  <c r="L19" i="1" s="1"/>
  <c r="S1" i="1"/>
  <c r="R8" i="1"/>
  <c r="R4" i="1"/>
  <c r="R18" i="1" s="1"/>
  <c r="I4" i="1"/>
  <c r="I18" i="1" s="1"/>
  <c r="I5" i="1"/>
  <c r="I19" i="1" s="1"/>
  <c r="J1" i="1"/>
  <c r="N1" i="1"/>
  <c r="M4" i="1"/>
  <c r="M18" i="1" s="1"/>
  <c r="M5" i="1"/>
  <c r="M19" i="1" s="1"/>
  <c r="M8" i="1"/>
  <c r="X1" i="1"/>
  <c r="W8" i="1"/>
  <c r="W4" i="1"/>
  <c r="W18" i="1" s="1"/>
  <c r="W5" i="1"/>
  <c r="W19" i="1" s="1"/>
  <c r="R5" i="1"/>
  <c r="R19" i="1" s="1"/>
  <c r="C14" i="1"/>
  <c r="C6" i="1"/>
  <c r="C11" i="1"/>
  <c r="C10" i="1"/>
  <c r="G8" i="1" l="1"/>
  <c r="Q8" i="1"/>
  <c r="I8" i="1"/>
  <c r="Q14" i="1"/>
  <c r="W14" i="1"/>
  <c r="X14" i="1"/>
  <c r="L14" i="1"/>
  <c r="I14" i="1"/>
  <c r="J14" i="1"/>
  <c r="R14" i="1"/>
  <c r="G14" i="1"/>
  <c r="S14" i="1"/>
  <c r="H14" i="1"/>
  <c r="T14" i="1"/>
  <c r="V14" i="1"/>
  <c r="M14" i="1"/>
  <c r="N14" i="1"/>
  <c r="G10" i="1"/>
  <c r="Q10" i="1"/>
  <c r="V10" i="1"/>
  <c r="M10" i="1"/>
  <c r="N10" i="1"/>
  <c r="R10" i="1"/>
  <c r="S10" i="1"/>
  <c r="H10" i="1"/>
  <c r="L10" i="1"/>
  <c r="W10" i="1"/>
  <c r="I10" i="1"/>
  <c r="J10" i="1"/>
  <c r="X10" i="1"/>
  <c r="L11" i="1"/>
  <c r="M11" i="1"/>
  <c r="N11" i="1"/>
  <c r="G11" i="1"/>
  <c r="X11" i="1"/>
  <c r="J11" i="1"/>
  <c r="S11" i="1"/>
  <c r="Q11" i="1"/>
  <c r="H11" i="1"/>
  <c r="R11" i="1"/>
  <c r="V11" i="1"/>
  <c r="I11" i="1"/>
  <c r="W11" i="1"/>
  <c r="W6" i="1"/>
  <c r="X6" i="1"/>
  <c r="R6" i="1"/>
  <c r="S6" i="1"/>
  <c r="J6" i="1"/>
  <c r="H6" i="1"/>
  <c r="M6" i="1"/>
  <c r="N6" i="1"/>
  <c r="L6" i="1"/>
  <c r="V6" i="1"/>
  <c r="I6" i="1"/>
  <c r="G6" i="1"/>
  <c r="Q6" i="1"/>
  <c r="Y1" i="1"/>
  <c r="X8" i="1"/>
  <c r="X5" i="1"/>
  <c r="X19" i="1" s="1"/>
  <c r="X4" i="1"/>
  <c r="X18" i="1" s="1"/>
  <c r="O1" i="1"/>
  <c r="O11" i="1" s="1"/>
  <c r="N4" i="1"/>
  <c r="N18" i="1" s="1"/>
  <c r="N5" i="1"/>
  <c r="N19" i="1" s="1"/>
  <c r="N8" i="1"/>
  <c r="J4" i="1"/>
  <c r="J18" i="1" s="1"/>
  <c r="J5" i="1"/>
  <c r="J19" i="1" s="1"/>
  <c r="J8" i="1"/>
  <c r="T1" i="1"/>
  <c r="S5" i="1"/>
  <c r="S19" i="1" s="1"/>
  <c r="S8" i="1"/>
  <c r="S4" i="1"/>
  <c r="S18" i="1" s="1"/>
  <c r="C12" i="1"/>
  <c r="C7" i="1"/>
  <c r="O10" i="1" l="1"/>
  <c r="O6" i="1"/>
  <c r="O14" i="1"/>
  <c r="Y4" i="1"/>
  <c r="Y18" i="1" s="1"/>
  <c r="Y5" i="1"/>
  <c r="Y19" i="1" s="1"/>
  <c r="Y8" i="1"/>
  <c r="R12" i="1"/>
  <c r="J12" i="1"/>
  <c r="S12" i="1"/>
  <c r="L12" i="1"/>
  <c r="T12" i="1"/>
  <c r="M12" i="1"/>
  <c r="G12" i="1"/>
  <c r="N12" i="1"/>
  <c r="O12" i="1"/>
  <c r="I12" i="1"/>
  <c r="W12" i="1"/>
  <c r="Q12" i="1"/>
  <c r="X12" i="1"/>
  <c r="Y12" i="1"/>
  <c r="H12" i="1"/>
  <c r="V12" i="1"/>
  <c r="W7" i="1"/>
  <c r="X7" i="1"/>
  <c r="Y7" i="1"/>
  <c r="R7" i="1"/>
  <c r="H7" i="1"/>
  <c r="L7" i="1"/>
  <c r="M7" i="1"/>
  <c r="N7" i="1"/>
  <c r="V7" i="1"/>
  <c r="O7" i="1"/>
  <c r="I7" i="1"/>
  <c r="J7" i="1"/>
  <c r="G7" i="1"/>
  <c r="S7" i="1"/>
  <c r="T7" i="1"/>
  <c r="Q7" i="1"/>
  <c r="Y11" i="1"/>
  <c r="T5" i="1"/>
  <c r="T19" i="1" s="1"/>
  <c r="T8" i="1"/>
  <c r="T4" i="1"/>
  <c r="T18" i="1" s="1"/>
  <c r="T6" i="1"/>
  <c r="Y10" i="1"/>
  <c r="Y6" i="1"/>
  <c r="Y14" i="1"/>
  <c r="T10" i="1"/>
  <c r="O4" i="1"/>
  <c r="O18" i="1" s="1"/>
  <c r="O5" i="1"/>
  <c r="O19" i="1" s="1"/>
  <c r="O8" i="1"/>
  <c r="T11" i="1"/>
  <c r="C9" i="1"/>
  <c r="C13" i="1"/>
  <c r="W17" i="1" l="1"/>
  <c r="X13" i="1"/>
  <c r="Y13" i="1"/>
  <c r="I13" i="1"/>
  <c r="L13" i="1"/>
  <c r="J13" i="1"/>
  <c r="R13" i="1"/>
  <c r="S13" i="1"/>
  <c r="T13" i="1"/>
  <c r="G13" i="1"/>
  <c r="M13" i="1"/>
  <c r="H13" i="1"/>
  <c r="Q13" i="1"/>
  <c r="W13" i="1"/>
  <c r="V13" i="1"/>
  <c r="N13" i="1"/>
  <c r="O13" i="1"/>
  <c r="G9" i="1"/>
  <c r="V9" i="1"/>
  <c r="I9" i="1"/>
  <c r="J9" i="1"/>
  <c r="R9" i="1"/>
  <c r="S9" i="1"/>
  <c r="T9" i="1"/>
  <c r="H9" i="1"/>
  <c r="L9" i="1"/>
  <c r="M9" i="1"/>
  <c r="N9" i="1"/>
  <c r="W9" i="1"/>
  <c r="O9" i="1"/>
  <c r="X9" i="1"/>
  <c r="Y9" i="1"/>
  <c r="Q9" i="1"/>
  <c r="C15" i="1"/>
  <c r="V17" i="1" l="1"/>
  <c r="W21" i="1"/>
  <c r="Q15" i="1"/>
  <c r="L15" i="1"/>
  <c r="W15" i="1"/>
  <c r="I15" i="1"/>
  <c r="X15" i="1"/>
  <c r="J15" i="1"/>
  <c r="Y15" i="1"/>
  <c r="H15" i="1"/>
  <c r="V15" i="1"/>
  <c r="M15" i="1"/>
  <c r="N15" i="1"/>
  <c r="O15" i="1"/>
  <c r="R15" i="1"/>
  <c r="S15" i="1"/>
  <c r="T15" i="1"/>
  <c r="G15" i="1"/>
  <c r="V21" i="1" l="1"/>
  <c r="R21" i="1" l="1"/>
</calcChain>
</file>

<file path=xl/sharedStrings.xml><?xml version="1.0" encoding="utf-8"?>
<sst xmlns="http://schemas.openxmlformats.org/spreadsheetml/2006/main" count="355" uniqueCount="58">
  <si>
    <t>A=</t>
  </si>
  <si>
    <t>C=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</si>
  <si>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</si>
  <si>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</si>
  <si>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</si>
  <si>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</si>
  <si>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</si>
  <si>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</si>
  <si>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</si>
  <si>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</si>
  <si>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</si>
  <si>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</si>
  <si>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</si>
  <si>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A+C=</t>
  </si>
  <si>
    <t>A+C+C=</t>
  </si>
  <si>
    <t>C-A=</t>
  </si>
  <si>
    <t>65536-X4=</t>
  </si>
  <si>
    <t>-X1 =</t>
  </si>
  <si>
    <t>-X2 =</t>
  </si>
  <si>
    <t>-X3 =</t>
  </si>
  <si>
    <t>-X4 =</t>
  </si>
  <si>
    <t>-X5 =</t>
  </si>
  <si>
    <t>-X6 =</t>
  </si>
  <si>
    <t>X12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</si>
  <si>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</si>
  <si>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</si>
  <si>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</si>
  <si>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</si>
  <si>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</si>
  <si>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</si>
  <si>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</si>
  <si>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</si>
  <si>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</si>
  <si>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</si>
  <si>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</si>
  <si>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</si>
  <si>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.</t>
  </si>
  <si>
    <t>B1</t>
  </si>
  <si>
    <t>B2</t>
  </si>
  <si>
    <t>+</t>
  </si>
  <si>
    <t>---------</t>
  </si>
  <si>
    <t>---------------------</t>
  </si>
  <si>
    <t>-----</t>
  </si>
  <si>
    <t>CF =</t>
  </si>
  <si>
    <t>PF =</t>
  </si>
  <si>
    <t>AF =</t>
  </si>
  <si>
    <t>ZF =</t>
  </si>
  <si>
    <t>=</t>
  </si>
  <si>
    <t>OF=</t>
  </si>
  <si>
    <t>SF =</t>
  </si>
  <si>
    <t>Перенос</t>
  </si>
  <si>
    <t>Мин.</t>
  </si>
  <si>
    <t>Макс.</t>
  </si>
  <si>
    <t>B3</t>
  </si>
  <si>
    <t>B7</t>
  </si>
  <si>
    <t>B8</t>
  </si>
  <si>
    <t>B9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</si>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</sst>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6BDE-128A-4D63-B5BA-350E1E4DC71C}">
  <dimension ref="A1:AI73"/>
  <sheetViews>
    <sheetView tabSelected="1" workbookViewId="0">
      <selection activeCell="U4" sqref="U4:U7"/>
    </sheetView>
  </sheetViews>
  <sheetFormatPr defaultRowHeight="14.5" x14ac:dyDescent="0.35"/>
  <cols>
    <col min="2" max="2" width="11.36328125" customWidth="1"/>
    <col min="4" max="4" width="2.1796875" customWidth="1"/>
    <col min="5" max="5" width="8.54296875" customWidth="1"/>
    <col min="6" max="6" width="7.6328125" customWidth="1"/>
    <col min="7" max="7" width="2.54296875" customWidth="1"/>
    <col min="8" max="8" width="2.453125" customWidth="1"/>
    <col min="9" max="10" width="2.6328125" customWidth="1"/>
    <col min="11" max="11" width="3.1796875" customWidth="1"/>
    <col min="12" max="12" width="2.453125" customWidth="1"/>
    <col min="13" max="13" width="2.1796875" customWidth="1"/>
    <col min="14" max="14" width="2.08984375" customWidth="1"/>
    <col min="15" max="15" width="2.54296875" customWidth="1"/>
    <col min="16" max="16" width="3.08984375" customWidth="1"/>
    <col min="17" max="17" width="2.36328125" customWidth="1"/>
    <col min="18" max="19" width="2.7265625" customWidth="1"/>
    <col min="20" max="20" width="2.90625" customWidth="1"/>
    <col min="21" max="21" width="3.26953125" customWidth="1"/>
    <col min="22" max="22" width="2.81640625" customWidth="1"/>
    <col min="23" max="23" width="3.36328125" customWidth="1"/>
    <col min="24" max="24" width="3" customWidth="1"/>
    <col min="25" max="25" width="2.7265625" customWidth="1"/>
    <col min="26" max="26" width="4.90625" customWidth="1"/>
    <col min="27" max="27" width="6.54296875" customWidth="1"/>
    <col min="28" max="28" width="7.08984375" customWidth="1"/>
    <col min="29" max="29" width="5.90625" customWidth="1"/>
    <col min="30" max="30" width="1.81640625" customWidth="1"/>
    <col min="31" max="31" width="6.36328125" customWidth="1"/>
    <col min="32" max="32" width="5" customWidth="1"/>
    <col min="33" max="33" width="7" customWidth="1"/>
    <col min="35" max="35" width="43.453125" customWidth="1"/>
  </cols>
  <sheetData>
    <row r="1" spans="1:28" x14ac:dyDescent="0.35">
      <c r="B1" s="1" t="s">
        <v>0</v>
      </c>
      <c r="C1">
        <v>411</v>
      </c>
      <c r="G1">
        <v>1</v>
      </c>
      <c r="H1">
        <f>G1+1</f>
        <v>2</v>
      </c>
      <c r="I1">
        <f t="shared" ref="I1:J1" si="0">H1+1</f>
        <v>3</v>
      </c>
      <c r="J1">
        <f t="shared" si="0"/>
        <v>4</v>
      </c>
      <c r="L1">
        <v>5</v>
      </c>
      <c r="M1">
        <f>L1+1</f>
        <v>6</v>
      </c>
      <c r="N1">
        <f t="shared" ref="N1:O1" si="1">M1+1</f>
        <v>7</v>
      </c>
      <c r="O1">
        <f t="shared" si="1"/>
        <v>8</v>
      </c>
      <c r="Q1">
        <v>9</v>
      </c>
      <c r="R1">
        <f>Q1+1</f>
        <v>10</v>
      </c>
      <c r="S1">
        <f t="shared" ref="S1:T1" si="2">R1+1</f>
        <v>11</v>
      </c>
      <c r="T1">
        <f t="shared" si="2"/>
        <v>12</v>
      </c>
      <c r="V1">
        <v>13</v>
      </c>
      <c r="W1">
        <f>V1+1</f>
        <v>14</v>
      </c>
      <c r="X1">
        <f t="shared" ref="X1:Y1" si="3">W1+1</f>
        <v>15</v>
      </c>
      <c r="Y1">
        <f t="shared" si="3"/>
        <v>16</v>
      </c>
    </row>
    <row r="2" spans="1:28" x14ac:dyDescent="0.35">
      <c r="B2" s="1" t="s">
        <v>1</v>
      </c>
      <c r="C2">
        <v>25531</v>
      </c>
      <c r="AA2" t="s">
        <v>51</v>
      </c>
      <c r="AB2">
        <f>-POWER(2,15)</f>
        <v>-32768</v>
      </c>
    </row>
    <row r="3" spans="1:28" x14ac:dyDescent="0.35">
      <c r="B3" s="1"/>
      <c r="AA3" t="s">
        <v>52</v>
      </c>
      <c r="AB3">
        <f>POWER(2,15)-1</f>
        <v>32767</v>
      </c>
    </row>
    <row r="4" spans="1:28" x14ac:dyDescent="0.35">
      <c r="A4" t="s">
        <v>2</v>
      </c>
      <c r="B4" s="1" t="s">
        <v>0</v>
      </c>
      <c r="C4">
        <f>C1</f>
        <v>411</v>
      </c>
      <c r="E4" s="1" t="s">
        <v>24</v>
      </c>
      <c r="G4" s="7">
        <f t="shared" ref="G4:J14" si="4">IF($C4&gt;0, MOD(QUOTIENT($C4,2^(16-G$1)),2), MOD(QUOTIENT(65536 - ABS($C4),2^(16-G$1)),2))</f>
        <v>0</v>
      </c>
      <c r="H4" s="7">
        <f t="shared" si="4"/>
        <v>0</v>
      </c>
      <c r="I4" s="7">
        <f t="shared" si="4"/>
        <v>0</v>
      </c>
      <c r="J4" s="7">
        <f t="shared" si="4"/>
        <v>0</v>
      </c>
      <c r="K4" s="8" t="s">
        <v>36</v>
      </c>
      <c r="L4" s="7">
        <f t="shared" ref="L4:O4" si="5">IF($C4&gt;0, MOD(QUOTIENT($C4,2^(16-L$1)),2), MOD(QUOTIENT(65536 - $C4 + 1,2^(16-L$1)),2))</f>
        <v>0</v>
      </c>
      <c r="M4" s="7">
        <f t="shared" si="5"/>
        <v>0</v>
      </c>
      <c r="N4" s="7">
        <f t="shared" si="5"/>
        <v>0</v>
      </c>
      <c r="O4" s="7">
        <f t="shared" si="5"/>
        <v>1</v>
      </c>
      <c r="P4" s="8" t="s">
        <v>36</v>
      </c>
      <c r="Q4" s="7">
        <f t="shared" ref="Q4:T14" si="6">IF($C4&gt;0, MOD(QUOTIENT($C4,2^(16-Q$1)),2), MOD(QUOTIENT(65536 - ABS($C4),2^(16-Q$1)),2))</f>
        <v>1</v>
      </c>
      <c r="R4" s="7">
        <f t="shared" si="6"/>
        <v>0</v>
      </c>
      <c r="S4" s="7">
        <f t="shared" si="6"/>
        <v>0</v>
      </c>
      <c r="T4" s="7">
        <f t="shared" si="6"/>
        <v>1</v>
      </c>
      <c r="U4" s="8" t="s">
        <v>36</v>
      </c>
      <c r="V4" s="7">
        <f t="shared" ref="V4:Y14" si="7">IF($C4&gt;0, MOD(QUOTIENT($C4,2^(16-V$1)),2), MOD(QUOTIENT(65536 - ABS($C4),2^(16-V$1)),2))</f>
        <v>1</v>
      </c>
      <c r="W4" s="7">
        <f t="shared" si="7"/>
        <v>0</v>
      </c>
      <c r="X4" s="7">
        <f t="shared" si="7"/>
        <v>1</v>
      </c>
      <c r="Y4" s="7">
        <f t="shared" si="7"/>
        <v>1</v>
      </c>
    </row>
    <row r="5" spans="1:28" x14ac:dyDescent="0.35">
      <c r="A5" t="s">
        <v>3</v>
      </c>
      <c r="B5" s="1" t="s">
        <v>1</v>
      </c>
      <c r="C5">
        <f>C2</f>
        <v>25531</v>
      </c>
      <c r="E5" s="1" t="s">
        <v>25</v>
      </c>
      <c r="G5" s="7">
        <f t="shared" si="4"/>
        <v>0</v>
      </c>
      <c r="H5" s="7">
        <f t="shared" si="4"/>
        <v>1</v>
      </c>
      <c r="I5" s="7">
        <f t="shared" si="4"/>
        <v>1</v>
      </c>
      <c r="J5" s="7">
        <f t="shared" si="4"/>
        <v>0</v>
      </c>
      <c r="K5" s="8" t="s">
        <v>36</v>
      </c>
      <c r="L5" s="7">
        <f t="shared" ref="L5:O14" si="8">IF($C5&gt;0, MOD(QUOTIENT($C5,2^(16-L$1)),2), MOD(QUOTIENT(65536 - ABS($C5),2^(16-L$1)),2))</f>
        <v>0</v>
      </c>
      <c r="M5" s="7">
        <f t="shared" si="8"/>
        <v>0</v>
      </c>
      <c r="N5" s="7">
        <f t="shared" si="8"/>
        <v>1</v>
      </c>
      <c r="O5" s="7">
        <f t="shared" si="8"/>
        <v>1</v>
      </c>
      <c r="P5" s="8" t="s">
        <v>36</v>
      </c>
      <c r="Q5" s="7">
        <f t="shared" si="6"/>
        <v>1</v>
      </c>
      <c r="R5" s="7">
        <f t="shared" si="6"/>
        <v>0</v>
      </c>
      <c r="S5" s="7">
        <f t="shared" si="6"/>
        <v>1</v>
      </c>
      <c r="T5" s="7">
        <f t="shared" si="6"/>
        <v>1</v>
      </c>
      <c r="U5" s="8" t="s">
        <v>36</v>
      </c>
      <c r="V5" s="7">
        <f t="shared" si="7"/>
        <v>1</v>
      </c>
      <c r="W5" s="7">
        <f t="shared" si="7"/>
        <v>0</v>
      </c>
      <c r="X5" s="7">
        <f t="shared" si="7"/>
        <v>1</v>
      </c>
      <c r="Y5" s="7">
        <f t="shared" si="7"/>
        <v>1</v>
      </c>
    </row>
    <row r="6" spans="1:28" x14ac:dyDescent="0.35">
      <c r="A6" t="s">
        <v>4</v>
      </c>
      <c r="B6" s="1" t="s">
        <v>13</v>
      </c>
      <c r="C6">
        <f>C4+C5</f>
        <v>25942</v>
      </c>
      <c r="E6" s="1" t="s">
        <v>26</v>
      </c>
      <c r="G6" s="7">
        <f t="shared" si="4"/>
        <v>0</v>
      </c>
      <c r="H6" s="7">
        <f t="shared" si="4"/>
        <v>1</v>
      </c>
      <c r="I6" s="7">
        <f t="shared" si="4"/>
        <v>1</v>
      </c>
      <c r="J6" s="7">
        <f t="shared" si="4"/>
        <v>0</v>
      </c>
      <c r="K6" s="8" t="s">
        <v>36</v>
      </c>
      <c r="L6" s="7">
        <f t="shared" si="8"/>
        <v>0</v>
      </c>
      <c r="M6" s="7">
        <f t="shared" si="8"/>
        <v>1</v>
      </c>
      <c r="N6" s="7">
        <f t="shared" si="8"/>
        <v>0</v>
      </c>
      <c r="O6" s="7">
        <f t="shared" si="8"/>
        <v>1</v>
      </c>
      <c r="P6" s="8" t="s">
        <v>36</v>
      </c>
      <c r="Q6" s="7">
        <f t="shared" si="6"/>
        <v>0</v>
      </c>
      <c r="R6" s="7">
        <f t="shared" si="6"/>
        <v>1</v>
      </c>
      <c r="S6" s="7">
        <f t="shared" si="6"/>
        <v>0</v>
      </c>
      <c r="T6" s="7">
        <f t="shared" si="6"/>
        <v>1</v>
      </c>
      <c r="U6" s="8" t="s">
        <v>36</v>
      </c>
      <c r="V6" s="7">
        <f t="shared" si="7"/>
        <v>0</v>
      </c>
      <c r="W6" s="7">
        <f t="shared" si="7"/>
        <v>1</v>
      </c>
      <c r="X6" s="7">
        <f t="shared" si="7"/>
        <v>1</v>
      </c>
      <c r="Y6" s="7">
        <f t="shared" si="7"/>
        <v>0</v>
      </c>
    </row>
    <row r="7" spans="1:28" x14ac:dyDescent="0.35">
      <c r="A7" t="s">
        <v>5</v>
      </c>
      <c r="B7" s="1" t="s">
        <v>14</v>
      </c>
      <c r="C7">
        <f>C6+C5</f>
        <v>51473</v>
      </c>
      <c r="E7" s="1" t="s">
        <v>27</v>
      </c>
      <c r="G7" s="7">
        <f t="shared" si="4"/>
        <v>1</v>
      </c>
      <c r="H7" s="7">
        <f t="shared" si="4"/>
        <v>1</v>
      </c>
      <c r="I7" s="7">
        <f t="shared" si="4"/>
        <v>0</v>
      </c>
      <c r="J7" s="7">
        <f t="shared" si="4"/>
        <v>0</v>
      </c>
      <c r="K7" s="8" t="s">
        <v>36</v>
      </c>
      <c r="L7" s="7">
        <f t="shared" si="8"/>
        <v>1</v>
      </c>
      <c r="M7" s="7">
        <f t="shared" si="8"/>
        <v>0</v>
      </c>
      <c r="N7" s="7">
        <f t="shared" si="8"/>
        <v>0</v>
      </c>
      <c r="O7" s="7">
        <f t="shared" si="8"/>
        <v>1</v>
      </c>
      <c r="P7" s="8" t="s">
        <v>36</v>
      </c>
      <c r="Q7" s="7">
        <f t="shared" si="6"/>
        <v>0</v>
      </c>
      <c r="R7" s="7">
        <f t="shared" si="6"/>
        <v>0</v>
      </c>
      <c r="S7" s="7">
        <f t="shared" si="6"/>
        <v>0</v>
      </c>
      <c r="T7" s="7">
        <f t="shared" si="6"/>
        <v>1</v>
      </c>
      <c r="U7" s="8" t="s">
        <v>36</v>
      </c>
      <c r="V7" s="7">
        <f t="shared" si="7"/>
        <v>0</v>
      </c>
      <c r="W7" s="7">
        <f t="shared" si="7"/>
        <v>0</v>
      </c>
      <c r="X7" s="7">
        <f t="shared" si="7"/>
        <v>0</v>
      </c>
      <c r="Y7" s="7">
        <f t="shared" si="7"/>
        <v>1</v>
      </c>
    </row>
    <row r="8" spans="1:28" x14ac:dyDescent="0.35">
      <c r="A8" t="s">
        <v>6</v>
      </c>
      <c r="B8" s="1" t="s">
        <v>15</v>
      </c>
      <c r="C8">
        <f>C5-C4</f>
        <v>25120</v>
      </c>
      <c r="E8" s="1" t="s">
        <v>28</v>
      </c>
      <c r="G8">
        <f t="shared" si="4"/>
        <v>0</v>
      </c>
      <c r="H8">
        <f t="shared" si="4"/>
        <v>1</v>
      </c>
      <c r="I8">
        <f t="shared" si="4"/>
        <v>1</v>
      </c>
      <c r="J8">
        <f t="shared" si="4"/>
        <v>0</v>
      </c>
      <c r="K8" s="3" t="s">
        <v>36</v>
      </c>
      <c r="L8">
        <f t="shared" si="8"/>
        <v>0</v>
      </c>
      <c r="M8">
        <f t="shared" si="8"/>
        <v>0</v>
      </c>
      <c r="N8">
        <f t="shared" si="8"/>
        <v>1</v>
      </c>
      <c r="O8">
        <f t="shared" si="8"/>
        <v>0</v>
      </c>
      <c r="P8" s="3" t="s">
        <v>36</v>
      </c>
      <c r="Q8">
        <f t="shared" si="6"/>
        <v>0</v>
      </c>
      <c r="R8">
        <f t="shared" si="6"/>
        <v>0</v>
      </c>
      <c r="S8">
        <f t="shared" si="6"/>
        <v>1</v>
      </c>
      <c r="T8">
        <f t="shared" si="6"/>
        <v>0</v>
      </c>
      <c r="U8" s="3" t="s">
        <v>36</v>
      </c>
      <c r="V8">
        <f t="shared" si="7"/>
        <v>0</v>
      </c>
      <c r="W8">
        <f t="shared" si="7"/>
        <v>0</v>
      </c>
      <c r="X8">
        <f t="shared" si="7"/>
        <v>0</v>
      </c>
      <c r="Y8">
        <f t="shared" si="7"/>
        <v>0</v>
      </c>
    </row>
    <row r="9" spans="1:28" x14ac:dyDescent="0.35">
      <c r="A9" t="s">
        <v>7</v>
      </c>
      <c r="B9" s="1" t="s">
        <v>16</v>
      </c>
      <c r="C9">
        <f>65536-C7</f>
        <v>14063</v>
      </c>
      <c r="E9" s="1" t="s">
        <v>29</v>
      </c>
      <c r="G9">
        <f t="shared" si="4"/>
        <v>0</v>
      </c>
      <c r="H9">
        <f t="shared" si="4"/>
        <v>0</v>
      </c>
      <c r="I9">
        <f t="shared" si="4"/>
        <v>1</v>
      </c>
      <c r="J9">
        <f t="shared" si="4"/>
        <v>1</v>
      </c>
      <c r="K9" s="3" t="s">
        <v>36</v>
      </c>
      <c r="L9">
        <f t="shared" si="8"/>
        <v>0</v>
      </c>
      <c r="M9">
        <f t="shared" si="8"/>
        <v>1</v>
      </c>
      <c r="N9">
        <f t="shared" si="8"/>
        <v>1</v>
      </c>
      <c r="O9">
        <f t="shared" si="8"/>
        <v>0</v>
      </c>
      <c r="P9" s="3" t="s">
        <v>36</v>
      </c>
      <c r="Q9">
        <f t="shared" si="6"/>
        <v>1</v>
      </c>
      <c r="R9">
        <f t="shared" si="6"/>
        <v>1</v>
      </c>
      <c r="S9">
        <f t="shared" si="6"/>
        <v>1</v>
      </c>
      <c r="T9">
        <f t="shared" si="6"/>
        <v>0</v>
      </c>
      <c r="U9" s="3" t="s">
        <v>36</v>
      </c>
      <c r="V9">
        <f t="shared" si="7"/>
        <v>1</v>
      </c>
      <c r="W9">
        <f t="shared" si="7"/>
        <v>1</v>
      </c>
      <c r="X9">
        <f t="shared" si="7"/>
        <v>1</v>
      </c>
      <c r="Y9">
        <f t="shared" si="7"/>
        <v>1</v>
      </c>
    </row>
    <row r="10" spans="1:28" x14ac:dyDescent="0.35">
      <c r="A10" t="s">
        <v>8</v>
      </c>
      <c r="B10" s="2" t="s">
        <v>17</v>
      </c>
      <c r="C10">
        <f>-C4</f>
        <v>-411</v>
      </c>
      <c r="E10" s="1" t="s">
        <v>30</v>
      </c>
      <c r="G10">
        <f t="shared" si="4"/>
        <v>1</v>
      </c>
      <c r="H10">
        <f t="shared" si="4"/>
        <v>1</v>
      </c>
      <c r="I10">
        <f t="shared" si="4"/>
        <v>1</v>
      </c>
      <c r="J10">
        <f t="shared" si="4"/>
        <v>1</v>
      </c>
      <c r="K10" s="3" t="s">
        <v>36</v>
      </c>
      <c r="L10">
        <f t="shared" si="8"/>
        <v>1</v>
      </c>
      <c r="M10">
        <f t="shared" si="8"/>
        <v>1</v>
      </c>
      <c r="N10">
        <f t="shared" si="8"/>
        <v>1</v>
      </c>
      <c r="O10">
        <f t="shared" si="8"/>
        <v>0</v>
      </c>
      <c r="P10" s="3" t="s">
        <v>36</v>
      </c>
      <c r="Q10">
        <f t="shared" si="6"/>
        <v>0</v>
      </c>
      <c r="R10">
        <f t="shared" si="6"/>
        <v>1</v>
      </c>
      <c r="S10">
        <f t="shared" si="6"/>
        <v>1</v>
      </c>
      <c r="T10">
        <f t="shared" si="6"/>
        <v>0</v>
      </c>
      <c r="U10" s="3" t="s">
        <v>36</v>
      </c>
      <c r="V10">
        <f t="shared" si="7"/>
        <v>0</v>
      </c>
      <c r="W10">
        <f t="shared" si="7"/>
        <v>1</v>
      </c>
      <c r="X10">
        <f t="shared" si="7"/>
        <v>0</v>
      </c>
      <c r="Y10">
        <f t="shared" si="7"/>
        <v>1</v>
      </c>
    </row>
    <row r="11" spans="1:28" x14ac:dyDescent="0.35">
      <c r="A11" t="s">
        <v>9</v>
      </c>
      <c r="B11" s="2" t="s">
        <v>18</v>
      </c>
      <c r="C11">
        <f t="shared" ref="C11:C15" si="9">-C5</f>
        <v>-25531</v>
      </c>
      <c r="E11" s="1" t="s">
        <v>31</v>
      </c>
      <c r="G11">
        <f t="shared" si="4"/>
        <v>1</v>
      </c>
      <c r="H11">
        <f t="shared" si="4"/>
        <v>0</v>
      </c>
      <c r="I11">
        <f t="shared" si="4"/>
        <v>0</v>
      </c>
      <c r="J11">
        <f t="shared" si="4"/>
        <v>1</v>
      </c>
      <c r="K11" s="3" t="s">
        <v>36</v>
      </c>
      <c r="L11">
        <f t="shared" si="8"/>
        <v>1</v>
      </c>
      <c r="M11">
        <f t="shared" si="8"/>
        <v>1</v>
      </c>
      <c r="N11">
        <f t="shared" si="8"/>
        <v>0</v>
      </c>
      <c r="O11">
        <f t="shared" si="8"/>
        <v>0</v>
      </c>
      <c r="P11" s="3" t="s">
        <v>36</v>
      </c>
      <c r="Q11">
        <f t="shared" si="6"/>
        <v>0</v>
      </c>
      <c r="R11">
        <f t="shared" si="6"/>
        <v>1</v>
      </c>
      <c r="S11">
        <f t="shared" si="6"/>
        <v>0</v>
      </c>
      <c r="T11">
        <f t="shared" si="6"/>
        <v>0</v>
      </c>
      <c r="U11" s="3" t="s">
        <v>36</v>
      </c>
      <c r="V11">
        <f t="shared" si="7"/>
        <v>0</v>
      </c>
      <c r="W11">
        <f t="shared" si="7"/>
        <v>1</v>
      </c>
      <c r="X11">
        <f t="shared" si="7"/>
        <v>0</v>
      </c>
      <c r="Y11">
        <f t="shared" si="7"/>
        <v>1</v>
      </c>
    </row>
    <row r="12" spans="1:28" x14ac:dyDescent="0.35">
      <c r="A12" t="s">
        <v>10</v>
      </c>
      <c r="B12" s="2" t="s">
        <v>19</v>
      </c>
      <c r="C12">
        <f t="shared" si="9"/>
        <v>-25942</v>
      </c>
      <c r="E12" s="1" t="s">
        <v>32</v>
      </c>
      <c r="G12">
        <f t="shared" si="4"/>
        <v>1</v>
      </c>
      <c r="H12">
        <f t="shared" si="4"/>
        <v>0</v>
      </c>
      <c r="I12">
        <f t="shared" si="4"/>
        <v>0</v>
      </c>
      <c r="J12">
        <f t="shared" si="4"/>
        <v>1</v>
      </c>
      <c r="K12" s="3" t="s">
        <v>36</v>
      </c>
      <c r="L12">
        <f t="shared" si="8"/>
        <v>1</v>
      </c>
      <c r="M12">
        <f t="shared" si="8"/>
        <v>0</v>
      </c>
      <c r="N12">
        <f t="shared" si="8"/>
        <v>1</v>
      </c>
      <c r="O12">
        <f t="shared" si="8"/>
        <v>0</v>
      </c>
      <c r="P12" s="3" t="s">
        <v>36</v>
      </c>
      <c r="Q12">
        <f t="shared" si="6"/>
        <v>1</v>
      </c>
      <c r="R12">
        <f t="shared" si="6"/>
        <v>0</v>
      </c>
      <c r="S12">
        <f t="shared" si="6"/>
        <v>1</v>
      </c>
      <c r="T12">
        <f t="shared" si="6"/>
        <v>0</v>
      </c>
      <c r="U12" s="3" t="s">
        <v>36</v>
      </c>
      <c r="V12">
        <f t="shared" si="7"/>
        <v>1</v>
      </c>
      <c r="W12">
        <f t="shared" si="7"/>
        <v>0</v>
      </c>
      <c r="X12">
        <f t="shared" si="7"/>
        <v>1</v>
      </c>
      <c r="Y12">
        <f t="shared" si="7"/>
        <v>0</v>
      </c>
    </row>
    <row r="13" spans="1:28" x14ac:dyDescent="0.35">
      <c r="A13" t="s">
        <v>11</v>
      </c>
      <c r="B13" s="2" t="s">
        <v>20</v>
      </c>
      <c r="C13">
        <f t="shared" si="9"/>
        <v>-51473</v>
      </c>
      <c r="E13" s="1" t="s">
        <v>33</v>
      </c>
      <c r="G13">
        <f t="shared" si="4"/>
        <v>0</v>
      </c>
      <c r="H13">
        <f t="shared" si="4"/>
        <v>0</v>
      </c>
      <c r="I13">
        <f t="shared" si="4"/>
        <v>1</v>
      </c>
      <c r="J13">
        <f t="shared" si="4"/>
        <v>1</v>
      </c>
      <c r="K13" s="3" t="s">
        <v>36</v>
      </c>
      <c r="L13">
        <f t="shared" si="8"/>
        <v>0</v>
      </c>
      <c r="M13">
        <f t="shared" si="8"/>
        <v>1</v>
      </c>
      <c r="N13">
        <f t="shared" si="8"/>
        <v>1</v>
      </c>
      <c r="O13">
        <f t="shared" si="8"/>
        <v>0</v>
      </c>
      <c r="P13" s="3" t="s">
        <v>36</v>
      </c>
      <c r="Q13">
        <f t="shared" si="6"/>
        <v>1</v>
      </c>
      <c r="R13">
        <f t="shared" si="6"/>
        <v>1</v>
      </c>
      <c r="S13">
        <f t="shared" si="6"/>
        <v>1</v>
      </c>
      <c r="T13">
        <f t="shared" si="6"/>
        <v>0</v>
      </c>
      <c r="U13" s="3" t="s">
        <v>36</v>
      </c>
      <c r="V13">
        <f t="shared" si="7"/>
        <v>1</v>
      </c>
      <c r="W13">
        <f t="shared" si="7"/>
        <v>1</v>
      </c>
      <c r="X13">
        <f t="shared" si="7"/>
        <v>1</v>
      </c>
      <c r="Y13">
        <f t="shared" si="7"/>
        <v>1</v>
      </c>
    </row>
    <row r="14" spans="1:28" x14ac:dyDescent="0.35">
      <c r="A14" t="s">
        <v>12</v>
      </c>
      <c r="B14" s="2" t="s">
        <v>21</v>
      </c>
      <c r="C14">
        <f t="shared" si="9"/>
        <v>-25120</v>
      </c>
      <c r="E14" s="1" t="s">
        <v>34</v>
      </c>
      <c r="G14">
        <f t="shared" si="4"/>
        <v>1</v>
      </c>
      <c r="H14">
        <f t="shared" si="4"/>
        <v>0</v>
      </c>
      <c r="I14">
        <f t="shared" si="4"/>
        <v>0</v>
      </c>
      <c r="J14">
        <f t="shared" si="4"/>
        <v>1</v>
      </c>
      <c r="K14" s="3" t="s">
        <v>36</v>
      </c>
      <c r="L14">
        <f t="shared" si="8"/>
        <v>1</v>
      </c>
      <c r="M14">
        <f t="shared" si="8"/>
        <v>1</v>
      </c>
      <c r="N14">
        <f t="shared" si="8"/>
        <v>0</v>
      </c>
      <c r="O14">
        <f t="shared" si="8"/>
        <v>1</v>
      </c>
      <c r="P14" s="3" t="s">
        <v>36</v>
      </c>
      <c r="Q14">
        <f t="shared" si="6"/>
        <v>1</v>
      </c>
      <c r="R14">
        <f t="shared" si="6"/>
        <v>1</v>
      </c>
      <c r="S14">
        <f t="shared" si="6"/>
        <v>1</v>
      </c>
      <c r="T14">
        <f t="shared" si="6"/>
        <v>0</v>
      </c>
      <c r="U14" s="3" t="s">
        <v>36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</row>
    <row r="15" spans="1:28" x14ac:dyDescent="0.35">
      <c r="A15" t="s">
        <v>23</v>
      </c>
      <c r="B15" s="2" t="s">
        <v>22</v>
      </c>
      <c r="C15">
        <f t="shared" si="9"/>
        <v>-14063</v>
      </c>
      <c r="E15" s="1" t="s">
        <v>35</v>
      </c>
      <c r="G15">
        <f>IF($C15&gt;0, MOD(QUOTIENT($C15,2^(16-G$1)),2), MOD(QUOTIENT(65536 - ABS($C15),2^(16-G$1)),2))</f>
        <v>1</v>
      </c>
      <c r="H15">
        <f t="shared" ref="H15:Y15" si="10">IF($C15&gt;0, MOD(QUOTIENT($C15,2^(16-H$1)),2), MOD(QUOTIENT(65536 - ABS($C15),2^(16-H$1)),2))</f>
        <v>1</v>
      </c>
      <c r="I15">
        <f t="shared" si="10"/>
        <v>0</v>
      </c>
      <c r="J15">
        <f t="shared" si="10"/>
        <v>0</v>
      </c>
      <c r="K15" s="3" t="s">
        <v>36</v>
      </c>
      <c r="L15">
        <f t="shared" si="10"/>
        <v>1</v>
      </c>
      <c r="M15">
        <f t="shared" si="10"/>
        <v>0</v>
      </c>
      <c r="N15">
        <f t="shared" si="10"/>
        <v>0</v>
      </c>
      <c r="O15">
        <f t="shared" si="10"/>
        <v>1</v>
      </c>
      <c r="P15" s="3" t="s">
        <v>36</v>
      </c>
      <c r="Q15">
        <f t="shared" si="10"/>
        <v>0</v>
      </c>
      <c r="R15">
        <f t="shared" si="10"/>
        <v>0</v>
      </c>
      <c r="S15">
        <f t="shared" si="10"/>
        <v>0</v>
      </c>
      <c r="T15">
        <f t="shared" si="10"/>
        <v>1</v>
      </c>
      <c r="U15" s="3" t="s">
        <v>36</v>
      </c>
      <c r="V15">
        <f t="shared" si="10"/>
        <v>0</v>
      </c>
      <c r="W15">
        <f t="shared" si="10"/>
        <v>0</v>
      </c>
      <c r="X15">
        <f t="shared" si="10"/>
        <v>0</v>
      </c>
      <c r="Y15">
        <f t="shared" si="10"/>
        <v>1</v>
      </c>
    </row>
    <row r="17" spans="4:35" x14ac:dyDescent="0.35">
      <c r="E17" s="3" t="s">
        <v>50</v>
      </c>
      <c r="F17" s="3">
        <f>QUOTIENT(SUM(G17:G19),2)</f>
        <v>0</v>
      </c>
      <c r="G17" s="3">
        <f>QUOTIENT(SUM(H17:H19),2)</f>
        <v>0</v>
      </c>
      <c r="H17" s="3">
        <f>QUOTIENT(SUM(I17:I19),2)</f>
        <v>0</v>
      </c>
      <c r="I17" s="3">
        <f>QUOTIENT(SUM(J17:J19),2)</f>
        <v>0</v>
      </c>
      <c r="J17" s="3">
        <f>QUOTIENT(SUM(L17:L19),2)</f>
        <v>0</v>
      </c>
      <c r="K17" s="3"/>
      <c r="L17" s="3">
        <f t="shared" ref="L17:M17" si="11">QUOTIENT(SUM(M17:M19),2)</f>
        <v>0</v>
      </c>
      <c r="M17" s="3">
        <f t="shared" si="11"/>
        <v>1</v>
      </c>
      <c r="N17" s="3">
        <f>QUOTIENT(SUM(O17:O19),2)</f>
        <v>1</v>
      </c>
      <c r="O17" s="3">
        <f>QUOTIENT(SUM(Q17:Q19),2)</f>
        <v>1</v>
      </c>
      <c r="P17" s="3"/>
      <c r="Q17" s="3">
        <f>QUOTIENT(SUM(R17:R19),2)</f>
        <v>0</v>
      </c>
      <c r="R17" s="3">
        <f>QUOTIENT(SUM(S17:S19),2)</f>
        <v>1</v>
      </c>
      <c r="S17" s="3">
        <f>QUOTIENT(SUM(T17:T19),2)</f>
        <v>1</v>
      </c>
      <c r="T17" s="3">
        <f>QUOTIENT(SUM(V17:V19),2)</f>
        <v>1</v>
      </c>
      <c r="U17" s="3"/>
      <c r="V17" s="3">
        <f t="shared" ref="G17:W17" si="12">QUOTIENT(SUM(W17:W19),2)</f>
        <v>0</v>
      </c>
      <c r="W17" s="3">
        <f t="shared" si="12"/>
        <v>1</v>
      </c>
      <c r="X17" s="3">
        <f>QUOTIENT(SUM(Y17:Y19),2)</f>
        <v>1</v>
      </c>
      <c r="Y17" s="3">
        <f>0</f>
        <v>0</v>
      </c>
    </row>
    <row r="18" spans="4:35" ht="14.5" customHeight="1" x14ac:dyDescent="0.35">
      <c r="E18" s="3" t="s">
        <v>37</v>
      </c>
      <c r="G18" s="3">
        <f>G4</f>
        <v>0</v>
      </c>
      <c r="H18" s="3">
        <f t="shared" ref="H18:W18" si="13">H4</f>
        <v>0</v>
      </c>
      <c r="I18" s="3">
        <f t="shared" si="13"/>
        <v>0</v>
      </c>
      <c r="J18" s="3">
        <f t="shared" si="13"/>
        <v>0</v>
      </c>
      <c r="K18" s="3" t="str">
        <f t="shared" si="13"/>
        <v>.</v>
      </c>
      <c r="L18" s="3">
        <f t="shared" si="13"/>
        <v>0</v>
      </c>
      <c r="M18" s="3">
        <f t="shared" si="13"/>
        <v>0</v>
      </c>
      <c r="N18" s="3">
        <f t="shared" si="13"/>
        <v>0</v>
      </c>
      <c r="O18" s="3">
        <f t="shared" si="13"/>
        <v>1</v>
      </c>
      <c r="P18" s="3" t="str">
        <f t="shared" si="13"/>
        <v>.</v>
      </c>
      <c r="Q18" s="3">
        <f t="shared" si="13"/>
        <v>1</v>
      </c>
      <c r="R18" s="3">
        <f t="shared" si="13"/>
        <v>0</v>
      </c>
      <c r="S18" s="3">
        <f t="shared" si="13"/>
        <v>0</v>
      </c>
      <c r="T18" s="3">
        <f t="shared" si="13"/>
        <v>1</v>
      </c>
      <c r="U18" s="3" t="str">
        <f t="shared" si="13"/>
        <v>.</v>
      </c>
      <c r="V18" s="3">
        <f t="shared" si="13"/>
        <v>1</v>
      </c>
      <c r="W18" s="3">
        <f t="shared" si="13"/>
        <v>0</v>
      </c>
      <c r="X18" s="3">
        <f>X4</f>
        <v>1</v>
      </c>
      <c r="Y18" s="3">
        <f>Y4</f>
        <v>1</v>
      </c>
      <c r="AE18" s="3" t="s">
        <v>2</v>
      </c>
      <c r="AG18" s="3">
        <f>C4</f>
        <v>411</v>
      </c>
      <c r="AI18" s="6" t="str">
        <f xml:space="preserve"> CONCATENATE("При сложении ",IF(G18=1,"отрицательного","положительного"), " и ", IF(G19=1,"отрицательного","положительного"), " слагаемых получено ", IF(G21=1,"отрицательное","положительное"), " число. ", "Результат операции ", IF(AA21=AG21,"верный и корректный, совпадает с суммой десятичных эквивалентов","неверный и некорректный, не совпадает с суммой десятичных эквивалентов"))</f>
        <v>При сложении положительного и положительного слагаемых получено положительное число. Результат операции верный и корректный, совпадает с суммой десятичных эквивалентов</v>
      </c>
    </row>
    <row r="19" spans="4:35" x14ac:dyDescent="0.35">
      <c r="D19" t="s">
        <v>39</v>
      </c>
      <c r="E19" s="3" t="s">
        <v>38</v>
      </c>
      <c r="G19" s="3">
        <f>G5</f>
        <v>0</v>
      </c>
      <c r="H19" s="3">
        <f t="shared" ref="H19:W19" si="14">H5</f>
        <v>1</v>
      </c>
      <c r="I19" s="3">
        <f t="shared" si="14"/>
        <v>1</v>
      </c>
      <c r="J19" s="3">
        <f t="shared" si="14"/>
        <v>0</v>
      </c>
      <c r="K19" s="3" t="str">
        <f t="shared" si="14"/>
        <v>.</v>
      </c>
      <c r="L19" s="3">
        <f t="shared" si="14"/>
        <v>0</v>
      </c>
      <c r="M19" s="3">
        <f t="shared" si="14"/>
        <v>0</v>
      </c>
      <c r="N19" s="3">
        <f t="shared" si="14"/>
        <v>1</v>
      </c>
      <c r="O19" s="3">
        <f t="shared" si="14"/>
        <v>1</v>
      </c>
      <c r="P19" s="3" t="str">
        <f t="shared" si="14"/>
        <v>.</v>
      </c>
      <c r="Q19" s="3">
        <f t="shared" si="14"/>
        <v>1</v>
      </c>
      <c r="R19" s="3">
        <f t="shared" si="14"/>
        <v>0</v>
      </c>
      <c r="S19" s="3">
        <f t="shared" si="14"/>
        <v>1</v>
      </c>
      <c r="T19" s="3">
        <f t="shared" si="14"/>
        <v>1</v>
      </c>
      <c r="U19" s="3" t="str">
        <f t="shared" si="14"/>
        <v>.</v>
      </c>
      <c r="V19" s="3">
        <f t="shared" si="14"/>
        <v>1</v>
      </c>
      <c r="W19" s="3">
        <f t="shared" si="14"/>
        <v>0</v>
      </c>
      <c r="X19" s="3">
        <f>X5</f>
        <v>1</v>
      </c>
      <c r="Y19" s="3">
        <f>Y5</f>
        <v>1</v>
      </c>
      <c r="AD19" t="s">
        <v>39</v>
      </c>
      <c r="AE19" s="3" t="s">
        <v>3</v>
      </c>
      <c r="AG19" s="3">
        <f>C5</f>
        <v>25531</v>
      </c>
      <c r="AI19" s="6"/>
    </row>
    <row r="20" spans="4:35" x14ac:dyDescent="0.35">
      <c r="E20" s="4" t="s">
        <v>40</v>
      </c>
      <c r="F20" s="4" t="s">
        <v>41</v>
      </c>
      <c r="G20" s="4" t="s">
        <v>40</v>
      </c>
      <c r="H20" s="4" t="s">
        <v>40</v>
      </c>
      <c r="I20" s="4" t="s">
        <v>40</v>
      </c>
      <c r="J20" s="4" t="s">
        <v>40</v>
      </c>
      <c r="K20" s="4" t="s">
        <v>40</v>
      </c>
      <c r="L20" s="4" t="s">
        <v>40</v>
      </c>
      <c r="M20" s="4" t="s">
        <v>40</v>
      </c>
      <c r="N20" s="4" t="s">
        <v>40</v>
      </c>
      <c r="O20" s="4" t="s">
        <v>40</v>
      </c>
      <c r="P20" s="4" t="s">
        <v>40</v>
      </c>
      <c r="Q20" s="4" t="s">
        <v>40</v>
      </c>
      <c r="R20" s="4" t="s">
        <v>40</v>
      </c>
      <c r="S20" s="4" t="s">
        <v>40</v>
      </c>
      <c r="T20" s="4" t="s">
        <v>40</v>
      </c>
      <c r="U20" s="4" t="s">
        <v>40</v>
      </c>
      <c r="V20" s="4" t="s">
        <v>40</v>
      </c>
      <c r="W20" s="4" t="s">
        <v>40</v>
      </c>
      <c r="X20" s="4" t="s">
        <v>40</v>
      </c>
      <c r="Y20" s="4" t="s">
        <v>42</v>
      </c>
      <c r="AC20" t="s">
        <v>47</v>
      </c>
      <c r="AE20" s="4" t="s">
        <v>40</v>
      </c>
      <c r="AF20" s="4" t="s">
        <v>40</v>
      </c>
      <c r="AG20" s="4" t="s">
        <v>40</v>
      </c>
      <c r="AI20" s="6"/>
    </row>
    <row r="21" spans="4:35" x14ac:dyDescent="0.35">
      <c r="G21">
        <f t="shared" ref="G21:X21" si="15">MOD(SUM(G17:G19),2)</f>
        <v>0</v>
      </c>
      <c r="H21">
        <f t="shared" si="15"/>
        <v>1</v>
      </c>
      <c r="I21">
        <f t="shared" si="15"/>
        <v>1</v>
      </c>
      <c r="J21">
        <f t="shared" si="15"/>
        <v>0</v>
      </c>
      <c r="L21">
        <f t="shared" si="15"/>
        <v>0</v>
      </c>
      <c r="M21">
        <f t="shared" si="15"/>
        <v>1</v>
      </c>
      <c r="N21">
        <f t="shared" si="15"/>
        <v>0</v>
      </c>
      <c r="O21">
        <f t="shared" si="15"/>
        <v>1</v>
      </c>
      <c r="Q21">
        <f t="shared" si="15"/>
        <v>0</v>
      </c>
      <c r="R21">
        <f t="shared" si="15"/>
        <v>1</v>
      </c>
      <c r="S21">
        <f t="shared" si="15"/>
        <v>0</v>
      </c>
      <c r="T21">
        <f>MOD(SUM(T17:T19),2)</f>
        <v>1</v>
      </c>
      <c r="V21">
        <f t="shared" si="15"/>
        <v>0</v>
      </c>
      <c r="W21">
        <f t="shared" si="15"/>
        <v>1</v>
      </c>
      <c r="X21">
        <f t="shared" si="15"/>
        <v>1</v>
      </c>
      <c r="Y21">
        <f>MOD(SUM(Y17:Y19),2)</f>
        <v>0</v>
      </c>
      <c r="Z21" s="3" t="s">
        <v>47</v>
      </c>
      <c r="AA21">
        <f>IF(G21=1,-(65536 - _xlfn.DECIMAL(_xlfn.CONCAT(G21:J21,L21:O21,Q21:T21,V21:Y21),2)),_xlfn.DECIMAL(_xlfn.CONCAT(G21:J21,L21:O21,Q21:T21,V21:Y21),2))</f>
        <v>25942</v>
      </c>
      <c r="AG21">
        <f>AG18+AG19</f>
        <v>25942</v>
      </c>
      <c r="AI21" s="6"/>
    </row>
    <row r="22" spans="4:35" x14ac:dyDescent="0.35">
      <c r="AI22" s="6"/>
    </row>
    <row r="23" spans="4:35" x14ac:dyDescent="0.35">
      <c r="G23" s="5" t="s">
        <v>43</v>
      </c>
      <c r="H23" s="5"/>
      <c r="I23" s="3">
        <f>F17</f>
        <v>0</v>
      </c>
      <c r="L23" s="5" t="s">
        <v>44</v>
      </c>
      <c r="M23" s="5"/>
      <c r="N23" s="3">
        <f>MOD(SUM(V21:Y21)+1,2)</f>
        <v>1</v>
      </c>
      <c r="Q23" s="5" t="s">
        <v>45</v>
      </c>
      <c r="R23" s="5"/>
      <c r="S23" s="3">
        <f>T17</f>
        <v>1</v>
      </c>
      <c r="V23" s="5" t="s">
        <v>46</v>
      </c>
      <c r="W23" s="5"/>
      <c r="X23" s="3">
        <f>IF(AA21,0,1)</f>
        <v>0</v>
      </c>
      <c r="AA23" s="3" t="s">
        <v>49</v>
      </c>
      <c r="AB23" s="3">
        <f>G21</f>
        <v>0</v>
      </c>
      <c r="AC23" s="3" t="s">
        <v>48</v>
      </c>
      <c r="AD23">
        <f>MOD(F17+G17,2)</f>
        <v>0</v>
      </c>
    </row>
    <row r="25" spans="4:35" x14ac:dyDescent="0.35">
      <c r="E25" s="3" t="s">
        <v>50</v>
      </c>
      <c r="F25" s="3">
        <f>QUOTIENT(SUM(G25:G27),2)</f>
        <v>0</v>
      </c>
      <c r="G25" s="3">
        <f t="shared" ref="F25:H25" si="16">QUOTIENT(SUM(H25:H27),2)</f>
        <v>1</v>
      </c>
      <c r="H25" s="3">
        <f t="shared" si="16"/>
        <v>1</v>
      </c>
      <c r="I25" s="3">
        <f>QUOTIENT(SUM(J25:J27),2)</f>
        <v>0</v>
      </c>
      <c r="J25" s="3">
        <f>QUOTIENT(SUM(L25:L27),2)</f>
        <v>0</v>
      </c>
      <c r="K25" s="3"/>
      <c r="L25" s="3">
        <f t="shared" ref="L25:M25" si="17">QUOTIENT(SUM(M25:M27),2)</f>
        <v>1</v>
      </c>
      <c r="M25" s="3">
        <f t="shared" si="17"/>
        <v>1</v>
      </c>
      <c r="N25" s="3">
        <f>QUOTIENT(SUM(O25:O27),2)</f>
        <v>1</v>
      </c>
      <c r="O25" s="3">
        <f>QUOTIENT(SUM(Q25:Q27),2)</f>
        <v>1</v>
      </c>
      <c r="P25" s="3"/>
      <c r="Q25" s="3">
        <f>QUOTIENT(SUM(R25:R27),2)</f>
        <v>1</v>
      </c>
      <c r="R25" s="3">
        <f>QUOTIENT(SUM(S25:S27),2)</f>
        <v>1</v>
      </c>
      <c r="S25" s="3">
        <f>QUOTIENT(SUM(T25:T27),2)</f>
        <v>1</v>
      </c>
      <c r="T25" s="3">
        <f>QUOTIENT(SUM(V25:V27),2)</f>
        <v>1</v>
      </c>
      <c r="U25" s="3"/>
      <c r="V25" s="3">
        <f t="shared" ref="V25:AG25" si="18">QUOTIENT(SUM(W25:W27),2)</f>
        <v>1</v>
      </c>
      <c r="W25" s="3">
        <f t="shared" si="18"/>
        <v>1</v>
      </c>
      <c r="X25" s="3">
        <f>QUOTIENT(SUM(Y25:Y27),2)</f>
        <v>0</v>
      </c>
      <c r="Y25" s="3">
        <f>0</f>
        <v>0</v>
      </c>
    </row>
    <row r="26" spans="4:35" ht="14.5" customHeight="1" x14ac:dyDescent="0.35">
      <c r="E26" s="3" t="s">
        <v>38</v>
      </c>
      <c r="G26" s="3">
        <f>G5</f>
        <v>0</v>
      </c>
      <c r="H26" s="3">
        <f t="shared" ref="H26:Y26" si="19">H5</f>
        <v>1</v>
      </c>
      <c r="I26" s="3">
        <f t="shared" si="19"/>
        <v>1</v>
      </c>
      <c r="J26" s="3">
        <f t="shared" si="19"/>
        <v>0</v>
      </c>
      <c r="K26" s="3" t="str">
        <f t="shared" si="19"/>
        <v>.</v>
      </c>
      <c r="L26" s="3">
        <f t="shared" si="19"/>
        <v>0</v>
      </c>
      <c r="M26" s="3">
        <f t="shared" si="19"/>
        <v>0</v>
      </c>
      <c r="N26" s="3">
        <f t="shared" si="19"/>
        <v>1</v>
      </c>
      <c r="O26" s="3">
        <f t="shared" si="19"/>
        <v>1</v>
      </c>
      <c r="P26" s="3" t="str">
        <f t="shared" si="19"/>
        <v>.</v>
      </c>
      <c r="Q26" s="3">
        <f t="shared" si="19"/>
        <v>1</v>
      </c>
      <c r="R26" s="3">
        <f t="shared" si="19"/>
        <v>0</v>
      </c>
      <c r="S26" s="3">
        <f t="shared" si="19"/>
        <v>1</v>
      </c>
      <c r="T26" s="3">
        <f t="shared" si="19"/>
        <v>1</v>
      </c>
      <c r="U26" s="3" t="str">
        <f t="shared" si="19"/>
        <v>.</v>
      </c>
      <c r="V26" s="3">
        <f t="shared" si="19"/>
        <v>1</v>
      </c>
      <c r="W26" s="3">
        <f t="shared" si="19"/>
        <v>0</v>
      </c>
      <c r="X26" s="3">
        <f t="shared" si="19"/>
        <v>1</v>
      </c>
      <c r="Y26" s="3">
        <f t="shared" si="19"/>
        <v>1</v>
      </c>
      <c r="AE26" s="3" t="s">
        <v>3</v>
      </c>
      <c r="AG26" s="3">
        <f>C5</f>
        <v>25531</v>
      </c>
      <c r="AI26" s="6" t="str">
        <f xml:space="preserve"> CONCATENATE("При сложении ",IF(G26=1,"отрицательного","положительного"), " и ", IF(G27=1,"отрицательного","положительного"), " слагаемых получено ", IF(G29=1,"отрицательное","положительное"), " число. ", "Результат операции ", IF(AA29=AG29,"верный и корректный, совпадает с суммой десятичных эквивалентов","неверный и некорректный, не совпадает с суммой десятичных эквивалентов"))</f>
        <v>При сложении положительного и положительного слагаемых получено отрицательное число. Результат операции неверный и некорректный, не совпадает с суммой десятичных эквивалентов</v>
      </c>
    </row>
    <row r="27" spans="4:35" x14ac:dyDescent="0.35">
      <c r="D27" t="s">
        <v>39</v>
      </c>
      <c r="E27" s="3" t="s">
        <v>53</v>
      </c>
      <c r="G27" s="3">
        <f>G6</f>
        <v>0</v>
      </c>
      <c r="H27" s="3">
        <f t="shared" ref="H27:Y27" si="20">H6</f>
        <v>1</v>
      </c>
      <c r="I27" s="3">
        <f t="shared" si="20"/>
        <v>1</v>
      </c>
      <c r="J27" s="3">
        <f t="shared" si="20"/>
        <v>0</v>
      </c>
      <c r="K27" s="3" t="str">
        <f t="shared" si="20"/>
        <v>.</v>
      </c>
      <c r="L27" s="3">
        <f t="shared" si="20"/>
        <v>0</v>
      </c>
      <c r="M27" s="3">
        <f t="shared" si="20"/>
        <v>1</v>
      </c>
      <c r="N27" s="3">
        <f t="shared" si="20"/>
        <v>0</v>
      </c>
      <c r="O27" s="3">
        <f t="shared" si="20"/>
        <v>1</v>
      </c>
      <c r="P27" s="3" t="str">
        <f t="shared" si="20"/>
        <v>.</v>
      </c>
      <c r="Q27" s="3">
        <f t="shared" si="20"/>
        <v>0</v>
      </c>
      <c r="R27" s="3">
        <f t="shared" si="20"/>
        <v>1</v>
      </c>
      <c r="S27" s="3">
        <f t="shared" si="20"/>
        <v>0</v>
      </c>
      <c r="T27" s="3">
        <f t="shared" si="20"/>
        <v>1</v>
      </c>
      <c r="U27" s="3" t="str">
        <f t="shared" si="20"/>
        <v>.</v>
      </c>
      <c r="V27" s="3">
        <f t="shared" si="20"/>
        <v>0</v>
      </c>
      <c r="W27" s="3">
        <f t="shared" si="20"/>
        <v>1</v>
      </c>
      <c r="X27" s="3">
        <f t="shared" si="20"/>
        <v>1</v>
      </c>
      <c r="Y27" s="3">
        <f t="shared" si="20"/>
        <v>0</v>
      </c>
      <c r="AD27" t="s">
        <v>39</v>
      </c>
      <c r="AE27" s="3" t="s">
        <v>4</v>
      </c>
      <c r="AG27" s="3">
        <f>C6</f>
        <v>25942</v>
      </c>
      <c r="AI27" s="6"/>
    </row>
    <row r="28" spans="4:35" x14ac:dyDescent="0.35">
      <c r="E28" s="4" t="s">
        <v>40</v>
      </c>
      <c r="F28" s="4" t="s">
        <v>41</v>
      </c>
      <c r="G28" s="4" t="s">
        <v>40</v>
      </c>
      <c r="H28" s="4" t="s">
        <v>40</v>
      </c>
      <c r="I28" s="4" t="s">
        <v>40</v>
      </c>
      <c r="J28" s="4" t="s">
        <v>40</v>
      </c>
      <c r="K28" s="4" t="s">
        <v>40</v>
      </c>
      <c r="L28" s="4" t="s">
        <v>40</v>
      </c>
      <c r="M28" s="4" t="s">
        <v>40</v>
      </c>
      <c r="N28" s="4" t="s">
        <v>40</v>
      </c>
      <c r="O28" s="4" t="s">
        <v>40</v>
      </c>
      <c r="P28" s="4" t="s">
        <v>40</v>
      </c>
      <c r="Q28" s="4" t="s">
        <v>40</v>
      </c>
      <c r="R28" s="4" t="s">
        <v>40</v>
      </c>
      <c r="S28" s="4" t="s">
        <v>40</v>
      </c>
      <c r="T28" s="4" t="s">
        <v>40</v>
      </c>
      <c r="U28" s="4" t="s">
        <v>40</v>
      </c>
      <c r="V28" s="4" t="s">
        <v>40</v>
      </c>
      <c r="W28" s="4" t="s">
        <v>40</v>
      </c>
      <c r="X28" s="4" t="s">
        <v>40</v>
      </c>
      <c r="Y28" s="4" t="s">
        <v>42</v>
      </c>
      <c r="AC28" t="s">
        <v>47</v>
      </c>
      <c r="AE28" s="4" t="s">
        <v>40</v>
      </c>
      <c r="AF28" s="4" t="s">
        <v>40</v>
      </c>
      <c r="AG28" s="4" t="s">
        <v>40</v>
      </c>
      <c r="AI28" s="6"/>
    </row>
    <row r="29" spans="4:35" x14ac:dyDescent="0.35">
      <c r="G29">
        <f t="shared" ref="G29:X29" si="21">MOD(SUM(G25:G27),2)</f>
        <v>1</v>
      </c>
      <c r="H29">
        <f t="shared" si="21"/>
        <v>1</v>
      </c>
      <c r="I29">
        <f t="shared" si="21"/>
        <v>0</v>
      </c>
      <c r="J29">
        <f t="shared" si="21"/>
        <v>0</v>
      </c>
      <c r="L29">
        <f t="shared" ref="L29:AC29" si="22">MOD(SUM(L25:L27),2)</f>
        <v>1</v>
      </c>
      <c r="M29">
        <f t="shared" si="22"/>
        <v>0</v>
      </c>
      <c r="N29">
        <f t="shared" si="22"/>
        <v>0</v>
      </c>
      <c r="O29">
        <f t="shared" si="22"/>
        <v>1</v>
      </c>
      <c r="Q29">
        <f t="shared" ref="Q29:AG29" si="23">MOD(SUM(Q25:Q27),2)</f>
        <v>0</v>
      </c>
      <c r="R29">
        <f t="shared" si="23"/>
        <v>0</v>
      </c>
      <c r="S29">
        <f t="shared" si="23"/>
        <v>0</v>
      </c>
      <c r="T29">
        <f>MOD(SUM(T25:T27),2)</f>
        <v>1</v>
      </c>
      <c r="V29">
        <f t="shared" ref="V29:AG29" si="24">MOD(SUM(V25:V27),2)</f>
        <v>0</v>
      </c>
      <c r="W29">
        <f t="shared" si="24"/>
        <v>0</v>
      </c>
      <c r="X29">
        <f t="shared" si="24"/>
        <v>0</v>
      </c>
      <c r="Y29">
        <f>MOD(SUM(Y25:Y27),2)</f>
        <v>1</v>
      </c>
      <c r="Z29" s="3" t="s">
        <v>47</v>
      </c>
      <c r="AA29">
        <f>IF(G29=1,-(65536 - _xlfn.DECIMAL(_xlfn.CONCAT(G29:J29,L29:O29,Q29:T29,V29:Y29),2)),_xlfn.DECIMAL(_xlfn.CONCAT(G29:J29,L29:O29,Q29:T29,V29:Y29),2))</f>
        <v>-14063</v>
      </c>
      <c r="AG29">
        <f>AG26+AG27</f>
        <v>51473</v>
      </c>
      <c r="AI29" s="6"/>
    </row>
    <row r="30" spans="4:35" x14ac:dyDescent="0.35">
      <c r="AI30" s="6"/>
    </row>
    <row r="31" spans="4:35" x14ac:dyDescent="0.35">
      <c r="G31" s="5" t="s">
        <v>43</v>
      </c>
      <c r="H31" s="5"/>
      <c r="I31" s="3">
        <f>F25</f>
        <v>0</v>
      </c>
      <c r="L31" s="5" t="s">
        <v>44</v>
      </c>
      <c r="M31" s="5"/>
      <c r="N31" s="3">
        <f>MOD(SUM(V29:Y29)+1,2)</f>
        <v>0</v>
      </c>
      <c r="Q31" s="5" t="s">
        <v>45</v>
      </c>
      <c r="R31" s="5"/>
      <c r="S31" s="3">
        <f>T25</f>
        <v>1</v>
      </c>
      <c r="V31" s="5" t="s">
        <v>46</v>
      </c>
      <c r="W31" s="5"/>
      <c r="X31" s="3">
        <f>IF(AA29,0,1)</f>
        <v>0</v>
      </c>
      <c r="AA31" s="3" t="s">
        <v>49</v>
      </c>
      <c r="AB31" s="3">
        <f>G29</f>
        <v>1</v>
      </c>
      <c r="AC31" s="3" t="s">
        <v>48</v>
      </c>
      <c r="AD31">
        <f>MOD(F25+G25,2)</f>
        <v>1</v>
      </c>
    </row>
    <row r="33" spans="4:35" x14ac:dyDescent="0.35">
      <c r="E33" s="3" t="s">
        <v>50</v>
      </c>
      <c r="F33" s="3">
        <f>QUOTIENT(SUM(G33:G35),2)</f>
        <v>1</v>
      </c>
      <c r="G33" s="3">
        <f t="shared" ref="F33:H33" si="25">QUOTIENT(SUM(H33:H35),2)</f>
        <v>1</v>
      </c>
      <c r="H33" s="3">
        <f t="shared" si="25"/>
        <v>1</v>
      </c>
      <c r="I33" s="3">
        <f>QUOTIENT(SUM(J33:J35),2)</f>
        <v>1</v>
      </c>
      <c r="J33" s="3">
        <f>QUOTIENT(SUM(L33:L35),2)</f>
        <v>1</v>
      </c>
      <c r="K33" s="3"/>
      <c r="L33" s="3">
        <f t="shared" ref="L33:M33" si="26">QUOTIENT(SUM(M33:M35),2)</f>
        <v>1</v>
      </c>
      <c r="M33" s="3">
        <f t="shared" si="26"/>
        <v>1</v>
      </c>
      <c r="N33" s="3">
        <f>QUOTIENT(SUM(O33:O35),2)</f>
        <v>1</v>
      </c>
      <c r="O33" s="3">
        <f>QUOTIENT(SUM(Q33:Q35),2)</f>
        <v>1</v>
      </c>
      <c r="P33" s="3"/>
      <c r="Q33" s="3">
        <f>QUOTIENT(SUM(R33:R35),2)</f>
        <v>1</v>
      </c>
      <c r="R33" s="3">
        <f>QUOTIENT(SUM(S33:S35),2)</f>
        <v>1</v>
      </c>
      <c r="S33" s="3">
        <f>QUOTIENT(SUM(T33:T35),2)</f>
        <v>1</v>
      </c>
      <c r="T33" s="3">
        <f>QUOTIENT(SUM(V33:V35),2)</f>
        <v>1</v>
      </c>
      <c r="U33" s="3"/>
      <c r="V33" s="3">
        <f t="shared" ref="V33:AG33" si="27">QUOTIENT(SUM(W33:W35),2)</f>
        <v>1</v>
      </c>
      <c r="W33" s="3">
        <f t="shared" si="27"/>
        <v>1</v>
      </c>
      <c r="X33" s="3">
        <f>QUOTIENT(SUM(Y33:Y35),2)</f>
        <v>1</v>
      </c>
      <c r="Y33" s="3">
        <f>0</f>
        <v>0</v>
      </c>
    </row>
    <row r="34" spans="4:35" ht="14.5" customHeight="1" x14ac:dyDescent="0.35">
      <c r="E34" s="3" t="s">
        <v>38</v>
      </c>
      <c r="G34" s="3">
        <f>G5</f>
        <v>0</v>
      </c>
      <c r="H34" s="3">
        <f t="shared" ref="H34:Y34" si="28">H5</f>
        <v>1</v>
      </c>
      <c r="I34" s="3">
        <f t="shared" si="28"/>
        <v>1</v>
      </c>
      <c r="J34" s="3">
        <f t="shared" si="28"/>
        <v>0</v>
      </c>
      <c r="K34" s="3" t="str">
        <f t="shared" si="28"/>
        <v>.</v>
      </c>
      <c r="L34" s="3">
        <f t="shared" si="28"/>
        <v>0</v>
      </c>
      <c r="M34" s="3">
        <f t="shared" si="28"/>
        <v>0</v>
      </c>
      <c r="N34" s="3">
        <f t="shared" si="28"/>
        <v>1</v>
      </c>
      <c r="O34" s="3">
        <f t="shared" si="28"/>
        <v>1</v>
      </c>
      <c r="P34" s="3" t="str">
        <f t="shared" si="28"/>
        <v>.</v>
      </c>
      <c r="Q34" s="3">
        <f t="shared" si="28"/>
        <v>1</v>
      </c>
      <c r="R34" s="3">
        <f t="shared" si="28"/>
        <v>0</v>
      </c>
      <c r="S34" s="3">
        <f t="shared" si="28"/>
        <v>1</v>
      </c>
      <c r="T34" s="3">
        <f t="shared" si="28"/>
        <v>1</v>
      </c>
      <c r="U34" s="3" t="str">
        <f t="shared" si="28"/>
        <v>.</v>
      </c>
      <c r="V34" s="3">
        <f t="shared" si="28"/>
        <v>1</v>
      </c>
      <c r="W34" s="3">
        <f t="shared" si="28"/>
        <v>0</v>
      </c>
      <c r="X34" s="3">
        <f t="shared" si="28"/>
        <v>1</v>
      </c>
      <c r="Y34" s="3">
        <f t="shared" si="28"/>
        <v>1</v>
      </c>
      <c r="AE34" s="3" t="s">
        <v>3</v>
      </c>
      <c r="AG34" s="3">
        <f>C5</f>
        <v>25531</v>
      </c>
      <c r="AI34" s="6" t="str">
        <f xml:space="preserve"> CONCATENATE("При сложении ",IF(G34=1,"отрицательного","положительного"), " и ", IF(G35=1,"отрицательного","положительного"), " слагаемых получено ", IF(G37=1,"отрицательное","положительное"), " число. ", "Результат операции ", IF(AA37=AG37,"верный и корректный, совпадает с суммой десятичных эквивалентов","неверный и некорректный, не совпадает с суммой десятичных эквивалентов"))</f>
        <v>При сложении положительного и отрицательного слагаемых получено положительное число. Результат операции верный и корректный, совпадает с суммой десятичных эквивалентов</v>
      </c>
    </row>
    <row r="35" spans="4:35" x14ac:dyDescent="0.35">
      <c r="D35" t="s">
        <v>39</v>
      </c>
      <c r="E35" s="3" t="s">
        <v>54</v>
      </c>
      <c r="G35" s="3">
        <f>G10</f>
        <v>1</v>
      </c>
      <c r="H35" s="3">
        <f t="shared" ref="H35:Y35" si="29">H10</f>
        <v>1</v>
      </c>
      <c r="I35" s="3">
        <f t="shared" si="29"/>
        <v>1</v>
      </c>
      <c r="J35" s="3">
        <f t="shared" si="29"/>
        <v>1</v>
      </c>
      <c r="K35" s="3" t="str">
        <f t="shared" si="29"/>
        <v>.</v>
      </c>
      <c r="L35" s="3">
        <f t="shared" si="29"/>
        <v>1</v>
      </c>
      <c r="M35" s="3">
        <f t="shared" si="29"/>
        <v>1</v>
      </c>
      <c r="N35" s="3">
        <f t="shared" si="29"/>
        <v>1</v>
      </c>
      <c r="O35" s="3">
        <f t="shared" si="29"/>
        <v>0</v>
      </c>
      <c r="P35" s="3" t="str">
        <f t="shared" si="29"/>
        <v>.</v>
      </c>
      <c r="Q35" s="3">
        <f t="shared" si="29"/>
        <v>0</v>
      </c>
      <c r="R35" s="3">
        <f t="shared" si="29"/>
        <v>1</v>
      </c>
      <c r="S35" s="3">
        <f t="shared" si="29"/>
        <v>1</v>
      </c>
      <c r="T35" s="3">
        <f t="shared" si="29"/>
        <v>0</v>
      </c>
      <c r="U35" s="3" t="str">
        <f t="shared" si="29"/>
        <v>.</v>
      </c>
      <c r="V35" s="3">
        <f t="shared" si="29"/>
        <v>0</v>
      </c>
      <c r="W35" s="3">
        <f t="shared" si="29"/>
        <v>1</v>
      </c>
      <c r="X35" s="3">
        <f t="shared" si="29"/>
        <v>0</v>
      </c>
      <c r="Y35" s="3">
        <f t="shared" si="29"/>
        <v>1</v>
      </c>
      <c r="AD35" t="s">
        <v>39</v>
      </c>
      <c r="AE35" s="3" t="s">
        <v>8</v>
      </c>
      <c r="AG35" s="3">
        <f>C10</f>
        <v>-411</v>
      </c>
      <c r="AI35" s="6"/>
    </row>
    <row r="36" spans="4:35" x14ac:dyDescent="0.35">
      <c r="E36" s="4" t="s">
        <v>40</v>
      </c>
      <c r="F36" s="4" t="s">
        <v>41</v>
      </c>
      <c r="G36" s="4" t="s">
        <v>40</v>
      </c>
      <c r="H36" s="4" t="s">
        <v>40</v>
      </c>
      <c r="I36" s="4" t="s">
        <v>40</v>
      </c>
      <c r="J36" s="4" t="s">
        <v>40</v>
      </c>
      <c r="K36" s="4" t="s">
        <v>40</v>
      </c>
      <c r="L36" s="4" t="s">
        <v>40</v>
      </c>
      <c r="M36" s="4" t="s">
        <v>40</v>
      </c>
      <c r="N36" s="4" t="s">
        <v>40</v>
      </c>
      <c r="O36" s="4" t="s">
        <v>40</v>
      </c>
      <c r="P36" s="4" t="s">
        <v>40</v>
      </c>
      <c r="Q36" s="4" t="s">
        <v>40</v>
      </c>
      <c r="R36" s="4" t="s">
        <v>40</v>
      </c>
      <c r="S36" s="4" t="s">
        <v>40</v>
      </c>
      <c r="T36" s="4" t="s">
        <v>40</v>
      </c>
      <c r="U36" s="4" t="s">
        <v>40</v>
      </c>
      <c r="V36" s="4" t="s">
        <v>40</v>
      </c>
      <c r="W36" s="4" t="s">
        <v>40</v>
      </c>
      <c r="X36" s="4" t="s">
        <v>40</v>
      </c>
      <c r="Y36" s="4" t="s">
        <v>42</v>
      </c>
      <c r="AC36" t="s">
        <v>47</v>
      </c>
      <c r="AE36" s="4" t="s">
        <v>40</v>
      </c>
      <c r="AF36" s="4" t="s">
        <v>40</v>
      </c>
      <c r="AG36" s="4" t="s">
        <v>40</v>
      </c>
      <c r="AI36" s="6"/>
    </row>
    <row r="37" spans="4:35" x14ac:dyDescent="0.35">
      <c r="G37">
        <f t="shared" ref="G37:X37" si="30">MOD(SUM(G33:G35),2)</f>
        <v>0</v>
      </c>
      <c r="H37">
        <f t="shared" si="30"/>
        <v>1</v>
      </c>
      <c r="I37">
        <f t="shared" si="30"/>
        <v>1</v>
      </c>
      <c r="J37">
        <f t="shared" si="30"/>
        <v>0</v>
      </c>
      <c r="L37">
        <f t="shared" ref="L37:AC37" si="31">MOD(SUM(L33:L35),2)</f>
        <v>0</v>
      </c>
      <c r="M37">
        <f t="shared" si="31"/>
        <v>0</v>
      </c>
      <c r="N37">
        <f t="shared" si="31"/>
        <v>1</v>
      </c>
      <c r="O37">
        <f t="shared" si="31"/>
        <v>0</v>
      </c>
      <c r="Q37">
        <f t="shared" ref="Q37:AG37" si="32">MOD(SUM(Q33:Q35),2)</f>
        <v>0</v>
      </c>
      <c r="R37">
        <f t="shared" si="32"/>
        <v>0</v>
      </c>
      <c r="S37">
        <f t="shared" si="32"/>
        <v>1</v>
      </c>
      <c r="T37">
        <f>MOD(SUM(T33:T35),2)</f>
        <v>0</v>
      </c>
      <c r="V37">
        <f t="shared" ref="V37:AG37" si="33">MOD(SUM(V33:V35),2)</f>
        <v>0</v>
      </c>
      <c r="W37">
        <f t="shared" si="33"/>
        <v>0</v>
      </c>
      <c r="X37">
        <f t="shared" si="33"/>
        <v>0</v>
      </c>
      <c r="Y37">
        <f>MOD(SUM(Y33:Y35),2)</f>
        <v>0</v>
      </c>
      <c r="Z37" s="3" t="s">
        <v>47</v>
      </c>
      <c r="AA37">
        <f>IF(G37=1,-(65536 - _xlfn.DECIMAL(_xlfn.CONCAT(G37:J37,L37:O37,Q37:T37,V37:Y37),2)),_xlfn.DECIMAL(_xlfn.CONCAT(G37:J37,L37:O37,Q37:T37,V37:Y37),2))</f>
        <v>25120</v>
      </c>
      <c r="AG37">
        <f>AG34+AG35</f>
        <v>25120</v>
      </c>
      <c r="AI37" s="6"/>
    </row>
    <row r="38" spans="4:35" x14ac:dyDescent="0.35">
      <c r="AI38" s="6"/>
    </row>
    <row r="39" spans="4:35" x14ac:dyDescent="0.35">
      <c r="G39" s="5" t="s">
        <v>43</v>
      </c>
      <c r="H39" s="5"/>
      <c r="I39" s="3">
        <f>F33</f>
        <v>1</v>
      </c>
      <c r="L39" s="5" t="s">
        <v>44</v>
      </c>
      <c r="M39" s="5"/>
      <c r="N39" s="3">
        <f>MOD(SUM(V37:Y37)+1,2)</f>
        <v>1</v>
      </c>
      <c r="Q39" s="5" t="s">
        <v>45</v>
      </c>
      <c r="R39" s="5"/>
      <c r="S39" s="3">
        <f>T33</f>
        <v>1</v>
      </c>
      <c r="V39" s="5" t="s">
        <v>46</v>
      </c>
      <c r="W39" s="5"/>
      <c r="X39" s="3">
        <f>IF(AA37,0,1)</f>
        <v>0</v>
      </c>
      <c r="AA39" s="3" t="s">
        <v>49</v>
      </c>
      <c r="AB39" s="3">
        <f>G37</f>
        <v>0</v>
      </c>
      <c r="AC39" s="3" t="s">
        <v>48</v>
      </c>
      <c r="AD39">
        <f>MOD(F33+G33,2)</f>
        <v>0</v>
      </c>
    </row>
    <row r="41" spans="4:35" x14ac:dyDescent="0.35">
      <c r="G41" s="5" t="s">
        <v>43</v>
      </c>
      <c r="H41" s="5"/>
      <c r="I41" s="3">
        <f>F35</f>
        <v>0</v>
      </c>
      <c r="L41" s="5" t="s">
        <v>44</v>
      </c>
      <c r="M41" s="5"/>
      <c r="N41" s="3">
        <f>MOD(SUM(V39:Y39)+1,2)</f>
        <v>1</v>
      </c>
      <c r="Q41" s="5" t="s">
        <v>45</v>
      </c>
      <c r="R41" s="5"/>
      <c r="S41" s="3">
        <f>T35</f>
        <v>0</v>
      </c>
      <c r="V41" s="5" t="s">
        <v>46</v>
      </c>
      <c r="W41" s="5"/>
      <c r="X41" s="3" t="e">
        <f>IF(AA39,0,1)</f>
        <v>#VALUE!</v>
      </c>
      <c r="AA41" s="3" t="s">
        <v>49</v>
      </c>
      <c r="AB41" s="3" t="str">
        <f>G39</f>
        <v>CF =</v>
      </c>
      <c r="AC41" s="3" t="s">
        <v>48</v>
      </c>
      <c r="AD41">
        <f>MOD(F35+G35,2)</f>
        <v>1</v>
      </c>
    </row>
    <row r="43" spans="4:35" x14ac:dyDescent="0.35">
      <c r="E43" s="3" t="s">
        <v>50</v>
      </c>
      <c r="F43" s="3">
        <f>QUOTIENT(SUM(G43:G45),2)</f>
        <v>1</v>
      </c>
      <c r="G43" s="3">
        <f t="shared" ref="G43:I43" si="34">QUOTIENT(SUM(H43:H45),2)</f>
        <v>1</v>
      </c>
      <c r="H43" s="3">
        <f t="shared" si="34"/>
        <v>1</v>
      </c>
      <c r="I43" s="3">
        <f>QUOTIENT(SUM(J43:J45),2)</f>
        <v>1</v>
      </c>
      <c r="J43" s="3">
        <f>QUOTIENT(SUM(L43:L45),2)</f>
        <v>1</v>
      </c>
      <c r="K43" s="3"/>
      <c r="L43" s="3">
        <f t="shared" ref="L43:M43" si="35">QUOTIENT(SUM(M43:M45),2)</f>
        <v>1</v>
      </c>
      <c r="M43" s="3">
        <f t="shared" si="35"/>
        <v>0</v>
      </c>
      <c r="N43" s="3">
        <f>QUOTIENT(SUM(O43:O45),2)</f>
        <v>0</v>
      </c>
      <c r="O43" s="3">
        <f>QUOTIENT(SUM(Q43:Q45),2)</f>
        <v>0</v>
      </c>
      <c r="P43" s="3"/>
      <c r="Q43" s="3">
        <f>QUOTIENT(SUM(R43:R45),2)</f>
        <v>1</v>
      </c>
      <c r="R43" s="3">
        <f>QUOTIENT(SUM(S43:S45),2)</f>
        <v>0</v>
      </c>
      <c r="S43" s="3">
        <f>QUOTIENT(SUM(T43:T45),2)</f>
        <v>0</v>
      </c>
      <c r="T43" s="3">
        <f>QUOTIENT(SUM(V43:V45),2)</f>
        <v>0</v>
      </c>
      <c r="U43" s="3"/>
      <c r="V43" s="3">
        <f t="shared" ref="V43:AG43" si="36">QUOTIENT(SUM(W43:W45),2)</f>
        <v>1</v>
      </c>
      <c r="W43" s="3">
        <f t="shared" si="36"/>
        <v>0</v>
      </c>
      <c r="X43" s="3">
        <f>QUOTIENT(SUM(Y43:Y45),2)</f>
        <v>1</v>
      </c>
      <c r="Y43" s="3">
        <f>0</f>
        <v>0</v>
      </c>
    </row>
    <row r="44" spans="4:35" x14ac:dyDescent="0.35">
      <c r="E44" s="3" t="s">
        <v>54</v>
      </c>
      <c r="G44" s="3">
        <f>G10</f>
        <v>1</v>
      </c>
      <c r="H44" s="3">
        <f t="shared" ref="H44:Y44" si="37">H10</f>
        <v>1</v>
      </c>
      <c r="I44" s="3">
        <f t="shared" si="37"/>
        <v>1</v>
      </c>
      <c r="J44" s="3">
        <f t="shared" si="37"/>
        <v>1</v>
      </c>
      <c r="K44" s="3" t="str">
        <f t="shared" si="37"/>
        <v>.</v>
      </c>
      <c r="L44" s="3">
        <f t="shared" si="37"/>
        <v>1</v>
      </c>
      <c r="M44" s="3">
        <f t="shared" si="37"/>
        <v>1</v>
      </c>
      <c r="N44" s="3">
        <f t="shared" si="37"/>
        <v>1</v>
      </c>
      <c r="O44" s="3">
        <f t="shared" si="37"/>
        <v>0</v>
      </c>
      <c r="P44" s="3" t="str">
        <f t="shared" si="37"/>
        <v>.</v>
      </c>
      <c r="Q44" s="3">
        <f t="shared" si="37"/>
        <v>0</v>
      </c>
      <c r="R44" s="3">
        <f t="shared" si="37"/>
        <v>1</v>
      </c>
      <c r="S44" s="3">
        <f t="shared" si="37"/>
        <v>1</v>
      </c>
      <c r="T44" s="3">
        <f t="shared" si="37"/>
        <v>0</v>
      </c>
      <c r="U44" s="3" t="str">
        <f t="shared" si="37"/>
        <v>.</v>
      </c>
      <c r="V44" s="3">
        <f t="shared" si="37"/>
        <v>0</v>
      </c>
      <c r="W44" s="3">
        <f t="shared" si="37"/>
        <v>1</v>
      </c>
      <c r="X44" s="3">
        <f t="shared" si="37"/>
        <v>0</v>
      </c>
      <c r="Y44" s="3">
        <f t="shared" si="37"/>
        <v>1</v>
      </c>
      <c r="AE44" s="3" t="s">
        <v>8</v>
      </c>
      <c r="AG44" s="3">
        <f>C10</f>
        <v>-411</v>
      </c>
      <c r="AI44" s="6" t="str">
        <f xml:space="preserve"> CONCATENATE("При сложении ",IF(G44=1,"отрицательного","положительного"), " и ", IF(G45=1,"отрицательного","положительного"), " слагаемых получено ", IF(G47=1,"отрицательное","положительное"), " число. ", "Результат операции ", IF(AA47=AG47,"верный и корректный, совпадает с суммой десятичных эквивалентов","неверный и некорректный, не совпадает с суммой десятичных эквивалентов"))</f>
        <v>При сложении отрицательного и отрицательного слагаемых получено отрицательное число. Результат операции верный и корректный, совпадает с суммой десятичных эквивалентов</v>
      </c>
    </row>
    <row r="45" spans="4:35" x14ac:dyDescent="0.35">
      <c r="D45" t="s">
        <v>39</v>
      </c>
      <c r="E45" s="3" t="s">
        <v>55</v>
      </c>
      <c r="G45" s="3">
        <f>G11</f>
        <v>1</v>
      </c>
      <c r="H45" s="3">
        <f t="shared" ref="H45:Y45" si="38">H11</f>
        <v>0</v>
      </c>
      <c r="I45" s="3">
        <f t="shared" si="38"/>
        <v>0</v>
      </c>
      <c r="J45" s="3">
        <f t="shared" si="38"/>
        <v>1</v>
      </c>
      <c r="K45" s="3" t="str">
        <f t="shared" si="38"/>
        <v>.</v>
      </c>
      <c r="L45" s="3">
        <f t="shared" si="38"/>
        <v>1</v>
      </c>
      <c r="M45" s="3">
        <f t="shared" si="38"/>
        <v>1</v>
      </c>
      <c r="N45" s="3">
        <f t="shared" si="38"/>
        <v>0</v>
      </c>
      <c r="O45" s="3">
        <f t="shared" si="38"/>
        <v>0</v>
      </c>
      <c r="P45" s="3" t="str">
        <f t="shared" si="38"/>
        <v>.</v>
      </c>
      <c r="Q45" s="3">
        <f t="shared" si="38"/>
        <v>0</v>
      </c>
      <c r="R45" s="3">
        <f t="shared" si="38"/>
        <v>1</v>
      </c>
      <c r="S45" s="3">
        <f t="shared" si="38"/>
        <v>0</v>
      </c>
      <c r="T45" s="3">
        <f t="shared" si="38"/>
        <v>0</v>
      </c>
      <c r="U45" s="3" t="str">
        <f t="shared" si="38"/>
        <v>.</v>
      </c>
      <c r="V45" s="3">
        <f t="shared" si="38"/>
        <v>0</v>
      </c>
      <c r="W45" s="3">
        <f t="shared" si="38"/>
        <v>1</v>
      </c>
      <c r="X45" s="3">
        <f t="shared" si="38"/>
        <v>0</v>
      </c>
      <c r="Y45" s="3">
        <f t="shared" si="38"/>
        <v>1</v>
      </c>
      <c r="AD45" t="s">
        <v>39</v>
      </c>
      <c r="AE45" s="3" t="s">
        <v>9</v>
      </c>
      <c r="AG45" s="3">
        <f>C11</f>
        <v>-25531</v>
      </c>
      <c r="AI45" s="6"/>
    </row>
    <row r="46" spans="4:35" x14ac:dyDescent="0.35">
      <c r="E46" s="4" t="s">
        <v>40</v>
      </c>
      <c r="F46" s="4" t="s">
        <v>41</v>
      </c>
      <c r="G46" s="4" t="s">
        <v>40</v>
      </c>
      <c r="H46" s="4" t="s">
        <v>40</v>
      </c>
      <c r="I46" s="4" t="s">
        <v>40</v>
      </c>
      <c r="J46" s="4" t="s">
        <v>40</v>
      </c>
      <c r="K46" s="4" t="s">
        <v>40</v>
      </c>
      <c r="L46" s="4" t="s">
        <v>40</v>
      </c>
      <c r="M46" s="4" t="s">
        <v>40</v>
      </c>
      <c r="N46" s="4" t="s">
        <v>40</v>
      </c>
      <c r="O46" s="4" t="s">
        <v>40</v>
      </c>
      <c r="P46" s="4" t="s">
        <v>40</v>
      </c>
      <c r="Q46" s="4" t="s">
        <v>40</v>
      </c>
      <c r="R46" s="4" t="s">
        <v>40</v>
      </c>
      <c r="S46" s="4" t="s">
        <v>40</v>
      </c>
      <c r="T46" s="4" t="s">
        <v>40</v>
      </c>
      <c r="U46" s="4" t="s">
        <v>40</v>
      </c>
      <c r="V46" s="4" t="s">
        <v>40</v>
      </c>
      <c r="W46" s="4" t="s">
        <v>40</v>
      </c>
      <c r="X46" s="4" t="s">
        <v>40</v>
      </c>
      <c r="Y46" s="4" t="s">
        <v>42</v>
      </c>
      <c r="AC46" t="s">
        <v>47</v>
      </c>
      <c r="AE46" s="4" t="s">
        <v>40</v>
      </c>
      <c r="AF46" s="4" t="s">
        <v>40</v>
      </c>
      <c r="AG46" s="4" t="s">
        <v>40</v>
      </c>
      <c r="AI46" s="6"/>
    </row>
    <row r="47" spans="4:35" x14ac:dyDescent="0.35">
      <c r="G47">
        <f t="shared" ref="G47:X47" si="39">MOD(SUM(G43:G45),2)</f>
        <v>1</v>
      </c>
      <c r="H47">
        <f t="shared" si="39"/>
        <v>0</v>
      </c>
      <c r="I47">
        <f t="shared" si="39"/>
        <v>0</v>
      </c>
      <c r="J47">
        <f t="shared" si="39"/>
        <v>1</v>
      </c>
      <c r="L47">
        <f t="shared" ref="L47:AC47" si="40">MOD(SUM(L43:L45),2)</f>
        <v>1</v>
      </c>
      <c r="M47">
        <f t="shared" si="40"/>
        <v>0</v>
      </c>
      <c r="N47">
        <f t="shared" si="40"/>
        <v>1</v>
      </c>
      <c r="O47">
        <f t="shared" si="40"/>
        <v>0</v>
      </c>
      <c r="Q47">
        <f t="shared" ref="Q47:AG47" si="41">MOD(SUM(Q43:Q45),2)</f>
        <v>1</v>
      </c>
      <c r="R47">
        <f t="shared" si="41"/>
        <v>0</v>
      </c>
      <c r="S47">
        <f t="shared" si="41"/>
        <v>1</v>
      </c>
      <c r="T47">
        <f>MOD(SUM(T43:T45),2)</f>
        <v>0</v>
      </c>
      <c r="V47">
        <f t="shared" ref="V47:AG47" si="42">MOD(SUM(V43:V45),2)</f>
        <v>1</v>
      </c>
      <c r="W47">
        <f t="shared" si="42"/>
        <v>0</v>
      </c>
      <c r="X47">
        <f t="shared" si="42"/>
        <v>1</v>
      </c>
      <c r="Y47">
        <f>MOD(SUM(Y43:Y45),2)</f>
        <v>0</v>
      </c>
      <c r="Z47" s="3" t="s">
        <v>47</v>
      </c>
      <c r="AA47">
        <f>IF(G47=1,-(65536 - _xlfn.DECIMAL(_xlfn.CONCAT(G47:J47,L47:O47,Q47:T47,V47:Y47),2)),_xlfn.DECIMAL(_xlfn.CONCAT(G47:J47,L47:O47,Q47:T47,V47:Y47),2))</f>
        <v>-25942</v>
      </c>
      <c r="AG47">
        <f>AG44+AG45</f>
        <v>-25942</v>
      </c>
      <c r="AI47" s="6"/>
    </row>
    <row r="48" spans="4:35" x14ac:dyDescent="0.35">
      <c r="AI48" s="6"/>
    </row>
    <row r="49" spans="4:35" x14ac:dyDescent="0.35">
      <c r="G49" s="5" t="s">
        <v>43</v>
      </c>
      <c r="H49" s="5"/>
      <c r="I49" s="3">
        <f>F43</f>
        <v>1</v>
      </c>
      <c r="L49" s="5" t="s">
        <v>44</v>
      </c>
      <c r="M49" s="5"/>
      <c r="N49" s="3">
        <f>MOD(SUM(V47:Y47)+1,2)</f>
        <v>1</v>
      </c>
      <c r="Q49" s="5" t="s">
        <v>45</v>
      </c>
      <c r="R49" s="5"/>
      <c r="S49" s="3">
        <f>T43</f>
        <v>0</v>
      </c>
      <c r="V49" s="5" t="s">
        <v>46</v>
      </c>
      <c r="W49" s="5"/>
      <c r="X49" s="3">
        <f>IF(AA47,0,1)</f>
        <v>0</v>
      </c>
      <c r="AA49" s="3" t="s">
        <v>49</v>
      </c>
      <c r="AB49" s="3">
        <f>G47</f>
        <v>1</v>
      </c>
      <c r="AC49" s="3" t="s">
        <v>48</v>
      </c>
      <c r="AD49">
        <f>MOD(F43+G43,2)</f>
        <v>0</v>
      </c>
    </row>
    <row r="51" spans="4:35" x14ac:dyDescent="0.35">
      <c r="E51" s="3" t="s">
        <v>50</v>
      </c>
      <c r="F51" s="3">
        <f>QUOTIENT(SUM(G51:G53),2)</f>
        <v>1</v>
      </c>
      <c r="G51" s="3">
        <f t="shared" ref="G51:I51" si="43">QUOTIENT(SUM(H51:H53),2)</f>
        <v>0</v>
      </c>
      <c r="H51" s="3">
        <f t="shared" si="43"/>
        <v>0</v>
      </c>
      <c r="I51" s="3">
        <f>QUOTIENT(SUM(J51:J53),2)</f>
        <v>1</v>
      </c>
      <c r="J51" s="3">
        <f>QUOTIENT(SUM(L51:L53),2)</f>
        <v>1</v>
      </c>
      <c r="K51" s="3"/>
      <c r="L51" s="3">
        <f t="shared" ref="L51:M51" si="44">QUOTIENT(SUM(M51:M53),2)</f>
        <v>0</v>
      </c>
      <c r="M51" s="3">
        <f t="shared" si="44"/>
        <v>0</v>
      </c>
      <c r="N51" s="3">
        <f>QUOTIENT(SUM(O51:O53),2)</f>
        <v>0</v>
      </c>
      <c r="O51" s="3">
        <f>QUOTIENT(SUM(Q51:Q53),2)</f>
        <v>0</v>
      </c>
      <c r="P51" s="3"/>
      <c r="Q51" s="3">
        <f>QUOTIENT(SUM(R51:R53),2)</f>
        <v>0</v>
      </c>
      <c r="R51" s="3">
        <f>QUOTIENT(SUM(S51:S53),2)</f>
        <v>0</v>
      </c>
      <c r="S51" s="3">
        <f>QUOTIENT(SUM(T51:T53),2)</f>
        <v>0</v>
      </c>
      <c r="T51" s="3">
        <f>QUOTIENT(SUM(V51:V53),2)</f>
        <v>0</v>
      </c>
      <c r="U51" s="3"/>
      <c r="V51" s="3">
        <f t="shared" ref="V51:AG51" si="45">QUOTIENT(SUM(W51:W53),2)</f>
        <v>0</v>
      </c>
      <c r="W51" s="3">
        <f t="shared" si="45"/>
        <v>0</v>
      </c>
      <c r="X51" s="3">
        <f>QUOTIENT(SUM(Y51:Y53),2)</f>
        <v>0</v>
      </c>
      <c r="Y51" s="3">
        <f>0</f>
        <v>0</v>
      </c>
    </row>
    <row r="52" spans="4:35" ht="14.5" customHeight="1" x14ac:dyDescent="0.35">
      <c r="E52" s="3" t="s">
        <v>55</v>
      </c>
      <c r="G52" s="3">
        <f>G11</f>
        <v>1</v>
      </c>
      <c r="H52" s="3">
        <f t="shared" ref="H52:Y52" si="46">H11</f>
        <v>0</v>
      </c>
      <c r="I52" s="3">
        <f t="shared" si="46"/>
        <v>0</v>
      </c>
      <c r="J52" s="3">
        <f t="shared" si="46"/>
        <v>1</v>
      </c>
      <c r="K52" s="3" t="str">
        <f t="shared" si="46"/>
        <v>.</v>
      </c>
      <c r="L52" s="3">
        <f t="shared" si="46"/>
        <v>1</v>
      </c>
      <c r="M52" s="3">
        <f t="shared" si="46"/>
        <v>1</v>
      </c>
      <c r="N52" s="3">
        <f t="shared" si="46"/>
        <v>0</v>
      </c>
      <c r="O52" s="3">
        <f t="shared" si="46"/>
        <v>0</v>
      </c>
      <c r="P52" s="3" t="str">
        <f t="shared" si="46"/>
        <v>.</v>
      </c>
      <c r="Q52" s="3">
        <f t="shared" si="46"/>
        <v>0</v>
      </c>
      <c r="R52" s="3">
        <f t="shared" si="46"/>
        <v>1</v>
      </c>
      <c r="S52" s="3">
        <f t="shared" si="46"/>
        <v>0</v>
      </c>
      <c r="T52" s="3">
        <f t="shared" si="46"/>
        <v>0</v>
      </c>
      <c r="U52" s="3" t="str">
        <f t="shared" si="46"/>
        <v>.</v>
      </c>
      <c r="V52" s="3">
        <f t="shared" si="46"/>
        <v>0</v>
      </c>
      <c r="W52" s="3">
        <f t="shared" si="46"/>
        <v>1</v>
      </c>
      <c r="X52" s="3">
        <f t="shared" si="46"/>
        <v>0</v>
      </c>
      <c r="Y52" s="3">
        <f t="shared" si="46"/>
        <v>1</v>
      </c>
      <c r="AE52" s="3" t="s">
        <v>9</v>
      </c>
      <c r="AG52" s="3">
        <f>C11</f>
        <v>-25531</v>
      </c>
      <c r="AI52" s="6" t="str">
        <f xml:space="preserve"> CONCATENATE("При сложении ",IF(G52=1,"отрицательного","положительного"), " и ", IF(G53=1,"отрицательного","положительного"), " слагаемых получено ", IF(G55=1,"отрицательное","положительное"), " число. ", "Результат операции ", IF(AA55=AG55,"верный и корректный, совпадает с суммой десятичных эквивалентов","неверный и некорректный, не совпадает с суммой десятичных эквивалентов"))</f>
        <v>При сложении отрицательного и отрицательного слагаемых получено положительное число. Результат операции неверный и некорректный, не совпадает с суммой десятичных эквивалентов</v>
      </c>
    </row>
    <row r="53" spans="4:35" x14ac:dyDescent="0.35">
      <c r="D53" t="s">
        <v>39</v>
      </c>
      <c r="E53" s="3" t="s">
        <v>56</v>
      </c>
      <c r="G53" s="3">
        <f>G12</f>
        <v>1</v>
      </c>
      <c r="H53" s="3">
        <f t="shared" ref="H53:Y53" si="47">H12</f>
        <v>0</v>
      </c>
      <c r="I53" s="3">
        <f t="shared" si="47"/>
        <v>0</v>
      </c>
      <c r="J53" s="3">
        <f t="shared" si="47"/>
        <v>1</v>
      </c>
      <c r="K53" s="3" t="str">
        <f t="shared" si="47"/>
        <v>.</v>
      </c>
      <c r="L53" s="3">
        <f t="shared" si="47"/>
        <v>1</v>
      </c>
      <c r="M53" s="3">
        <f t="shared" si="47"/>
        <v>0</v>
      </c>
      <c r="N53" s="3">
        <f t="shared" si="47"/>
        <v>1</v>
      </c>
      <c r="O53" s="3">
        <f t="shared" si="47"/>
        <v>0</v>
      </c>
      <c r="P53" s="3" t="str">
        <f t="shared" si="47"/>
        <v>.</v>
      </c>
      <c r="Q53" s="3">
        <f t="shared" si="47"/>
        <v>1</v>
      </c>
      <c r="R53" s="3">
        <f t="shared" si="47"/>
        <v>0</v>
      </c>
      <c r="S53" s="3">
        <f t="shared" si="47"/>
        <v>1</v>
      </c>
      <c r="T53" s="3">
        <f t="shared" si="47"/>
        <v>0</v>
      </c>
      <c r="U53" s="3" t="str">
        <f t="shared" si="47"/>
        <v>.</v>
      </c>
      <c r="V53" s="3">
        <f t="shared" si="47"/>
        <v>1</v>
      </c>
      <c r="W53" s="3">
        <f t="shared" si="47"/>
        <v>0</v>
      </c>
      <c r="X53" s="3">
        <f t="shared" si="47"/>
        <v>1</v>
      </c>
      <c r="Y53" s="3">
        <f t="shared" si="47"/>
        <v>0</v>
      </c>
      <c r="AD53" t="s">
        <v>39</v>
      </c>
      <c r="AE53" s="3" t="s">
        <v>10</v>
      </c>
      <c r="AG53" s="3">
        <f>C12</f>
        <v>-25942</v>
      </c>
      <c r="AI53" s="6"/>
    </row>
    <row r="54" spans="4:35" x14ac:dyDescent="0.35">
      <c r="E54" s="4" t="s">
        <v>40</v>
      </c>
      <c r="F54" s="4" t="s">
        <v>41</v>
      </c>
      <c r="G54" s="4" t="s">
        <v>40</v>
      </c>
      <c r="H54" s="4" t="s">
        <v>40</v>
      </c>
      <c r="I54" s="4" t="s">
        <v>40</v>
      </c>
      <c r="J54" s="4" t="s">
        <v>40</v>
      </c>
      <c r="K54" s="4" t="s">
        <v>40</v>
      </c>
      <c r="L54" s="4" t="s">
        <v>40</v>
      </c>
      <c r="M54" s="4" t="s">
        <v>40</v>
      </c>
      <c r="N54" s="4" t="s">
        <v>40</v>
      </c>
      <c r="O54" s="4" t="s">
        <v>40</v>
      </c>
      <c r="P54" s="4" t="s">
        <v>40</v>
      </c>
      <c r="Q54" s="4" t="s">
        <v>40</v>
      </c>
      <c r="R54" s="4" t="s">
        <v>40</v>
      </c>
      <c r="S54" s="4" t="s">
        <v>40</v>
      </c>
      <c r="T54" s="4" t="s">
        <v>40</v>
      </c>
      <c r="U54" s="4" t="s">
        <v>40</v>
      </c>
      <c r="V54" s="4" t="s">
        <v>40</v>
      </c>
      <c r="W54" s="4" t="s">
        <v>40</v>
      </c>
      <c r="X54" s="4" t="s">
        <v>40</v>
      </c>
      <c r="Y54" s="4" t="s">
        <v>42</v>
      </c>
      <c r="AC54" t="s">
        <v>47</v>
      </c>
      <c r="AE54" s="4" t="s">
        <v>40</v>
      </c>
      <c r="AF54" s="4" t="s">
        <v>40</v>
      </c>
      <c r="AG54" s="4" t="s">
        <v>40</v>
      </c>
      <c r="AI54" s="6"/>
    </row>
    <row r="55" spans="4:35" x14ac:dyDescent="0.35">
      <c r="G55">
        <f t="shared" ref="G55:X55" si="48">MOD(SUM(G51:G53),2)</f>
        <v>0</v>
      </c>
      <c r="H55">
        <f t="shared" si="48"/>
        <v>0</v>
      </c>
      <c r="I55">
        <f t="shared" si="48"/>
        <v>1</v>
      </c>
      <c r="J55">
        <f t="shared" si="48"/>
        <v>1</v>
      </c>
      <c r="L55">
        <f t="shared" ref="L55:AC55" si="49">MOD(SUM(L51:L53),2)</f>
        <v>0</v>
      </c>
      <c r="M55">
        <f t="shared" si="49"/>
        <v>1</v>
      </c>
      <c r="N55">
        <f t="shared" si="49"/>
        <v>1</v>
      </c>
      <c r="O55">
        <f t="shared" si="49"/>
        <v>0</v>
      </c>
      <c r="Q55">
        <f t="shared" ref="Q55:AG55" si="50">MOD(SUM(Q51:Q53),2)</f>
        <v>1</v>
      </c>
      <c r="R55">
        <f t="shared" si="50"/>
        <v>1</v>
      </c>
      <c r="S55">
        <f t="shared" si="50"/>
        <v>1</v>
      </c>
      <c r="T55">
        <f>MOD(SUM(T51:T53),2)</f>
        <v>0</v>
      </c>
      <c r="V55">
        <f t="shared" ref="V55:AG55" si="51">MOD(SUM(V51:V53),2)</f>
        <v>1</v>
      </c>
      <c r="W55">
        <f t="shared" si="51"/>
        <v>1</v>
      </c>
      <c r="X55">
        <f t="shared" si="51"/>
        <v>1</v>
      </c>
      <c r="Y55">
        <f>MOD(SUM(Y51:Y53),2)</f>
        <v>1</v>
      </c>
      <c r="Z55" s="3" t="s">
        <v>47</v>
      </c>
      <c r="AA55">
        <f>IF(G55=1,-(65536 - _xlfn.DECIMAL(_xlfn.CONCAT(G55:J55,L55:O55,Q55:T55,V55:Y55),2)),_xlfn.DECIMAL(_xlfn.CONCAT(G55:J55,L55:O55,Q55:T55,V55:Y55),2))</f>
        <v>14063</v>
      </c>
      <c r="AG55">
        <f>AG52+AG53</f>
        <v>-51473</v>
      </c>
      <c r="AI55" s="6"/>
    </row>
    <row r="56" spans="4:35" x14ac:dyDescent="0.35">
      <c r="AI56" s="6"/>
    </row>
    <row r="57" spans="4:35" x14ac:dyDescent="0.35">
      <c r="G57" s="5" t="s">
        <v>43</v>
      </c>
      <c r="H57" s="5"/>
      <c r="I57" s="3">
        <f>F51</f>
        <v>1</v>
      </c>
      <c r="L57" s="5" t="s">
        <v>44</v>
      </c>
      <c r="M57" s="5"/>
      <c r="N57" s="3">
        <f>MOD(SUM(V55:Y55)+1,2)</f>
        <v>1</v>
      </c>
      <c r="Q57" s="5" t="s">
        <v>45</v>
      </c>
      <c r="R57" s="5"/>
      <c r="S57" s="3">
        <f>T51</f>
        <v>0</v>
      </c>
      <c r="V57" s="5" t="s">
        <v>46</v>
      </c>
      <c r="W57" s="5"/>
      <c r="X57" s="3">
        <f>IF(AA55,0,1)</f>
        <v>0</v>
      </c>
      <c r="AA57" s="3" t="s">
        <v>49</v>
      </c>
      <c r="AB57" s="3">
        <f>G55</f>
        <v>0</v>
      </c>
      <c r="AC57" s="3" t="s">
        <v>48</v>
      </c>
      <c r="AD57">
        <f>MOD(F51+G51,2)</f>
        <v>1</v>
      </c>
    </row>
    <row r="59" spans="4:35" x14ac:dyDescent="0.35">
      <c r="E59" s="3" t="s">
        <v>50</v>
      </c>
      <c r="F59" s="3">
        <f>QUOTIENT(SUM(G59:G61),2)</f>
        <v>0</v>
      </c>
      <c r="G59" s="3">
        <f t="shared" ref="G59:I59" si="52">QUOTIENT(SUM(H59:H61),2)</f>
        <v>0</v>
      </c>
      <c r="H59" s="3">
        <f t="shared" si="52"/>
        <v>0</v>
      </c>
      <c r="I59" s="3">
        <f>QUOTIENT(SUM(J59:J61),2)</f>
        <v>0</v>
      </c>
      <c r="J59" s="3">
        <f>QUOTIENT(SUM(L59:L61),2)</f>
        <v>0</v>
      </c>
      <c r="K59" s="3"/>
      <c r="L59" s="3">
        <f t="shared" ref="L59:M59" si="53">QUOTIENT(SUM(M59:M61),2)</f>
        <v>0</v>
      </c>
      <c r="M59" s="3">
        <f t="shared" si="53"/>
        <v>0</v>
      </c>
      <c r="N59" s="3">
        <f>QUOTIENT(SUM(O59:O61),2)</f>
        <v>0</v>
      </c>
      <c r="O59" s="3">
        <f>QUOTIENT(SUM(Q59:Q61),2)</f>
        <v>0</v>
      </c>
      <c r="P59" s="3"/>
      <c r="Q59" s="3">
        <f>QUOTIENT(SUM(R59:R61),2)</f>
        <v>0</v>
      </c>
      <c r="R59" s="3">
        <f>QUOTIENT(SUM(S59:S61),2)</f>
        <v>0</v>
      </c>
      <c r="S59" s="3">
        <f>QUOTIENT(SUM(T59:T61),2)</f>
        <v>1</v>
      </c>
      <c r="T59" s="3">
        <f>QUOTIENT(SUM(V59:V61),2)</f>
        <v>1</v>
      </c>
      <c r="U59" s="3"/>
      <c r="V59" s="3">
        <f t="shared" ref="V59:AG59" si="54">QUOTIENT(SUM(W59:W61),2)</f>
        <v>1</v>
      </c>
      <c r="W59" s="3">
        <f t="shared" si="54"/>
        <v>1</v>
      </c>
      <c r="X59" s="3">
        <f>QUOTIENT(SUM(Y59:Y61),2)</f>
        <v>1</v>
      </c>
      <c r="Y59" s="3">
        <f>0</f>
        <v>0</v>
      </c>
    </row>
    <row r="60" spans="4:35" ht="14.5" customHeight="1" x14ac:dyDescent="0.35">
      <c r="E60" s="3" t="s">
        <v>37</v>
      </c>
      <c r="G60" s="3">
        <f>G4</f>
        <v>0</v>
      </c>
      <c r="H60" s="3">
        <f t="shared" ref="H60:Y60" si="55">H4</f>
        <v>0</v>
      </c>
      <c r="I60" s="3">
        <f t="shared" si="55"/>
        <v>0</v>
      </c>
      <c r="J60" s="3">
        <f t="shared" si="55"/>
        <v>0</v>
      </c>
      <c r="K60" s="3" t="str">
        <f t="shared" si="55"/>
        <v>.</v>
      </c>
      <c r="L60" s="3">
        <f t="shared" si="55"/>
        <v>0</v>
      </c>
      <c r="M60" s="3">
        <f t="shared" si="55"/>
        <v>0</v>
      </c>
      <c r="N60" s="3">
        <f t="shared" si="55"/>
        <v>0</v>
      </c>
      <c r="O60" s="3">
        <f t="shared" si="55"/>
        <v>1</v>
      </c>
      <c r="P60" s="3" t="str">
        <f t="shared" si="55"/>
        <v>.</v>
      </c>
      <c r="Q60" s="3">
        <f t="shared" si="55"/>
        <v>1</v>
      </c>
      <c r="R60" s="3">
        <f t="shared" si="55"/>
        <v>0</v>
      </c>
      <c r="S60" s="3">
        <f t="shared" si="55"/>
        <v>0</v>
      </c>
      <c r="T60" s="3">
        <f t="shared" si="55"/>
        <v>1</v>
      </c>
      <c r="U60" s="3" t="str">
        <f t="shared" si="55"/>
        <v>.</v>
      </c>
      <c r="V60" s="3">
        <f t="shared" si="55"/>
        <v>1</v>
      </c>
      <c r="W60" s="3">
        <f t="shared" si="55"/>
        <v>0</v>
      </c>
      <c r="X60" s="3">
        <f t="shared" si="55"/>
        <v>1</v>
      </c>
      <c r="Y60" s="3">
        <f t="shared" si="55"/>
        <v>1</v>
      </c>
      <c r="AE60" s="3" t="s">
        <v>2</v>
      </c>
      <c r="AG60" s="3">
        <f>C4</f>
        <v>411</v>
      </c>
      <c r="AI60" s="6" t="str">
        <f xml:space="preserve"> CONCATENATE("При сложении ",IF(G60=1,"отрицательного","положительного"), " и ", IF(G61=1,"отрицательного","положительного"), " слагаемых получено ", IF(G63=1,"отрицательное","положительное"), " число. ", "Результат операции ", IF(AA63=AG63,"верный и корректный, совпадает с суммой десятичных эквивалентов","неверный и некорректный, не совпадает с суммой десятичных эквивалентов"))</f>
        <v>При сложении положительного и отрицательного слагаемых получено отрицательное число. Результат операции верный и корректный, совпадает с суммой десятичных эквивалентов</v>
      </c>
    </row>
    <row r="61" spans="4:35" x14ac:dyDescent="0.35">
      <c r="D61" t="s">
        <v>39</v>
      </c>
      <c r="E61" s="3" t="s">
        <v>55</v>
      </c>
      <c r="G61" s="3">
        <f>G11</f>
        <v>1</v>
      </c>
      <c r="H61" s="3">
        <f t="shared" ref="H61:Y61" si="56">H11</f>
        <v>0</v>
      </c>
      <c r="I61" s="3">
        <f t="shared" si="56"/>
        <v>0</v>
      </c>
      <c r="J61" s="3">
        <f t="shared" si="56"/>
        <v>1</v>
      </c>
      <c r="K61" s="3" t="str">
        <f t="shared" si="56"/>
        <v>.</v>
      </c>
      <c r="L61" s="3">
        <f t="shared" si="56"/>
        <v>1</v>
      </c>
      <c r="M61" s="3">
        <f t="shared" si="56"/>
        <v>1</v>
      </c>
      <c r="N61" s="3">
        <f t="shared" si="56"/>
        <v>0</v>
      </c>
      <c r="O61" s="3">
        <f t="shared" si="56"/>
        <v>0</v>
      </c>
      <c r="P61" s="3" t="str">
        <f t="shared" si="56"/>
        <v>.</v>
      </c>
      <c r="Q61" s="3">
        <f t="shared" si="56"/>
        <v>0</v>
      </c>
      <c r="R61" s="3">
        <f t="shared" si="56"/>
        <v>1</v>
      </c>
      <c r="S61" s="3">
        <f t="shared" si="56"/>
        <v>0</v>
      </c>
      <c r="T61" s="3">
        <f t="shared" si="56"/>
        <v>0</v>
      </c>
      <c r="U61" s="3" t="str">
        <f t="shared" si="56"/>
        <v>.</v>
      </c>
      <c r="V61" s="3">
        <f t="shared" si="56"/>
        <v>0</v>
      </c>
      <c r="W61" s="3">
        <f t="shared" si="56"/>
        <v>1</v>
      </c>
      <c r="X61" s="3">
        <f t="shared" si="56"/>
        <v>0</v>
      </c>
      <c r="Y61" s="3">
        <f t="shared" si="56"/>
        <v>1</v>
      </c>
      <c r="AD61" t="s">
        <v>39</v>
      </c>
      <c r="AE61" s="3" t="s">
        <v>9</v>
      </c>
      <c r="AG61" s="3">
        <f>C11</f>
        <v>-25531</v>
      </c>
      <c r="AI61" s="6"/>
    </row>
    <row r="62" spans="4:35" x14ac:dyDescent="0.35">
      <c r="E62" s="4" t="s">
        <v>40</v>
      </c>
      <c r="F62" s="4" t="s">
        <v>41</v>
      </c>
      <c r="G62" s="4" t="s">
        <v>40</v>
      </c>
      <c r="H62" s="4" t="s">
        <v>40</v>
      </c>
      <c r="I62" s="4" t="s">
        <v>40</v>
      </c>
      <c r="J62" s="4" t="s">
        <v>40</v>
      </c>
      <c r="K62" s="4" t="s">
        <v>40</v>
      </c>
      <c r="L62" s="4" t="s">
        <v>40</v>
      </c>
      <c r="M62" s="4" t="s">
        <v>40</v>
      </c>
      <c r="N62" s="4" t="s">
        <v>40</v>
      </c>
      <c r="O62" s="4" t="s">
        <v>40</v>
      </c>
      <c r="P62" s="4" t="s">
        <v>40</v>
      </c>
      <c r="Q62" s="4" t="s">
        <v>40</v>
      </c>
      <c r="R62" s="4" t="s">
        <v>40</v>
      </c>
      <c r="S62" s="4" t="s">
        <v>40</v>
      </c>
      <c r="T62" s="4" t="s">
        <v>40</v>
      </c>
      <c r="U62" s="4" t="s">
        <v>40</v>
      </c>
      <c r="V62" s="4" t="s">
        <v>40</v>
      </c>
      <c r="W62" s="4" t="s">
        <v>40</v>
      </c>
      <c r="X62" s="4" t="s">
        <v>40</v>
      </c>
      <c r="Y62" s="4" t="s">
        <v>42</v>
      </c>
      <c r="AC62" t="s">
        <v>47</v>
      </c>
      <c r="AE62" s="4" t="s">
        <v>40</v>
      </c>
      <c r="AF62" s="4" t="s">
        <v>40</v>
      </c>
      <c r="AG62" s="4" t="s">
        <v>40</v>
      </c>
      <c r="AI62" s="6"/>
    </row>
    <row r="63" spans="4:35" x14ac:dyDescent="0.35">
      <c r="G63">
        <f t="shared" ref="G63:X63" si="57">MOD(SUM(G59:G61),2)</f>
        <v>1</v>
      </c>
      <c r="H63">
        <f t="shared" si="57"/>
        <v>0</v>
      </c>
      <c r="I63">
        <f t="shared" si="57"/>
        <v>0</v>
      </c>
      <c r="J63">
        <f t="shared" si="57"/>
        <v>1</v>
      </c>
      <c r="L63">
        <f t="shared" ref="L63:AC63" si="58">MOD(SUM(L59:L61),2)</f>
        <v>1</v>
      </c>
      <c r="M63">
        <f t="shared" si="58"/>
        <v>1</v>
      </c>
      <c r="N63">
        <f t="shared" si="58"/>
        <v>0</v>
      </c>
      <c r="O63">
        <f t="shared" si="58"/>
        <v>1</v>
      </c>
      <c r="Q63">
        <f t="shared" ref="Q63:AG63" si="59">MOD(SUM(Q59:Q61),2)</f>
        <v>1</v>
      </c>
      <c r="R63">
        <f t="shared" si="59"/>
        <v>1</v>
      </c>
      <c r="S63">
        <f t="shared" si="59"/>
        <v>1</v>
      </c>
      <c r="T63">
        <f>MOD(SUM(T59:T61),2)</f>
        <v>0</v>
      </c>
      <c r="V63">
        <f t="shared" ref="V63:AG63" si="60">MOD(SUM(V59:V61),2)</f>
        <v>0</v>
      </c>
      <c r="W63">
        <f t="shared" si="60"/>
        <v>0</v>
      </c>
      <c r="X63">
        <f t="shared" si="60"/>
        <v>0</v>
      </c>
      <c r="Y63">
        <f>MOD(SUM(Y59:Y61),2)</f>
        <v>0</v>
      </c>
      <c r="Z63" s="3" t="s">
        <v>47</v>
      </c>
      <c r="AA63">
        <f>IF(G63=1,-(65536 - _xlfn.DECIMAL(_xlfn.CONCAT(G63:J63,L63:O63,Q63:T63,V63:Y63),2)),_xlfn.DECIMAL(_xlfn.CONCAT(G63:J63,L63:O63,Q63:T63,V63:Y63),2))</f>
        <v>-25120</v>
      </c>
      <c r="AG63">
        <f>AG60+AG61</f>
        <v>-25120</v>
      </c>
      <c r="AI63" s="6"/>
    </row>
    <row r="64" spans="4:35" x14ac:dyDescent="0.35">
      <c r="AI64" s="6"/>
    </row>
    <row r="65" spans="4:35" x14ac:dyDescent="0.35">
      <c r="G65" s="5" t="s">
        <v>43</v>
      </c>
      <c r="H65" s="5"/>
      <c r="I65" s="3">
        <f>F59</f>
        <v>0</v>
      </c>
      <c r="L65" s="5" t="s">
        <v>44</v>
      </c>
      <c r="M65" s="5"/>
      <c r="N65" s="3">
        <f>MOD(SUM(V63:Y63)+1,2)</f>
        <v>1</v>
      </c>
      <c r="Q65" s="5" t="s">
        <v>45</v>
      </c>
      <c r="R65" s="5"/>
      <c r="S65" s="3">
        <f>T59</f>
        <v>1</v>
      </c>
      <c r="V65" s="5" t="s">
        <v>46</v>
      </c>
      <c r="W65" s="5"/>
      <c r="X65" s="3">
        <f>IF(AA63,0,1)</f>
        <v>0</v>
      </c>
      <c r="AA65" s="3" t="s">
        <v>49</v>
      </c>
      <c r="AB65" s="3">
        <f>G63</f>
        <v>1</v>
      </c>
      <c r="AC65" s="3" t="s">
        <v>48</v>
      </c>
      <c r="AD65">
        <f>MOD(F59+G59,2)</f>
        <v>0</v>
      </c>
    </row>
    <row r="67" spans="4:35" x14ac:dyDescent="0.35">
      <c r="E67" s="3" t="s">
        <v>50</v>
      </c>
      <c r="F67" s="3">
        <f>QUOTIENT(SUM(G67:G69),2)</f>
        <v>1</v>
      </c>
      <c r="G67" s="3">
        <f t="shared" ref="G67:I67" si="61">QUOTIENT(SUM(H67:H69),2)</f>
        <v>1</v>
      </c>
      <c r="H67" s="3">
        <f t="shared" si="61"/>
        <v>1</v>
      </c>
      <c r="I67" s="3">
        <f>QUOTIENT(SUM(J67:J69),2)</f>
        <v>1</v>
      </c>
      <c r="J67" s="3">
        <f>QUOTIENT(SUM(L67:L69),2)</f>
        <v>1</v>
      </c>
      <c r="K67" s="3"/>
      <c r="L67" s="3">
        <f t="shared" ref="L67:M67" si="62">QUOTIENT(SUM(M67:M69),2)</f>
        <v>1</v>
      </c>
      <c r="M67" s="3">
        <f t="shared" si="62"/>
        <v>0</v>
      </c>
      <c r="N67" s="3">
        <f>QUOTIENT(SUM(O67:O69),2)</f>
        <v>1</v>
      </c>
      <c r="O67" s="3">
        <f>QUOTIENT(SUM(Q67:Q69),2)</f>
        <v>1</v>
      </c>
      <c r="P67" s="3"/>
      <c r="Q67" s="3">
        <f>QUOTIENT(SUM(R67:R69),2)</f>
        <v>1</v>
      </c>
      <c r="R67" s="3">
        <f>QUOTIENT(SUM(S67:S69),2)</f>
        <v>0</v>
      </c>
      <c r="S67" s="3">
        <f>QUOTIENT(SUM(T67:T69),2)</f>
        <v>0</v>
      </c>
      <c r="T67" s="3">
        <f>QUOTIENT(SUM(V67:V69),2)</f>
        <v>0</v>
      </c>
      <c r="U67" s="3"/>
      <c r="V67" s="3">
        <f t="shared" ref="V67:AG67" si="63">QUOTIENT(SUM(W67:W69),2)</f>
        <v>0</v>
      </c>
      <c r="W67" s="3">
        <f t="shared" si="63"/>
        <v>0</v>
      </c>
      <c r="X67" s="3">
        <f>QUOTIENT(SUM(Y67:Y69),2)</f>
        <v>0</v>
      </c>
      <c r="Y67" s="3">
        <f>0</f>
        <v>0</v>
      </c>
    </row>
    <row r="68" spans="4:35" ht="14.5" customHeight="1" x14ac:dyDescent="0.35">
      <c r="E68" s="3" t="s">
        <v>57</v>
      </c>
      <c r="G68" s="3">
        <f>G14</f>
        <v>1</v>
      </c>
      <c r="H68" s="3">
        <f t="shared" ref="H68:Y68" si="64">H14</f>
        <v>0</v>
      </c>
      <c r="I68" s="3">
        <f t="shared" si="64"/>
        <v>0</v>
      </c>
      <c r="J68" s="3">
        <f t="shared" si="64"/>
        <v>1</v>
      </c>
      <c r="K68" s="3" t="str">
        <f t="shared" si="64"/>
        <v>.</v>
      </c>
      <c r="L68" s="3">
        <f t="shared" si="64"/>
        <v>1</v>
      </c>
      <c r="M68" s="3">
        <f t="shared" si="64"/>
        <v>1</v>
      </c>
      <c r="N68" s="3">
        <f t="shared" si="64"/>
        <v>0</v>
      </c>
      <c r="O68" s="3">
        <f t="shared" si="64"/>
        <v>1</v>
      </c>
      <c r="P68" s="3" t="str">
        <f t="shared" si="64"/>
        <v>.</v>
      </c>
      <c r="Q68" s="3">
        <f t="shared" si="64"/>
        <v>1</v>
      </c>
      <c r="R68" s="3">
        <f t="shared" si="64"/>
        <v>1</v>
      </c>
      <c r="S68" s="3">
        <f t="shared" si="64"/>
        <v>1</v>
      </c>
      <c r="T68" s="3">
        <f t="shared" si="64"/>
        <v>0</v>
      </c>
      <c r="U68" s="3" t="str">
        <f t="shared" si="64"/>
        <v>.</v>
      </c>
      <c r="V68" s="3">
        <f t="shared" si="64"/>
        <v>0</v>
      </c>
      <c r="W68" s="3">
        <f t="shared" si="64"/>
        <v>0</v>
      </c>
      <c r="X68" s="3">
        <f t="shared" si="64"/>
        <v>0</v>
      </c>
      <c r="Y68" s="3">
        <f t="shared" si="64"/>
        <v>0</v>
      </c>
      <c r="AE68" s="3" t="s">
        <v>12</v>
      </c>
      <c r="AG68" s="3">
        <f>C14</f>
        <v>-25120</v>
      </c>
      <c r="AI68" s="6" t="str">
        <f xml:space="preserve"> CONCATENATE("При сложении ",IF(G68=1,"отрицательного","положительного"), " и ", IF(G69=1,"отрицательного","положительного"), " слагаемых получено ", IF(G71=1,"отрицательное","положительное"), " число. ", "Результат операции ", IF(AA71=AG71,"верный и корректный, совпадает с суммой десятичных эквивалентов","неверный и некорректный, не совпадает с суммой десятичных эквивалентов"))</f>
        <v>При сложении отрицательного и положительного слагаемых получено положительное число. Результат операции верный и корректный, совпадает с суммой десятичных эквивалентов</v>
      </c>
    </row>
    <row r="69" spans="4:35" x14ac:dyDescent="0.35">
      <c r="D69" t="s">
        <v>39</v>
      </c>
      <c r="E69" s="3" t="s">
        <v>53</v>
      </c>
      <c r="G69" s="3">
        <f>G6</f>
        <v>0</v>
      </c>
      <c r="H69" s="3">
        <f t="shared" ref="H69:Y69" si="65">H6</f>
        <v>1</v>
      </c>
      <c r="I69" s="3">
        <f t="shared" si="65"/>
        <v>1</v>
      </c>
      <c r="J69" s="3">
        <f t="shared" si="65"/>
        <v>0</v>
      </c>
      <c r="K69" s="3" t="str">
        <f t="shared" si="65"/>
        <v>.</v>
      </c>
      <c r="L69" s="3">
        <f t="shared" si="65"/>
        <v>0</v>
      </c>
      <c r="M69" s="3">
        <f t="shared" si="65"/>
        <v>1</v>
      </c>
      <c r="N69" s="3">
        <f t="shared" si="65"/>
        <v>0</v>
      </c>
      <c r="O69" s="3">
        <f t="shared" si="65"/>
        <v>1</v>
      </c>
      <c r="P69" s="3" t="str">
        <f t="shared" si="65"/>
        <v>.</v>
      </c>
      <c r="Q69" s="3">
        <f t="shared" si="65"/>
        <v>0</v>
      </c>
      <c r="R69" s="3">
        <f t="shared" si="65"/>
        <v>1</v>
      </c>
      <c r="S69" s="3">
        <f t="shared" si="65"/>
        <v>0</v>
      </c>
      <c r="T69" s="3">
        <f t="shared" si="65"/>
        <v>1</v>
      </c>
      <c r="U69" s="3" t="str">
        <f t="shared" si="65"/>
        <v>.</v>
      </c>
      <c r="V69" s="3">
        <f t="shared" si="65"/>
        <v>0</v>
      </c>
      <c r="W69" s="3">
        <f t="shared" si="65"/>
        <v>1</v>
      </c>
      <c r="X69" s="3">
        <f t="shared" si="65"/>
        <v>1</v>
      </c>
      <c r="Y69" s="3">
        <f t="shared" si="65"/>
        <v>0</v>
      </c>
      <c r="AD69" t="s">
        <v>39</v>
      </c>
      <c r="AE69" s="3" t="s">
        <v>4</v>
      </c>
      <c r="AG69" s="3">
        <f>C6</f>
        <v>25942</v>
      </c>
      <c r="AI69" s="6"/>
    </row>
    <row r="70" spans="4:35" x14ac:dyDescent="0.35">
      <c r="E70" s="4" t="s">
        <v>40</v>
      </c>
      <c r="F70" s="4" t="s">
        <v>41</v>
      </c>
      <c r="G70" s="4" t="s">
        <v>40</v>
      </c>
      <c r="H70" s="4" t="s">
        <v>40</v>
      </c>
      <c r="I70" s="4" t="s">
        <v>40</v>
      </c>
      <c r="J70" s="4" t="s">
        <v>40</v>
      </c>
      <c r="K70" s="4" t="s">
        <v>40</v>
      </c>
      <c r="L70" s="4" t="s">
        <v>40</v>
      </c>
      <c r="M70" s="4" t="s">
        <v>40</v>
      </c>
      <c r="N70" s="4" t="s">
        <v>40</v>
      </c>
      <c r="O70" s="4" t="s">
        <v>40</v>
      </c>
      <c r="P70" s="4" t="s">
        <v>40</v>
      </c>
      <c r="Q70" s="4" t="s">
        <v>40</v>
      </c>
      <c r="R70" s="4" t="s">
        <v>40</v>
      </c>
      <c r="S70" s="4" t="s">
        <v>40</v>
      </c>
      <c r="T70" s="4" t="s">
        <v>40</v>
      </c>
      <c r="U70" s="4" t="s">
        <v>40</v>
      </c>
      <c r="V70" s="4" t="s">
        <v>40</v>
      </c>
      <c r="W70" s="4" t="s">
        <v>40</v>
      </c>
      <c r="X70" s="4" t="s">
        <v>40</v>
      </c>
      <c r="Y70" s="4" t="s">
        <v>42</v>
      </c>
      <c r="AC70" t="s">
        <v>47</v>
      </c>
      <c r="AE70" s="4" t="s">
        <v>40</v>
      </c>
      <c r="AF70" s="4" t="s">
        <v>40</v>
      </c>
      <c r="AG70" s="4" t="s">
        <v>40</v>
      </c>
      <c r="AI70" s="6"/>
    </row>
    <row r="71" spans="4:35" x14ac:dyDescent="0.35">
      <c r="G71">
        <f t="shared" ref="G71:X71" si="66">MOD(SUM(G67:G69),2)</f>
        <v>0</v>
      </c>
      <c r="H71">
        <f t="shared" si="66"/>
        <v>0</v>
      </c>
      <c r="I71">
        <f t="shared" si="66"/>
        <v>0</v>
      </c>
      <c r="J71">
        <f t="shared" si="66"/>
        <v>0</v>
      </c>
      <c r="L71">
        <f t="shared" ref="L71:AC71" si="67">MOD(SUM(L67:L69),2)</f>
        <v>0</v>
      </c>
      <c r="M71">
        <f t="shared" si="67"/>
        <v>0</v>
      </c>
      <c r="N71">
        <f t="shared" si="67"/>
        <v>1</v>
      </c>
      <c r="O71">
        <f t="shared" si="67"/>
        <v>1</v>
      </c>
      <c r="Q71">
        <f t="shared" ref="Q71:AG71" si="68">MOD(SUM(Q67:Q69),2)</f>
        <v>0</v>
      </c>
      <c r="R71">
        <f t="shared" si="68"/>
        <v>0</v>
      </c>
      <c r="S71">
        <f t="shared" si="68"/>
        <v>1</v>
      </c>
      <c r="T71">
        <f>MOD(SUM(T67:T69),2)</f>
        <v>1</v>
      </c>
      <c r="V71">
        <f t="shared" ref="V71:AG71" si="69">MOD(SUM(V67:V69),2)</f>
        <v>0</v>
      </c>
      <c r="W71">
        <f t="shared" si="69"/>
        <v>1</v>
      </c>
      <c r="X71">
        <f t="shared" si="69"/>
        <v>1</v>
      </c>
      <c r="Y71">
        <f>MOD(SUM(Y67:Y69),2)</f>
        <v>0</v>
      </c>
      <c r="Z71" s="3" t="s">
        <v>47</v>
      </c>
      <c r="AA71">
        <f>IF(G71=1,-(65536 - _xlfn.DECIMAL(_xlfn.CONCAT(G71:J71,L71:O71,Q71:T71,V71:Y71),2)),_xlfn.DECIMAL(_xlfn.CONCAT(G71:J71,L71:O71,Q71:T71,V71:Y71),2))</f>
        <v>822</v>
      </c>
      <c r="AG71">
        <f>AG68+AG69</f>
        <v>822</v>
      </c>
      <c r="AI71" s="6"/>
    </row>
    <row r="72" spans="4:35" x14ac:dyDescent="0.35">
      <c r="AI72" s="6"/>
    </row>
    <row r="73" spans="4:35" x14ac:dyDescent="0.35">
      <c r="G73" s="5" t="s">
        <v>43</v>
      </c>
      <c r="H73" s="5"/>
      <c r="I73" s="3">
        <f>F67</f>
        <v>1</v>
      </c>
      <c r="L73" s="5" t="s">
        <v>44</v>
      </c>
      <c r="M73" s="5"/>
      <c r="N73" s="3">
        <f>MOD(SUM(V71:Y71)+1,2)</f>
        <v>1</v>
      </c>
      <c r="Q73" s="5" t="s">
        <v>45</v>
      </c>
      <c r="R73" s="5"/>
      <c r="S73" s="3">
        <f>T67</f>
        <v>0</v>
      </c>
      <c r="V73" s="5" t="s">
        <v>46</v>
      </c>
      <c r="W73" s="5"/>
      <c r="X73" s="3">
        <f>IF(AA71,0,1)</f>
        <v>0</v>
      </c>
      <c r="AA73" s="3" t="s">
        <v>49</v>
      </c>
      <c r="AB73" s="3">
        <f>G71</f>
        <v>0</v>
      </c>
      <c r="AC73" s="3" t="s">
        <v>48</v>
      </c>
      <c r="AD73">
        <f>MOD(F67+G67,2)</f>
        <v>0</v>
      </c>
    </row>
  </sheetData>
  <mergeCells count="39">
    <mergeCell ref="G73:H73"/>
    <mergeCell ref="L73:M73"/>
    <mergeCell ref="Q73:R73"/>
    <mergeCell ref="V73:W73"/>
    <mergeCell ref="AI26:AI30"/>
    <mergeCell ref="AI34:AI38"/>
    <mergeCell ref="AI44:AI48"/>
    <mergeCell ref="AI52:AI56"/>
    <mergeCell ref="AI60:AI64"/>
    <mergeCell ref="AI68:AI72"/>
    <mergeCell ref="G65:H65"/>
    <mergeCell ref="L65:M65"/>
    <mergeCell ref="Q65:R65"/>
    <mergeCell ref="V65:W65"/>
    <mergeCell ref="G49:H49"/>
    <mergeCell ref="L49:M49"/>
    <mergeCell ref="Q49:R49"/>
    <mergeCell ref="V49:W49"/>
    <mergeCell ref="G57:H57"/>
    <mergeCell ref="L57:M57"/>
    <mergeCell ref="Q57:R57"/>
    <mergeCell ref="V57:W57"/>
    <mergeCell ref="Q39:R39"/>
    <mergeCell ref="V39:W39"/>
    <mergeCell ref="G41:H41"/>
    <mergeCell ref="L41:M41"/>
    <mergeCell ref="Q41:R41"/>
    <mergeCell ref="V41:W41"/>
    <mergeCell ref="G31:H31"/>
    <mergeCell ref="L31:M31"/>
    <mergeCell ref="Q31:R31"/>
    <mergeCell ref="V31:W31"/>
    <mergeCell ref="G39:H39"/>
    <mergeCell ref="L39:M39"/>
    <mergeCell ref="AI18:AI22"/>
    <mergeCell ref="Q23:R23"/>
    <mergeCell ref="G23:H23"/>
    <mergeCell ref="L23:M23"/>
    <mergeCell ref="V23:W2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&amp;CФонарева Виктория Сергеевна. Вариант 9. 
Название файла: lab5.xlsx</oddHeader>
    <oddFooter>&amp;CДата создания документа:
27.11.2024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 Girl</dc:creator>
  <cp:lastModifiedBy>Bright Girl</cp:lastModifiedBy>
  <cp:lastPrinted>2024-11-28T17:40:35Z</cp:lastPrinted>
  <dcterms:created xsi:type="dcterms:W3CDTF">2024-11-27T10:19:57Z</dcterms:created>
  <dcterms:modified xsi:type="dcterms:W3CDTF">2024-11-28T18:42:46Z</dcterms:modified>
</cp:coreProperties>
</file>