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showInkAnnotation="0" codeName="ThisWorkbook" defaultThemeVersion="124226"/>
  <xr:revisionPtr revIDLastSave="253" documentId="13_ncr:1_{F064D302-552D-4BE9-81EB-6AE2E2F5A2CB}" xr6:coauthVersionLast="47" xr6:coauthVersionMax="47" xr10:uidLastSave="{0F62256C-DD02-4D91-980E-0CB9CEA7D6DB}"/>
  <bookViews>
    <workbookView xWindow="-110" yWindow="-110" windowWidth="19420" windowHeight="10300" tabRatio="901" activeTab="2" xr2:uid="{00000000-000D-0000-FFFF-FFFF00000000}"/>
  </bookViews>
  <sheets>
    <sheet name="City Hosted Cost Worksheet" sheetId="134" r:id="rId1"/>
    <sheet name="Vendor Hosted Cost Worksheet" sheetId="133" r:id="rId2"/>
    <sheet name="Subscription Cost Worksheet" sheetId="132" r:id="rId3"/>
  </sheets>
  <definedNames>
    <definedName name="_xlnm.Print_Area" localSheetId="0">'City Hosted Cost Worksheet'!$A$1:$F$105</definedName>
    <definedName name="_xlnm.Print_Area" localSheetId="2">'Subscription Cost Worksheet'!$A$1:$F$117</definedName>
    <definedName name="_xlnm.Print_Titles" localSheetId="0">'City Hosted Cost Worksheet'!$1:$2</definedName>
    <definedName name="_xlnm.Print_Titles" localSheetId="2">'Subscription Cost Worksheet'!$1:$2</definedName>
    <definedName name="_xlnm.Print_Titles" localSheetId="1">'Vendor Hosted Cost Worksheet'!$1:$2</definedName>
    <definedName name="totalm" localSheetId="0">#REF!</definedName>
    <definedName name="totalm" localSheetId="2">#REF!</definedName>
    <definedName name="totalm" localSheetId="1">#REF!</definedName>
    <definedName name="totalm">#REF!</definedName>
    <definedName name="Z_077D3419_1C3D_4A96_85D7_F46B268B8AD7_.wvu.PrintArea" localSheetId="0" hidden="1">'City Hosted Cost Worksheet'!$A$1:$C$93</definedName>
    <definedName name="Z_077D3419_1C3D_4A96_85D7_F46B268B8AD7_.wvu.PrintArea" localSheetId="2" hidden="1">'Subscription Cost Worksheet'!$A$1:$C$105</definedName>
    <definedName name="Z_077D3419_1C3D_4A96_85D7_F46B268B8AD7_.wvu.PrintArea" localSheetId="1" hidden="1">'Vendor Hosted Cost Worksheet'!$A$1:$C$119</definedName>
    <definedName name="Z_077D3419_1C3D_4A96_85D7_F46B268B8AD7_.wvu.PrintTitles" localSheetId="0" hidden="1">'City Hosted Cost Worksheet'!$1:$2</definedName>
    <definedName name="Z_077D3419_1C3D_4A96_85D7_F46B268B8AD7_.wvu.PrintTitles" localSheetId="2" hidden="1">'Subscription Cost Worksheet'!$1:$2</definedName>
    <definedName name="Z_077D3419_1C3D_4A96_85D7_F46B268B8AD7_.wvu.PrintTitles" localSheetId="1" hidden="1">'Vendor Hosted Cost Worksheet'!$1:$2</definedName>
    <definedName name="Z_5838DEB1_0F9D_43C9_B762_69FF5AFF32A1_.wvu.PrintArea" localSheetId="0" hidden="1">'City Hosted Cost Worksheet'!$A$1:$C$93</definedName>
    <definedName name="Z_5838DEB1_0F9D_43C9_B762_69FF5AFF32A1_.wvu.PrintArea" localSheetId="2" hidden="1">'Subscription Cost Worksheet'!$A$1:$C$105</definedName>
    <definedName name="Z_5838DEB1_0F9D_43C9_B762_69FF5AFF32A1_.wvu.PrintArea" localSheetId="1" hidden="1">'Vendor Hosted Cost Worksheet'!$A$1:$C$119</definedName>
    <definedName name="Z_5838DEB1_0F9D_43C9_B762_69FF5AFF32A1_.wvu.PrintTitles" localSheetId="0" hidden="1">'City Hosted Cost Worksheet'!$1:$2</definedName>
    <definedName name="Z_5838DEB1_0F9D_43C9_B762_69FF5AFF32A1_.wvu.PrintTitles" localSheetId="2" hidden="1">'Subscription Cost Worksheet'!$1:$2</definedName>
    <definedName name="Z_5838DEB1_0F9D_43C9_B762_69FF5AFF32A1_.wvu.PrintTitles" localSheetId="1" hidden="1">'Vendor Hosted Cost Worksheet'!$1:$2</definedName>
    <definedName name="Z_91863665_D4BB_4F4E_B7C8_6F212DF8F7E7_.wvu.PrintArea" localSheetId="0" hidden="1">'City Hosted Cost Worksheet'!$A$1:$C$93</definedName>
    <definedName name="Z_91863665_D4BB_4F4E_B7C8_6F212DF8F7E7_.wvu.PrintArea" localSheetId="2" hidden="1">'Subscription Cost Worksheet'!$A$1:$C$105</definedName>
    <definedName name="Z_91863665_D4BB_4F4E_B7C8_6F212DF8F7E7_.wvu.PrintArea" localSheetId="1" hidden="1">'Vendor Hosted Cost Worksheet'!$A$1:$C$119</definedName>
    <definedName name="Z_91863665_D4BB_4F4E_B7C8_6F212DF8F7E7_.wvu.PrintTitles" localSheetId="0" hidden="1">'City Hosted Cost Worksheet'!$1:$2</definedName>
    <definedName name="Z_91863665_D4BB_4F4E_B7C8_6F212DF8F7E7_.wvu.PrintTitles" localSheetId="2" hidden="1">'Subscription Cost Worksheet'!$1:$2</definedName>
    <definedName name="Z_91863665_D4BB_4F4E_B7C8_6F212DF8F7E7_.wvu.PrintTitles" localSheetId="1" hidden="1">'Vendor Hosted Cost Worksheet'!$1:$2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132" l="1"/>
  <c r="C75" i="132"/>
  <c r="C37" i="132"/>
  <c r="C88" i="133"/>
  <c r="C90" i="133" s="1"/>
  <c r="B103" i="133" s="1"/>
  <c r="C49" i="133"/>
  <c r="C51" i="133" s="1"/>
  <c r="B64" i="133" s="1"/>
  <c r="C63" i="134"/>
  <c r="B23" i="132" l="1"/>
  <c r="B84" i="134" l="1"/>
  <c r="B82" i="134"/>
  <c r="C65" i="134"/>
  <c r="B36" i="134"/>
  <c r="B38" i="134" s="1"/>
  <c r="B83" i="134" s="1"/>
  <c r="B81" i="134"/>
  <c r="B110" i="133"/>
  <c r="B109" i="133"/>
  <c r="B36" i="133"/>
  <c r="B38" i="133" s="1"/>
  <c r="B108" i="133" s="1"/>
  <c r="B107" i="133"/>
  <c r="B111" i="133"/>
  <c r="B106" i="133"/>
  <c r="B94" i="132"/>
  <c r="C39" i="132"/>
  <c r="B52" i="132" s="1"/>
  <c r="B96" i="132"/>
  <c r="C77" i="132"/>
  <c r="B90" i="132" s="1"/>
  <c r="B97" i="132" s="1"/>
  <c r="B78" i="134" l="1"/>
  <c r="B85" i="134" s="1"/>
  <c r="B86" i="134" s="1"/>
  <c r="B112" i="133"/>
  <c r="B95" i="132"/>
  <c r="B93" i="132" l="1"/>
  <c r="B98" i="13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tc={02D18F35-A045-45ED-9C1E-FDA17D8B733B}</author>
  </authors>
  <commentList>
    <comment ref="H32" authorId="0" shapeId="0" xr:uid="{02D18F35-A045-45ED-9C1E-FDA17D8B733B}">
      <text>
        <t xml:space="preserve">[Threaded comment]
Your version of Excel allows you to read this threaded comment; however, any edits to it will get removed if the file is opened in a newer version of Excel. Learn more: https://go.microsoft.com/fwlink/?linkid=870924
Comment:
    [Mention was removed] Call tomorrow to walk through this pricing </t>
      </text>
    </comment>
  </commentList>
</comments>
</file>

<file path=xl/sharedStrings.xml><?xml version="1.0" encoding="utf-8"?>
<sst xmlns="http://schemas.openxmlformats.org/spreadsheetml/2006/main" count="380" uniqueCount="143">
  <si>
    <t>City Hosted Cost Worksheet</t>
  </si>
  <si>
    <t>Cost Worksheet Instructions: Provide a cost response for each cost area, based upon system modules for a City-hosted application. The pricing should be based on the detailed functionality that the City requires for each functional area. All additional costs should be captured in the respective areas.
Vendors are responsible for completing all fields highlighted yellow where applicable, and reviewing totals prior to submission.</t>
  </si>
  <si>
    <r>
      <rPr>
        <b/>
        <u/>
        <sz val="18"/>
        <color theme="0"/>
        <rFont val="Arial"/>
        <family val="2"/>
      </rPr>
      <t>One-Time Costs</t>
    </r>
    <r>
      <rPr>
        <b/>
        <sz val="18"/>
        <color theme="0"/>
        <rFont val="Arial"/>
        <family val="2"/>
      </rPr>
      <t xml:space="preserve"> 
Professional Services and Hardware Costs</t>
    </r>
  </si>
  <si>
    <t>Costs</t>
  </si>
  <si>
    <t>Vendor Notes (optional)</t>
  </si>
  <si>
    <t>Professional Service Costs</t>
  </si>
  <si>
    <t>Project Management Costs</t>
  </si>
  <si>
    <t>Training Costs</t>
  </si>
  <si>
    <r>
      <t>Software Customization Costs</t>
    </r>
    <r>
      <rPr>
        <i/>
        <sz val="10"/>
        <color theme="1"/>
        <rFont val="Arial"/>
        <family val="2"/>
      </rPr>
      <t xml:space="preserve"> (Detail to be contained in responses to applicable requirements in Attachment B)</t>
    </r>
  </si>
  <si>
    <r>
      <t xml:space="preserve">Data Conversion Costs </t>
    </r>
    <r>
      <rPr>
        <i/>
        <sz val="10"/>
        <color theme="1"/>
        <rFont val="Arial"/>
        <family val="2"/>
      </rPr>
      <t>(Detail to be contained in Attachment B - Data Conversion Tab)</t>
    </r>
  </si>
  <si>
    <r>
      <t xml:space="preserve">Interface Costs </t>
    </r>
    <r>
      <rPr>
        <i/>
        <sz val="10"/>
        <color theme="1"/>
        <rFont val="Arial"/>
        <family val="2"/>
      </rPr>
      <t>(Detail to be contained in Attachment B - Interfaces Tab)</t>
    </r>
  </si>
  <si>
    <t>Third-Party Hardware Costs</t>
  </si>
  <si>
    <t>Third-Party Services Costs (including training, etc.)</t>
  </si>
  <si>
    <t>Expenses (miscellaneous)</t>
  </si>
  <si>
    <t>Other (Specify in Vendor Notes)</t>
  </si>
  <si>
    <t>Total One-Time Costs
(Before Discounts)</t>
  </si>
  <si>
    <t>Amount Discounted ($)</t>
  </si>
  <si>
    <t>Server and other Hardware Costs</t>
  </si>
  <si>
    <t>Server/database licenses (OS, SQL licensing, etc.)</t>
  </si>
  <si>
    <t>Additional Environments</t>
  </si>
  <si>
    <t>Additional Databases</t>
  </si>
  <si>
    <t>Total Discounted One-Time Costs</t>
  </si>
  <si>
    <t>Estimated Travel Costs (not to exceed basis)</t>
  </si>
  <si>
    <t>One-Time Licensing Costs</t>
  </si>
  <si>
    <t>Vendor Comments on Licensing Costs</t>
  </si>
  <si>
    <t>One-Time Licensing Costs (Primary Software)</t>
  </si>
  <si>
    <t>One-Time Licensing Costs (Third-Party Software)</t>
  </si>
  <si>
    <t>Total One-Time Licensing Costs</t>
  </si>
  <si>
    <t>Total Discounted One-Time Licensing Costs</t>
  </si>
  <si>
    <r>
      <t xml:space="preserve">Other In-Scope Costs 
</t>
    </r>
    <r>
      <rPr>
        <b/>
        <sz val="12"/>
        <color theme="0"/>
        <rFont val="Arial"/>
        <family val="2"/>
      </rPr>
      <t>(please specify the nature of these costs including whether they are one-time or recurring)</t>
    </r>
  </si>
  <si>
    <t>Cost</t>
  </si>
  <si>
    <t>Notes</t>
  </si>
  <si>
    <t>Anticipated Future Upgrade Costs and Frequency Over 10-year Horizon (Licensing)</t>
  </si>
  <si>
    <t>Anticipated Future Upgrade Costs and Frequency Over 10-year Horizon (Services)</t>
  </si>
  <si>
    <t>Anticipated Future Upgrade Costs and Frequency Over 10-year Horizon (Other)</t>
  </si>
  <si>
    <t>Other: (Please describe)</t>
  </si>
  <si>
    <t>Recurring Software Maintenance Costs</t>
  </si>
  <si>
    <t>Vendor Comments on Software Maintenance Costs</t>
  </si>
  <si>
    <t>Year 1 Maintenance Costs
(Year 1 = Commences at the date of contract signing. The City requests that Year 1 maintenance fees be waived until go-live of the system. If Year 1 fees are waived, please include the actual costs in rows 56-61, and discount at 100% in row 63)</t>
  </si>
  <si>
    <t>Vendor Comments</t>
  </si>
  <si>
    <t>Annual Maintenance - Year 1</t>
  </si>
  <si>
    <r>
      <t xml:space="preserve">Custom Modification Maintenance - Year 1 </t>
    </r>
    <r>
      <rPr>
        <b/>
        <i/>
        <sz val="10"/>
        <color theme="1"/>
        <rFont val="Arial"/>
        <family val="2"/>
      </rPr>
      <t>(if applicable)</t>
    </r>
  </si>
  <si>
    <t>Additional Maintenance Fees - Year 1</t>
  </si>
  <si>
    <t>Third-Party Maintenance Fees - Year 1</t>
  </si>
  <si>
    <t>Ongoing Disaster Recovery Costs (if applicable)</t>
  </si>
  <si>
    <t>Ongoing Infrastructure/Hardware Upgrade Costs</t>
  </si>
  <si>
    <t>Total Recurring Maintenance Costs - Year 1</t>
  </si>
  <si>
    <t>Total Discounted Maintenance Costs - Year 1</t>
  </si>
  <si>
    <r>
      <t>Recurring Maintenance Fees - Years 2 - 10
(</t>
    </r>
    <r>
      <rPr>
        <b/>
        <i/>
        <sz val="12"/>
        <color theme="0"/>
        <rFont val="Arial"/>
        <family val="2"/>
      </rPr>
      <t>including any custom modification maintenance, third-party maintenance fees, and additional maintenance fees)</t>
    </r>
  </si>
  <si>
    <t>Rate of Increase over Prior Year 
(as a percentage)</t>
  </si>
  <si>
    <t>Maintenance Costs 
(as a dollar amount)</t>
  </si>
  <si>
    <t>Third-Party Maintenance Costs (as a dollar amount)</t>
  </si>
  <si>
    <t>Disaster Recovery Costs (if applicable)</t>
  </si>
  <si>
    <t>Ongoing Infrastructure/Hardware Upgrade Costs 
(if applicable)</t>
  </si>
  <si>
    <t>Year 2</t>
  </si>
  <si>
    <t>Year 3</t>
  </si>
  <si>
    <t>Year 4</t>
  </si>
  <si>
    <t>Year 5</t>
  </si>
  <si>
    <t>Year 6</t>
  </si>
  <si>
    <t>Year 7</t>
  </si>
  <si>
    <t>Year 8</t>
  </si>
  <si>
    <t>Year 9</t>
  </si>
  <si>
    <t>Year 10</t>
  </si>
  <si>
    <t>Ten Year Maintenance Cost</t>
  </si>
  <si>
    <t>TOTAL TEN YEAR INVESTMENT</t>
  </si>
  <si>
    <r>
      <t xml:space="preserve">Total Discounted One-Time Costs
</t>
    </r>
    <r>
      <rPr>
        <sz val="11"/>
        <color theme="1"/>
        <rFont val="Arial"/>
        <family val="2"/>
      </rPr>
      <t>(Cell B23)</t>
    </r>
  </si>
  <si>
    <r>
      <t xml:space="preserve">Total Estimated Travel Costs 
</t>
    </r>
    <r>
      <rPr>
        <sz val="11"/>
        <color theme="1"/>
        <rFont val="Arial"/>
        <family val="2"/>
      </rPr>
      <t>(Cell B26)</t>
    </r>
  </si>
  <si>
    <r>
      <t xml:space="preserve">One-Time Licensing Costs 
</t>
    </r>
    <r>
      <rPr>
        <sz val="11"/>
        <color theme="1"/>
        <rFont val="Arial"/>
        <family val="2"/>
      </rPr>
      <t>(Cell B38)</t>
    </r>
  </si>
  <si>
    <r>
      <t xml:space="preserve">Other In-Scope Costs
</t>
    </r>
    <r>
      <rPr>
        <sz val="11"/>
        <color theme="1"/>
        <rFont val="Arial"/>
        <family val="2"/>
      </rPr>
      <t>(Cells B42:B49)</t>
    </r>
  </si>
  <si>
    <r>
      <t xml:space="preserve">Recurring Maintenance Years 1-10 
</t>
    </r>
    <r>
      <rPr>
        <sz val="11"/>
        <color theme="1"/>
        <rFont val="Arial"/>
        <family val="2"/>
      </rPr>
      <t>(Cell B77)</t>
    </r>
  </si>
  <si>
    <t>Optional Costs (Not in scope)</t>
  </si>
  <si>
    <t>Hourly Rates for Professional Services</t>
  </si>
  <si>
    <t>Hourly Rate for Training Services</t>
  </si>
  <si>
    <t>Hourly Rate for Project Management Services</t>
  </si>
  <si>
    <t>Hourly Rate for Custom Programming (Customizations, Integrations, etc.)</t>
  </si>
  <si>
    <t>Optional/Complementary Services</t>
  </si>
  <si>
    <t>Description of Services</t>
  </si>
  <si>
    <t>Optional/Complementary Module Costs 
(please specify the nature of these costs including whether they are one-time or recurring)</t>
  </si>
  <si>
    <t>Module Name</t>
  </si>
  <si>
    <t>Recurring Maintenance/Subscription Costs</t>
  </si>
  <si>
    <t>Implementation Costs</t>
  </si>
  <si>
    <t>Licensing Costs 
(if applicable)</t>
  </si>
  <si>
    <t>Vendor Hosted Cost Worksheet</t>
  </si>
  <si>
    <t>Cost Worksheet Instructions: Provide a cost response for each cost area, based upon system modules for a Vendor-hosted (e.g. "Managed Services") application. The pricing should be based on the detailed functionality that the City requires for each functional area. All additional costs should be captured in the respective areas.
Vendors are responsible for completing all fields highlighted yellow where applicable, and reviewing totals prior to submission.</t>
  </si>
  <si>
    <t>Vendor Notes (recommended)</t>
  </si>
  <si>
    <t>Recurring Hosting/Managed Services Costs</t>
  </si>
  <si>
    <t>Vendor Comments on Hosting and Managed Services Costs</t>
  </si>
  <si>
    <t>Year 1 Hosting Costs
(Year 1 = Commences at the date of contract signing. The City requests that Year 1 hosting fees be waived until go-live of the system. If Year 1 fees are waived, please include the actual costs in rows 46-48, and discount at 100% in row 50)</t>
  </si>
  <si>
    <t>Annual Hosting/Services</t>
  </si>
  <si>
    <t>Third-party Hosting Costs</t>
  </si>
  <si>
    <t>Other Annual Services/Hosting Costs
(if applicable)</t>
  </si>
  <si>
    <t>Total Hosting Cost (annual)</t>
  </si>
  <si>
    <t>Total Discounted Hosting Amount - Year 1 Hosting Fees</t>
  </si>
  <si>
    <t>Recurring Hosting Fees - Years 2 - 10</t>
  </si>
  <si>
    <t>Rate of Increase over Prior Year (as a percentage)</t>
  </si>
  <si>
    <t>Hosting Costs (as a dollar amount)</t>
  </si>
  <si>
    <t>Third-Party Hosting Costs (as a dollar amount)</t>
  </si>
  <si>
    <t>Ten Year Hosting Cost</t>
  </si>
  <si>
    <t>Other In-Scope Costs 
(please specify the nature of these costs including whether they are one-time or recurring)</t>
  </si>
  <si>
    <t>Year 1 Maintenance Costs
(Year 1 = Commences at the date of contract signing. The City requests that Year 1 maintenance fees be waived until go-live of the system. If Year 1 fees are waived, please include the actual costs in rows 80-85, and discount at 100% in row 87)</t>
  </si>
  <si>
    <t>Recurring Maintenance Fees - Years 2 - 10</t>
  </si>
  <si>
    <t>Ongoing Infrastructure/Hardware Upgrade Costs (if applicable)</t>
  </si>
  <si>
    <r>
      <t xml:space="preserve">Other In-Scope Costs
</t>
    </r>
    <r>
      <rPr>
        <sz val="11"/>
        <color theme="1"/>
        <rFont val="Arial"/>
        <family val="2"/>
      </rPr>
      <t>(Cells B68:B75)</t>
    </r>
  </si>
  <si>
    <r>
      <t xml:space="preserve">Recurring Hosting Years 1-10 
</t>
    </r>
    <r>
      <rPr>
        <sz val="11"/>
        <color theme="1"/>
        <rFont val="Arial"/>
        <family val="2"/>
      </rPr>
      <t>(Cell B64)</t>
    </r>
  </si>
  <si>
    <r>
      <t xml:space="preserve">Recurring Maintenance Years 1-10 
</t>
    </r>
    <r>
      <rPr>
        <sz val="11"/>
        <color theme="1"/>
        <rFont val="Arial"/>
        <family val="2"/>
      </rPr>
      <t>(Cell B103)</t>
    </r>
  </si>
  <si>
    <t>Subscription (SaaS) Cost Worksheet</t>
  </si>
  <si>
    <t>Cost Worksheet Instructions: Provide a cost response for each cost area, based upon system modules for a software as a service (SaaS) based application. The pricing should be based on the detailed functionality that the City requires for each functional area. All additional costs should be captured in the respective areas.
Vendors are responsible for completing all fields highlighted yellow where applicable, and reviewing totals prior to submission.</t>
  </si>
  <si>
    <t>Recurring Subscription Costs</t>
  </si>
  <si>
    <t>Subscription Frequency 
(Indicate whether monthly, quarterly, or annual basis)</t>
  </si>
  <si>
    <t>Vendor Comments on Subscription Costs</t>
  </si>
  <si>
    <t>Year 1 Subscription Costs
(Year 1 = Commences at the date of contract signing)</t>
  </si>
  <si>
    <t>Subscription Cost (Primary Software)</t>
  </si>
  <si>
    <t>Third-Party Subscription Cost</t>
  </si>
  <si>
    <t>Total Subscription Cost (annual)</t>
  </si>
  <si>
    <t>Total Discounted Subscription Amount - Year 1 Subscription Fees</t>
  </si>
  <si>
    <t>Recurring Subscription Fees - Years 2 - 10</t>
  </si>
  <si>
    <t>Rate of Increase over Prior Year
(as a percentage)</t>
  </si>
  <si>
    <t>Subscription Costs 
(as a dollar amount)</t>
  </si>
  <si>
    <t>Third-Party Subscription Costs (as a dollar amount)</t>
  </si>
  <si>
    <t>Ten Year Subscription Cost</t>
  </si>
  <si>
    <t>Recurring Maintenance Costs (If Applicable)</t>
  </si>
  <si>
    <t>Vendor Comments on Maintenance Costs</t>
  </si>
  <si>
    <t>Year 1 Maintenance Costs
(Year 1 = Commences at the date of contract signing. The City requests that Year 1 maintenance fees be waived until go-live of the system. If Year 1 fees are waived, please include the actual costs in rows 69-74, and discount at 100% in row 76)</t>
  </si>
  <si>
    <r>
      <t xml:space="preserve">Recurring Subscription Costs Years 1-10
</t>
    </r>
    <r>
      <rPr>
        <sz val="11"/>
        <color theme="1"/>
        <rFont val="Arial"/>
        <family val="2"/>
      </rPr>
      <t>(Cell B52)</t>
    </r>
  </si>
  <si>
    <r>
      <t xml:space="preserve">Other In-Scope Costs
</t>
    </r>
    <r>
      <rPr>
        <sz val="11"/>
        <color theme="1"/>
        <rFont val="Arial"/>
        <family val="2"/>
      </rPr>
      <t>(Cells B56:B63)</t>
    </r>
  </si>
  <si>
    <r>
      <t xml:space="preserve">Recurring Maintenance Years 1-10 
</t>
    </r>
    <r>
      <rPr>
        <sz val="11"/>
        <color theme="1"/>
        <rFont val="Arial"/>
        <family val="2"/>
      </rPr>
      <t>(Cell B90)</t>
    </r>
  </si>
  <si>
    <t>Recurring Maintenance/
Subscription Costs</t>
  </si>
  <si>
    <t>506,197.00 Annually</t>
  </si>
  <si>
    <t>TBD</t>
  </si>
  <si>
    <t>Included</t>
  </si>
  <si>
    <t>To be determined upon the need</t>
  </si>
  <si>
    <t>NA</t>
  </si>
  <si>
    <t>To be determined upon need</t>
  </si>
  <si>
    <t>Confrigation as a Service</t>
  </si>
  <si>
    <t>To be determined</t>
  </si>
  <si>
    <t xml:space="preserve">Inovium </t>
  </si>
  <si>
    <t>9000 Series Hardware Clocks are available/optional and not required</t>
  </si>
  <si>
    <t>We do not anticipate any custom code.</t>
  </si>
  <si>
    <t>Data conversion costs may vary based on complexity.</t>
  </si>
  <si>
    <t>We are not using a third party.</t>
  </si>
  <si>
    <t>This project is planned as remote only</t>
  </si>
  <si>
    <t>Cloud fees are due upon signing and payable annually</t>
  </si>
  <si>
    <t>Configuration as a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</si>
</sst>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26">
    <font>
      <sz val="11"/>
      <color theme="1"/>
      <name val="Calibri"/>
      <family val="2"/>
      <scheme val="minor"/>
    </font>
    <font>
      <sz val="10"/>
      <name val="Arial"/>
      <family val="2"/>
    </font>
    <font>
      <sz val="12"/>
      <name val="Arial MT"/>
    </font>
    <font>
      <b/>
      <sz val="10"/>
      <name val="Arial"/>
      <family val="2"/>
    </font>
    <font>
      <b/>
      <sz val="10"/>
      <color theme="1"/>
      <name val="Arial"/>
      <family val="2"/>
    </font>
    <font>
      <b/>
      <sz val="12"/>
      <name val="Arial"/>
      <family val="2"/>
    </font>
    <font>
      <sz val="12"/>
      <color indexed="8"/>
      <name val="Verdana"/>
      <family val="2"/>
    </font>
    <font>
      <sz val="11"/>
      <color theme="1"/>
      <name val="Calibri"/>
      <family val="2"/>
      <scheme val="minor"/>
    </font>
    <font>
      <b/>
      <sz val="11"/>
      <name val="Calibri"/>
      <family val="2"/>
      <scheme val="minor"/>
    </font>
    <font>
      <b/>
      <sz val="12"/>
      <color theme="0"/>
      <name val="Arial"/>
      <family val="2"/>
    </font>
    <font>
      <b/>
      <sz val="12"/>
      <color theme="1"/>
      <name val="Arial"/>
      <family val="2"/>
    </font>
    <font>
      <i/>
      <sz val="10"/>
      <color theme="1"/>
      <name val="Arial"/>
      <family val="2"/>
    </font>
    <font>
      <b/>
      <sz val="11"/>
      <name val="Arial"/>
      <family val="2"/>
    </font>
    <font>
      <b/>
      <sz val="11"/>
      <color theme="1"/>
      <name val="Calibri"/>
      <family val="2"/>
      <scheme val="minor"/>
    </font>
    <font>
      <b/>
      <sz val="11"/>
      <color theme="0"/>
      <name val="Arial"/>
      <family val="2"/>
    </font>
    <font>
      <b/>
      <i/>
      <sz val="10"/>
      <color theme="1"/>
      <name val="Arial"/>
      <family val="2"/>
    </font>
    <font>
      <b/>
      <sz val="18"/>
      <color theme="0"/>
      <name val="Arial"/>
      <family val="2"/>
    </font>
    <font>
      <b/>
      <sz val="11"/>
      <color theme="1"/>
      <name val="Arial"/>
      <family val="2"/>
    </font>
    <font>
      <b/>
      <i/>
      <sz val="12"/>
      <color theme="1"/>
      <name val="Arial"/>
      <family val="2"/>
    </font>
    <font>
      <b/>
      <u/>
      <sz val="18"/>
      <color theme="0"/>
      <name val="Arial"/>
      <family val="2"/>
    </font>
    <font>
      <b/>
      <i/>
      <sz val="11"/>
      <color theme="1"/>
      <name val="Arial"/>
      <family val="2"/>
    </font>
    <font>
      <b/>
      <sz val="24"/>
      <color theme="0"/>
      <name val="Arial"/>
      <family val="2"/>
    </font>
    <font>
      <sz val="11"/>
      <color theme="1"/>
      <name val="Arial"/>
      <family val="2"/>
    </font>
    <font>
      <b/>
      <i/>
      <sz val="12"/>
      <color theme="0"/>
      <name val="Arial"/>
      <family val="2"/>
    </font>
    <font>
      <b/>
      <sz val="11"/>
      <color rgb="FF000000"/>
      <name val="Arial"/>
      <family val="2"/>
    </font>
    <font>
      <b/>
      <sz val="10"/>
      <color theme="1"/>
      <name val="Arial"/>
    </font>
  </fonts>
  <fills count="11">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3"/>
        <bgColor indexed="64"/>
      </patternFill>
    </fill>
    <fill>
      <patternFill patternType="solid">
        <fgColor rgb="FFEB7F14"/>
        <bgColor indexed="64"/>
      </patternFill>
    </fill>
    <fill>
      <patternFill patternType="solid">
        <fgColor rgb="FF00527B"/>
        <bgColor indexed="64"/>
      </patternFill>
    </fill>
    <fill>
      <patternFill patternType="solid">
        <fgColor rgb="FFE9D414"/>
        <bgColor indexed="64"/>
      </patternFill>
    </fill>
    <fill>
      <patternFill patternType="solid">
        <fgColor rgb="FF6D9DBE"/>
        <bgColor indexed="64"/>
      </patternFill>
    </fill>
    <fill>
      <patternFill patternType="solid">
        <fgColor theme="6"/>
        <bgColor indexed="64"/>
      </patternFill>
    </fill>
    <fill>
      <patternFill patternType="solid">
        <fgColor theme="3"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28">
    <xf numFmtId="0" fontId="0" fillId="0" borderId="0"/>
    <xf numFmtId="0" fontId="1" fillId="0" borderId="0"/>
    <xf numFmtId="0" fontId="1" fillId="0" borderId="0"/>
    <xf numFmtId="0" fontId="2" fillId="0" borderId="0"/>
    <xf numFmtId="0" fontId="2" fillId="0" borderId="0"/>
    <xf numFmtId="0" fontId="1" fillId="0" borderId="0"/>
    <xf numFmtId="0" fontId="2"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applyProtection="0"/>
    <xf numFmtId="0" fontId="1" fillId="0" borderId="1">
      <alignment vertical="center" wrapText="1"/>
    </xf>
    <xf numFmtId="0" fontId="1" fillId="0" borderId="0" applyProtection="0"/>
    <xf numFmtId="0" fontId="1" fillId="0" borderId="0">
      <alignment horizontal="left" vertical="center" wrapText="1"/>
    </xf>
    <xf numFmtId="0" fontId="6" fillId="0" borderId="0" applyNumberFormat="0" applyFill="0" applyBorder="0" applyProtection="0">
      <alignment vertical="top"/>
    </xf>
    <xf numFmtId="43"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207">
    <xf numFmtId="0" fontId="0" fillId="0" borderId="0" xfId="0"/>
    <xf numFmtId="3" fontId="4" fillId="2" borderId="0" xfId="0" applyNumberFormat="1" applyFont="1" applyFill="1" applyAlignment="1">
      <alignment vertical="center" wrapText="1"/>
    </xf>
    <xf numFmtId="164" fontId="4" fillId="3" borderId="1" xfId="26" applyNumberFormat="1" applyFont="1" applyFill="1" applyBorder="1" applyAlignment="1">
      <alignment horizontal="right" vertical="center" wrapText="1"/>
    </xf>
    <xf numFmtId="0" fontId="10" fillId="2" borderId="2" xfId="0" applyFont="1" applyFill="1" applyBorder="1" applyAlignment="1">
      <alignment horizontal="right" vertical="center" wrapText="1"/>
    </xf>
    <xf numFmtId="44" fontId="4" fillId="2" borderId="0" xfId="26" applyFont="1" applyFill="1" applyBorder="1" applyAlignment="1">
      <alignment horizontal="center" vertical="center" wrapText="1"/>
    </xf>
    <xf numFmtId="0" fontId="8" fillId="2" borderId="0" xfId="0" applyFont="1" applyFill="1" applyAlignment="1" applyProtection="1">
      <alignment horizontal="center"/>
      <protection locked="0"/>
    </xf>
    <xf numFmtId="0" fontId="8" fillId="2" borderId="8" xfId="0" applyFont="1" applyFill="1" applyBorder="1" applyAlignment="1" applyProtection="1">
      <alignment horizontal="center"/>
      <protection locked="0"/>
    </xf>
    <xf numFmtId="9" fontId="4" fillId="7" borderId="1" xfId="27" applyFont="1" applyFill="1" applyBorder="1" applyAlignment="1" applyProtection="1">
      <alignment horizontal="right" vertical="center" wrapText="1"/>
      <protection locked="0"/>
    </xf>
    <xf numFmtId="0" fontId="4" fillId="8" borderId="1" xfId="0" applyFont="1" applyFill="1" applyBorder="1" applyAlignment="1">
      <alignment horizontal="right" vertical="center" wrapText="1"/>
    </xf>
    <xf numFmtId="0" fontId="4" fillId="8" borderId="2" xfId="0" applyFont="1" applyFill="1" applyBorder="1" applyAlignment="1">
      <alignment horizontal="left" vertical="center" wrapText="1"/>
    </xf>
    <xf numFmtId="0" fontId="4" fillId="0" borderId="0" xfId="0" applyFont="1"/>
    <xf numFmtId="0" fontId="4" fillId="2" borderId="10" xfId="0" applyFont="1" applyFill="1" applyBorder="1" applyAlignment="1">
      <alignment vertical="center" wrapText="1"/>
    </xf>
    <xf numFmtId="0" fontId="4" fillId="0" borderId="0" xfId="0" applyFont="1" applyAlignment="1">
      <alignment wrapText="1"/>
    </xf>
    <xf numFmtId="164" fontId="4" fillId="7" borderId="1" xfId="26" applyNumberFormat="1" applyFont="1" applyFill="1" applyBorder="1" applyAlignment="1" applyProtection="1">
      <alignment horizontal="right"/>
      <protection locked="0"/>
    </xf>
    <xf numFmtId="44" fontId="4" fillId="2" borderId="8" xfId="26" applyFont="1" applyFill="1" applyBorder="1" applyAlignment="1">
      <alignment horizontal="center" vertical="center" wrapText="1"/>
    </xf>
    <xf numFmtId="164" fontId="4" fillId="8" borderId="1" xfId="26" applyNumberFormat="1" applyFont="1" applyFill="1" applyBorder="1" applyAlignment="1" applyProtection="1">
      <alignment horizontal="center" vertical="center"/>
      <protection locked="0"/>
    </xf>
    <xf numFmtId="164" fontId="4" fillId="7" borderId="8" xfId="26" applyNumberFormat="1" applyFont="1" applyFill="1" applyBorder="1" applyAlignment="1" applyProtection="1">
      <alignment horizontal="right"/>
      <protection locked="0"/>
    </xf>
    <xf numFmtId="0" fontId="4" fillId="7" borderId="1" xfId="0" applyFont="1" applyFill="1" applyBorder="1" applyAlignment="1" applyProtection="1">
      <alignment horizontal="left" wrapText="1"/>
      <protection locked="0"/>
    </xf>
    <xf numFmtId="0" fontId="4" fillId="8" borderId="1" xfId="0" applyFont="1" applyFill="1" applyBorder="1" applyAlignment="1" applyProtection="1">
      <alignment horizontal="left" wrapText="1"/>
      <protection locked="0"/>
    </xf>
    <xf numFmtId="0" fontId="8" fillId="2" borderId="0" xfId="0" applyFont="1" applyFill="1" applyProtection="1">
      <protection locked="0"/>
    </xf>
    <xf numFmtId="0" fontId="4" fillId="8" borderId="5" xfId="0" applyFont="1" applyFill="1" applyBorder="1" applyAlignment="1">
      <alignment horizontal="left" vertical="center" wrapText="1"/>
    </xf>
    <xf numFmtId="164" fontId="4" fillId="7" borderId="5" xfId="26" applyNumberFormat="1" applyFont="1" applyFill="1" applyBorder="1" applyAlignment="1" applyProtection="1">
      <alignment horizontal="right"/>
      <protection locked="0"/>
    </xf>
    <xf numFmtId="0" fontId="4" fillId="2" borderId="0" xfId="0" applyFont="1" applyFill="1" applyAlignment="1">
      <alignment horizontal="left" vertical="center" wrapText="1"/>
    </xf>
    <xf numFmtId="164" fontId="4" fillId="2" borderId="0" xfId="26" applyNumberFormat="1" applyFont="1" applyFill="1" applyBorder="1" applyAlignment="1" applyProtection="1">
      <alignment horizontal="right"/>
      <protection locked="0"/>
    </xf>
    <xf numFmtId="0" fontId="8" fillId="2" borderId="10" xfId="0" applyFont="1" applyFill="1" applyBorder="1" applyProtection="1">
      <protection locked="0"/>
    </xf>
    <xf numFmtId="0" fontId="4" fillId="8" borderId="1" xfId="26" applyNumberFormat="1" applyFont="1" applyFill="1" applyBorder="1" applyAlignment="1">
      <alignment horizontal="center" vertical="center" wrapText="1"/>
    </xf>
    <xf numFmtId="0" fontId="4" fillId="2" borderId="2" xfId="0" applyFont="1" applyFill="1" applyBorder="1" applyAlignment="1" applyProtection="1">
      <alignment horizontal="left" wrapText="1"/>
      <protection locked="0"/>
    </xf>
    <xf numFmtId="164" fontId="4" fillId="2" borderId="3" xfId="26" applyNumberFormat="1" applyFont="1" applyFill="1" applyBorder="1" applyAlignment="1" applyProtection="1">
      <alignment horizontal="right"/>
      <protection locked="0"/>
    </xf>
    <xf numFmtId="44" fontId="4" fillId="2" borderId="3" xfId="26" applyFont="1" applyFill="1" applyBorder="1" applyAlignment="1" applyProtection="1">
      <alignment horizontal="center"/>
      <protection locked="0"/>
    </xf>
    <xf numFmtId="0" fontId="10" fillId="8" borderId="1" xfId="0" applyFont="1" applyFill="1" applyBorder="1" applyAlignment="1">
      <alignment horizontal="right" vertical="center" wrapText="1"/>
    </xf>
    <xf numFmtId="44" fontId="4" fillId="2" borderId="7" xfId="26" applyFont="1" applyFill="1" applyBorder="1" applyAlignment="1">
      <alignment horizontal="right" vertical="center" wrapText="1"/>
    </xf>
    <xf numFmtId="44" fontId="4" fillId="2" borderId="0" xfId="26" applyFont="1" applyFill="1" applyBorder="1" applyAlignment="1">
      <alignment horizontal="right" vertical="center" wrapText="1"/>
    </xf>
    <xf numFmtId="44" fontId="4" fillId="2" borderId="10" xfId="26" applyFont="1" applyFill="1" applyBorder="1" applyAlignment="1">
      <alignment horizontal="right" vertical="center" wrapText="1"/>
    </xf>
    <xf numFmtId="0" fontId="4" fillId="2" borderId="2" xfId="0" applyFont="1" applyFill="1" applyBorder="1" applyAlignment="1">
      <alignment horizontal="left" vertical="center" wrapText="1"/>
    </xf>
    <xf numFmtId="44" fontId="4" fillId="2" borderId="3" xfId="26" applyFont="1" applyFill="1" applyBorder="1" applyAlignment="1" applyProtection="1">
      <alignment horizontal="center" vertical="center" wrapText="1"/>
      <protection locked="0"/>
    </xf>
    <xf numFmtId="0" fontId="4" fillId="2" borderId="3" xfId="0" applyFont="1" applyFill="1" applyBorder="1" applyAlignment="1">
      <alignment horizontal="left" vertical="center" wrapText="1"/>
    </xf>
    <xf numFmtId="44" fontId="4" fillId="2" borderId="8" xfId="26" applyFont="1" applyFill="1" applyBorder="1" applyAlignment="1" applyProtection="1">
      <alignment horizontal="center"/>
      <protection locked="0"/>
    </xf>
    <xf numFmtId="0" fontId="4" fillId="0" borderId="0" xfId="0" applyFont="1" applyAlignment="1">
      <alignment horizontal="center" vertical="center" wrapText="1"/>
    </xf>
    <xf numFmtId="0" fontId="13" fillId="0" borderId="0" xfId="0" applyFont="1"/>
    <xf numFmtId="44" fontId="4" fillId="2" borderId="9" xfId="26" applyFont="1" applyFill="1" applyBorder="1" applyAlignment="1">
      <alignment horizontal="right" vertical="center" wrapText="1"/>
    </xf>
    <xf numFmtId="44" fontId="4" fillId="2" borderId="12" xfId="26" applyFont="1" applyFill="1" applyBorder="1" applyAlignment="1">
      <alignment horizontal="right" vertical="center" wrapText="1"/>
    </xf>
    <xf numFmtId="164" fontId="4" fillId="2" borderId="10" xfId="26" applyNumberFormat="1" applyFont="1" applyFill="1" applyBorder="1" applyAlignment="1">
      <alignment horizontal="right" vertical="center" wrapText="1"/>
    </xf>
    <xf numFmtId="164" fontId="4" fillId="2" borderId="6" xfId="26" applyNumberFormat="1" applyFont="1" applyFill="1" applyBorder="1" applyAlignment="1">
      <alignment horizontal="right" vertical="center" wrapText="1"/>
    </xf>
    <xf numFmtId="44" fontId="4" fillId="2" borderId="6" xfId="26" applyFont="1" applyFill="1" applyBorder="1" applyAlignment="1">
      <alignment horizontal="right" vertical="center" wrapText="1"/>
    </xf>
    <xf numFmtId="0" fontId="18" fillId="8" borderId="1" xfId="0" applyFont="1" applyFill="1" applyBorder="1" applyAlignment="1">
      <alignment horizontal="right" vertical="center" wrapText="1"/>
    </xf>
    <xf numFmtId="164" fontId="4" fillId="7" borderId="1" xfId="26" applyNumberFormat="1" applyFont="1" applyFill="1" applyBorder="1" applyAlignment="1">
      <alignment horizontal="right" vertical="center" wrapText="1"/>
    </xf>
    <xf numFmtId="0" fontId="4" fillId="2" borderId="1" xfId="0" applyFont="1" applyFill="1" applyBorder="1" applyAlignment="1">
      <alignment horizontal="left" vertical="center" wrapText="1"/>
    </xf>
    <xf numFmtId="44" fontId="4" fillId="2" borderId="3" xfId="26" applyFont="1" applyFill="1" applyBorder="1" applyAlignment="1">
      <alignment horizontal="right" vertical="center" wrapText="1"/>
    </xf>
    <xf numFmtId="0" fontId="16" fillId="2" borderId="14" xfId="0" applyFont="1" applyFill="1" applyBorder="1" applyAlignment="1">
      <alignment vertical="center" wrapText="1"/>
    </xf>
    <xf numFmtId="164" fontId="4" fillId="7" borderId="1" xfId="26" applyNumberFormat="1" applyFont="1" applyFill="1" applyBorder="1" applyAlignment="1" applyProtection="1">
      <alignment horizontal="right" vertical="center" wrapText="1"/>
      <protection locked="0"/>
    </xf>
    <xf numFmtId="164" fontId="3" fillId="7" borderId="1" xfId="26" applyNumberFormat="1" applyFont="1" applyFill="1" applyBorder="1" applyAlignment="1">
      <alignment horizontal="right" vertical="center" wrapText="1"/>
    </xf>
    <xf numFmtId="164" fontId="4" fillId="2" borderId="7" xfId="26" applyNumberFormat="1" applyFont="1" applyFill="1" applyBorder="1" applyAlignment="1">
      <alignment horizontal="center" vertical="center" wrapText="1"/>
    </xf>
    <xf numFmtId="164" fontId="4" fillId="7" borderId="1" xfId="27" applyNumberFormat="1" applyFont="1" applyFill="1" applyBorder="1" applyAlignment="1" applyProtection="1">
      <alignment horizontal="right" vertical="center" wrapText="1"/>
      <protection locked="0"/>
    </xf>
    <xf numFmtId="0" fontId="9" fillId="8" borderId="2" xfId="0" applyFont="1" applyFill="1" applyBorder="1" applyAlignment="1">
      <alignment horizontal="center" vertical="center" wrapText="1"/>
    </xf>
    <xf numFmtId="44" fontId="4" fillId="8" borderId="1" xfId="26" applyFont="1" applyFill="1" applyBorder="1" applyAlignment="1">
      <alignment horizontal="center" vertical="center"/>
    </xf>
    <xf numFmtId="0" fontId="10" fillId="8" borderId="2" xfId="0" applyFont="1" applyFill="1" applyBorder="1" applyAlignment="1">
      <alignment horizontal="right" vertical="center" wrapText="1"/>
    </xf>
    <xf numFmtId="164" fontId="4" fillId="7" borderId="1" xfId="26" applyNumberFormat="1" applyFont="1" applyFill="1" applyBorder="1" applyAlignment="1" applyProtection="1">
      <protection locked="0"/>
    </xf>
    <xf numFmtId="0" fontId="17" fillId="3" borderId="1" xfId="0" applyFont="1" applyFill="1" applyBorder="1" applyAlignment="1">
      <alignment horizontal="left" vertical="center" wrapText="1"/>
    </xf>
    <xf numFmtId="0" fontId="17" fillId="3" borderId="2" xfId="0" applyFont="1" applyFill="1" applyBorder="1" applyAlignment="1">
      <alignment horizontal="left" vertical="center" wrapText="1"/>
    </xf>
    <xf numFmtId="0" fontId="17" fillId="3" borderId="2" xfId="0" applyFont="1" applyFill="1" applyBorder="1" applyAlignment="1">
      <alignment horizontal="right" vertical="center" wrapText="1"/>
    </xf>
    <xf numFmtId="164" fontId="3" fillId="2" borderId="3" xfId="26" applyNumberFormat="1" applyFont="1" applyFill="1" applyBorder="1" applyAlignment="1">
      <alignment horizontal="right" vertical="center" wrapText="1"/>
    </xf>
    <xf numFmtId="0" fontId="4" fillId="2" borderId="3" xfId="26" applyNumberFormat="1" applyFont="1" applyFill="1" applyBorder="1" applyAlignment="1">
      <alignment horizontal="center" vertical="center" wrapText="1"/>
    </xf>
    <xf numFmtId="164" fontId="4" fillId="2" borderId="9" xfId="26" applyNumberFormat="1" applyFont="1" applyFill="1" applyBorder="1" applyAlignment="1">
      <alignment horizontal="right" vertical="center" wrapText="1"/>
    </xf>
    <xf numFmtId="0" fontId="10" fillId="2" borderId="9" xfId="0" applyFont="1" applyFill="1" applyBorder="1" applyAlignment="1">
      <alignment horizontal="right" vertical="center" wrapText="1"/>
    </xf>
    <xf numFmtId="0" fontId="5" fillId="0" borderId="0" xfId="0" applyFont="1" applyAlignment="1">
      <alignment vertical="center" wrapText="1"/>
    </xf>
    <xf numFmtId="164" fontId="4" fillId="2" borderId="0" xfId="26" applyNumberFormat="1" applyFont="1" applyFill="1" applyBorder="1" applyAlignment="1">
      <alignment horizontal="right" vertical="center" wrapText="1"/>
    </xf>
    <xf numFmtId="164" fontId="4" fillId="2" borderId="7" xfId="26" applyNumberFormat="1" applyFont="1" applyFill="1" applyBorder="1" applyAlignment="1">
      <alignment horizontal="right" vertical="center" wrapText="1"/>
    </xf>
    <xf numFmtId="164" fontId="4" fillId="7" borderId="2" xfId="26" applyNumberFormat="1" applyFont="1" applyFill="1" applyBorder="1" applyAlignment="1" applyProtection="1">
      <alignment horizontal="right" vertical="center" wrapText="1"/>
      <protection locked="0"/>
    </xf>
    <xf numFmtId="164" fontId="4" fillId="7" borderId="2" xfId="27" applyNumberFormat="1" applyFont="1" applyFill="1" applyBorder="1" applyAlignment="1" applyProtection="1">
      <alignment horizontal="right" vertical="center" wrapText="1"/>
      <protection locked="0"/>
    </xf>
    <xf numFmtId="164" fontId="4" fillId="8" borderId="2" xfId="26" applyNumberFormat="1" applyFont="1" applyFill="1" applyBorder="1" applyAlignment="1" applyProtection="1">
      <alignment horizontal="center" vertical="center"/>
      <protection locked="0"/>
    </xf>
    <xf numFmtId="0" fontId="4" fillId="8" borderId="2" xfId="26" applyNumberFormat="1" applyFont="1" applyFill="1" applyBorder="1" applyAlignment="1">
      <alignment horizontal="center" vertical="center" wrapText="1"/>
    </xf>
    <xf numFmtId="164" fontId="4" fillId="7" borderId="2" xfId="26" applyNumberFormat="1" applyFont="1" applyFill="1" applyBorder="1" applyAlignment="1" applyProtection="1">
      <protection locked="0"/>
    </xf>
    <xf numFmtId="0" fontId="4" fillId="2" borderId="0" xfId="0" applyFont="1" applyFill="1" applyAlignment="1">
      <alignment horizontal="center" vertical="center" wrapText="1"/>
    </xf>
    <xf numFmtId="0" fontId="4" fillId="8"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44" fontId="4" fillId="2" borderId="3" xfId="26" applyFont="1" applyFill="1" applyBorder="1" applyAlignment="1">
      <alignment horizontal="center" vertical="center" wrapText="1"/>
    </xf>
    <xf numFmtId="0" fontId="17" fillId="8" borderId="1" xfId="0" applyFont="1" applyFill="1" applyBorder="1" applyAlignment="1">
      <alignment horizontal="right" vertical="center" wrapText="1"/>
    </xf>
    <xf numFmtId="0" fontId="4" fillId="8" borderId="1" xfId="0" applyFont="1" applyFill="1" applyBorder="1" applyAlignment="1">
      <alignment horizontal="left" vertical="center" wrapText="1"/>
    </xf>
    <xf numFmtId="0" fontId="14" fillId="8" borderId="10" xfId="0" applyFont="1" applyFill="1" applyBorder="1" applyAlignment="1">
      <alignment horizontal="center" vertical="center" wrapText="1"/>
    </xf>
    <xf numFmtId="0" fontId="14" fillId="8" borderId="0" xfId="0" applyFont="1" applyFill="1" applyAlignment="1">
      <alignment horizontal="center" vertical="center" wrapText="1"/>
    </xf>
    <xf numFmtId="0" fontId="4" fillId="2" borderId="0" xfId="0" applyFont="1" applyFill="1"/>
    <xf numFmtId="0" fontId="13" fillId="2" borderId="0" xfId="0" applyFont="1" applyFill="1"/>
    <xf numFmtId="44" fontId="4" fillId="2" borderId="8" xfId="26" applyFont="1" applyFill="1" applyBorder="1" applyAlignment="1" applyProtection="1">
      <alignment horizontal="center" vertical="center" wrapText="1"/>
      <protection locked="0"/>
    </xf>
    <xf numFmtId="0" fontId="4" fillId="2" borderId="0" xfId="26" applyNumberFormat="1" applyFont="1" applyFill="1" applyBorder="1" applyAlignment="1">
      <alignment vertical="center" wrapText="1"/>
    </xf>
    <xf numFmtId="44" fontId="4" fillId="2" borderId="0" xfId="26" applyFont="1" applyFill="1" applyBorder="1" applyAlignment="1" applyProtection="1">
      <alignment vertical="center" wrapText="1"/>
      <protection locked="0"/>
    </xf>
    <xf numFmtId="164" fontId="3" fillId="2" borderId="8" xfId="26" applyNumberFormat="1" applyFont="1" applyFill="1" applyBorder="1" applyAlignment="1">
      <alignment horizontal="right" vertical="center" wrapText="1"/>
    </xf>
    <xf numFmtId="0" fontId="4" fillId="2" borderId="0" xfId="26" applyNumberFormat="1" applyFont="1" applyFill="1" applyBorder="1" applyAlignment="1">
      <alignment horizontal="center" vertical="center" wrapText="1"/>
    </xf>
    <xf numFmtId="44" fontId="4" fillId="2" borderId="7" xfId="26" applyFont="1" applyFill="1" applyBorder="1" applyAlignment="1" applyProtection="1">
      <alignment horizontal="center"/>
      <protection locked="0"/>
    </xf>
    <xf numFmtId="0" fontId="4" fillId="2" borderId="9" xfId="0" applyFont="1" applyFill="1" applyBorder="1" applyAlignment="1">
      <alignment horizontal="left" vertical="center" wrapText="1"/>
    </xf>
    <xf numFmtId="44" fontId="4" fillId="2" borderId="0" xfId="26" applyFont="1" applyFill="1" applyBorder="1" applyAlignment="1">
      <alignment vertical="center" wrapText="1"/>
    </xf>
    <xf numFmtId="44" fontId="4" fillId="2" borderId="8" xfId="26" applyFont="1" applyFill="1" applyBorder="1" applyAlignment="1">
      <alignment horizontal="right" vertical="center" wrapText="1"/>
    </xf>
    <xf numFmtId="0" fontId="4" fillId="8" borderId="14" xfId="0" applyFont="1" applyFill="1" applyBorder="1" applyAlignment="1">
      <alignment horizontal="left" vertical="center" wrapText="1"/>
    </xf>
    <xf numFmtId="0" fontId="4" fillId="2" borderId="9" xfId="0" applyFont="1" applyFill="1" applyBorder="1" applyAlignment="1" applyProtection="1">
      <alignment horizontal="left" wrapText="1"/>
      <protection locked="0"/>
    </xf>
    <xf numFmtId="164" fontId="4" fillId="2" borderId="7" xfId="26" applyNumberFormat="1" applyFont="1" applyFill="1" applyBorder="1" applyAlignment="1" applyProtection="1">
      <alignment horizontal="right"/>
      <protection locked="0"/>
    </xf>
    <xf numFmtId="0" fontId="17" fillId="3" borderId="14" xfId="0" applyFont="1" applyFill="1" applyBorder="1" applyAlignment="1">
      <alignment horizontal="left" vertical="center" wrapText="1"/>
    </xf>
    <xf numFmtId="0" fontId="16" fillId="2" borderId="11" xfId="0" applyFont="1" applyFill="1" applyBorder="1" applyAlignment="1">
      <alignment vertical="center" wrapText="1"/>
    </xf>
    <xf numFmtId="0" fontId="12" fillId="8" borderId="14" xfId="0" applyFont="1" applyFill="1" applyBorder="1" applyAlignment="1">
      <alignment horizontal="center" vertical="center" wrapText="1"/>
    </xf>
    <xf numFmtId="44" fontId="4" fillId="2" borderId="0" xfId="26" applyFont="1" applyFill="1" applyBorder="1" applyAlignment="1" applyProtection="1">
      <alignment horizontal="center"/>
      <protection locked="0"/>
    </xf>
    <xf numFmtId="0" fontId="16" fillId="9" borderId="9"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4" fillId="7" borderId="0" xfId="0" applyFont="1" applyFill="1" applyAlignment="1">
      <alignment horizontal="right"/>
    </xf>
    <xf numFmtId="0" fontId="4" fillId="7" borderId="1" xfId="0" applyFont="1" applyFill="1" applyBorder="1" applyAlignment="1">
      <alignment horizontal="center"/>
    </xf>
    <xf numFmtId="0" fontId="4" fillId="7" borderId="4" xfId="0" applyFont="1" applyFill="1" applyBorder="1" applyAlignment="1">
      <alignment horizontal="center"/>
    </xf>
    <xf numFmtId="0" fontId="4" fillId="7" borderId="1" xfId="26" applyNumberFormat="1" applyFont="1" applyFill="1" applyBorder="1" applyAlignment="1" applyProtection="1">
      <alignment horizontal="center"/>
      <protection locked="0"/>
    </xf>
    <xf numFmtId="44" fontId="4" fillId="2" borderId="7" xfId="26" applyFont="1" applyFill="1" applyBorder="1" applyAlignment="1" applyProtection="1">
      <alignment horizontal="center"/>
      <protection locked="0"/>
    </xf>
    <xf numFmtId="0" fontId="16" fillId="9" borderId="1" xfId="0" applyFont="1" applyFill="1" applyBorder="1" applyAlignment="1">
      <alignment horizontal="center" vertical="center" wrapText="1"/>
    </xf>
    <xf numFmtId="0" fontId="4" fillId="7" borderId="1" xfId="26" applyNumberFormat="1" applyFont="1" applyFill="1" applyBorder="1" applyAlignment="1" applyProtection="1">
      <alignment horizontal="center" vertical="center" wrapText="1"/>
      <protection locked="0"/>
    </xf>
    <xf numFmtId="0" fontId="24" fillId="8" borderId="16" xfId="0" applyFont="1" applyFill="1" applyBorder="1" applyAlignment="1">
      <alignment horizontal="center" vertical="center" wrapText="1"/>
    </xf>
    <xf numFmtId="0" fontId="4" fillId="7" borderId="1" xfId="26" applyNumberFormat="1" applyFont="1" applyFill="1" applyBorder="1" applyAlignment="1">
      <alignment horizontal="center" vertical="center" wrapText="1"/>
    </xf>
    <xf numFmtId="44" fontId="4" fillId="2" borderId="8" xfId="26" applyFont="1" applyFill="1" applyBorder="1" applyAlignment="1">
      <alignment horizontal="center" vertical="center" wrapText="1"/>
    </xf>
    <xf numFmtId="44" fontId="4" fillId="2" borderId="13" xfId="26" applyFont="1" applyFill="1" applyBorder="1" applyAlignment="1">
      <alignment horizontal="center" vertical="center" wrapText="1"/>
    </xf>
    <xf numFmtId="0" fontId="16" fillId="9" borderId="9" xfId="0" applyFont="1" applyFill="1" applyBorder="1" applyAlignment="1">
      <alignment horizontal="center" vertical="center" wrapText="1"/>
    </xf>
    <xf numFmtId="0" fontId="16" fillId="9" borderId="7" xfId="0" applyFont="1" applyFill="1" applyBorder="1" applyAlignment="1">
      <alignment horizontal="center" vertical="center" wrapText="1"/>
    </xf>
    <xf numFmtId="44" fontId="4" fillId="8" borderId="1" xfId="26" applyFont="1" applyFill="1" applyBorder="1" applyAlignment="1">
      <alignment horizontal="center" vertical="center"/>
    </xf>
    <xf numFmtId="0" fontId="12" fillId="8" borderId="1" xfId="0" applyFont="1" applyFill="1" applyBorder="1" applyAlignment="1">
      <alignment horizontal="center" vertical="center" wrapText="1"/>
    </xf>
    <xf numFmtId="44" fontId="4" fillId="2" borderId="0" xfId="26" applyFont="1" applyFill="1" applyBorder="1" applyAlignment="1">
      <alignment horizontal="center" vertical="center" wrapText="1"/>
    </xf>
    <xf numFmtId="0" fontId="21" fillId="4" borderId="10" xfId="0" applyFont="1" applyFill="1" applyBorder="1" applyAlignment="1">
      <alignment horizontal="center" vertical="center"/>
    </xf>
    <xf numFmtId="0" fontId="21" fillId="4" borderId="0" xfId="0" applyFont="1" applyFill="1" applyAlignment="1">
      <alignment horizontal="center" vertical="center"/>
    </xf>
    <xf numFmtId="0" fontId="9" fillId="10" borderId="10" xfId="0" applyFont="1" applyFill="1" applyBorder="1" applyAlignment="1">
      <alignment horizontal="center" vertical="center" wrapText="1"/>
    </xf>
    <xf numFmtId="0" fontId="9" fillId="10" borderId="0" xfId="0" applyFont="1" applyFill="1" applyAlignment="1">
      <alignment horizontal="center" vertical="center" wrapText="1"/>
    </xf>
    <xf numFmtId="0" fontId="9" fillId="6" borderId="2" xfId="0" applyFont="1" applyFill="1" applyBorder="1" applyAlignment="1">
      <alignment vertical="center" wrapText="1"/>
    </xf>
    <xf numFmtId="0" fontId="9" fillId="6" borderId="3" xfId="0" applyFont="1" applyFill="1" applyBorder="1" applyAlignment="1">
      <alignment vertical="center" wrapText="1"/>
    </xf>
    <xf numFmtId="164" fontId="17" fillId="3" borderId="2" xfId="26" applyNumberFormat="1" applyFont="1" applyFill="1" applyBorder="1" applyAlignment="1">
      <alignment horizontal="center" vertical="center" wrapText="1"/>
    </xf>
    <xf numFmtId="164" fontId="17" fillId="3" borderId="3" xfId="26" applyNumberFormat="1" applyFont="1" applyFill="1" applyBorder="1" applyAlignment="1">
      <alignment horizontal="center" vertical="center" wrapText="1"/>
    </xf>
    <xf numFmtId="164" fontId="17" fillId="3" borderId="4" xfId="26" applyNumberFormat="1" applyFont="1" applyFill="1" applyBorder="1" applyAlignment="1">
      <alignment horizontal="center" vertical="center" wrapText="1"/>
    </xf>
    <xf numFmtId="0" fontId="16" fillId="5" borderId="1" xfId="0" applyFont="1" applyFill="1" applyBorder="1" applyAlignment="1">
      <alignment horizontal="left" vertical="center"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0" xfId="0" applyFont="1" applyFill="1" applyAlignment="1">
      <alignment horizontal="center" vertical="center" wrapText="1"/>
    </xf>
    <xf numFmtId="0" fontId="9" fillId="6" borderId="11" xfId="0" applyFont="1" applyFill="1" applyBorder="1" applyAlignment="1">
      <alignment horizontal="left" vertical="center"/>
    </xf>
    <xf numFmtId="0" fontId="9" fillId="6" borderId="8" xfId="0" applyFont="1" applyFill="1" applyBorder="1" applyAlignment="1">
      <alignment horizontal="left" vertical="center"/>
    </xf>
    <xf numFmtId="0" fontId="9" fillId="6" borderId="11" xfId="0" applyFont="1" applyFill="1" applyBorder="1" applyAlignment="1">
      <alignment vertical="center" wrapText="1"/>
    </xf>
    <xf numFmtId="0" fontId="9" fillId="6" borderId="8" xfId="0" applyFont="1" applyFill="1" applyBorder="1" applyAlignment="1">
      <alignment vertical="center" wrapText="1"/>
    </xf>
    <xf numFmtId="0" fontId="4" fillId="8"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8" borderId="2" xfId="0" applyFont="1" applyFill="1" applyBorder="1" applyAlignment="1">
      <alignment vertical="center" wrapText="1"/>
    </xf>
    <xf numFmtId="0" fontId="4" fillId="8" borderId="4" xfId="0" applyFont="1" applyFill="1" applyBorder="1" applyAlignment="1">
      <alignment vertical="center" wrapText="1"/>
    </xf>
    <xf numFmtId="164" fontId="4" fillId="7" borderId="2" xfId="26" applyNumberFormat="1" applyFont="1" applyFill="1" applyBorder="1" applyAlignment="1" applyProtection="1">
      <alignment horizontal="center" vertical="center" wrapText="1"/>
      <protection locked="0"/>
    </xf>
    <xf numFmtId="164" fontId="4" fillId="7" borderId="3" xfId="26" applyNumberFormat="1" applyFont="1" applyFill="1" applyBorder="1" applyAlignment="1" applyProtection="1">
      <alignment horizontal="center" vertical="center" wrapText="1"/>
      <protection locked="0"/>
    </xf>
    <xf numFmtId="0" fontId="17" fillId="8" borderId="2" xfId="0" applyFont="1" applyFill="1" applyBorder="1" applyAlignment="1">
      <alignment horizontal="right" vertical="center" wrapText="1"/>
    </xf>
    <xf numFmtId="0" fontId="17" fillId="8" borderId="4" xfId="0" applyFont="1" applyFill="1" applyBorder="1" applyAlignment="1">
      <alignment horizontal="right" vertical="center" wrapText="1"/>
    </xf>
    <xf numFmtId="164" fontId="17" fillId="8" borderId="1" xfId="26" applyNumberFormat="1" applyFont="1" applyFill="1" applyBorder="1" applyAlignment="1">
      <alignment horizontal="center" vertical="center" wrapText="1"/>
    </xf>
    <xf numFmtId="0" fontId="20" fillId="8" borderId="1" xfId="0" applyFont="1" applyFill="1" applyBorder="1" applyAlignment="1">
      <alignment horizontal="right" vertical="center" wrapText="1"/>
    </xf>
    <xf numFmtId="164" fontId="17" fillId="7" borderId="1" xfId="26" applyNumberFormat="1" applyFont="1" applyFill="1" applyBorder="1" applyAlignment="1" applyProtection="1">
      <alignment horizontal="center" vertical="center" wrapText="1"/>
      <protection locked="0"/>
    </xf>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164" fontId="4" fillId="3" borderId="1" xfId="26" applyNumberFormat="1" applyFont="1" applyFill="1" applyBorder="1" applyAlignment="1">
      <alignment horizontal="center" vertical="center" wrapText="1"/>
    </xf>
    <xf numFmtId="0" fontId="9" fillId="6" borderId="11"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4" fillId="8" borderId="2" xfId="0" applyFont="1" applyFill="1" applyBorder="1" applyAlignment="1" applyProtection="1">
      <alignment wrapText="1"/>
      <protection locked="0"/>
    </xf>
    <xf numFmtId="0" fontId="4" fillId="8" borderId="4" xfId="0" applyFont="1" applyFill="1" applyBorder="1" applyAlignment="1" applyProtection="1">
      <alignment wrapText="1"/>
      <protection locked="0"/>
    </xf>
    <xf numFmtId="164" fontId="4" fillId="7" borderId="11" xfId="26" applyNumberFormat="1" applyFont="1" applyFill="1" applyBorder="1" applyAlignment="1" applyProtection="1">
      <alignment horizontal="center" vertical="center" wrapText="1"/>
      <protection locked="0"/>
    </xf>
    <xf numFmtId="164" fontId="4" fillId="7" borderId="8" xfId="26" applyNumberFormat="1" applyFont="1" applyFill="1" applyBorder="1" applyAlignment="1" applyProtection="1">
      <alignment horizontal="center" vertical="center" wrapText="1"/>
      <protection locked="0"/>
    </xf>
    <xf numFmtId="0" fontId="14" fillId="6" borderId="10" xfId="0" applyFont="1" applyFill="1" applyBorder="1" applyAlignment="1">
      <alignment horizontal="center" vertical="center" wrapText="1"/>
    </xf>
    <xf numFmtId="0" fontId="14" fillId="6" borderId="0" xfId="0" applyFont="1" applyFill="1" applyAlignment="1">
      <alignment horizontal="center" vertical="center" wrapText="1"/>
    </xf>
    <xf numFmtId="0" fontId="4" fillId="8" borderId="3" xfId="0" applyFont="1" applyFill="1" applyBorder="1" applyAlignment="1">
      <alignment horizontal="center" vertical="center" wrapText="1"/>
    </xf>
    <xf numFmtId="0" fontId="4" fillId="7" borderId="2" xfId="26" applyNumberFormat="1" applyFont="1" applyFill="1" applyBorder="1" applyAlignment="1" applyProtection="1">
      <alignment horizontal="center"/>
      <protection locked="0"/>
    </xf>
    <xf numFmtId="0" fontId="4" fillId="7" borderId="3" xfId="26" applyNumberFormat="1" applyFont="1" applyFill="1" applyBorder="1" applyAlignment="1" applyProtection="1">
      <alignment horizontal="center"/>
      <protection locked="0"/>
    </xf>
    <xf numFmtId="0" fontId="4" fillId="7" borderId="4" xfId="26" applyNumberFormat="1" applyFont="1" applyFill="1" applyBorder="1" applyAlignment="1" applyProtection="1">
      <alignment horizontal="center"/>
      <protection locked="0"/>
    </xf>
    <xf numFmtId="0" fontId="4" fillId="2" borderId="2" xfId="26" applyNumberFormat="1" applyFont="1" applyFill="1" applyBorder="1" applyAlignment="1" applyProtection="1">
      <alignment horizontal="center"/>
      <protection locked="0"/>
    </xf>
    <xf numFmtId="0" fontId="4" fillId="2" borderId="3" xfId="26" applyNumberFormat="1" applyFont="1" applyFill="1" applyBorder="1" applyAlignment="1" applyProtection="1">
      <alignment horizontal="center"/>
      <protection locked="0"/>
    </xf>
    <xf numFmtId="0" fontId="4" fillId="2" borderId="4" xfId="26" applyNumberFormat="1" applyFont="1" applyFill="1" applyBorder="1" applyAlignment="1" applyProtection="1">
      <alignment horizontal="center"/>
      <protection locked="0"/>
    </xf>
    <xf numFmtId="0" fontId="4" fillId="8" borderId="2" xfId="0" applyFont="1" applyFill="1" applyBorder="1" applyAlignment="1">
      <alignment horizontal="center" vertical="center" wrapText="1"/>
    </xf>
    <xf numFmtId="164" fontId="4" fillId="7" borderId="1" xfId="26" applyNumberFormat="1" applyFont="1" applyFill="1" applyBorder="1" applyAlignment="1" applyProtection="1">
      <alignment horizontal="center" vertical="center" wrapText="1"/>
      <protection locked="0"/>
    </xf>
    <xf numFmtId="0" fontId="4" fillId="7" borderId="10" xfId="26" applyNumberFormat="1" applyFont="1" applyFill="1" applyBorder="1" applyAlignment="1" applyProtection="1">
      <alignment horizontal="center" vertical="center" wrapText="1"/>
      <protection locked="0"/>
    </xf>
    <xf numFmtId="0" fontId="4" fillId="7" borderId="0" xfId="26" applyNumberFormat="1" applyFont="1" applyFill="1" applyBorder="1" applyAlignment="1" applyProtection="1">
      <alignment horizontal="center" vertical="center" wrapText="1"/>
      <protection locked="0"/>
    </xf>
    <xf numFmtId="3" fontId="4" fillId="2" borderId="0" xfId="0" applyNumberFormat="1" applyFont="1" applyFill="1" applyAlignment="1">
      <alignment horizontal="center" vertical="center" wrapText="1"/>
    </xf>
    <xf numFmtId="0" fontId="4" fillId="3" borderId="1" xfId="0" applyFont="1" applyFill="1" applyBorder="1" applyAlignment="1">
      <alignment horizontal="center"/>
    </xf>
    <xf numFmtId="0" fontId="9" fillId="6" borderId="10" xfId="0" applyFont="1" applyFill="1" applyBorder="1" applyAlignment="1">
      <alignment horizontal="center" vertical="center" wrapText="1"/>
    </xf>
    <xf numFmtId="0" fontId="9" fillId="6" borderId="0" xfId="0" applyFont="1" applyFill="1" applyAlignment="1">
      <alignment horizontal="center" vertical="center" wrapText="1"/>
    </xf>
    <xf numFmtId="0" fontId="12" fillId="8" borderId="10" xfId="0" applyFont="1" applyFill="1" applyBorder="1" applyAlignment="1">
      <alignment horizontal="center" vertical="center" wrapText="1"/>
    </xf>
    <xf numFmtId="0" fontId="12" fillId="8" borderId="0" xfId="0" applyFont="1" applyFill="1" applyAlignment="1">
      <alignment horizontal="center" vertical="center" wrapText="1"/>
    </xf>
    <xf numFmtId="164" fontId="17" fillId="8" borderId="2" xfId="26" applyNumberFormat="1" applyFont="1" applyFill="1" applyBorder="1" applyAlignment="1">
      <alignment horizontal="center" vertical="center" wrapText="1"/>
    </xf>
    <xf numFmtId="164" fontId="17" fillId="8" borderId="3" xfId="26" applyNumberFormat="1" applyFont="1" applyFill="1" applyBorder="1" applyAlignment="1">
      <alignment horizontal="center" vertical="center" wrapText="1"/>
    </xf>
    <xf numFmtId="164" fontId="17" fillId="7" borderId="2" xfId="26" applyNumberFormat="1" applyFont="1" applyFill="1" applyBorder="1" applyAlignment="1" applyProtection="1">
      <alignment horizontal="center" vertical="center" wrapText="1"/>
      <protection locked="0"/>
    </xf>
    <xf numFmtId="164" fontId="17" fillId="7" borderId="3" xfId="26" applyNumberFormat="1" applyFont="1" applyFill="1" applyBorder="1" applyAlignment="1" applyProtection="1">
      <alignment horizontal="center" vertical="center" wrapText="1"/>
      <protection locked="0"/>
    </xf>
    <xf numFmtId="0" fontId="16" fillId="5" borderId="2" xfId="0" applyFont="1" applyFill="1" applyBorder="1" applyAlignment="1">
      <alignment horizontal="left" vertical="center" wrapText="1"/>
    </xf>
    <xf numFmtId="0" fontId="16" fillId="5" borderId="3" xfId="0" applyFont="1" applyFill="1" applyBorder="1" applyAlignment="1">
      <alignment horizontal="left" vertical="center" wrapText="1"/>
    </xf>
    <xf numFmtId="0" fontId="16" fillId="5" borderId="4" xfId="0" applyFont="1" applyFill="1" applyBorder="1" applyAlignment="1">
      <alignment horizontal="left" vertical="center" wrapText="1"/>
    </xf>
    <xf numFmtId="0" fontId="17" fillId="8" borderId="1" xfId="0" applyFont="1" applyFill="1" applyBorder="1" applyAlignment="1">
      <alignment horizontal="right" vertical="center" wrapText="1"/>
    </xf>
    <xf numFmtId="164" fontId="17" fillId="3" borderId="1" xfId="26" applyNumberFormat="1" applyFont="1" applyFill="1" applyBorder="1" applyAlignment="1" applyProtection="1">
      <alignment horizontal="center" vertical="center" wrapText="1"/>
      <protection locked="0"/>
    </xf>
    <xf numFmtId="164" fontId="17" fillId="3" borderId="1" xfId="26" applyNumberFormat="1" applyFont="1" applyFill="1" applyBorder="1" applyAlignment="1">
      <alignment horizontal="center" vertical="center" wrapText="1"/>
    </xf>
    <xf numFmtId="44" fontId="4" fillId="8" borderId="10" xfId="26" applyFont="1" applyFill="1" applyBorder="1" applyAlignment="1">
      <alignment horizontal="center" vertical="center"/>
    </xf>
    <xf numFmtId="44" fontId="4" fillId="8" borderId="0" xfId="26" applyFont="1" applyFill="1" applyBorder="1" applyAlignment="1">
      <alignment horizontal="center" vertical="center"/>
    </xf>
    <xf numFmtId="0" fontId="9" fillId="4" borderId="10" xfId="0" applyFont="1" applyFill="1" applyBorder="1" applyAlignment="1">
      <alignment horizontal="center" vertical="center" wrapText="1"/>
    </xf>
    <xf numFmtId="0" fontId="9" fillId="4" borderId="0" xfId="0" applyFont="1" applyFill="1" applyAlignment="1">
      <alignment horizontal="center" vertical="center" wrapText="1"/>
    </xf>
    <xf numFmtId="0" fontId="4" fillId="2" borderId="10" xfId="0" applyFont="1" applyFill="1" applyBorder="1" applyAlignment="1">
      <alignment horizontal="center" vertical="center" wrapText="1"/>
    </xf>
    <xf numFmtId="0" fontId="12" fillId="8" borderId="9" xfId="0" applyFont="1" applyFill="1" applyBorder="1" applyAlignment="1">
      <alignment horizontal="center" vertical="center" wrapText="1"/>
    </xf>
    <xf numFmtId="0" fontId="12" fillId="8" borderId="7" xfId="0" applyFont="1" applyFill="1" applyBorder="1" applyAlignment="1">
      <alignment horizontal="center" vertical="center" wrapText="1"/>
    </xf>
    <xf numFmtId="164" fontId="17" fillId="3" borderId="11" xfId="26" applyNumberFormat="1" applyFont="1" applyFill="1" applyBorder="1" applyAlignment="1">
      <alignment horizontal="center" vertical="center" wrapText="1"/>
    </xf>
    <xf numFmtId="164" fontId="17" fillId="3" borderId="8" xfId="26" applyNumberFormat="1" applyFont="1" applyFill="1" applyBorder="1" applyAlignment="1">
      <alignment horizontal="center" vertical="center" wrapText="1"/>
    </xf>
    <xf numFmtId="164" fontId="17" fillId="3" borderId="13" xfId="26" applyNumberFormat="1" applyFont="1" applyFill="1" applyBorder="1" applyAlignment="1">
      <alignment horizontal="center" vertical="center" wrapText="1"/>
    </xf>
    <xf numFmtId="164" fontId="4" fillId="7" borderId="14" xfId="26" applyNumberFormat="1" applyFont="1" applyFill="1" applyBorder="1" applyAlignment="1" applyProtection="1">
      <alignment horizontal="center" vertical="center" wrapText="1"/>
      <protection locked="0"/>
    </xf>
    <xf numFmtId="164" fontId="4" fillId="7" borderId="9" xfId="26" applyNumberFormat="1" applyFont="1" applyFill="1" applyBorder="1" applyAlignment="1" applyProtection="1">
      <alignment horizontal="center" vertical="center" wrapText="1"/>
      <protection locked="0"/>
    </xf>
    <xf numFmtId="164" fontId="4" fillId="7" borderId="7" xfId="26" applyNumberFormat="1" applyFont="1" applyFill="1" applyBorder="1" applyAlignment="1" applyProtection="1">
      <alignment horizontal="center" vertical="center" wrapText="1"/>
      <protection locked="0"/>
    </xf>
    <xf numFmtId="0" fontId="4" fillId="7" borderId="11" xfId="26" applyNumberFormat="1" applyFont="1" applyFill="1" applyBorder="1" applyAlignment="1" applyProtection="1">
      <alignment horizontal="center" vertical="center" wrapText="1"/>
      <protection locked="0"/>
    </xf>
    <xf numFmtId="0" fontId="4" fillId="7" borderId="8" xfId="26" applyNumberFormat="1" applyFont="1" applyFill="1" applyBorder="1" applyAlignment="1" applyProtection="1">
      <alignment horizontal="center" vertical="center" wrapText="1"/>
      <protection locked="0"/>
    </xf>
    <xf numFmtId="0" fontId="4" fillId="7" borderId="11" xfId="26" applyNumberFormat="1" applyFont="1" applyFill="1" applyBorder="1" applyAlignment="1">
      <alignment horizontal="center" vertical="center" wrapText="1"/>
    </xf>
    <xf numFmtId="0" fontId="4" fillId="7" borderId="8" xfId="26" applyNumberFormat="1" applyFont="1" applyFill="1" applyBorder="1" applyAlignment="1">
      <alignment horizontal="center" vertical="center" wrapText="1"/>
    </xf>
    <xf numFmtId="44" fontId="4" fillId="2" borderId="0" xfId="26" applyFont="1" applyFill="1" applyBorder="1" applyAlignment="1" applyProtection="1">
      <alignment horizontal="center" vertical="center" wrapText="1"/>
      <protection locked="0"/>
    </xf>
    <xf numFmtId="0" fontId="9" fillId="6" borderId="1"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1" xfId="0" applyFont="1" applyFill="1" applyBorder="1" applyAlignment="1">
      <alignment horizontal="left" vertical="center" wrapText="1"/>
    </xf>
    <xf numFmtId="0" fontId="25" fillId="7" borderId="11" xfId="26" applyNumberFormat="1" applyFont="1" applyFill="1" applyBorder="1" applyAlignment="1" applyProtection="1">
      <alignment horizontal="center" vertical="center" wrapText="1"/>
      <protection locked="0"/>
    </xf>
    <xf numFmtId="0" fontId="25" fillId="7" borderId="8" xfId="26" applyNumberFormat="1" applyFont="1" applyFill="1" applyBorder="1" applyAlignment="1" applyProtection="1">
      <alignment horizontal="center" vertical="center" wrapText="1"/>
      <protection locked="0"/>
    </xf>
    <xf numFmtId="164" fontId="17" fillId="7" borderId="15" xfId="26" applyNumberFormat="1" applyFont="1" applyFill="1" applyBorder="1" applyAlignment="1" applyProtection="1">
      <alignment horizontal="center" vertical="center" wrapText="1"/>
      <protection locked="0"/>
    </xf>
    <xf numFmtId="164" fontId="17" fillId="7" borderId="14" xfId="26" applyNumberFormat="1" applyFont="1" applyFill="1" applyBorder="1" applyAlignment="1" applyProtection="1">
      <alignment horizontal="center" vertical="center" wrapText="1"/>
      <protection locked="0"/>
    </xf>
  </cellXfs>
  <cellStyles count="28">
    <cellStyle name="Comma 2" xfId="24" xr:uid="{00000000-0005-0000-0000-000000000000}"/>
    <cellStyle name="Currency" xfId="26" builtinId="4"/>
    <cellStyle name="Currency 2" xfId="25" xr:uid="{00000000-0005-0000-0000-000002000000}"/>
    <cellStyle name="Normal" xfId="0" builtinId="0"/>
    <cellStyle name="Normal 10" xfId="5" xr:uid="{00000000-0005-0000-0000-000004000000}"/>
    <cellStyle name="Normal 17" xfId="8" xr:uid="{00000000-0005-0000-0000-000005000000}"/>
    <cellStyle name="Normal 2" xfId="17" xr:uid="{00000000-0005-0000-0000-000006000000}"/>
    <cellStyle name="Normal 2 5" xfId="18" xr:uid="{00000000-0005-0000-0000-000007000000}"/>
    <cellStyle name="Normal 3" xfId="19" xr:uid="{00000000-0005-0000-0000-000008000000}"/>
    <cellStyle name="Normal 33" xfId="15" xr:uid="{00000000-0005-0000-0000-000009000000}"/>
    <cellStyle name="Normal 34" xfId="11" xr:uid="{00000000-0005-0000-0000-00000A000000}"/>
    <cellStyle name="Normal 4" xfId="20" xr:uid="{00000000-0005-0000-0000-00000B000000}"/>
    <cellStyle name="Normal 44" xfId="10" xr:uid="{00000000-0005-0000-0000-00000C000000}"/>
    <cellStyle name="Normal 45" xfId="14" xr:uid="{00000000-0005-0000-0000-00000D000000}"/>
    <cellStyle name="Normal 46" xfId="2" xr:uid="{00000000-0005-0000-0000-00000E000000}"/>
    <cellStyle name="Normal 5" xfId="1" xr:uid="{00000000-0005-0000-0000-00000F000000}"/>
    <cellStyle name="Normal 52" xfId="16" xr:uid="{00000000-0005-0000-0000-000010000000}"/>
    <cellStyle name="Normal 6" xfId="21" xr:uid="{00000000-0005-0000-0000-000011000000}"/>
    <cellStyle name="Normal 60" xfId="3" xr:uid="{00000000-0005-0000-0000-000012000000}"/>
    <cellStyle name="Normal 63" xfId="4" xr:uid="{00000000-0005-0000-0000-000013000000}"/>
    <cellStyle name="Normal 7" xfId="22" xr:uid="{00000000-0005-0000-0000-000014000000}"/>
    <cellStyle name="Normal 8" xfId="23" xr:uid="{00000000-0005-0000-0000-000015000000}"/>
    <cellStyle name="Normal 88" xfId="6" xr:uid="{00000000-0005-0000-0000-000016000000}"/>
    <cellStyle name="Normal 90" xfId="12" xr:uid="{00000000-0005-0000-0000-000017000000}"/>
    <cellStyle name="Normal 92" xfId="7" xr:uid="{00000000-0005-0000-0000-000018000000}"/>
    <cellStyle name="Normal 94" xfId="13" xr:uid="{00000000-0005-0000-0000-000019000000}"/>
    <cellStyle name="Normal 97" xfId="9" xr:uid="{00000000-0005-0000-0000-00001A000000}"/>
    <cellStyle name="Percent" xfId="27" builtinId="5"/>
  </cellStyles>
  <dxfs count="0"/>
  <tableStyles count="0" defaultTableStyle="TableStyleMedium9" defaultPivotStyle="PivotStyleLight16"/>
  <colors>
    <mruColors>
      <color rgb="FFE9D414"/>
      <color rgb="FF6D9DBE"/>
      <color rgb="FFA50021"/>
      <color rgb="FF00527B"/>
      <color rgb="FFEB7F14"/>
      <color rgb="FF6591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32" dT="2025-02-13T02:43:44.75" personId="{00000000-0000-0000-0000-000000000000}" id="{02D18F35-A045-45ED-9C1E-FDA17D8B733B}">
    <text xml:space="preserve">[Mention was removed] Call tomorrow to walk through this pricing </text>
  </threadedComment>
</ThreadedComments>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O309"/>
  <sheetViews>
    <sheetView topLeftCell="A94" zoomScale="90" zoomScaleNormal="90" zoomScaleSheetLayoutView="70" zoomScalePageLayoutView="59" workbookViewId="0">
      <selection activeCell="E58" sqref="E58:F58"/>
    </sheetView>
  </sheetViews>
  <sheetFormatPr defaultColWidth="9.453125" defaultRowHeight="13"/>
  <cols>
    <col min="1" max="1" width="71.453125" style="12" customWidth="1"/>
    <col min="2" max="2" width="20.54296875" style="10" customWidth="1"/>
    <col min="3" max="3" width="16.54296875" style="10" customWidth="1"/>
    <col min="4" max="4" width="18.453125" style="10" customWidth="1"/>
    <col min="5" max="5" width="24" style="10" customWidth="1"/>
    <col min="6" max="6" width="22.26953125" style="10" customWidth="1"/>
    <col min="7" max="16384" width="9.453125" style="10"/>
  </cols>
  <sheetData>
    <row r="1" spans="1:15" ht="43.4" customHeight="1">
      <c r="A1" s="116" t="s">
        <v>0</v>
      </c>
      <c r="B1" s="117"/>
      <c r="C1" s="117"/>
      <c r="D1" s="117"/>
      <c r="E1" s="117"/>
      <c r="F1" s="117"/>
    </row>
    <row r="2" spans="1:15" ht="94" customHeight="1">
      <c r="A2" s="118" t="s">
        <v>1</v>
      </c>
      <c r="B2" s="119"/>
      <c r="C2" s="119"/>
      <c r="D2" s="119"/>
      <c r="E2" s="119"/>
      <c r="F2" s="119"/>
      <c r="G2" s="64"/>
      <c r="H2" s="64"/>
      <c r="I2" s="64"/>
      <c r="J2" s="64"/>
      <c r="K2" s="64"/>
      <c r="L2" s="64"/>
      <c r="M2" s="64"/>
      <c r="N2" s="64"/>
      <c r="O2" s="64"/>
    </row>
    <row r="3" spans="1:15" ht="50.15" customHeight="1">
      <c r="A3" s="105" t="s">
        <v>2</v>
      </c>
      <c r="B3" s="105"/>
      <c r="C3" s="105"/>
      <c r="D3" s="105"/>
      <c r="E3" s="105"/>
      <c r="F3" s="105"/>
    </row>
    <row r="4" spans="1:15" ht="32.15" customHeight="1">
      <c r="A4" s="95"/>
      <c r="B4" s="96" t="s">
        <v>3</v>
      </c>
      <c r="C4" s="114" t="s">
        <v>4</v>
      </c>
      <c r="D4" s="114"/>
      <c r="E4" s="114"/>
      <c r="F4" s="114"/>
    </row>
    <row r="5" spans="1:15">
      <c r="A5" s="77" t="s">
        <v>5</v>
      </c>
      <c r="B5" s="49"/>
      <c r="C5" s="106"/>
      <c r="D5" s="106"/>
      <c r="E5" s="106"/>
      <c r="F5" s="106"/>
    </row>
    <row r="6" spans="1:15">
      <c r="A6" s="77" t="s">
        <v>6</v>
      </c>
      <c r="B6" s="49"/>
      <c r="C6" s="106"/>
      <c r="D6" s="106"/>
      <c r="E6" s="106"/>
      <c r="F6" s="106"/>
    </row>
    <row r="7" spans="1:15">
      <c r="A7" s="77" t="s">
        <v>7</v>
      </c>
      <c r="B7" s="49"/>
      <c r="C7" s="106"/>
      <c r="D7" s="106"/>
      <c r="E7" s="106"/>
      <c r="F7" s="106"/>
    </row>
    <row r="8" spans="1:15" ht="26">
      <c r="A8" s="77" t="s">
        <v>8</v>
      </c>
      <c r="B8" s="49"/>
      <c r="C8" s="106"/>
      <c r="D8" s="106"/>
      <c r="E8" s="106"/>
      <c r="F8" s="106"/>
    </row>
    <row r="9" spans="1:15" ht="30.75" customHeight="1">
      <c r="A9" s="77" t="s">
        <v>9</v>
      </c>
      <c r="B9" s="49"/>
      <c r="C9" s="106"/>
      <c r="D9" s="106"/>
      <c r="E9" s="106"/>
      <c r="F9" s="106"/>
    </row>
    <row r="10" spans="1:15">
      <c r="A10" s="77" t="s">
        <v>10</v>
      </c>
      <c r="B10" s="49"/>
      <c r="C10" s="106"/>
      <c r="D10" s="106"/>
      <c r="E10" s="106"/>
      <c r="F10" s="106"/>
    </row>
    <row r="11" spans="1:15">
      <c r="A11" s="77" t="s">
        <v>11</v>
      </c>
      <c r="B11" s="49"/>
      <c r="C11" s="106"/>
      <c r="D11" s="106"/>
      <c r="E11" s="106"/>
      <c r="F11" s="106"/>
    </row>
    <row r="12" spans="1:15">
      <c r="A12" s="77" t="s">
        <v>12</v>
      </c>
      <c r="B12" s="49"/>
      <c r="C12" s="106"/>
      <c r="D12" s="106"/>
      <c r="E12" s="106"/>
      <c r="F12" s="106"/>
    </row>
    <row r="13" spans="1:15">
      <c r="A13" s="77" t="s">
        <v>13</v>
      </c>
      <c r="B13" s="49"/>
      <c r="C13" s="106"/>
      <c r="D13" s="106"/>
      <c r="E13" s="106"/>
      <c r="F13" s="106"/>
    </row>
    <row r="14" spans="1:15">
      <c r="A14" s="77" t="s">
        <v>14</v>
      </c>
      <c r="B14" s="49"/>
      <c r="C14" s="106"/>
      <c r="D14" s="106"/>
      <c r="E14" s="106"/>
      <c r="F14" s="106"/>
    </row>
    <row r="15" spans="1:15">
      <c r="A15" s="77" t="s">
        <v>14</v>
      </c>
      <c r="B15" s="49"/>
      <c r="C15" s="106"/>
      <c r="D15" s="106"/>
      <c r="E15" s="106"/>
      <c r="F15" s="106"/>
    </row>
    <row r="16" spans="1:15">
      <c r="A16" s="77" t="s">
        <v>14</v>
      </c>
      <c r="B16" s="49"/>
      <c r="C16" s="106"/>
      <c r="D16" s="106"/>
      <c r="E16" s="106"/>
      <c r="F16" s="106"/>
    </row>
    <row r="17" spans="1:6" ht="31">
      <c r="A17" s="29" t="s">
        <v>15</v>
      </c>
      <c r="B17" s="2"/>
      <c r="C17" s="32"/>
      <c r="D17" s="31"/>
      <c r="E17" s="31"/>
      <c r="F17" s="31"/>
    </row>
    <row r="18" spans="1:6" ht="15.5">
      <c r="A18" s="44" t="s">
        <v>16</v>
      </c>
      <c r="B18" s="45"/>
      <c r="C18" s="41"/>
      <c r="D18" s="65"/>
      <c r="E18" s="31"/>
      <c r="F18" s="31"/>
    </row>
    <row r="19" spans="1:6">
      <c r="A19" s="77" t="s">
        <v>17</v>
      </c>
      <c r="B19" s="49"/>
      <c r="C19" s="106"/>
      <c r="D19" s="106"/>
      <c r="E19" s="106"/>
      <c r="F19" s="106"/>
    </row>
    <row r="20" spans="1:6">
      <c r="A20" s="77" t="s">
        <v>18</v>
      </c>
      <c r="B20" s="49"/>
      <c r="C20" s="106"/>
      <c r="D20" s="106"/>
      <c r="E20" s="106"/>
      <c r="F20" s="106"/>
    </row>
    <row r="21" spans="1:6">
      <c r="A21" s="18" t="s">
        <v>19</v>
      </c>
      <c r="B21" s="49"/>
      <c r="C21" s="106"/>
      <c r="D21" s="106"/>
      <c r="E21" s="106"/>
      <c r="F21" s="106"/>
    </row>
    <row r="22" spans="1:6">
      <c r="A22" s="18" t="s">
        <v>20</v>
      </c>
      <c r="B22" s="49"/>
      <c r="C22" s="106"/>
      <c r="D22" s="106"/>
      <c r="E22" s="106"/>
      <c r="F22" s="106"/>
    </row>
    <row r="23" spans="1:6" ht="15.5">
      <c r="A23" s="29" t="s">
        <v>21</v>
      </c>
      <c r="B23" s="2"/>
      <c r="C23" s="32"/>
      <c r="D23" s="31"/>
      <c r="E23" s="31"/>
      <c r="F23" s="31"/>
    </row>
    <row r="24" spans="1:6">
      <c r="A24" s="32"/>
      <c r="B24" s="47"/>
      <c r="C24" s="31"/>
      <c r="D24" s="31"/>
      <c r="E24" s="31"/>
      <c r="F24" s="31"/>
    </row>
    <row r="25" spans="1:6" ht="32.15" customHeight="1">
      <c r="A25" s="48"/>
      <c r="B25" s="74" t="s">
        <v>3</v>
      </c>
      <c r="C25" s="114" t="s">
        <v>4</v>
      </c>
      <c r="D25" s="114"/>
      <c r="E25" s="114"/>
      <c r="F25" s="114"/>
    </row>
    <row r="26" spans="1:6" ht="15.5">
      <c r="A26" s="29" t="s">
        <v>22</v>
      </c>
      <c r="B26" s="50"/>
      <c r="C26" s="108"/>
      <c r="D26" s="108"/>
      <c r="E26" s="108"/>
      <c r="F26" s="108"/>
    </row>
    <row r="27" spans="1:6" ht="30" customHeight="1">
      <c r="A27" s="88"/>
      <c r="B27" s="30"/>
      <c r="C27" s="115"/>
      <c r="D27" s="115"/>
      <c r="E27" s="115"/>
      <c r="F27" s="115"/>
    </row>
    <row r="28" spans="1:6" ht="48.65" customHeight="1">
      <c r="A28" s="105" t="s">
        <v>23</v>
      </c>
      <c r="B28" s="105"/>
      <c r="C28" s="105"/>
      <c r="D28" s="105"/>
      <c r="E28" s="105"/>
      <c r="F28" s="105"/>
    </row>
    <row r="29" spans="1:6" ht="1.4" hidden="1" customHeight="1">
      <c r="A29" s="1"/>
      <c r="B29" s="1"/>
      <c r="C29" s="1"/>
      <c r="D29" s="1"/>
    </row>
    <row r="30" spans="1:6" ht="49.4" customHeight="1">
      <c r="A30" s="77" t="s">
        <v>24</v>
      </c>
      <c r="B30" s="106"/>
      <c r="C30" s="106"/>
      <c r="D30" s="106"/>
      <c r="E30" s="106"/>
      <c r="F30" s="106"/>
    </row>
    <row r="31" spans="1:6" ht="15.5">
      <c r="A31" s="63"/>
      <c r="B31" s="85"/>
      <c r="C31" s="86"/>
      <c r="D31" s="83"/>
      <c r="E31" s="83"/>
      <c r="F31" s="83"/>
    </row>
    <row r="32" spans="1:6" ht="32.15" customHeight="1">
      <c r="A32" s="48"/>
      <c r="B32" s="74" t="s">
        <v>3</v>
      </c>
      <c r="C32" s="114" t="s">
        <v>4</v>
      </c>
      <c r="D32" s="114"/>
      <c r="E32" s="114"/>
      <c r="F32" s="114"/>
    </row>
    <row r="33" spans="1:6">
      <c r="A33" s="9" t="s">
        <v>25</v>
      </c>
      <c r="B33" s="50"/>
      <c r="C33" s="108"/>
      <c r="D33" s="108"/>
      <c r="E33" s="108"/>
      <c r="F33" s="108"/>
    </row>
    <row r="34" spans="1:6">
      <c r="A34" s="9" t="s">
        <v>26</v>
      </c>
      <c r="B34" s="50"/>
      <c r="C34" s="108"/>
      <c r="D34" s="108"/>
      <c r="E34" s="108"/>
      <c r="F34" s="108"/>
    </row>
    <row r="35" spans="1:6">
      <c r="A35" s="9" t="s">
        <v>26</v>
      </c>
      <c r="B35" s="50"/>
      <c r="C35" s="108"/>
      <c r="D35" s="108"/>
      <c r="E35" s="108"/>
      <c r="F35" s="108"/>
    </row>
    <row r="36" spans="1:6" ht="15.5">
      <c r="A36" s="55" t="s">
        <v>27</v>
      </c>
      <c r="B36" s="50">
        <f>B33+B34+B35</f>
        <v>0</v>
      </c>
      <c r="C36" s="108"/>
      <c r="D36" s="108"/>
      <c r="E36" s="108"/>
      <c r="F36" s="108"/>
    </row>
    <row r="37" spans="1:6" ht="15.5">
      <c r="A37" s="44" t="s">
        <v>16</v>
      </c>
      <c r="B37" s="45"/>
      <c r="C37" s="41"/>
      <c r="D37" s="65"/>
      <c r="E37" s="41"/>
      <c r="F37" s="65"/>
    </row>
    <row r="38" spans="1:6" ht="15.5">
      <c r="A38" s="29" t="s">
        <v>28</v>
      </c>
      <c r="B38" s="2">
        <f>B36-B37</f>
        <v>0</v>
      </c>
      <c r="C38" s="32"/>
      <c r="D38" s="31"/>
      <c r="E38" s="32"/>
      <c r="F38" s="31"/>
    </row>
    <row r="39" spans="1:6" ht="30" customHeight="1">
      <c r="A39" s="33"/>
      <c r="B39" s="47"/>
      <c r="C39" s="109"/>
      <c r="D39" s="110"/>
      <c r="E39" s="109"/>
      <c r="F39" s="110"/>
    </row>
    <row r="40" spans="1:6" ht="23.15" customHeight="1">
      <c r="A40" s="111" t="s">
        <v>29</v>
      </c>
      <c r="B40" s="112"/>
      <c r="C40" s="112"/>
      <c r="D40" s="112"/>
      <c r="E40" s="112"/>
      <c r="F40" s="112"/>
    </row>
    <row r="41" spans="1:6" ht="23.15" customHeight="1">
      <c r="A41" s="98"/>
      <c r="B41" s="99"/>
      <c r="C41" s="99"/>
      <c r="D41" s="99"/>
      <c r="E41" s="99"/>
      <c r="F41" s="99"/>
    </row>
    <row r="42" spans="1:6">
      <c r="A42" s="73"/>
      <c r="B42" s="54" t="s">
        <v>30</v>
      </c>
      <c r="C42" s="113" t="s">
        <v>31</v>
      </c>
      <c r="D42" s="113"/>
      <c r="E42" s="113"/>
      <c r="F42" s="113"/>
    </row>
    <row r="43" spans="1:6" ht="26">
      <c r="A43" s="18" t="s">
        <v>32</v>
      </c>
      <c r="B43" s="13"/>
      <c r="C43" s="103"/>
      <c r="D43" s="103"/>
      <c r="E43" s="103"/>
      <c r="F43" s="103"/>
    </row>
    <row r="44" spans="1:6" ht="11.5" customHeight="1">
      <c r="A44" s="18" t="s">
        <v>33</v>
      </c>
      <c r="B44" s="13"/>
      <c r="C44" s="103"/>
      <c r="D44" s="103"/>
      <c r="E44" s="103"/>
      <c r="F44" s="103"/>
    </row>
    <row r="45" spans="1:6" ht="14.15" customHeight="1">
      <c r="A45" s="18" t="s">
        <v>34</v>
      </c>
      <c r="B45" s="13"/>
      <c r="C45" s="103"/>
      <c r="D45" s="103"/>
      <c r="E45" s="103"/>
      <c r="F45" s="103"/>
    </row>
    <row r="46" spans="1:6" ht="14.5" customHeight="1">
      <c r="A46" s="18" t="s">
        <v>35</v>
      </c>
      <c r="B46" s="13"/>
      <c r="C46" s="103"/>
      <c r="D46" s="103"/>
      <c r="E46" s="103"/>
      <c r="F46" s="103"/>
    </row>
    <row r="47" spans="1:6">
      <c r="A47" s="18" t="s">
        <v>35</v>
      </c>
      <c r="B47" s="13"/>
      <c r="C47" s="103"/>
      <c r="D47" s="103"/>
      <c r="E47" s="103"/>
      <c r="F47" s="103"/>
    </row>
    <row r="48" spans="1:6">
      <c r="A48" s="18" t="s">
        <v>35</v>
      </c>
      <c r="B48" s="13"/>
      <c r="C48" s="103"/>
      <c r="D48" s="103"/>
      <c r="E48" s="103"/>
      <c r="F48" s="103"/>
    </row>
    <row r="49" spans="1:6">
      <c r="A49" s="18" t="s">
        <v>35</v>
      </c>
      <c r="B49" s="13"/>
      <c r="C49" s="103"/>
      <c r="D49" s="103"/>
      <c r="E49" s="103"/>
      <c r="F49" s="103"/>
    </row>
    <row r="50" spans="1:6">
      <c r="A50" s="18" t="s">
        <v>35</v>
      </c>
      <c r="B50" s="13"/>
      <c r="C50" s="103"/>
      <c r="D50" s="103"/>
      <c r="E50" s="103"/>
      <c r="F50" s="103"/>
    </row>
    <row r="51" spans="1:6" ht="30" customHeight="1">
      <c r="A51" s="92"/>
      <c r="B51" s="93"/>
      <c r="C51" s="97"/>
      <c r="D51" s="104"/>
      <c r="E51" s="104"/>
      <c r="F51" s="104"/>
    </row>
    <row r="52" spans="1:6" ht="51" customHeight="1">
      <c r="A52" s="105" t="s">
        <v>36</v>
      </c>
      <c r="B52" s="105"/>
      <c r="C52" s="105"/>
      <c r="D52" s="105"/>
      <c r="E52" s="105"/>
      <c r="F52" s="105"/>
    </row>
    <row r="53" spans="1:6" ht="49.4" customHeight="1">
      <c r="A53" s="77" t="s">
        <v>37</v>
      </c>
      <c r="B53" s="106"/>
      <c r="C53" s="106"/>
      <c r="D53" s="106"/>
      <c r="E53" s="106"/>
      <c r="F53" s="106"/>
    </row>
    <row r="54" spans="1:6" ht="15" customHeight="1">
      <c r="A54" s="35"/>
      <c r="B54" s="82"/>
      <c r="C54" s="82"/>
      <c r="D54" s="84"/>
      <c r="E54" s="84"/>
      <c r="F54" s="84"/>
    </row>
    <row r="55" spans="1:6" s="37" customFormat="1" ht="55" customHeight="1">
      <c r="A55" s="153" t="s">
        <v>38</v>
      </c>
      <c r="B55" s="154"/>
      <c r="C55" s="154"/>
      <c r="D55" s="154"/>
      <c r="E55" s="154"/>
      <c r="F55" s="154"/>
    </row>
    <row r="56" spans="1:6" s="37" customFormat="1" ht="48.65" customHeight="1">
      <c r="A56" s="78"/>
      <c r="B56" s="79"/>
      <c r="C56" s="107" t="s">
        <v>30</v>
      </c>
      <c r="D56" s="107"/>
      <c r="E56" s="155" t="s">
        <v>39</v>
      </c>
      <c r="F56" s="155"/>
    </row>
    <row r="57" spans="1:6" ht="13.4" customHeight="1">
      <c r="A57" s="135" t="s">
        <v>40</v>
      </c>
      <c r="B57" s="136"/>
      <c r="C57" s="151"/>
      <c r="D57" s="152"/>
      <c r="E57" s="101"/>
      <c r="F57" s="101"/>
    </row>
    <row r="58" spans="1:6" ht="13.4" customHeight="1">
      <c r="A58" s="135" t="s">
        <v>41</v>
      </c>
      <c r="B58" s="136"/>
      <c r="C58" s="137"/>
      <c r="D58" s="138"/>
      <c r="E58" s="101"/>
      <c r="F58" s="101"/>
    </row>
    <row r="59" spans="1:6" ht="13.4" customHeight="1">
      <c r="A59" s="135" t="s">
        <v>42</v>
      </c>
      <c r="B59" s="136"/>
      <c r="C59" s="137"/>
      <c r="D59" s="138"/>
      <c r="E59" s="101"/>
      <c r="F59" s="101"/>
    </row>
    <row r="60" spans="1:6" ht="13.4" customHeight="1">
      <c r="A60" s="135" t="s">
        <v>43</v>
      </c>
      <c r="B60" s="136"/>
      <c r="C60" s="137"/>
      <c r="D60" s="138"/>
      <c r="E60" s="101"/>
      <c r="F60" s="101"/>
    </row>
    <row r="61" spans="1:6" ht="13.4" customHeight="1">
      <c r="A61" s="149" t="s">
        <v>44</v>
      </c>
      <c r="B61" s="150"/>
      <c r="C61" s="137"/>
      <c r="D61" s="138"/>
      <c r="E61" s="101"/>
      <c r="F61" s="101"/>
    </row>
    <row r="62" spans="1:6" ht="13.4" customHeight="1">
      <c r="A62" s="149" t="s">
        <v>45</v>
      </c>
      <c r="B62" s="150"/>
      <c r="C62" s="137"/>
      <c r="D62" s="138"/>
      <c r="E62" s="101"/>
      <c r="F62" s="101"/>
    </row>
    <row r="63" spans="1:6" ht="13.4" customHeight="1">
      <c r="A63" s="139" t="s">
        <v>46</v>
      </c>
      <c r="B63" s="140"/>
      <c r="C63" s="141">
        <f>C57+C58+C59+C60+C61+C62</f>
        <v>0</v>
      </c>
      <c r="D63" s="141"/>
      <c r="E63" s="80"/>
      <c r="F63" s="80"/>
    </row>
    <row r="64" spans="1:6" ht="13.4" customHeight="1">
      <c r="A64" s="142" t="s">
        <v>16</v>
      </c>
      <c r="B64" s="142"/>
      <c r="C64" s="143"/>
      <c r="D64" s="143"/>
      <c r="E64" s="102"/>
      <c r="F64" s="101"/>
    </row>
    <row r="65" spans="1:6" ht="13.4" customHeight="1">
      <c r="A65" s="139" t="s">
        <v>47</v>
      </c>
      <c r="B65" s="140"/>
      <c r="C65" s="141">
        <f>C63-C64</f>
        <v>0</v>
      </c>
      <c r="D65" s="141"/>
      <c r="E65" s="80"/>
      <c r="F65" s="80"/>
    </row>
    <row r="66" spans="1:6" ht="15" customHeight="1">
      <c r="A66" s="144"/>
      <c r="B66" s="145"/>
      <c r="C66" s="51"/>
      <c r="D66" s="51"/>
      <c r="E66" s="80"/>
      <c r="F66" s="80"/>
    </row>
    <row r="67" spans="1:6" ht="36.65" customHeight="1">
      <c r="A67" s="147" t="s">
        <v>48</v>
      </c>
      <c r="B67" s="148"/>
      <c r="C67" s="148"/>
      <c r="D67" s="148"/>
      <c r="E67" s="148"/>
      <c r="F67" s="148"/>
    </row>
    <row r="68" spans="1:6" ht="53.15" customHeight="1">
      <c r="A68" s="46"/>
      <c r="B68" s="77" t="s">
        <v>49</v>
      </c>
      <c r="C68" s="9" t="s">
        <v>50</v>
      </c>
      <c r="D68" s="9" t="s">
        <v>51</v>
      </c>
      <c r="E68" s="9" t="s">
        <v>52</v>
      </c>
      <c r="F68" s="9" t="s">
        <v>53</v>
      </c>
    </row>
    <row r="69" spans="1:6">
      <c r="A69" s="8" t="s">
        <v>54</v>
      </c>
      <c r="B69" s="7"/>
      <c r="C69" s="49"/>
      <c r="D69" s="68"/>
      <c r="E69" s="68"/>
      <c r="F69" s="68"/>
    </row>
    <row r="70" spans="1:6">
      <c r="A70" s="8" t="s">
        <v>55</v>
      </c>
      <c r="B70" s="7"/>
      <c r="C70" s="49"/>
      <c r="D70" s="68"/>
      <c r="E70" s="68"/>
      <c r="F70" s="68"/>
    </row>
    <row r="71" spans="1:6">
      <c r="A71" s="8" t="s">
        <v>56</v>
      </c>
      <c r="B71" s="7"/>
      <c r="C71" s="49"/>
      <c r="D71" s="68"/>
      <c r="E71" s="68"/>
      <c r="F71" s="68"/>
    </row>
    <row r="72" spans="1:6">
      <c r="A72" s="8" t="s">
        <v>57</v>
      </c>
      <c r="B72" s="7"/>
      <c r="C72" s="49"/>
      <c r="D72" s="68"/>
      <c r="E72" s="68"/>
      <c r="F72" s="68"/>
    </row>
    <row r="73" spans="1:6">
      <c r="A73" s="8" t="s">
        <v>58</v>
      </c>
      <c r="B73" s="7"/>
      <c r="C73" s="49"/>
      <c r="D73" s="68"/>
      <c r="E73" s="68"/>
      <c r="F73" s="68"/>
    </row>
    <row r="74" spans="1:6">
      <c r="A74" s="8" t="s">
        <v>59</v>
      </c>
      <c r="B74" s="7"/>
      <c r="C74" s="49"/>
      <c r="D74" s="68"/>
      <c r="E74" s="68"/>
      <c r="F74" s="68"/>
    </row>
    <row r="75" spans="1:6">
      <c r="A75" s="8" t="s">
        <v>60</v>
      </c>
      <c r="B75" s="7"/>
      <c r="C75" s="49"/>
      <c r="D75" s="68"/>
      <c r="E75" s="68"/>
      <c r="F75" s="68"/>
    </row>
    <row r="76" spans="1:6">
      <c r="A76" s="8" t="s">
        <v>61</v>
      </c>
      <c r="B76" s="7"/>
      <c r="C76" s="49"/>
      <c r="D76" s="68"/>
      <c r="E76" s="68"/>
      <c r="F76" s="68"/>
    </row>
    <row r="77" spans="1:6">
      <c r="A77" s="8" t="s">
        <v>62</v>
      </c>
      <c r="B77" s="7"/>
      <c r="C77" s="49"/>
      <c r="D77" s="68"/>
      <c r="E77" s="68"/>
      <c r="F77" s="68"/>
    </row>
    <row r="78" spans="1:6" ht="29.9" customHeight="1">
      <c r="A78" s="29" t="s">
        <v>63</v>
      </c>
      <c r="B78" s="146">
        <f>SUM(C69:C77,D69:D77,E69:E77,F69:F77,C65)</f>
        <v>0</v>
      </c>
      <c r="C78" s="146"/>
      <c r="D78" s="11"/>
      <c r="E78" s="80"/>
      <c r="F78" s="80"/>
    </row>
    <row r="79" spans="1:6" ht="30" customHeight="1">
      <c r="A79" s="26"/>
      <c r="B79" s="27"/>
      <c r="C79" s="28"/>
      <c r="D79" s="36"/>
      <c r="E79" s="80"/>
      <c r="F79" s="80"/>
    </row>
    <row r="80" spans="1:6" ht="28.4" customHeight="1">
      <c r="A80" s="105" t="s">
        <v>64</v>
      </c>
      <c r="B80" s="105"/>
      <c r="C80" s="105"/>
      <c r="D80" s="105"/>
      <c r="E80" s="80"/>
      <c r="F80" s="80"/>
    </row>
    <row r="81" spans="1:6" ht="30" customHeight="1">
      <c r="A81" s="57" t="s">
        <v>65</v>
      </c>
      <c r="B81" s="122">
        <f>B23</f>
        <v>0</v>
      </c>
      <c r="C81" s="123"/>
      <c r="D81" s="124"/>
      <c r="E81" s="80"/>
      <c r="F81" s="80"/>
    </row>
    <row r="82" spans="1:6" ht="30" customHeight="1">
      <c r="A82" s="58" t="s">
        <v>66</v>
      </c>
      <c r="B82" s="122">
        <f>B26</f>
        <v>0</v>
      </c>
      <c r="C82" s="123"/>
      <c r="D82" s="124"/>
      <c r="E82" s="80"/>
      <c r="F82" s="80"/>
    </row>
    <row r="83" spans="1:6" ht="30" customHeight="1">
      <c r="A83" s="58" t="s">
        <v>67</v>
      </c>
      <c r="B83" s="122">
        <f>B38</f>
        <v>0</v>
      </c>
      <c r="C83" s="123"/>
      <c r="D83" s="124"/>
      <c r="E83" s="80"/>
      <c r="F83" s="80"/>
    </row>
    <row r="84" spans="1:6" ht="30" customHeight="1">
      <c r="A84" s="58" t="s">
        <v>68</v>
      </c>
      <c r="B84" s="122">
        <f>SUM(B43:B50)</f>
        <v>0</v>
      </c>
      <c r="C84" s="123"/>
      <c r="D84" s="124"/>
      <c r="E84" s="80"/>
      <c r="F84" s="80"/>
    </row>
    <row r="85" spans="1:6" ht="30" customHeight="1">
      <c r="A85" s="58" t="s">
        <v>69</v>
      </c>
      <c r="B85" s="122">
        <f>B78</f>
        <v>0</v>
      </c>
      <c r="C85" s="123"/>
      <c r="D85" s="124"/>
      <c r="E85" s="80"/>
      <c r="F85" s="80"/>
    </row>
    <row r="86" spans="1:6" ht="33" customHeight="1">
      <c r="A86" s="59" t="s">
        <v>64</v>
      </c>
      <c r="B86" s="122">
        <f>SUM(B81:D85)</f>
        <v>0</v>
      </c>
      <c r="C86" s="123"/>
      <c r="D86" s="124"/>
      <c r="E86" s="80"/>
      <c r="F86" s="80"/>
    </row>
    <row r="87" spans="1:6" ht="30" customHeight="1">
      <c r="A87" s="4"/>
      <c r="B87" s="4"/>
      <c r="C87" s="4"/>
      <c r="D87" s="4"/>
      <c r="E87" s="80"/>
      <c r="F87" s="80"/>
    </row>
    <row r="88" spans="1:6" ht="25.5" customHeight="1">
      <c r="A88" s="125" t="s">
        <v>70</v>
      </c>
      <c r="B88" s="125"/>
      <c r="C88" s="125"/>
      <c r="D88" s="125"/>
      <c r="E88" s="80"/>
      <c r="F88" s="80"/>
    </row>
    <row r="89" spans="1:6" ht="15" customHeight="1">
      <c r="A89" s="126"/>
      <c r="B89" s="127"/>
      <c r="C89" s="127"/>
      <c r="D89" s="128"/>
      <c r="E89" s="80"/>
      <c r="F89" s="80"/>
    </row>
    <row r="90" spans="1:6" s="38" customFormat="1" ht="24.65" customHeight="1">
      <c r="A90" s="129" t="s">
        <v>71</v>
      </c>
      <c r="B90" s="130"/>
      <c r="C90" s="19"/>
      <c r="D90" s="19"/>
      <c r="E90" s="81"/>
      <c r="F90" s="81"/>
    </row>
    <row r="91" spans="1:6" ht="13.4" customHeight="1">
      <c r="A91" s="77" t="s">
        <v>72</v>
      </c>
      <c r="B91" s="13"/>
      <c r="C91" s="24"/>
      <c r="D91" s="19"/>
      <c r="E91" s="80"/>
      <c r="F91" s="80"/>
    </row>
    <row r="92" spans="1:6" ht="13.4" customHeight="1">
      <c r="A92" s="77" t="s">
        <v>73</v>
      </c>
      <c r="B92" s="13"/>
      <c r="C92" s="24"/>
      <c r="D92" s="19"/>
      <c r="E92" s="80"/>
      <c r="F92" s="80"/>
    </row>
    <row r="93" spans="1:6" ht="14.5">
      <c r="A93" s="20" t="s">
        <v>74</v>
      </c>
      <c r="B93" s="21"/>
      <c r="C93" s="24"/>
      <c r="D93" s="19"/>
      <c r="E93" s="80"/>
      <c r="F93" s="80"/>
    </row>
    <row r="94" spans="1:6" ht="15" customHeight="1">
      <c r="A94" s="22"/>
      <c r="B94" s="23"/>
      <c r="C94" s="5"/>
      <c r="D94" s="5"/>
      <c r="E94" s="80"/>
      <c r="F94" s="80"/>
    </row>
    <row r="95" spans="1:6" ht="24.65" customHeight="1">
      <c r="A95" s="131" t="s">
        <v>75</v>
      </c>
      <c r="B95" s="132"/>
      <c r="C95" s="132"/>
      <c r="D95" s="132"/>
      <c r="E95" s="80"/>
      <c r="F95" s="80"/>
    </row>
    <row r="96" spans="1:6">
      <c r="A96" s="133" t="s">
        <v>76</v>
      </c>
      <c r="B96" s="133"/>
      <c r="C96" s="133"/>
      <c r="D96" s="69" t="s">
        <v>3</v>
      </c>
      <c r="E96" s="80"/>
      <c r="F96" s="80"/>
    </row>
    <row r="97" spans="1:6">
      <c r="A97" s="134"/>
      <c r="B97" s="134"/>
      <c r="C97" s="134"/>
      <c r="D97" s="16"/>
      <c r="E97" s="80"/>
      <c r="F97" s="80"/>
    </row>
    <row r="98" spans="1:6">
      <c r="A98" s="134"/>
      <c r="B98" s="134"/>
      <c r="C98" s="134"/>
      <c r="D98" s="16"/>
      <c r="E98" s="80"/>
      <c r="F98" s="80"/>
    </row>
    <row r="99" spans="1:6">
      <c r="A99" s="134"/>
      <c r="B99" s="134"/>
      <c r="C99" s="134"/>
      <c r="D99" s="16"/>
      <c r="E99" s="80"/>
      <c r="F99" s="80"/>
    </row>
    <row r="100" spans="1:6" ht="15" customHeight="1">
      <c r="A100" s="6"/>
      <c r="B100" s="6"/>
      <c r="C100" s="6"/>
      <c r="D100" s="6"/>
      <c r="E100" s="80"/>
      <c r="F100" s="80"/>
    </row>
    <row r="101" spans="1:6" ht="30.65" customHeight="1">
      <c r="A101" s="120" t="s">
        <v>77</v>
      </c>
      <c r="B101" s="121"/>
      <c r="C101" s="121"/>
      <c r="D101" s="121"/>
      <c r="E101" s="80"/>
      <c r="F101" s="80"/>
    </row>
    <row r="102" spans="1:6" ht="39">
      <c r="A102" s="73" t="s">
        <v>78</v>
      </c>
      <c r="B102" s="25" t="s">
        <v>79</v>
      </c>
      <c r="C102" s="25" t="s">
        <v>80</v>
      </c>
      <c r="D102" s="70" t="s">
        <v>81</v>
      </c>
      <c r="E102" s="80"/>
      <c r="F102" s="80"/>
    </row>
    <row r="103" spans="1:6">
      <c r="A103" s="17"/>
      <c r="B103" s="13"/>
      <c r="C103" s="56"/>
      <c r="D103" s="71"/>
      <c r="E103" s="80"/>
      <c r="F103" s="80"/>
    </row>
    <row r="104" spans="1:6">
      <c r="A104" s="17"/>
      <c r="B104" s="13"/>
      <c r="C104" s="56"/>
      <c r="D104" s="71"/>
      <c r="E104" s="80"/>
      <c r="F104" s="80"/>
    </row>
    <row r="105" spans="1:6">
      <c r="A105" s="17"/>
      <c r="B105" s="13"/>
      <c r="C105" s="56"/>
      <c r="D105" s="71"/>
      <c r="E105" s="80"/>
      <c r="F105" s="80"/>
    </row>
    <row r="115" spans="1:1">
      <c r="A115" s="10"/>
    </row>
    <row r="116" spans="1:1">
      <c r="A116" s="10"/>
    </row>
    <row r="117" spans="1:1">
      <c r="A117" s="10"/>
    </row>
    <row r="118" spans="1:1">
      <c r="A118" s="10"/>
    </row>
    <row r="119" spans="1:1">
      <c r="A119" s="10"/>
    </row>
    <row r="120" spans="1:1">
      <c r="A120" s="10"/>
    </row>
    <row r="121" spans="1:1">
      <c r="A121" s="10"/>
    </row>
    <row r="122" spans="1:1">
      <c r="A122" s="10"/>
    </row>
    <row r="123" spans="1:1">
      <c r="A123" s="10"/>
    </row>
    <row r="124" spans="1:1">
      <c r="A124" s="10"/>
    </row>
    <row r="125" spans="1:1">
      <c r="A125" s="10"/>
    </row>
    <row r="126" spans="1:1">
      <c r="A126" s="10"/>
    </row>
    <row r="127" spans="1:1">
      <c r="A127" s="10"/>
    </row>
    <row r="128" spans="1:1">
      <c r="A128" s="10"/>
    </row>
    <row r="129" spans="1:1">
      <c r="A129" s="10"/>
    </row>
    <row r="130" spans="1:1">
      <c r="A130" s="10"/>
    </row>
    <row r="131" spans="1:1">
      <c r="A131" s="10"/>
    </row>
    <row r="132" spans="1:1">
      <c r="A132" s="10"/>
    </row>
    <row r="133" spans="1:1">
      <c r="A133" s="10"/>
    </row>
    <row r="134" spans="1:1">
      <c r="A134" s="10"/>
    </row>
    <row r="135" spans="1:1">
      <c r="A135" s="10"/>
    </row>
    <row r="136" spans="1:1">
      <c r="A136" s="10"/>
    </row>
    <row r="137" spans="1:1">
      <c r="A137" s="10"/>
    </row>
    <row r="138" spans="1:1">
      <c r="A138" s="10"/>
    </row>
    <row r="139" spans="1:1">
      <c r="A139" s="10"/>
    </row>
    <row r="140" spans="1:1">
      <c r="A140" s="10"/>
    </row>
    <row r="141" spans="1:1">
      <c r="A141" s="10"/>
    </row>
    <row r="142" spans="1:1">
      <c r="A142" s="10"/>
    </row>
    <row r="143" spans="1:1">
      <c r="A143" s="10"/>
    </row>
    <row r="144" spans="1:1">
      <c r="A144" s="10"/>
    </row>
    <row r="145" spans="1:1">
      <c r="A145" s="10"/>
    </row>
    <row r="146" spans="1:1">
      <c r="A146" s="10"/>
    </row>
    <row r="147" spans="1:1">
      <c r="A147" s="10"/>
    </row>
    <row r="148" spans="1:1">
      <c r="A148" s="10"/>
    </row>
    <row r="149" spans="1:1">
      <c r="A149" s="10"/>
    </row>
    <row r="150" spans="1:1">
      <c r="A150" s="10"/>
    </row>
    <row r="151" spans="1:1">
      <c r="A151" s="10"/>
    </row>
    <row r="152" spans="1:1">
      <c r="A152" s="10"/>
    </row>
    <row r="153" spans="1:1">
      <c r="A153" s="10"/>
    </row>
    <row r="154" spans="1:1">
      <c r="A154" s="10"/>
    </row>
    <row r="155" spans="1:1">
      <c r="A155" s="10"/>
    </row>
    <row r="156" spans="1:1">
      <c r="A156" s="10"/>
    </row>
    <row r="157" spans="1:1">
      <c r="A157" s="10"/>
    </row>
    <row r="158" spans="1:1">
      <c r="A158" s="10"/>
    </row>
    <row r="159" spans="1:1">
      <c r="A159" s="10"/>
    </row>
    <row r="160" spans="1:1">
      <c r="A160" s="10"/>
    </row>
    <row r="161" spans="1:1">
      <c r="A161" s="10"/>
    </row>
    <row r="162" spans="1:1">
      <c r="A162" s="10"/>
    </row>
    <row r="163" spans="1:1">
      <c r="A163" s="10"/>
    </row>
    <row r="164" spans="1:1">
      <c r="A164" s="10"/>
    </row>
    <row r="165" spans="1:1">
      <c r="A165" s="10"/>
    </row>
    <row r="166" spans="1:1">
      <c r="A166" s="10"/>
    </row>
    <row r="167" spans="1:1">
      <c r="A167" s="10"/>
    </row>
    <row r="168" spans="1:1">
      <c r="A168" s="10"/>
    </row>
    <row r="169" spans="1:1">
      <c r="A169" s="10"/>
    </row>
    <row r="170" spans="1:1">
      <c r="A170" s="10"/>
    </row>
    <row r="171" spans="1:1">
      <c r="A171" s="10"/>
    </row>
    <row r="172" spans="1:1">
      <c r="A172" s="10"/>
    </row>
    <row r="173" spans="1:1">
      <c r="A173" s="10"/>
    </row>
    <row r="174" spans="1:1">
      <c r="A174" s="10"/>
    </row>
    <row r="175" spans="1:1">
      <c r="A175" s="10"/>
    </row>
    <row r="176" spans="1:1">
      <c r="A176" s="10"/>
    </row>
    <row r="177" spans="1:1">
      <c r="A177" s="10"/>
    </row>
    <row r="178" spans="1:1">
      <c r="A178" s="10"/>
    </row>
    <row r="179" spans="1:1">
      <c r="A179" s="10"/>
    </row>
    <row r="180" spans="1:1">
      <c r="A180" s="10"/>
    </row>
    <row r="181" spans="1:1">
      <c r="A181" s="10"/>
    </row>
    <row r="182" spans="1:1">
      <c r="A182" s="10"/>
    </row>
    <row r="183" spans="1:1">
      <c r="A183" s="10"/>
    </row>
    <row r="184" spans="1:1">
      <c r="A184" s="10"/>
    </row>
    <row r="185" spans="1:1">
      <c r="A185" s="10"/>
    </row>
    <row r="186" spans="1:1">
      <c r="A186" s="10"/>
    </row>
    <row r="187" spans="1:1">
      <c r="A187" s="10"/>
    </row>
    <row r="188" spans="1:1">
      <c r="A188" s="10"/>
    </row>
    <row r="189" spans="1:1">
      <c r="A189" s="10"/>
    </row>
    <row r="190" spans="1:1">
      <c r="A190" s="10"/>
    </row>
    <row r="191" spans="1:1">
      <c r="A191" s="10"/>
    </row>
    <row r="192" spans="1:1">
      <c r="A192" s="10"/>
    </row>
    <row r="193" spans="1:1">
      <c r="A193" s="10"/>
    </row>
    <row r="194" spans="1:1">
      <c r="A194" s="10"/>
    </row>
    <row r="195" spans="1:1">
      <c r="A195" s="10"/>
    </row>
    <row r="196" spans="1:1">
      <c r="A196" s="10"/>
    </row>
    <row r="197" spans="1:1">
      <c r="A197" s="10"/>
    </row>
    <row r="198" spans="1:1">
      <c r="A198" s="10"/>
    </row>
    <row r="199" spans="1:1">
      <c r="A199" s="10"/>
    </row>
    <row r="200" spans="1:1">
      <c r="A200" s="10"/>
    </row>
    <row r="201" spans="1:1">
      <c r="A201" s="10"/>
    </row>
    <row r="202" spans="1:1">
      <c r="A202" s="10"/>
    </row>
    <row r="203" spans="1:1">
      <c r="A203" s="10"/>
    </row>
    <row r="204" spans="1:1">
      <c r="A204" s="10"/>
    </row>
    <row r="205" spans="1:1">
      <c r="A205" s="10"/>
    </row>
    <row r="206" spans="1:1">
      <c r="A206" s="10"/>
    </row>
    <row r="207" spans="1:1">
      <c r="A207" s="10"/>
    </row>
    <row r="208" spans="1:1">
      <c r="A208" s="10"/>
    </row>
    <row r="209" spans="1:1">
      <c r="A209" s="10"/>
    </row>
    <row r="210" spans="1:1">
      <c r="A210" s="10"/>
    </row>
    <row r="211" spans="1:1">
      <c r="A211" s="10"/>
    </row>
    <row r="212" spans="1:1">
      <c r="A212" s="10"/>
    </row>
    <row r="213" spans="1:1">
      <c r="A213" s="10"/>
    </row>
    <row r="214" spans="1:1">
      <c r="A214" s="10"/>
    </row>
    <row r="215" spans="1:1">
      <c r="A215" s="10"/>
    </row>
    <row r="216" spans="1:1">
      <c r="A216" s="10"/>
    </row>
    <row r="217" spans="1:1">
      <c r="A217" s="10"/>
    </row>
    <row r="218" spans="1:1">
      <c r="A218" s="10"/>
    </row>
    <row r="219" spans="1:1">
      <c r="A219" s="10"/>
    </row>
    <row r="220" spans="1:1">
      <c r="A220" s="10"/>
    </row>
    <row r="221" spans="1:1">
      <c r="A221" s="10"/>
    </row>
    <row r="222" spans="1:1">
      <c r="A222" s="10"/>
    </row>
    <row r="223" spans="1:1">
      <c r="A223" s="10"/>
    </row>
    <row r="224" spans="1:1">
      <c r="A224" s="10"/>
    </row>
    <row r="225" spans="1:1">
      <c r="A225" s="10"/>
    </row>
    <row r="226" spans="1:1">
      <c r="A226" s="10"/>
    </row>
    <row r="227" spans="1:1">
      <c r="A227" s="10"/>
    </row>
    <row r="228" spans="1:1">
      <c r="A228" s="10"/>
    </row>
    <row r="229" spans="1:1">
      <c r="A229" s="10"/>
    </row>
    <row r="230" spans="1:1">
      <c r="A230" s="10"/>
    </row>
    <row r="231" spans="1:1">
      <c r="A231" s="10"/>
    </row>
    <row r="232" spans="1:1">
      <c r="A232" s="10"/>
    </row>
    <row r="233" spans="1:1">
      <c r="A233" s="10"/>
    </row>
    <row r="234" spans="1:1">
      <c r="A234" s="10"/>
    </row>
    <row r="235" spans="1:1">
      <c r="A235" s="10"/>
    </row>
    <row r="236" spans="1:1">
      <c r="A236" s="10"/>
    </row>
    <row r="237" spans="1:1">
      <c r="A237" s="10"/>
    </row>
    <row r="238" spans="1:1">
      <c r="A238" s="10"/>
    </row>
    <row r="239" spans="1:1">
      <c r="A239" s="10"/>
    </row>
    <row r="240" spans="1:1">
      <c r="A240" s="10"/>
    </row>
    <row r="241" spans="1:1">
      <c r="A241" s="10"/>
    </row>
    <row r="242" spans="1:1">
      <c r="A242" s="10"/>
    </row>
    <row r="243" spans="1:1">
      <c r="A243" s="10"/>
    </row>
    <row r="244" spans="1:1">
      <c r="A244" s="10"/>
    </row>
    <row r="245" spans="1:1">
      <c r="A245" s="10"/>
    </row>
    <row r="246" spans="1:1">
      <c r="A246" s="10"/>
    </row>
    <row r="247" spans="1:1">
      <c r="A247" s="10"/>
    </row>
    <row r="248" spans="1:1">
      <c r="A248" s="10"/>
    </row>
    <row r="251" spans="1:1">
      <c r="A251" s="10"/>
    </row>
    <row r="308" spans="1:1">
      <c r="A308" s="10"/>
    </row>
    <row r="309" spans="1:1">
      <c r="A309" s="10"/>
    </row>
  </sheetData>
  <sheetProtection formatColumns="0" formatRows="0" selectLockedCells="1"/>
  <mergeCells count="92">
    <mergeCell ref="C44:F44"/>
    <mergeCell ref="C39:D39"/>
    <mergeCell ref="A59:B59"/>
    <mergeCell ref="C59:D59"/>
    <mergeCell ref="A57:B57"/>
    <mergeCell ref="C57:D57"/>
    <mergeCell ref="A58:B58"/>
    <mergeCell ref="C58:D58"/>
    <mergeCell ref="C45:F45"/>
    <mergeCell ref="C46:F46"/>
    <mergeCell ref="C47:F47"/>
    <mergeCell ref="C48:F48"/>
    <mergeCell ref="C49:F49"/>
    <mergeCell ref="A55:F55"/>
    <mergeCell ref="E56:F56"/>
    <mergeCell ref="E57:F57"/>
    <mergeCell ref="A80:D80"/>
    <mergeCell ref="A60:B60"/>
    <mergeCell ref="C60:D60"/>
    <mergeCell ref="A63:B63"/>
    <mergeCell ref="C63:D63"/>
    <mergeCell ref="A64:B64"/>
    <mergeCell ref="C64:D64"/>
    <mergeCell ref="A65:B65"/>
    <mergeCell ref="C65:D65"/>
    <mergeCell ref="A66:B66"/>
    <mergeCell ref="B78:C78"/>
    <mergeCell ref="A67:F67"/>
    <mergeCell ref="C61:D61"/>
    <mergeCell ref="C62:D62"/>
    <mergeCell ref="A61:B61"/>
    <mergeCell ref="A62:B62"/>
    <mergeCell ref="B81:D81"/>
    <mergeCell ref="B82:D82"/>
    <mergeCell ref="B83:D83"/>
    <mergeCell ref="B84:D84"/>
    <mergeCell ref="B85:D85"/>
    <mergeCell ref="A101:D101"/>
    <mergeCell ref="B86:D86"/>
    <mergeCell ref="A88:D88"/>
    <mergeCell ref="A89:D89"/>
    <mergeCell ref="A90:B90"/>
    <mergeCell ref="A95:D95"/>
    <mergeCell ref="A96:C96"/>
    <mergeCell ref="A97:C97"/>
    <mergeCell ref="A98:C98"/>
    <mergeCell ref="A99:C99"/>
    <mergeCell ref="A1:F1"/>
    <mergeCell ref="A2:F2"/>
    <mergeCell ref="A3:F3"/>
    <mergeCell ref="C4:F4"/>
    <mergeCell ref="C5:F5"/>
    <mergeCell ref="C6:F6"/>
    <mergeCell ref="C7:F7"/>
    <mergeCell ref="C8:F8"/>
    <mergeCell ref="C9:F9"/>
    <mergeCell ref="C10:F10"/>
    <mergeCell ref="C11:F11"/>
    <mergeCell ref="C12:F12"/>
    <mergeCell ref="C13:F13"/>
    <mergeCell ref="C14:F14"/>
    <mergeCell ref="C15:F15"/>
    <mergeCell ref="C16:F16"/>
    <mergeCell ref="C19:F19"/>
    <mergeCell ref="C20:F20"/>
    <mergeCell ref="C21:F21"/>
    <mergeCell ref="C22:F22"/>
    <mergeCell ref="C32:F32"/>
    <mergeCell ref="C33:F33"/>
    <mergeCell ref="C34:F34"/>
    <mergeCell ref="C35:F35"/>
    <mergeCell ref="C25:F25"/>
    <mergeCell ref="C26:F26"/>
    <mergeCell ref="C27:F27"/>
    <mergeCell ref="A28:F28"/>
    <mergeCell ref="B30:F30"/>
    <mergeCell ref="C36:F36"/>
    <mergeCell ref="E39:F39"/>
    <mergeCell ref="A40:F40"/>
    <mergeCell ref="C42:F42"/>
    <mergeCell ref="C43:F43"/>
    <mergeCell ref="E58:F58"/>
    <mergeCell ref="C50:F50"/>
    <mergeCell ref="D51:F51"/>
    <mergeCell ref="A52:F52"/>
    <mergeCell ref="B53:F53"/>
    <mergeCell ref="C56:D56"/>
    <mergeCell ref="E59:F59"/>
    <mergeCell ref="E60:F60"/>
    <mergeCell ref="E61:F61"/>
    <mergeCell ref="E62:F62"/>
    <mergeCell ref="E64:F64"/>
  </mergeCells>
  <pageMargins left="0.7" right="0.7" top="1.2" bottom="0.75" header="0.05" footer="0.3"/>
  <pageSetup scale="52" fitToHeight="0" orientation="portrait" r:id="rId1"/>
  <headerFooter alignWithMargins="0">
    <oddHeader>&amp;C&amp;G</oddHeader>
    <oddFooter>&amp;L&amp;"Arial,Regular"Attachment C1 - Cost Worksheet&amp;C&amp;"Arial,Regular"Page &amp;P of &amp;N&amp;R&amp;"Arial,Regular"Last Updated: November 14, 2024</oddFoot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O335"/>
  <sheetViews>
    <sheetView topLeftCell="A65" zoomScale="90" zoomScaleNormal="90" zoomScaleSheetLayoutView="70" zoomScalePageLayoutView="59" workbookViewId="0">
      <selection activeCell="B78" sqref="B78:G78"/>
    </sheetView>
  </sheetViews>
  <sheetFormatPr defaultColWidth="9.453125" defaultRowHeight="13"/>
  <cols>
    <col min="1" max="1" width="71.453125" style="12" customWidth="1"/>
    <col min="2" max="2" width="20.54296875" style="10" customWidth="1"/>
    <col min="3" max="3" width="16.54296875" style="10" customWidth="1"/>
    <col min="4" max="4" width="18.453125" style="10" customWidth="1"/>
    <col min="5" max="5" width="15.453125" style="10" customWidth="1"/>
    <col min="6" max="6" width="21.453125" style="10" customWidth="1"/>
    <col min="7" max="16384" width="9.453125" style="10"/>
  </cols>
  <sheetData>
    <row r="1" spans="1:15" ht="43.4" customHeight="1">
      <c r="A1" s="116" t="s">
        <v>82</v>
      </c>
      <c r="B1" s="117"/>
      <c r="C1" s="117"/>
      <c r="D1" s="117"/>
      <c r="E1" s="117"/>
      <c r="F1" s="117"/>
      <c r="G1" s="117"/>
    </row>
    <row r="2" spans="1:15" ht="102" customHeight="1">
      <c r="A2" s="118" t="s">
        <v>83</v>
      </c>
      <c r="B2" s="119"/>
      <c r="C2" s="119"/>
      <c r="D2" s="119"/>
      <c r="E2" s="119"/>
      <c r="F2" s="119"/>
      <c r="G2" s="119"/>
      <c r="H2" s="64"/>
      <c r="I2" s="64"/>
      <c r="J2" s="64"/>
      <c r="K2" s="64"/>
      <c r="L2" s="64"/>
      <c r="M2" s="64"/>
      <c r="N2" s="64"/>
      <c r="O2" s="64"/>
    </row>
    <row r="3" spans="1:15" ht="50.15" customHeight="1">
      <c r="A3" s="105" t="s">
        <v>2</v>
      </c>
      <c r="B3" s="105"/>
      <c r="C3" s="105"/>
      <c r="D3" s="105"/>
      <c r="E3" s="105"/>
      <c r="F3" s="105"/>
      <c r="G3" s="105"/>
    </row>
    <row r="4" spans="1:15" ht="32.15" customHeight="1">
      <c r="A4" s="95"/>
      <c r="B4" s="96" t="s">
        <v>3</v>
      </c>
      <c r="C4" s="170" t="s">
        <v>84</v>
      </c>
      <c r="D4" s="171"/>
      <c r="E4" s="171"/>
      <c r="F4" s="171"/>
      <c r="G4" s="171"/>
    </row>
    <row r="5" spans="1:15">
      <c r="A5" s="77" t="s">
        <v>5</v>
      </c>
      <c r="B5" s="49">
        <v>1111500</v>
      </c>
      <c r="C5" s="106"/>
      <c r="D5" s="106"/>
      <c r="E5" s="106"/>
      <c r="F5" s="106"/>
      <c r="G5" s="106"/>
    </row>
    <row r="6" spans="1:15">
      <c r="A6" s="77" t="s">
        <v>6</v>
      </c>
      <c r="B6" s="49"/>
      <c r="C6" s="106" t="s">
        <v>129</v>
      </c>
      <c r="D6" s="106"/>
      <c r="E6" s="106"/>
      <c r="F6" s="106"/>
      <c r="G6" s="106"/>
    </row>
    <row r="7" spans="1:15">
      <c r="A7" s="77" t="s">
        <v>7</v>
      </c>
      <c r="B7" s="100"/>
      <c r="C7" s="106" t="s">
        <v>129</v>
      </c>
      <c r="D7" s="106"/>
      <c r="E7" s="106"/>
      <c r="F7" s="106"/>
      <c r="G7" s="106"/>
    </row>
    <row r="8" spans="1:15" ht="26">
      <c r="A8" s="77" t="s">
        <v>8</v>
      </c>
      <c r="B8" s="49"/>
      <c r="C8" s="106" t="s">
        <v>129</v>
      </c>
      <c r="D8" s="106"/>
      <c r="E8" s="106"/>
      <c r="F8" s="106"/>
      <c r="G8" s="106"/>
    </row>
    <row r="9" spans="1:15" ht="26">
      <c r="A9" s="77" t="s">
        <v>9</v>
      </c>
      <c r="B9" s="49"/>
      <c r="C9" s="106" t="s">
        <v>129</v>
      </c>
      <c r="D9" s="106"/>
      <c r="E9" s="106"/>
      <c r="F9" s="106"/>
      <c r="G9" s="106"/>
    </row>
    <row r="10" spans="1:15">
      <c r="A10" s="77" t="s">
        <v>10</v>
      </c>
      <c r="B10" s="49"/>
      <c r="C10" s="106" t="s">
        <v>129</v>
      </c>
      <c r="D10" s="106"/>
      <c r="E10" s="106"/>
      <c r="F10" s="106"/>
      <c r="G10" s="106"/>
    </row>
    <row r="11" spans="1:15">
      <c r="A11" s="77" t="s">
        <v>11</v>
      </c>
      <c r="B11" s="49"/>
      <c r="C11" s="106" t="s">
        <v>132</v>
      </c>
      <c r="D11" s="106"/>
      <c r="E11" s="106"/>
      <c r="F11" s="106"/>
      <c r="G11" s="106"/>
    </row>
    <row r="12" spans="1:15">
      <c r="A12" s="77" t="s">
        <v>12</v>
      </c>
      <c r="B12" s="49"/>
      <c r="C12" s="106" t="s">
        <v>132</v>
      </c>
      <c r="D12" s="106"/>
      <c r="E12" s="106"/>
      <c r="F12" s="106"/>
      <c r="G12" s="106"/>
    </row>
    <row r="13" spans="1:15">
      <c r="A13" s="77" t="s">
        <v>13</v>
      </c>
      <c r="B13" s="49"/>
      <c r="C13" s="106" t="s">
        <v>129</v>
      </c>
      <c r="D13" s="106"/>
      <c r="E13" s="106"/>
      <c r="F13" s="106"/>
      <c r="G13" s="106"/>
    </row>
    <row r="14" spans="1:15">
      <c r="A14" s="77" t="s">
        <v>14</v>
      </c>
      <c r="B14" s="49">
        <v>0</v>
      </c>
      <c r="C14" s="106" t="s">
        <v>131</v>
      </c>
      <c r="D14" s="106"/>
      <c r="E14" s="106"/>
      <c r="F14" s="106"/>
      <c r="G14" s="106"/>
    </row>
    <row r="15" spans="1:15">
      <c r="A15" s="77" t="s">
        <v>14</v>
      </c>
      <c r="B15" s="49">
        <v>0</v>
      </c>
      <c r="C15" s="106" t="s">
        <v>131</v>
      </c>
      <c r="D15" s="106"/>
      <c r="E15" s="106"/>
      <c r="F15" s="106"/>
      <c r="G15" s="106"/>
    </row>
    <row r="16" spans="1:15">
      <c r="A16" s="77" t="s">
        <v>14</v>
      </c>
      <c r="B16" s="49">
        <v>0</v>
      </c>
      <c r="C16" s="106" t="s">
        <v>131</v>
      </c>
      <c r="D16" s="106"/>
      <c r="E16" s="106"/>
      <c r="F16" s="106"/>
      <c r="G16" s="106"/>
    </row>
    <row r="17" spans="1:8" ht="31">
      <c r="A17" s="29" t="s">
        <v>15</v>
      </c>
      <c r="B17" s="2">
        <v>1111500</v>
      </c>
      <c r="C17" s="32"/>
      <c r="D17" s="31"/>
      <c r="E17" s="31"/>
      <c r="F17" s="31"/>
      <c r="G17" s="31"/>
    </row>
    <row r="18" spans="1:8" ht="15.5">
      <c r="A18" s="44" t="s">
        <v>16</v>
      </c>
      <c r="B18" s="45">
        <v>0</v>
      </c>
      <c r="C18" s="41"/>
      <c r="D18" s="65"/>
      <c r="E18" s="65"/>
      <c r="F18" s="65"/>
      <c r="G18" s="65"/>
    </row>
    <row r="19" spans="1:8">
      <c r="A19" s="77" t="s">
        <v>17</v>
      </c>
      <c r="B19" s="49">
        <v>0</v>
      </c>
      <c r="C19" s="106" t="s">
        <v>131</v>
      </c>
      <c r="D19" s="106"/>
      <c r="E19" s="106"/>
      <c r="F19" s="106"/>
      <c r="G19" s="106"/>
    </row>
    <row r="20" spans="1:8">
      <c r="A20" s="77" t="s">
        <v>18</v>
      </c>
      <c r="B20" s="49">
        <v>0</v>
      </c>
      <c r="C20" s="106" t="s">
        <v>131</v>
      </c>
      <c r="D20" s="106"/>
      <c r="E20" s="106"/>
      <c r="F20" s="106"/>
      <c r="G20" s="106"/>
    </row>
    <row r="21" spans="1:8">
      <c r="A21" s="18" t="s">
        <v>19</v>
      </c>
      <c r="B21" s="49">
        <v>0</v>
      </c>
      <c r="C21" s="106" t="s">
        <v>131</v>
      </c>
      <c r="D21" s="106"/>
      <c r="E21" s="106"/>
      <c r="F21" s="106"/>
      <c r="G21" s="106"/>
    </row>
    <row r="22" spans="1:8">
      <c r="A22" s="18" t="s">
        <v>20</v>
      </c>
      <c r="B22" s="49">
        <v>0</v>
      </c>
      <c r="C22" s="106" t="s">
        <v>131</v>
      </c>
      <c r="D22" s="106"/>
      <c r="E22" s="106"/>
      <c r="F22" s="106"/>
      <c r="G22" s="106"/>
    </row>
    <row r="23" spans="1:8" ht="15.5">
      <c r="A23" s="29" t="s">
        <v>21</v>
      </c>
      <c r="B23" s="2">
        <v>1111500</v>
      </c>
      <c r="C23" s="32"/>
      <c r="D23" s="31"/>
      <c r="E23" s="31"/>
      <c r="F23" s="31"/>
      <c r="G23" s="31"/>
    </row>
    <row r="24" spans="1:8">
      <c r="A24" s="32"/>
      <c r="B24" s="47"/>
      <c r="C24" s="31"/>
      <c r="D24" s="31"/>
      <c r="E24" s="31"/>
      <c r="F24" s="31"/>
      <c r="G24" s="31"/>
    </row>
    <row r="25" spans="1:8" ht="32.15" customHeight="1">
      <c r="A25" s="48"/>
      <c r="B25" s="74" t="s">
        <v>3</v>
      </c>
      <c r="C25" s="114" t="s">
        <v>4</v>
      </c>
      <c r="D25" s="114"/>
      <c r="E25" s="114"/>
      <c r="F25" s="114"/>
      <c r="G25" s="114"/>
    </row>
    <row r="26" spans="1:8" ht="15.5">
      <c r="A26" s="29" t="s">
        <v>22</v>
      </c>
      <c r="B26" s="50"/>
      <c r="C26" s="108" t="s">
        <v>130</v>
      </c>
      <c r="D26" s="108"/>
      <c r="E26" s="108"/>
      <c r="F26" s="108"/>
      <c r="G26" s="108"/>
    </row>
    <row r="27" spans="1:8" ht="18" customHeight="1">
      <c r="A27" s="186"/>
      <c r="B27" s="128"/>
      <c r="C27" s="128"/>
      <c r="D27" s="128"/>
      <c r="E27" s="128"/>
      <c r="F27" s="128"/>
      <c r="G27" s="128"/>
    </row>
    <row r="28" spans="1:8" ht="48.65" customHeight="1">
      <c r="A28" s="105" t="s">
        <v>23</v>
      </c>
      <c r="B28" s="105"/>
      <c r="C28" s="105"/>
      <c r="D28" s="105"/>
      <c r="E28" s="105"/>
      <c r="F28" s="105"/>
      <c r="G28" s="105"/>
    </row>
    <row r="29" spans="1:8" ht="8.5" customHeight="1">
      <c r="A29" s="1"/>
      <c r="B29" s="1"/>
      <c r="C29" s="1"/>
      <c r="D29" s="1"/>
      <c r="E29" s="1"/>
      <c r="F29" s="1"/>
      <c r="G29" s="1"/>
    </row>
    <row r="30" spans="1:8" ht="49.4" customHeight="1">
      <c r="A30" s="77" t="s">
        <v>24</v>
      </c>
      <c r="B30" s="106"/>
      <c r="C30" s="106"/>
      <c r="D30" s="106"/>
      <c r="E30" s="106"/>
      <c r="F30" s="106"/>
      <c r="G30" s="106"/>
    </row>
    <row r="31" spans="1:8" ht="15.5">
      <c r="A31" s="63"/>
      <c r="B31" s="60"/>
      <c r="C31" s="61"/>
      <c r="D31" s="61"/>
      <c r="E31" s="61"/>
      <c r="F31" s="61"/>
      <c r="G31" s="61"/>
    </row>
    <row r="32" spans="1:8" ht="32.15" customHeight="1">
      <c r="A32" s="48"/>
      <c r="B32" s="74" t="s">
        <v>3</v>
      </c>
      <c r="C32" s="187" t="s">
        <v>4</v>
      </c>
      <c r="D32" s="188"/>
      <c r="E32" s="188"/>
      <c r="F32" s="188"/>
      <c r="G32" s="188"/>
    </row>
    <row r="33" spans="1:7">
      <c r="A33" s="9" t="s">
        <v>25</v>
      </c>
      <c r="B33" s="50"/>
      <c r="C33" s="108"/>
      <c r="D33" s="108"/>
      <c r="E33" s="108"/>
      <c r="F33" s="108"/>
      <c r="G33" s="108"/>
    </row>
    <row r="34" spans="1:7">
      <c r="A34" s="9" t="s">
        <v>26</v>
      </c>
      <c r="B34" s="50"/>
      <c r="C34" s="108"/>
      <c r="D34" s="108"/>
      <c r="E34" s="108"/>
      <c r="F34" s="108"/>
      <c r="G34" s="108"/>
    </row>
    <row r="35" spans="1:7">
      <c r="A35" s="9" t="s">
        <v>26</v>
      </c>
      <c r="B35" s="50"/>
      <c r="C35" s="108"/>
      <c r="D35" s="108"/>
      <c r="E35" s="108"/>
      <c r="F35" s="108"/>
      <c r="G35" s="108"/>
    </row>
    <row r="36" spans="1:7" ht="15.5">
      <c r="A36" s="55" t="s">
        <v>27</v>
      </c>
      <c r="B36" s="50">
        <f>B33+B34+B35</f>
        <v>0</v>
      </c>
      <c r="C36" s="108"/>
      <c r="D36" s="108"/>
      <c r="E36" s="108"/>
      <c r="F36" s="108"/>
      <c r="G36" s="108"/>
    </row>
    <row r="37" spans="1:7" ht="15.5">
      <c r="A37" s="44" t="s">
        <v>16</v>
      </c>
      <c r="B37" s="45"/>
      <c r="C37" s="62"/>
      <c r="D37" s="66"/>
      <c r="E37" s="65"/>
      <c r="F37" s="65"/>
      <c r="G37" s="65"/>
    </row>
    <row r="38" spans="1:7" ht="15.5">
      <c r="A38" s="29" t="s">
        <v>21</v>
      </c>
      <c r="B38" s="2">
        <f>B36-B37</f>
        <v>0</v>
      </c>
      <c r="C38" s="32"/>
      <c r="D38" s="31"/>
      <c r="E38" s="31"/>
      <c r="F38" s="31"/>
      <c r="G38" s="65"/>
    </row>
    <row r="39" spans="1:7" ht="30" customHeight="1">
      <c r="A39" s="88"/>
      <c r="B39" s="30"/>
      <c r="C39" s="115"/>
      <c r="D39" s="115"/>
      <c r="E39" s="115"/>
      <c r="F39" s="115"/>
      <c r="G39" s="65"/>
    </row>
    <row r="40" spans="1:7" ht="50.9" customHeight="1">
      <c r="A40" s="105" t="s">
        <v>85</v>
      </c>
      <c r="B40" s="105"/>
      <c r="C40" s="105"/>
      <c r="D40" s="105"/>
      <c r="E40" s="105"/>
      <c r="F40" s="105"/>
      <c r="G40" s="105"/>
    </row>
    <row r="41" spans="1:7" ht="15" customHeight="1">
      <c r="A41" s="1"/>
      <c r="B41" s="1"/>
      <c r="C41" s="1"/>
      <c r="D41" s="166"/>
      <c r="E41" s="166"/>
      <c r="F41" s="166"/>
      <c r="G41" s="166"/>
    </row>
    <row r="42" spans="1:7" ht="49.4" customHeight="1">
      <c r="A42" s="77" t="s">
        <v>86</v>
      </c>
      <c r="B42" s="106"/>
      <c r="C42" s="106"/>
      <c r="D42" s="106"/>
      <c r="E42" s="106"/>
      <c r="F42" s="106"/>
      <c r="G42" s="106"/>
    </row>
    <row r="43" spans="1:7" ht="15" customHeight="1">
      <c r="A43" s="1"/>
      <c r="B43" s="1"/>
      <c r="C43" s="1"/>
      <c r="D43" s="1"/>
      <c r="E43" s="1"/>
      <c r="F43" s="1"/>
      <c r="G43" s="1"/>
    </row>
    <row r="44" spans="1:7" s="37" customFormat="1" ht="48.65" customHeight="1">
      <c r="A44" s="153" t="s">
        <v>87</v>
      </c>
      <c r="B44" s="154"/>
      <c r="C44" s="154"/>
      <c r="D44" s="154"/>
      <c r="E44" s="154"/>
      <c r="F44" s="154"/>
      <c r="G44" s="154"/>
    </row>
    <row r="45" spans="1:7" s="37" customFormat="1" ht="48.65" customHeight="1">
      <c r="A45" s="78"/>
      <c r="B45" s="79"/>
      <c r="C45" s="107" t="s">
        <v>3</v>
      </c>
      <c r="D45" s="107"/>
      <c r="E45" s="155" t="s">
        <v>39</v>
      </c>
      <c r="F45" s="155"/>
      <c r="G45" s="155"/>
    </row>
    <row r="46" spans="1:7">
      <c r="A46" s="135" t="s">
        <v>88</v>
      </c>
      <c r="B46" s="136"/>
      <c r="C46" s="192"/>
      <c r="D46" s="192"/>
      <c r="E46" s="163"/>
      <c r="F46" s="163"/>
      <c r="G46" s="163"/>
    </row>
    <row r="47" spans="1:7">
      <c r="A47" s="135" t="s">
        <v>89</v>
      </c>
      <c r="B47" s="136"/>
      <c r="C47" s="163"/>
      <c r="D47" s="163"/>
      <c r="E47" s="163"/>
      <c r="F47" s="163"/>
      <c r="G47" s="163"/>
    </row>
    <row r="48" spans="1:7">
      <c r="A48" s="135" t="s">
        <v>90</v>
      </c>
      <c r="B48" s="136"/>
      <c r="C48" s="163"/>
      <c r="D48" s="163"/>
      <c r="E48" s="163"/>
      <c r="F48" s="163"/>
      <c r="G48" s="163"/>
    </row>
    <row r="49" spans="1:7" ht="14">
      <c r="A49" s="179" t="s">
        <v>91</v>
      </c>
      <c r="B49" s="179"/>
      <c r="C49" s="180">
        <f>C46+C47+C48</f>
        <v>0</v>
      </c>
      <c r="D49" s="180"/>
      <c r="E49" s="167"/>
      <c r="F49" s="167"/>
      <c r="G49" s="167"/>
    </row>
    <row r="50" spans="1:7" ht="14">
      <c r="A50" s="142" t="s">
        <v>16</v>
      </c>
      <c r="B50" s="142"/>
      <c r="C50" s="143"/>
      <c r="D50" s="143"/>
      <c r="E50" s="163"/>
      <c r="F50" s="163"/>
      <c r="G50" s="163"/>
    </row>
    <row r="51" spans="1:7" ht="17.149999999999999" customHeight="1">
      <c r="A51" s="179" t="s">
        <v>92</v>
      </c>
      <c r="B51" s="179"/>
      <c r="C51" s="180">
        <f>C49-C50</f>
        <v>0</v>
      </c>
      <c r="D51" s="180"/>
      <c r="E51" s="167"/>
      <c r="F51" s="167"/>
      <c r="G51" s="167"/>
    </row>
    <row r="52" spans="1:7" ht="15" customHeight="1">
      <c r="A52" s="72"/>
      <c r="B52" s="72"/>
      <c r="C52" s="72"/>
      <c r="D52" s="127"/>
      <c r="E52" s="127"/>
      <c r="F52" s="127"/>
      <c r="G52" s="127"/>
    </row>
    <row r="53" spans="1:7" ht="24.75" customHeight="1">
      <c r="A53" s="168" t="s">
        <v>93</v>
      </c>
      <c r="B53" s="169"/>
      <c r="C53" s="169"/>
      <c r="D53" s="169"/>
      <c r="E53" s="169"/>
      <c r="F53" s="169"/>
      <c r="G53" s="169"/>
    </row>
    <row r="54" spans="1:7" ht="43.4" customHeight="1">
      <c r="A54" s="53"/>
      <c r="B54" s="77" t="s">
        <v>94</v>
      </c>
      <c r="C54" s="9" t="s">
        <v>95</v>
      </c>
      <c r="D54" s="9" t="s">
        <v>96</v>
      </c>
      <c r="E54" s="162" t="s">
        <v>39</v>
      </c>
      <c r="F54" s="155"/>
      <c r="G54" s="155"/>
    </row>
    <row r="55" spans="1:7" ht="13.4" customHeight="1">
      <c r="A55" s="8" t="s">
        <v>54</v>
      </c>
      <c r="B55" s="7"/>
      <c r="C55" s="49"/>
      <c r="D55" s="67"/>
      <c r="E55" s="163"/>
      <c r="F55" s="163"/>
      <c r="G55" s="163"/>
    </row>
    <row r="56" spans="1:7" ht="13.4" customHeight="1">
      <c r="A56" s="8" t="s">
        <v>55</v>
      </c>
      <c r="B56" s="7"/>
      <c r="C56" s="49"/>
      <c r="D56" s="67"/>
      <c r="E56" s="163"/>
      <c r="F56" s="163"/>
      <c r="G56" s="163"/>
    </row>
    <row r="57" spans="1:7" ht="13.4" customHeight="1">
      <c r="A57" s="8" t="s">
        <v>56</v>
      </c>
      <c r="B57" s="7"/>
      <c r="C57" s="49"/>
      <c r="D57" s="67"/>
      <c r="E57" s="163"/>
      <c r="F57" s="163"/>
      <c r="G57" s="163"/>
    </row>
    <row r="58" spans="1:7" ht="13.4" customHeight="1">
      <c r="A58" s="8" t="s">
        <v>57</v>
      </c>
      <c r="B58" s="7"/>
      <c r="C58" s="49"/>
      <c r="D58" s="67"/>
      <c r="E58" s="163"/>
      <c r="F58" s="163"/>
      <c r="G58" s="163"/>
    </row>
    <row r="59" spans="1:7" ht="13.4" customHeight="1">
      <c r="A59" s="8" t="s">
        <v>58</v>
      </c>
      <c r="B59" s="7"/>
      <c r="C59" s="49"/>
      <c r="D59" s="67"/>
      <c r="E59" s="163"/>
      <c r="F59" s="163"/>
      <c r="G59" s="163"/>
    </row>
    <row r="60" spans="1:7" ht="13.4" customHeight="1">
      <c r="A60" s="8" t="s">
        <v>59</v>
      </c>
      <c r="B60" s="7"/>
      <c r="C60" s="49"/>
      <c r="D60" s="67"/>
      <c r="E60" s="163"/>
      <c r="F60" s="163"/>
      <c r="G60" s="163"/>
    </row>
    <row r="61" spans="1:7" ht="13.4" customHeight="1">
      <c r="A61" s="8" t="s">
        <v>60</v>
      </c>
      <c r="B61" s="7"/>
      <c r="C61" s="49"/>
      <c r="D61" s="67"/>
      <c r="E61" s="163"/>
      <c r="F61" s="163"/>
      <c r="G61" s="163"/>
    </row>
    <row r="62" spans="1:7" ht="13.4" customHeight="1">
      <c r="A62" s="8" t="s">
        <v>61</v>
      </c>
      <c r="B62" s="7"/>
      <c r="C62" s="49"/>
      <c r="D62" s="67"/>
      <c r="E62" s="163"/>
      <c r="F62" s="163"/>
      <c r="G62" s="163"/>
    </row>
    <row r="63" spans="1:7" ht="13.4" customHeight="1">
      <c r="A63" s="8" t="s">
        <v>62</v>
      </c>
      <c r="B63" s="7"/>
      <c r="C63" s="49"/>
      <c r="D63" s="67"/>
      <c r="E63" s="163"/>
      <c r="F63" s="163"/>
      <c r="G63" s="163"/>
    </row>
    <row r="64" spans="1:7" ht="29.9" customHeight="1">
      <c r="A64" s="76" t="s">
        <v>97</v>
      </c>
      <c r="B64" s="181">
        <f>(SUM(C55:C63))+C51+(SUM(D55:D63))</f>
        <v>0</v>
      </c>
      <c r="C64" s="181"/>
      <c r="D64" s="181"/>
      <c r="E64" s="80"/>
      <c r="F64" s="80"/>
      <c r="G64" s="80"/>
    </row>
    <row r="65" spans="1:7" ht="15" customHeight="1">
      <c r="A65" s="3"/>
      <c r="B65" s="14"/>
      <c r="C65" s="14"/>
      <c r="D65" s="75"/>
      <c r="E65" s="80"/>
      <c r="F65" s="80"/>
      <c r="G65" s="80"/>
    </row>
    <row r="66" spans="1:7" ht="33" customHeight="1">
      <c r="A66" s="184" t="s">
        <v>98</v>
      </c>
      <c r="B66" s="185"/>
      <c r="C66" s="185"/>
      <c r="D66" s="185"/>
      <c r="E66" s="185"/>
      <c r="F66" s="185"/>
      <c r="G66" s="185"/>
    </row>
    <row r="67" spans="1:7">
      <c r="A67" s="73"/>
      <c r="B67" s="54" t="s">
        <v>30</v>
      </c>
      <c r="C67" s="182" t="s">
        <v>31</v>
      </c>
      <c r="D67" s="183"/>
      <c r="E67" s="183"/>
      <c r="F67" s="183"/>
      <c r="G67" s="183"/>
    </row>
    <row r="68" spans="1:7" ht="26">
      <c r="A68" s="18" t="s">
        <v>32</v>
      </c>
      <c r="B68" s="13"/>
      <c r="C68" s="103"/>
      <c r="D68" s="103"/>
      <c r="E68" s="103"/>
      <c r="F68" s="103"/>
      <c r="G68" s="103"/>
    </row>
    <row r="69" spans="1:7" ht="13" customHeight="1">
      <c r="A69" s="18" t="s">
        <v>33</v>
      </c>
      <c r="B69" s="13"/>
      <c r="C69" s="103"/>
      <c r="D69" s="103"/>
      <c r="E69" s="103"/>
      <c r="F69" s="103"/>
      <c r="G69" s="103"/>
    </row>
    <row r="70" spans="1:7" ht="13" customHeight="1">
      <c r="A70" s="18" t="s">
        <v>34</v>
      </c>
      <c r="B70" s="13"/>
      <c r="C70" s="103"/>
      <c r="D70" s="103"/>
      <c r="E70" s="103"/>
      <c r="F70" s="103"/>
      <c r="G70" s="103"/>
    </row>
    <row r="71" spans="1:7">
      <c r="A71" s="18" t="s">
        <v>35</v>
      </c>
      <c r="B71" s="13"/>
      <c r="C71" s="103"/>
      <c r="D71" s="103"/>
      <c r="E71" s="103"/>
      <c r="F71" s="103"/>
      <c r="G71" s="103"/>
    </row>
    <row r="72" spans="1:7">
      <c r="A72" s="18" t="s">
        <v>35</v>
      </c>
      <c r="B72" s="13"/>
      <c r="C72" s="103"/>
      <c r="D72" s="103"/>
      <c r="E72" s="103"/>
      <c r="F72" s="103"/>
      <c r="G72" s="103"/>
    </row>
    <row r="73" spans="1:7">
      <c r="A73" s="18" t="s">
        <v>35</v>
      </c>
      <c r="B73" s="13"/>
      <c r="C73" s="103"/>
      <c r="D73" s="103"/>
      <c r="E73" s="103"/>
      <c r="F73" s="103"/>
      <c r="G73" s="103"/>
    </row>
    <row r="74" spans="1:7">
      <c r="A74" s="18" t="s">
        <v>35</v>
      </c>
      <c r="B74" s="13"/>
      <c r="C74" s="103"/>
      <c r="D74" s="103"/>
      <c r="E74" s="103"/>
      <c r="F74" s="103"/>
      <c r="G74" s="103"/>
    </row>
    <row r="75" spans="1:7">
      <c r="A75" s="18" t="s">
        <v>35</v>
      </c>
      <c r="B75" s="13"/>
      <c r="C75" s="103"/>
      <c r="D75" s="103"/>
      <c r="E75" s="103"/>
      <c r="F75" s="103"/>
      <c r="G75" s="103"/>
    </row>
    <row r="76" spans="1:7" ht="30" customHeight="1">
      <c r="A76" s="92"/>
      <c r="B76" s="93"/>
      <c r="C76" s="97"/>
      <c r="D76" s="97"/>
      <c r="E76" s="80"/>
      <c r="F76" s="80"/>
      <c r="G76" s="80"/>
    </row>
    <row r="77" spans="1:7" ht="51" customHeight="1">
      <c r="A77" s="105" t="s">
        <v>36</v>
      </c>
      <c r="B77" s="105"/>
      <c r="C77" s="105"/>
      <c r="D77" s="105"/>
      <c r="E77" s="105"/>
      <c r="F77" s="105"/>
      <c r="G77" s="105"/>
    </row>
    <row r="78" spans="1:7" ht="49.4" customHeight="1">
      <c r="A78" s="91" t="s">
        <v>37</v>
      </c>
      <c r="B78" s="164" t="s">
        <v>135</v>
      </c>
      <c r="C78" s="165"/>
      <c r="D78" s="165"/>
      <c r="E78" s="165"/>
      <c r="F78" s="165"/>
      <c r="G78" s="165"/>
    </row>
    <row r="79" spans="1:7" ht="15" customHeight="1">
      <c r="A79" s="35"/>
      <c r="B79" s="34"/>
      <c r="C79" s="34"/>
      <c r="D79" s="34"/>
      <c r="E79" s="34"/>
      <c r="F79" s="34"/>
      <c r="G79" s="34"/>
    </row>
    <row r="80" spans="1:7" s="37" customFormat="1" ht="49.5" customHeight="1">
      <c r="A80" s="153" t="s">
        <v>99</v>
      </c>
      <c r="B80" s="154"/>
      <c r="C80" s="154"/>
      <c r="D80" s="154"/>
      <c r="E80" s="154"/>
      <c r="F80" s="154"/>
      <c r="G80" s="154"/>
    </row>
    <row r="81" spans="1:9" s="37" customFormat="1" ht="48.65" customHeight="1">
      <c r="A81" s="78"/>
      <c r="B81" s="79"/>
      <c r="C81" s="114" t="s">
        <v>3</v>
      </c>
      <c r="D81" s="114"/>
      <c r="E81" s="162" t="s">
        <v>39</v>
      </c>
      <c r="F81" s="155"/>
      <c r="G81" s="155"/>
    </row>
    <row r="82" spans="1:9" ht="13.4" customHeight="1">
      <c r="A82" s="135" t="s">
        <v>40</v>
      </c>
      <c r="B82" s="136"/>
      <c r="C82" s="137">
        <v>0</v>
      </c>
      <c r="D82" s="138"/>
      <c r="E82" s="156" t="s">
        <v>131</v>
      </c>
      <c r="F82" s="157"/>
      <c r="G82" s="158"/>
      <c r="H82" s="37"/>
      <c r="I82" s="37"/>
    </row>
    <row r="83" spans="1:9" ht="13.4" customHeight="1">
      <c r="A83" s="135" t="s">
        <v>41</v>
      </c>
      <c r="B83" s="136"/>
      <c r="C83" s="137">
        <v>0</v>
      </c>
      <c r="D83" s="138"/>
      <c r="E83" s="156" t="s">
        <v>131</v>
      </c>
      <c r="F83" s="157"/>
      <c r="G83" s="158"/>
      <c r="H83" s="37"/>
      <c r="I83" s="37"/>
    </row>
    <row r="84" spans="1:9" ht="13.4" customHeight="1">
      <c r="A84" s="135" t="s">
        <v>42</v>
      </c>
      <c r="B84" s="136"/>
      <c r="C84" s="137">
        <v>0</v>
      </c>
      <c r="D84" s="138"/>
      <c r="E84" s="156" t="s">
        <v>131</v>
      </c>
      <c r="F84" s="157"/>
      <c r="G84" s="158"/>
    </row>
    <row r="85" spans="1:9" ht="13.4" customHeight="1">
      <c r="A85" s="135" t="s">
        <v>43</v>
      </c>
      <c r="B85" s="136"/>
      <c r="C85" s="137">
        <v>0</v>
      </c>
      <c r="D85" s="138"/>
      <c r="E85" s="156" t="s">
        <v>131</v>
      </c>
      <c r="F85" s="157"/>
      <c r="G85" s="158"/>
    </row>
    <row r="86" spans="1:9" ht="13.4" customHeight="1">
      <c r="A86" s="149" t="s">
        <v>44</v>
      </c>
      <c r="B86" s="150"/>
      <c r="C86" s="137">
        <v>0</v>
      </c>
      <c r="D86" s="138"/>
      <c r="E86" s="156" t="s">
        <v>131</v>
      </c>
      <c r="F86" s="157"/>
      <c r="G86" s="158"/>
    </row>
    <row r="87" spans="1:9" ht="13.4" customHeight="1">
      <c r="A87" s="149" t="s">
        <v>45</v>
      </c>
      <c r="B87" s="150"/>
      <c r="C87" s="137">
        <v>0</v>
      </c>
      <c r="D87" s="138"/>
      <c r="E87" s="156" t="s">
        <v>131</v>
      </c>
      <c r="F87" s="157"/>
      <c r="G87" s="158"/>
    </row>
    <row r="88" spans="1:9" ht="13.4" customHeight="1">
      <c r="A88" s="139" t="s">
        <v>46</v>
      </c>
      <c r="B88" s="140"/>
      <c r="C88" s="172">
        <f>C82+C83+C84+C85+C86+C87</f>
        <v>0</v>
      </c>
      <c r="D88" s="173"/>
      <c r="E88" s="159"/>
      <c r="F88" s="160"/>
      <c r="G88" s="161"/>
    </row>
    <row r="89" spans="1:9" ht="13.4" customHeight="1">
      <c r="A89" s="142" t="s">
        <v>16</v>
      </c>
      <c r="B89" s="142"/>
      <c r="C89" s="174">
        <v>0</v>
      </c>
      <c r="D89" s="175"/>
      <c r="E89" s="156" t="s">
        <v>131</v>
      </c>
      <c r="F89" s="157"/>
      <c r="G89" s="158"/>
    </row>
    <row r="90" spans="1:9" ht="13.4" customHeight="1">
      <c r="A90" s="139" t="s">
        <v>47</v>
      </c>
      <c r="B90" s="140"/>
      <c r="C90" s="172">
        <f>C88-C89</f>
        <v>0</v>
      </c>
      <c r="D90" s="173"/>
      <c r="E90" s="159"/>
      <c r="F90" s="160"/>
      <c r="G90" s="161"/>
    </row>
    <row r="91" spans="1:9" ht="15" customHeight="1">
      <c r="A91" s="144"/>
      <c r="B91" s="145"/>
      <c r="C91" s="51"/>
      <c r="D91" s="51"/>
      <c r="E91" s="159"/>
      <c r="F91" s="160"/>
      <c r="G91" s="161"/>
    </row>
    <row r="92" spans="1:9" ht="24.75" customHeight="1">
      <c r="A92" s="147" t="s">
        <v>100</v>
      </c>
      <c r="B92" s="148"/>
      <c r="C92" s="148"/>
      <c r="D92" s="148"/>
      <c r="E92" s="148"/>
      <c r="F92" s="148"/>
      <c r="G92" s="80"/>
    </row>
    <row r="93" spans="1:9" ht="53.15" customHeight="1">
      <c r="A93" s="46"/>
      <c r="B93" s="77" t="s">
        <v>94</v>
      </c>
      <c r="C93" s="9" t="s">
        <v>50</v>
      </c>
      <c r="D93" s="9" t="s">
        <v>51</v>
      </c>
      <c r="E93" s="9" t="s">
        <v>52</v>
      </c>
      <c r="F93" s="9" t="s">
        <v>101</v>
      </c>
      <c r="G93" s="80"/>
    </row>
    <row r="94" spans="1:9">
      <c r="A94" s="8" t="s">
        <v>54</v>
      </c>
      <c r="B94" s="7">
        <v>0</v>
      </c>
      <c r="C94" s="49">
        <v>0</v>
      </c>
      <c r="D94" s="68">
        <v>0</v>
      </c>
      <c r="E94" s="68">
        <v>0</v>
      </c>
      <c r="F94" s="68">
        <v>0</v>
      </c>
      <c r="G94" s="80"/>
    </row>
    <row r="95" spans="1:9">
      <c r="A95" s="8" t="s">
        <v>55</v>
      </c>
      <c r="B95" s="7">
        <v>0</v>
      </c>
      <c r="C95" s="49">
        <v>0</v>
      </c>
      <c r="D95" s="68">
        <v>0</v>
      </c>
      <c r="E95" s="68">
        <v>0</v>
      </c>
      <c r="F95" s="68">
        <v>0</v>
      </c>
      <c r="G95" s="80"/>
    </row>
    <row r="96" spans="1:9">
      <c r="A96" s="8" t="s">
        <v>56</v>
      </c>
      <c r="B96" s="7">
        <v>0</v>
      </c>
      <c r="C96" s="49">
        <v>0</v>
      </c>
      <c r="D96" s="68">
        <v>0</v>
      </c>
      <c r="E96" s="68">
        <v>0</v>
      </c>
      <c r="F96" s="68">
        <v>0</v>
      </c>
      <c r="G96" s="80"/>
    </row>
    <row r="97" spans="1:7">
      <c r="A97" s="8" t="s">
        <v>57</v>
      </c>
      <c r="B97" s="7">
        <v>0</v>
      </c>
      <c r="C97" s="49">
        <v>0</v>
      </c>
      <c r="D97" s="68">
        <v>0</v>
      </c>
      <c r="E97" s="68">
        <v>0</v>
      </c>
      <c r="F97" s="68">
        <v>0</v>
      </c>
      <c r="G97" s="80"/>
    </row>
    <row r="98" spans="1:7">
      <c r="A98" s="8" t="s">
        <v>58</v>
      </c>
      <c r="B98" s="7">
        <v>0</v>
      </c>
      <c r="C98" s="49">
        <v>0</v>
      </c>
      <c r="D98" s="68">
        <v>0</v>
      </c>
      <c r="E98" s="68">
        <v>0</v>
      </c>
      <c r="F98" s="68">
        <v>0</v>
      </c>
      <c r="G98" s="80"/>
    </row>
    <row r="99" spans="1:7">
      <c r="A99" s="8" t="s">
        <v>59</v>
      </c>
      <c r="B99" s="7">
        <v>0</v>
      </c>
      <c r="C99" s="49">
        <v>0</v>
      </c>
      <c r="D99" s="68">
        <v>0</v>
      </c>
      <c r="E99" s="68">
        <v>0</v>
      </c>
      <c r="F99" s="68">
        <v>0</v>
      </c>
      <c r="G99" s="80"/>
    </row>
    <row r="100" spans="1:7">
      <c r="A100" s="8" t="s">
        <v>60</v>
      </c>
      <c r="B100" s="7">
        <v>0</v>
      </c>
      <c r="C100" s="49">
        <v>0</v>
      </c>
      <c r="D100" s="68">
        <v>0</v>
      </c>
      <c r="E100" s="68">
        <v>0</v>
      </c>
      <c r="F100" s="68">
        <v>0</v>
      </c>
      <c r="G100" s="80"/>
    </row>
    <row r="101" spans="1:7">
      <c r="A101" s="8" t="s">
        <v>61</v>
      </c>
      <c r="B101" s="7">
        <v>0</v>
      </c>
      <c r="C101" s="49">
        <v>0</v>
      </c>
      <c r="D101" s="68">
        <v>0</v>
      </c>
      <c r="E101" s="68">
        <v>0</v>
      </c>
      <c r="F101" s="68">
        <v>0</v>
      </c>
      <c r="G101" s="80"/>
    </row>
    <row r="102" spans="1:7">
      <c r="A102" s="8" t="s">
        <v>62</v>
      </c>
      <c r="B102" s="7">
        <v>0</v>
      </c>
      <c r="C102" s="49">
        <v>0</v>
      </c>
      <c r="D102" s="68">
        <v>0</v>
      </c>
      <c r="E102" s="68">
        <v>0</v>
      </c>
      <c r="F102" s="68">
        <v>0</v>
      </c>
      <c r="G102" s="80"/>
    </row>
    <row r="103" spans="1:7" ht="29.9" customHeight="1">
      <c r="A103" s="29" t="s">
        <v>63</v>
      </c>
      <c r="B103" s="146">
        <f>SUM(C94:C102,D94:D102,E94:E102,F94:F102,C90)</f>
        <v>0</v>
      </c>
      <c r="C103" s="146"/>
      <c r="D103" s="11"/>
      <c r="E103" s="80"/>
      <c r="F103" s="80"/>
      <c r="G103" s="80"/>
    </row>
    <row r="104" spans="1:7" ht="30" customHeight="1">
      <c r="A104" s="92"/>
      <c r="B104" s="93"/>
      <c r="C104" s="87"/>
      <c r="D104" s="97"/>
      <c r="E104" s="80"/>
      <c r="F104" s="80"/>
      <c r="G104" s="80"/>
    </row>
    <row r="105" spans="1:7" ht="28.4" customHeight="1">
      <c r="A105" s="105" t="s">
        <v>64</v>
      </c>
      <c r="B105" s="105"/>
      <c r="C105" s="105"/>
      <c r="D105" s="105"/>
      <c r="E105" s="80"/>
      <c r="F105" s="80"/>
      <c r="G105" s="80"/>
    </row>
    <row r="106" spans="1:7" ht="30" customHeight="1">
      <c r="A106" s="94" t="s">
        <v>65</v>
      </c>
      <c r="B106" s="189">
        <f>B23</f>
        <v>1111500</v>
      </c>
      <c r="C106" s="190"/>
      <c r="D106" s="191"/>
      <c r="E106" s="80"/>
      <c r="F106" s="80"/>
      <c r="G106" s="80"/>
    </row>
    <row r="107" spans="1:7" ht="30" customHeight="1">
      <c r="A107" s="58" t="s">
        <v>66</v>
      </c>
      <c r="B107" s="122">
        <f>B26</f>
        <v>0</v>
      </c>
      <c r="C107" s="123"/>
      <c r="D107" s="124"/>
      <c r="E107" s="80"/>
      <c r="F107" s="80"/>
      <c r="G107" s="80"/>
    </row>
    <row r="108" spans="1:7" ht="30" customHeight="1">
      <c r="A108" s="58" t="s">
        <v>67</v>
      </c>
      <c r="B108" s="122">
        <f>B38</f>
        <v>0</v>
      </c>
      <c r="C108" s="123"/>
      <c r="D108" s="124"/>
      <c r="E108" s="80"/>
      <c r="F108" s="80"/>
      <c r="G108" s="80"/>
    </row>
    <row r="109" spans="1:7" ht="30" customHeight="1">
      <c r="A109" s="58" t="s">
        <v>102</v>
      </c>
      <c r="B109" s="122">
        <f>SUM(B68:B75)</f>
        <v>0</v>
      </c>
      <c r="C109" s="123"/>
      <c r="D109" s="124"/>
      <c r="E109" s="80"/>
      <c r="F109" s="80"/>
      <c r="G109" s="80"/>
    </row>
    <row r="110" spans="1:7" ht="30" customHeight="1">
      <c r="A110" s="58" t="s">
        <v>103</v>
      </c>
      <c r="B110" s="122">
        <f>B64</f>
        <v>0</v>
      </c>
      <c r="C110" s="123"/>
      <c r="D110" s="124"/>
      <c r="E110" s="80"/>
      <c r="F110" s="80"/>
      <c r="G110" s="80"/>
    </row>
    <row r="111" spans="1:7" ht="30" customHeight="1">
      <c r="A111" s="58" t="s">
        <v>104</v>
      </c>
      <c r="B111" s="122">
        <f>B103</f>
        <v>0</v>
      </c>
      <c r="C111" s="123"/>
      <c r="D111" s="124"/>
      <c r="E111" s="80"/>
      <c r="F111" s="80"/>
      <c r="G111" s="80"/>
    </row>
    <row r="112" spans="1:7" ht="33" customHeight="1">
      <c r="A112" s="59" t="s">
        <v>64</v>
      </c>
      <c r="B112" s="122">
        <f>SUM(B106:D111)</f>
        <v>1111500</v>
      </c>
      <c r="C112" s="123"/>
      <c r="D112" s="124"/>
      <c r="E112" s="80"/>
      <c r="F112" s="80"/>
      <c r="G112" s="80"/>
    </row>
    <row r="113" spans="1:7" ht="30" customHeight="1">
      <c r="A113" s="4"/>
      <c r="B113" s="4"/>
      <c r="C113" s="4"/>
      <c r="D113" s="4"/>
      <c r="E113" s="80"/>
      <c r="F113" s="80"/>
      <c r="G113" s="80"/>
    </row>
    <row r="114" spans="1:7" ht="25.5" customHeight="1">
      <c r="A114" s="176" t="s">
        <v>70</v>
      </c>
      <c r="B114" s="177"/>
      <c r="C114" s="177"/>
      <c r="D114" s="178"/>
      <c r="E114" s="80"/>
      <c r="F114" s="80"/>
      <c r="G114" s="80"/>
    </row>
    <row r="115" spans="1:7" ht="15" customHeight="1">
      <c r="A115" s="126"/>
      <c r="B115" s="127"/>
      <c r="C115" s="127"/>
      <c r="D115" s="128"/>
      <c r="E115" s="80"/>
      <c r="F115" s="80"/>
      <c r="G115" s="80"/>
    </row>
    <row r="116" spans="1:7" s="38" customFormat="1" ht="24.65" customHeight="1">
      <c r="A116" s="129" t="s">
        <v>71</v>
      </c>
      <c r="B116" s="130"/>
      <c r="C116" s="19"/>
      <c r="D116" s="19"/>
      <c r="E116" s="80"/>
      <c r="F116" s="80"/>
      <c r="G116" s="80"/>
    </row>
    <row r="117" spans="1:7" ht="13.4" customHeight="1">
      <c r="A117" s="77" t="s">
        <v>72</v>
      </c>
      <c r="B117" s="13"/>
      <c r="C117" s="24"/>
      <c r="D117" s="19"/>
      <c r="E117" s="80"/>
      <c r="F117" s="80"/>
      <c r="G117" s="80"/>
    </row>
    <row r="118" spans="1:7" ht="13.4" customHeight="1">
      <c r="A118" s="77" t="s">
        <v>73</v>
      </c>
      <c r="B118" s="13"/>
      <c r="C118" s="24"/>
      <c r="D118" s="19"/>
      <c r="E118" s="80"/>
      <c r="F118" s="80"/>
      <c r="G118" s="80"/>
    </row>
    <row r="119" spans="1:7" ht="14.5">
      <c r="A119" s="20" t="s">
        <v>74</v>
      </c>
      <c r="B119" s="21"/>
      <c r="C119" s="24"/>
      <c r="D119" s="19"/>
      <c r="E119" s="80"/>
      <c r="F119" s="80"/>
      <c r="G119" s="80"/>
    </row>
    <row r="120" spans="1:7" ht="15" customHeight="1">
      <c r="A120" s="22"/>
      <c r="B120" s="23"/>
      <c r="C120" s="5"/>
      <c r="D120" s="5"/>
      <c r="E120" s="80"/>
      <c r="F120" s="80"/>
      <c r="G120" s="80"/>
    </row>
    <row r="121" spans="1:7" ht="24.65" customHeight="1">
      <c r="A121" s="131" t="s">
        <v>75</v>
      </c>
      <c r="B121" s="132"/>
      <c r="C121" s="132"/>
      <c r="D121" s="132"/>
      <c r="E121" s="80"/>
      <c r="F121" s="80"/>
      <c r="G121" s="80"/>
    </row>
    <row r="122" spans="1:7">
      <c r="A122" s="133" t="s">
        <v>76</v>
      </c>
      <c r="B122" s="133"/>
      <c r="C122" s="133"/>
      <c r="D122" s="69" t="s">
        <v>3</v>
      </c>
      <c r="E122" s="80"/>
      <c r="F122" s="80"/>
      <c r="G122" s="80"/>
    </row>
    <row r="123" spans="1:7">
      <c r="A123" s="134" t="s">
        <v>133</v>
      </c>
      <c r="B123" s="134"/>
      <c r="C123" s="134"/>
      <c r="D123" s="16" t="s">
        <v>134</v>
      </c>
      <c r="E123" s="80"/>
      <c r="F123" s="80"/>
      <c r="G123" s="80"/>
    </row>
    <row r="124" spans="1:7">
      <c r="A124" s="134"/>
      <c r="B124" s="134"/>
      <c r="C124" s="134"/>
      <c r="D124" s="16"/>
      <c r="E124" s="80"/>
      <c r="F124" s="80"/>
      <c r="G124" s="80"/>
    </row>
    <row r="125" spans="1:7">
      <c r="A125" s="134"/>
      <c r="B125" s="134"/>
      <c r="C125" s="134"/>
      <c r="D125" s="16"/>
      <c r="E125" s="80"/>
      <c r="F125" s="80"/>
      <c r="G125" s="80"/>
    </row>
    <row r="126" spans="1:7" ht="15" customHeight="1">
      <c r="A126" s="6"/>
      <c r="B126" s="6"/>
      <c r="C126" s="6"/>
      <c r="D126" s="6"/>
      <c r="E126" s="80"/>
      <c r="F126" s="80"/>
      <c r="G126" s="80"/>
    </row>
    <row r="127" spans="1:7" ht="30.65" customHeight="1">
      <c r="A127" s="120" t="s">
        <v>77</v>
      </c>
      <c r="B127" s="121"/>
      <c r="C127" s="121"/>
      <c r="D127" s="121"/>
      <c r="E127" s="80"/>
      <c r="F127" s="80"/>
      <c r="G127" s="80"/>
    </row>
    <row r="128" spans="1:7" ht="39">
      <c r="A128" s="73" t="s">
        <v>78</v>
      </c>
      <c r="B128" s="25" t="s">
        <v>79</v>
      </c>
      <c r="C128" s="25" t="s">
        <v>80</v>
      </c>
      <c r="D128" s="70" t="s">
        <v>81</v>
      </c>
      <c r="E128" s="80"/>
      <c r="F128" s="80"/>
      <c r="G128" s="80"/>
    </row>
    <row r="129" spans="1:7">
      <c r="A129" s="17"/>
      <c r="B129" s="13"/>
      <c r="C129" s="56"/>
      <c r="D129" s="71"/>
      <c r="E129" s="80"/>
      <c r="F129" s="80"/>
      <c r="G129" s="80"/>
    </row>
    <row r="130" spans="1:7">
      <c r="A130" s="17"/>
      <c r="B130" s="13"/>
      <c r="C130" s="56"/>
      <c r="D130" s="71"/>
      <c r="E130" s="80"/>
      <c r="F130" s="80"/>
      <c r="G130" s="80"/>
    </row>
    <row r="131" spans="1:7">
      <c r="A131" s="17"/>
      <c r="B131" s="13"/>
      <c r="C131" s="56"/>
      <c r="D131" s="71"/>
      <c r="E131" s="80"/>
      <c r="F131" s="80"/>
      <c r="G131" s="80"/>
    </row>
    <row r="141" spans="1:7">
      <c r="A141" s="10"/>
    </row>
    <row r="142" spans="1:7">
      <c r="A142" s="10"/>
    </row>
    <row r="143" spans="1:7">
      <c r="A143" s="10"/>
    </row>
    <row r="144" spans="1:7">
      <c r="A144" s="10"/>
    </row>
    <row r="145" s="10" customFormat="1"/>
    <row r="146" s="10" customFormat="1"/>
    <row r="147" s="10" customFormat="1"/>
    <row r="148" s="10" customFormat="1"/>
    <row r="149" s="10" customFormat="1"/>
    <row r="150" s="10" customFormat="1"/>
    <row r="151" s="10" customFormat="1"/>
    <row r="152" s="10" customFormat="1"/>
    <row r="153" s="10" customFormat="1"/>
    <row r="154" s="10" customFormat="1"/>
    <row r="155" s="10" customFormat="1"/>
    <row r="156" s="10" customFormat="1"/>
    <row r="157" s="10" customFormat="1"/>
    <row r="158" s="10" customFormat="1"/>
    <row r="159" s="10" customFormat="1"/>
    <row r="160" s="10" customFormat="1"/>
    <row r="161" s="10" customFormat="1"/>
    <row r="162" s="10" customFormat="1"/>
    <row r="163" s="10" customFormat="1"/>
    <row r="164" s="10" customFormat="1"/>
    <row r="165" s="10" customFormat="1"/>
    <row r="166" s="10" customFormat="1"/>
    <row r="167" s="10" customFormat="1"/>
    <row r="168" s="10" customFormat="1"/>
    <row r="169" s="10" customFormat="1"/>
    <row r="170" s="10" customFormat="1"/>
    <row r="171" s="10" customFormat="1"/>
    <row r="172" s="10" customFormat="1"/>
    <row r="173" s="10" customFormat="1"/>
    <row r="174" s="10" customFormat="1"/>
    <row r="175" s="10" customFormat="1"/>
    <row r="176" s="10" customFormat="1"/>
    <row r="177" s="10" customFormat="1"/>
    <row r="178" s="10" customFormat="1"/>
    <row r="179" s="10" customFormat="1"/>
    <row r="180" s="10" customFormat="1"/>
    <row r="181" s="10" customFormat="1"/>
    <row r="182" s="10" customFormat="1"/>
    <row r="183" s="10" customFormat="1"/>
    <row r="184" s="10" customFormat="1"/>
    <row r="185" s="10" customFormat="1"/>
    <row r="186" s="10" customFormat="1"/>
    <row r="187" s="10" customFormat="1"/>
    <row r="188" s="10" customFormat="1"/>
    <row r="189" s="10" customFormat="1"/>
    <row r="190" s="10" customFormat="1"/>
    <row r="191" s="10" customFormat="1"/>
    <row r="192" s="10" customFormat="1"/>
    <row r="193" s="10" customFormat="1"/>
    <row r="194" s="10" customFormat="1"/>
    <row r="195" s="10" customFormat="1"/>
    <row r="196" s="10" customFormat="1"/>
    <row r="197" s="10" customFormat="1"/>
    <row r="198" s="10" customFormat="1"/>
    <row r="199" s="10" customFormat="1"/>
    <row r="200" s="10" customFormat="1"/>
    <row r="201" s="10" customFormat="1"/>
    <row r="202" s="10" customFormat="1"/>
    <row r="203" s="10" customFormat="1"/>
    <row r="204" s="10" customFormat="1"/>
    <row r="205" s="10" customFormat="1"/>
    <row r="206" s="10" customFormat="1"/>
    <row r="207" s="10" customFormat="1"/>
    <row r="208" s="10" customFormat="1"/>
    <row r="209" s="10" customFormat="1"/>
    <row r="210" s="10" customFormat="1"/>
    <row r="211" s="10" customFormat="1"/>
    <row r="212" s="10" customFormat="1"/>
    <row r="213" s="10" customFormat="1"/>
    <row r="214" s="10" customFormat="1"/>
    <row r="215" s="10" customFormat="1"/>
    <row r="216" s="10" customFormat="1"/>
    <row r="217" s="10" customFormat="1"/>
    <row r="218" s="10" customFormat="1"/>
    <row r="219" s="10" customFormat="1"/>
    <row r="220" s="10" customFormat="1"/>
    <row r="221" s="10" customFormat="1"/>
    <row r="222" s="10" customFormat="1"/>
    <row r="223" s="10" customFormat="1"/>
    <row r="224" s="10" customFormat="1"/>
    <row r="225" s="10" customFormat="1"/>
    <row r="226" s="10" customFormat="1"/>
    <row r="227" s="10" customFormat="1"/>
    <row r="228" s="10" customFormat="1"/>
    <row r="229" s="10" customFormat="1"/>
    <row r="230" s="10" customFormat="1"/>
    <row r="231" s="10" customFormat="1"/>
    <row r="232" s="10" customFormat="1"/>
    <row r="233" s="10" customFormat="1"/>
    <row r="234" s="10" customFormat="1"/>
    <row r="235" s="10" customFormat="1"/>
    <row r="236" s="10" customFormat="1"/>
    <row r="237" s="10" customFormat="1"/>
    <row r="238" s="10" customFormat="1"/>
    <row r="239" s="10" customFormat="1"/>
    <row r="240" s="10" customFormat="1"/>
    <row r="241" s="10" customFormat="1"/>
    <row r="242" s="10" customFormat="1"/>
    <row r="243" s="10" customFormat="1"/>
    <row r="244" s="10" customFormat="1"/>
    <row r="245" s="10" customFormat="1"/>
    <row r="246" s="10" customFormat="1"/>
    <row r="247" s="10" customFormat="1"/>
    <row r="248" s="10" customFormat="1"/>
    <row r="249" s="10" customFormat="1"/>
    <row r="250" s="10" customFormat="1"/>
    <row r="251" s="10" customFormat="1"/>
    <row r="252" s="10" customFormat="1"/>
    <row r="253" s="10" customFormat="1"/>
    <row r="254" s="10" customFormat="1"/>
    <row r="255" s="10" customFormat="1"/>
    <row r="256" s="10" customFormat="1"/>
    <row r="257" s="10" customFormat="1"/>
    <row r="258" s="10" customFormat="1"/>
    <row r="259" s="10" customFormat="1"/>
    <row r="260" s="10" customFormat="1"/>
    <row r="261" s="10" customFormat="1"/>
    <row r="262" s="10" customFormat="1"/>
    <row r="263" s="10" customFormat="1"/>
    <row r="264" s="10" customFormat="1"/>
    <row r="265" s="10" customFormat="1"/>
    <row r="266" s="10" customFormat="1"/>
    <row r="267" s="10" customFormat="1"/>
    <row r="268" s="10" customFormat="1"/>
    <row r="269" s="10" customFormat="1"/>
    <row r="270" s="10" customFormat="1"/>
    <row r="271" s="10" customFormat="1"/>
    <row r="272" s="10" customFormat="1"/>
    <row r="273" s="10" customFormat="1"/>
    <row r="274" s="10" customFormat="1"/>
    <row r="277" s="10" customFormat="1"/>
    <row r="334" s="10" customFormat="1"/>
    <row r="335" s="10" customFormat="1"/>
  </sheetData>
  <sheetProtection formatColumns="0" formatRows="0" selectLockedCells="1"/>
  <mergeCells count="132">
    <mergeCell ref="A27:G27"/>
    <mergeCell ref="A28:G28"/>
    <mergeCell ref="B30:G30"/>
    <mergeCell ref="C32:G32"/>
    <mergeCell ref="C14:G14"/>
    <mergeCell ref="C15:G15"/>
    <mergeCell ref="C16:G16"/>
    <mergeCell ref="C45:D45"/>
    <mergeCell ref="B106:D106"/>
    <mergeCell ref="A83:B83"/>
    <mergeCell ref="C83:D83"/>
    <mergeCell ref="A84:B84"/>
    <mergeCell ref="C84:D84"/>
    <mergeCell ref="A85:B85"/>
    <mergeCell ref="C85:D85"/>
    <mergeCell ref="A87:B87"/>
    <mergeCell ref="C87:D87"/>
    <mergeCell ref="A92:F92"/>
    <mergeCell ref="C46:D46"/>
    <mergeCell ref="E59:G59"/>
    <mergeCell ref="E61:G61"/>
    <mergeCell ref="E60:G60"/>
    <mergeCell ref="E62:G62"/>
    <mergeCell ref="E63:G63"/>
    <mergeCell ref="C13:G13"/>
    <mergeCell ref="C68:G68"/>
    <mergeCell ref="C69:G69"/>
    <mergeCell ref="C70:G70"/>
    <mergeCell ref="A48:B48"/>
    <mergeCell ref="C48:D48"/>
    <mergeCell ref="A49:B49"/>
    <mergeCell ref="C49:D49"/>
    <mergeCell ref="A50:B50"/>
    <mergeCell ref="C50:D50"/>
    <mergeCell ref="A51:B51"/>
    <mergeCell ref="C51:D51"/>
    <mergeCell ref="B64:D64"/>
    <mergeCell ref="C67:G67"/>
    <mergeCell ref="A66:G66"/>
    <mergeCell ref="C25:G25"/>
    <mergeCell ref="C26:G26"/>
    <mergeCell ref="C19:G19"/>
    <mergeCell ref="C20:G20"/>
    <mergeCell ref="E47:G47"/>
    <mergeCell ref="E48:G48"/>
    <mergeCell ref="A47:B47"/>
    <mergeCell ref="C47:D47"/>
    <mergeCell ref="A46:B46"/>
    <mergeCell ref="A127:D127"/>
    <mergeCell ref="B107:D107"/>
    <mergeCell ref="A88:B88"/>
    <mergeCell ref="C88:D88"/>
    <mergeCell ref="A89:B89"/>
    <mergeCell ref="C89:D89"/>
    <mergeCell ref="A90:B90"/>
    <mergeCell ref="C90:D90"/>
    <mergeCell ref="A91:B91"/>
    <mergeCell ref="B103:C103"/>
    <mergeCell ref="A105:D105"/>
    <mergeCell ref="A122:C122"/>
    <mergeCell ref="A123:C123"/>
    <mergeCell ref="A124:C124"/>
    <mergeCell ref="A125:C125"/>
    <mergeCell ref="B108:D108"/>
    <mergeCell ref="B109:D109"/>
    <mergeCell ref="B111:D111"/>
    <mergeCell ref="B112:D112"/>
    <mergeCell ref="A114:D114"/>
    <mergeCell ref="A115:D115"/>
    <mergeCell ref="B110:D110"/>
    <mergeCell ref="A116:B116"/>
    <mergeCell ref="A121:D121"/>
    <mergeCell ref="A1:G1"/>
    <mergeCell ref="A2:G2"/>
    <mergeCell ref="A3:G3"/>
    <mergeCell ref="C4:G4"/>
    <mergeCell ref="C5:G5"/>
    <mergeCell ref="C6:G6"/>
    <mergeCell ref="C7:G7"/>
    <mergeCell ref="C8:G8"/>
    <mergeCell ref="C9:G9"/>
    <mergeCell ref="C10:G10"/>
    <mergeCell ref="C11:G11"/>
    <mergeCell ref="C12:G12"/>
    <mergeCell ref="A86:B86"/>
    <mergeCell ref="C86:D86"/>
    <mergeCell ref="C21:G21"/>
    <mergeCell ref="C22:G22"/>
    <mergeCell ref="A40:G40"/>
    <mergeCell ref="D41:G41"/>
    <mergeCell ref="B42:G42"/>
    <mergeCell ref="A44:G44"/>
    <mergeCell ref="C33:G33"/>
    <mergeCell ref="C34:G34"/>
    <mergeCell ref="C35:G35"/>
    <mergeCell ref="C36:G36"/>
    <mergeCell ref="E39:F39"/>
    <mergeCell ref="C39:D39"/>
    <mergeCell ref="E50:G50"/>
    <mergeCell ref="E49:G49"/>
    <mergeCell ref="E51:G51"/>
    <mergeCell ref="D52:G52"/>
    <mergeCell ref="A53:G53"/>
    <mergeCell ref="E45:G45"/>
    <mergeCell ref="E46:G46"/>
    <mergeCell ref="E54:G54"/>
    <mergeCell ref="E55:G55"/>
    <mergeCell ref="E56:G56"/>
    <mergeCell ref="E57:G57"/>
    <mergeCell ref="E58:G58"/>
    <mergeCell ref="A77:G77"/>
    <mergeCell ref="B78:G78"/>
    <mergeCell ref="A80:G80"/>
    <mergeCell ref="E81:G81"/>
    <mergeCell ref="E82:G82"/>
    <mergeCell ref="C71:G71"/>
    <mergeCell ref="C72:G72"/>
    <mergeCell ref="C73:G73"/>
    <mergeCell ref="C74:G74"/>
    <mergeCell ref="C75:G75"/>
    <mergeCell ref="A82:B82"/>
    <mergeCell ref="C82:D82"/>
    <mergeCell ref="C81:D81"/>
    <mergeCell ref="E87:G87"/>
    <mergeCell ref="E88:G88"/>
    <mergeCell ref="E90:G90"/>
    <mergeCell ref="E89:G89"/>
    <mergeCell ref="E91:G91"/>
    <mergeCell ref="E83:G83"/>
    <mergeCell ref="E84:G84"/>
    <mergeCell ref="E85:G85"/>
    <mergeCell ref="E86:G86"/>
  </mergeCells>
  <pageMargins left="0.7" right="0.7" top="1.2" bottom="0.75" header="0.05" footer="0.3"/>
  <pageSetup scale="52" fitToHeight="0" orientation="portrait" r:id="rId1"/>
  <headerFooter alignWithMargins="0">
    <oddHeader>&amp;C&amp;G</oddHeader>
    <oddFooter>&amp;L&amp;"Arial,Regular"Attachment C1 - Cost Worksheet&amp;C&amp;"Arial,Regular"Page &amp;P of &amp;N&amp;R&amp;"Arial,Regular"Last Updated: November 14, 2024</oddFooter>
  </headerFooter>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F321"/>
  <sheetViews>
    <sheetView tabSelected="1" topLeftCell="A31" zoomScale="90" zoomScaleNormal="90" zoomScaleSheetLayoutView="70" zoomScalePageLayoutView="59" workbookViewId="0">
      <selection activeCell="E40" sqref="E40"/>
    </sheetView>
  </sheetViews>
  <sheetFormatPr defaultColWidth="9.453125" defaultRowHeight="13"/>
  <cols>
    <col min="1" max="1" width="71.453125" style="12" customWidth="1"/>
    <col min="2" max="2" width="20.54296875" style="10" customWidth="1"/>
    <col min="3" max="3" width="16.54296875" style="10" customWidth="1"/>
    <col min="4" max="4" width="18.453125" style="10" customWidth="1"/>
    <col min="5" max="5" width="15" style="10" customWidth="1"/>
    <col min="6" max="6" width="17.1796875" style="10" customWidth="1"/>
    <col min="7" max="16384" width="9.453125" style="10"/>
  </cols>
  <sheetData>
    <row r="1" spans="1:6" ht="43.4" customHeight="1">
      <c r="A1" s="116" t="s">
        <v>105</v>
      </c>
      <c r="B1" s="117"/>
      <c r="C1" s="117"/>
      <c r="D1" s="117"/>
      <c r="E1" s="117"/>
      <c r="F1" s="117"/>
    </row>
    <row r="2" spans="1:6" ht="113.15" customHeight="1">
      <c r="A2" s="118" t="s">
        <v>106</v>
      </c>
      <c r="B2" s="119"/>
      <c r="C2" s="119"/>
      <c r="D2" s="119"/>
      <c r="E2" s="119"/>
      <c r="F2" s="119"/>
    </row>
    <row r="3" spans="1:6" ht="50.15" customHeight="1">
      <c r="A3" s="105" t="s">
        <v>2</v>
      </c>
      <c r="B3" s="105"/>
      <c r="C3" s="105"/>
      <c r="D3" s="105"/>
      <c r="E3" s="105"/>
      <c r="F3" s="105"/>
    </row>
    <row r="4" spans="1:6" ht="32.15" customHeight="1">
      <c r="A4" s="95"/>
      <c r="B4" s="96" t="s">
        <v>3</v>
      </c>
      <c r="C4" s="170" t="s">
        <v>4</v>
      </c>
      <c r="D4" s="171"/>
      <c r="E4" s="171"/>
      <c r="F4" s="171"/>
    </row>
    <row r="5" spans="1:6">
      <c r="A5" s="77" t="s">
        <v>5</v>
      </c>
      <c r="B5" s="49">
        <v>1111500</v>
      </c>
      <c r="C5" s="106"/>
      <c r="D5" s="106"/>
      <c r="E5" s="106"/>
      <c r="F5" s="106"/>
    </row>
    <row r="6" spans="1:6">
      <c r="A6" s="77" t="s">
        <v>6</v>
      </c>
      <c r="B6" s="49">
        <v>0</v>
      </c>
      <c r="C6" s="106" t="s">
        <v>129</v>
      </c>
      <c r="D6" s="106"/>
      <c r="E6" s="106"/>
      <c r="F6" s="106"/>
    </row>
    <row r="7" spans="1:6">
      <c r="A7" s="77" t="s">
        <v>7</v>
      </c>
      <c r="B7" s="49">
        <v>0</v>
      </c>
      <c r="C7" s="106" t="s">
        <v>129</v>
      </c>
      <c r="D7" s="106"/>
      <c r="E7" s="106"/>
      <c r="F7" s="106"/>
    </row>
    <row r="8" spans="1:6" ht="26">
      <c r="A8" s="77" t="s">
        <v>8</v>
      </c>
      <c r="B8" s="49">
        <v>0</v>
      </c>
      <c r="C8" s="106" t="s">
        <v>137</v>
      </c>
      <c r="D8" s="106"/>
      <c r="E8" s="106"/>
      <c r="F8" s="106"/>
    </row>
    <row r="9" spans="1:6" ht="26.15" customHeight="1">
      <c r="A9" s="77" t="s">
        <v>9</v>
      </c>
      <c r="B9" s="49">
        <v>0</v>
      </c>
      <c r="C9" s="106" t="s">
        <v>138</v>
      </c>
      <c r="D9" s="106"/>
      <c r="E9" s="106"/>
      <c r="F9" s="106"/>
    </row>
    <row r="10" spans="1:6">
      <c r="A10" s="77" t="s">
        <v>10</v>
      </c>
      <c r="B10" s="49">
        <v>0</v>
      </c>
      <c r="C10" s="106" t="s">
        <v>131</v>
      </c>
      <c r="D10" s="106"/>
      <c r="E10" s="106"/>
      <c r="F10" s="106"/>
    </row>
    <row r="11" spans="1:6">
      <c r="A11" s="77" t="s">
        <v>11</v>
      </c>
      <c r="B11" s="49" t="s">
        <v>128</v>
      </c>
      <c r="C11" s="106" t="s">
        <v>136</v>
      </c>
      <c r="D11" s="106"/>
      <c r="E11" s="106"/>
      <c r="F11" s="106"/>
    </row>
    <row r="12" spans="1:6">
      <c r="A12" s="77" t="s">
        <v>12</v>
      </c>
      <c r="B12" s="49">
        <v>0</v>
      </c>
      <c r="C12" s="106" t="s">
        <v>139</v>
      </c>
      <c r="D12" s="106"/>
      <c r="E12" s="106"/>
      <c r="F12" s="106"/>
    </row>
    <row r="13" spans="1:6">
      <c r="A13" s="77" t="s">
        <v>13</v>
      </c>
      <c r="B13" s="49">
        <v>0</v>
      </c>
      <c r="C13" s="106" t="s">
        <v>140</v>
      </c>
      <c r="D13" s="106"/>
      <c r="E13" s="106"/>
      <c r="F13" s="106"/>
    </row>
    <row r="14" spans="1:6">
      <c r="A14" s="77" t="s">
        <v>14</v>
      </c>
      <c r="B14" s="49">
        <v>0</v>
      </c>
      <c r="C14" s="106" t="s">
        <v>131</v>
      </c>
      <c r="D14" s="106"/>
      <c r="E14" s="106"/>
      <c r="F14" s="106"/>
    </row>
    <row r="15" spans="1:6">
      <c r="A15" s="77" t="s">
        <v>14</v>
      </c>
      <c r="B15" s="49">
        <v>0</v>
      </c>
      <c r="C15" s="106" t="s">
        <v>131</v>
      </c>
      <c r="D15" s="106"/>
      <c r="E15" s="106"/>
      <c r="F15" s="106"/>
    </row>
    <row r="16" spans="1:6">
      <c r="A16" s="77" t="s">
        <v>14</v>
      </c>
      <c r="B16" s="49">
        <v>0</v>
      </c>
      <c r="C16" s="106" t="s">
        <v>131</v>
      </c>
      <c r="D16" s="106"/>
      <c r="E16" s="106"/>
      <c r="F16" s="106"/>
    </row>
    <row r="17" spans="1:6" ht="31">
      <c r="A17" s="29" t="s">
        <v>15</v>
      </c>
      <c r="B17" s="45">
        <f>SUM(B5:B16)</f>
        <v>1111500</v>
      </c>
      <c r="C17" s="39"/>
      <c r="D17" s="30"/>
      <c r="E17" s="30"/>
      <c r="F17" s="40"/>
    </row>
    <row r="18" spans="1:6" ht="15.5">
      <c r="A18" s="44" t="s">
        <v>16</v>
      </c>
      <c r="B18" s="45">
        <v>0</v>
      </c>
      <c r="C18" s="41"/>
      <c r="D18" s="65"/>
      <c r="E18" s="65"/>
      <c r="F18" s="42"/>
    </row>
    <row r="19" spans="1:6">
      <c r="A19" s="77" t="s">
        <v>17</v>
      </c>
      <c r="B19" s="49"/>
      <c r="C19" s="106" t="s">
        <v>131</v>
      </c>
      <c r="D19" s="106"/>
      <c r="E19" s="106"/>
      <c r="F19" s="106"/>
    </row>
    <row r="20" spans="1:6">
      <c r="A20" s="77" t="s">
        <v>18</v>
      </c>
      <c r="B20" s="49"/>
      <c r="C20" s="106" t="s">
        <v>131</v>
      </c>
      <c r="D20" s="106"/>
      <c r="E20" s="106"/>
      <c r="F20" s="106"/>
    </row>
    <row r="21" spans="1:6">
      <c r="A21" s="18" t="s">
        <v>19</v>
      </c>
      <c r="B21" s="49"/>
      <c r="C21" s="106" t="s">
        <v>131</v>
      </c>
      <c r="D21" s="106"/>
      <c r="E21" s="106"/>
      <c r="F21" s="106"/>
    </row>
    <row r="22" spans="1:6">
      <c r="A22" s="18" t="s">
        <v>20</v>
      </c>
      <c r="B22" s="49"/>
      <c r="C22" s="106" t="s">
        <v>131</v>
      </c>
      <c r="D22" s="106"/>
      <c r="E22" s="106"/>
      <c r="F22" s="106"/>
    </row>
    <row r="23" spans="1:6" ht="15.5">
      <c r="A23" s="29" t="s">
        <v>21</v>
      </c>
      <c r="B23" s="45">
        <f>(B17-B18)+B19+B20+B21+B22</f>
        <v>1111500</v>
      </c>
      <c r="C23" s="32"/>
      <c r="D23" s="30"/>
      <c r="E23" s="31"/>
      <c r="F23" s="43"/>
    </row>
    <row r="24" spans="1:6">
      <c r="A24" s="32"/>
      <c r="B24" s="47"/>
      <c r="C24" s="31"/>
      <c r="D24" s="90"/>
      <c r="E24" s="31"/>
      <c r="F24" s="43"/>
    </row>
    <row r="25" spans="1:6" ht="32.15" customHeight="1">
      <c r="A25" s="48"/>
      <c r="B25" s="74" t="s">
        <v>3</v>
      </c>
      <c r="C25" s="114" t="s">
        <v>4</v>
      </c>
      <c r="D25" s="114"/>
      <c r="E25" s="114"/>
      <c r="F25" s="114"/>
    </row>
    <row r="26" spans="1:6" ht="15.5">
      <c r="A26" s="29" t="s">
        <v>22</v>
      </c>
      <c r="B26" s="50">
        <v>0</v>
      </c>
      <c r="C26" s="197"/>
      <c r="D26" s="198"/>
      <c r="E26" s="198"/>
      <c r="F26" s="198"/>
    </row>
    <row r="27" spans="1:6" ht="30" customHeight="1">
      <c r="A27" s="88"/>
      <c r="B27" s="30"/>
      <c r="C27" s="89"/>
      <c r="D27" s="115"/>
      <c r="E27" s="115"/>
      <c r="F27" s="115"/>
    </row>
    <row r="28" spans="1:6" ht="50.9" customHeight="1">
      <c r="A28" s="105" t="s">
        <v>107</v>
      </c>
      <c r="B28" s="105"/>
      <c r="C28" s="105"/>
      <c r="D28" s="105"/>
      <c r="E28" s="105"/>
      <c r="F28" s="105"/>
    </row>
    <row r="29" spans="1:6" ht="26">
      <c r="A29" s="77" t="s">
        <v>108</v>
      </c>
      <c r="B29" s="106" t="s">
        <v>127</v>
      </c>
      <c r="C29" s="106"/>
      <c r="D29" s="106"/>
      <c r="E29" s="106"/>
      <c r="F29" s="106"/>
    </row>
    <row r="30" spans="1:6" ht="15" customHeight="1">
      <c r="A30" s="1"/>
      <c r="B30" s="1"/>
      <c r="C30" s="1"/>
      <c r="D30" s="166"/>
      <c r="E30" s="166"/>
      <c r="F30" s="166"/>
    </row>
    <row r="31" spans="1:6" ht="33.65" customHeight="1">
      <c r="A31" s="77" t="s">
        <v>109</v>
      </c>
      <c r="B31" s="203" t="s">
        <v>141</v>
      </c>
      <c r="C31" s="204"/>
      <c r="D31" s="204"/>
      <c r="E31" s="204"/>
      <c r="F31" s="204"/>
    </row>
    <row r="32" spans="1:6" ht="15" customHeight="1">
      <c r="A32" s="1"/>
      <c r="B32" s="1"/>
      <c r="C32" s="1"/>
      <c r="D32" s="166"/>
      <c r="E32" s="166"/>
      <c r="F32" s="166"/>
    </row>
    <row r="33" spans="1:6" s="37" customFormat="1" ht="33.65" customHeight="1">
      <c r="A33" s="153" t="s">
        <v>110</v>
      </c>
      <c r="B33" s="154"/>
      <c r="C33" s="154"/>
      <c r="D33" s="154"/>
      <c r="E33" s="154"/>
      <c r="F33" s="154"/>
    </row>
    <row r="34" spans="1:6">
      <c r="A34" s="202" t="s">
        <v>111</v>
      </c>
      <c r="B34" s="202"/>
      <c r="C34" s="163">
        <v>506197</v>
      </c>
      <c r="D34" s="163"/>
      <c r="E34" s="163"/>
      <c r="F34" s="163"/>
    </row>
    <row r="35" spans="1:6">
      <c r="A35" s="202" t="s">
        <v>112</v>
      </c>
      <c r="B35" s="202"/>
      <c r="C35" s="163"/>
      <c r="D35" s="163"/>
      <c r="E35" s="163"/>
      <c r="F35" s="163"/>
    </row>
    <row r="36" spans="1:6">
      <c r="A36" s="202" t="s">
        <v>112</v>
      </c>
      <c r="B36" s="202"/>
      <c r="C36" s="163"/>
      <c r="D36" s="163"/>
      <c r="E36" s="163"/>
      <c r="F36" s="163"/>
    </row>
    <row r="37" spans="1:6" ht="14">
      <c r="A37" s="179" t="s">
        <v>113</v>
      </c>
      <c r="B37" s="179"/>
      <c r="C37" s="205">
        <f>C34+C35+C36</f>
        <v>506197</v>
      </c>
      <c r="D37" s="205"/>
      <c r="E37" s="80"/>
      <c r="F37" s="80"/>
    </row>
    <row r="38" spans="1:6" ht="14">
      <c r="A38" s="142" t="s">
        <v>16</v>
      </c>
      <c r="B38" s="142"/>
      <c r="C38" s="143"/>
      <c r="D38" s="143"/>
      <c r="E38" s="143"/>
      <c r="F38" s="143"/>
    </row>
    <row r="39" spans="1:6" ht="17.149999999999999" customHeight="1">
      <c r="A39" s="179" t="s">
        <v>114</v>
      </c>
      <c r="B39" s="179"/>
      <c r="C39" s="206">
        <f>C37-C38</f>
        <v>506197</v>
      </c>
      <c r="D39" s="206"/>
      <c r="E39" s="80"/>
      <c r="F39" s="80"/>
    </row>
    <row r="40" spans="1:6" ht="15" customHeight="1">
      <c r="A40" s="72"/>
      <c r="B40" s="72"/>
      <c r="C40" s="72"/>
      <c r="D40" s="72"/>
      <c r="E40" s="80"/>
      <c r="F40" s="80"/>
    </row>
    <row r="41" spans="1:6" ht="24.75" customHeight="1">
      <c r="A41" s="200" t="s">
        <v>115</v>
      </c>
      <c r="B41" s="200"/>
      <c r="C41" s="200"/>
      <c r="D41" s="200"/>
      <c r="E41" s="200"/>
      <c r="F41" s="200"/>
    </row>
    <row r="42" spans="1:6" ht="56.25" customHeight="1">
      <c r="A42" s="53"/>
      <c r="B42" s="77" t="s">
        <v>116</v>
      </c>
      <c r="C42" s="9" t="s">
        <v>117</v>
      </c>
      <c r="D42" s="77" t="s">
        <v>118</v>
      </c>
      <c r="E42" s="162" t="s">
        <v>39</v>
      </c>
      <c r="F42" s="201"/>
    </row>
    <row r="43" spans="1:6" ht="13.4" customHeight="1">
      <c r="A43" s="8" t="s">
        <v>54</v>
      </c>
      <c r="B43" s="7">
        <v>0</v>
      </c>
      <c r="C43" s="49">
        <v>506197</v>
      </c>
      <c r="D43" s="49"/>
      <c r="E43" s="193"/>
      <c r="F43" s="194"/>
    </row>
    <row r="44" spans="1:6" ht="13.4" customHeight="1">
      <c r="A44" s="8" t="s">
        <v>55</v>
      </c>
      <c r="B44" s="7">
        <v>0</v>
      </c>
      <c r="C44" s="49">
        <v>506197</v>
      </c>
      <c r="D44" s="49"/>
      <c r="E44" s="193"/>
      <c r="F44" s="194"/>
    </row>
    <row r="45" spans="1:6" ht="13.4" customHeight="1">
      <c r="A45" s="8" t="s">
        <v>56</v>
      </c>
      <c r="B45" s="7">
        <v>5.7599999999999998E-2</v>
      </c>
      <c r="C45" s="49">
        <v>536568</v>
      </c>
      <c r="D45" s="49"/>
      <c r="E45" s="193"/>
      <c r="F45" s="194"/>
    </row>
    <row r="46" spans="1:6" ht="13.4" customHeight="1">
      <c r="A46" s="8" t="s">
        <v>57</v>
      </c>
      <c r="B46" s="7">
        <v>5.8000000000000003E-2</v>
      </c>
      <c r="C46" s="49">
        <v>568763</v>
      </c>
      <c r="D46" s="49"/>
      <c r="E46" s="193"/>
      <c r="F46" s="194"/>
    </row>
    <row r="47" spans="1:6" ht="13.4" customHeight="1">
      <c r="A47" s="8" t="s">
        <v>58</v>
      </c>
      <c r="B47" s="7"/>
      <c r="C47" s="49"/>
      <c r="D47" s="49"/>
      <c r="E47" s="193"/>
      <c r="F47" s="194"/>
    </row>
    <row r="48" spans="1:6" ht="13.4" customHeight="1">
      <c r="A48" s="8" t="s">
        <v>59</v>
      </c>
      <c r="B48" s="7"/>
      <c r="C48" s="49"/>
      <c r="D48" s="49"/>
      <c r="E48" s="193"/>
      <c r="F48" s="194"/>
    </row>
    <row r="49" spans="1:6" ht="13.4" customHeight="1">
      <c r="A49" s="8" t="s">
        <v>60</v>
      </c>
      <c r="B49" s="7"/>
      <c r="C49" s="49"/>
      <c r="D49" s="49"/>
      <c r="E49" s="193"/>
      <c r="F49" s="194"/>
    </row>
    <row r="50" spans="1:6" ht="13.4" customHeight="1">
      <c r="A50" s="8" t="s">
        <v>61</v>
      </c>
      <c r="B50" s="7"/>
      <c r="C50" s="49"/>
      <c r="D50" s="49"/>
      <c r="E50" s="193"/>
      <c r="F50" s="194"/>
    </row>
    <row r="51" spans="1:6" ht="13.4" customHeight="1">
      <c r="A51" s="8" t="s">
        <v>62</v>
      </c>
      <c r="B51" s="7"/>
      <c r="C51" s="49"/>
      <c r="D51" s="49"/>
      <c r="E51" s="193"/>
      <c r="F51" s="194"/>
    </row>
    <row r="52" spans="1:6" ht="29.9" customHeight="1">
      <c r="A52" s="76" t="s">
        <v>119</v>
      </c>
      <c r="B52" s="181">
        <f>(SUM(C43:C51))+C39+(SUM(D43:D51))</f>
        <v>2623922</v>
      </c>
      <c r="C52" s="181"/>
      <c r="D52" s="122"/>
      <c r="E52" s="80"/>
      <c r="F52" s="80"/>
    </row>
    <row r="53" spans="1:6" ht="15" customHeight="1">
      <c r="A53" s="3"/>
      <c r="B53" s="14"/>
      <c r="C53" s="14"/>
      <c r="D53" s="75"/>
      <c r="E53" s="80"/>
      <c r="F53" s="80"/>
    </row>
    <row r="54" spans="1:6" ht="33" customHeight="1">
      <c r="A54" s="184" t="s">
        <v>98</v>
      </c>
      <c r="B54" s="185"/>
      <c r="C54" s="185"/>
      <c r="D54" s="185"/>
      <c r="E54" s="185"/>
      <c r="F54" s="185"/>
    </row>
    <row r="55" spans="1:6">
      <c r="A55" s="73"/>
      <c r="B55" s="54" t="s">
        <v>30</v>
      </c>
      <c r="C55" s="182" t="s">
        <v>31</v>
      </c>
      <c r="D55" s="183"/>
      <c r="E55" s="183"/>
      <c r="F55" s="183"/>
    </row>
    <row r="56" spans="1:6" ht="26">
      <c r="A56" s="18" t="s">
        <v>32</v>
      </c>
      <c r="B56" s="13"/>
      <c r="C56" s="103"/>
      <c r="D56" s="103"/>
      <c r="E56" s="103"/>
      <c r="F56" s="103"/>
    </row>
    <row r="57" spans="1:6" ht="12" customHeight="1">
      <c r="A57" s="18" t="s">
        <v>33</v>
      </c>
      <c r="B57" s="13"/>
      <c r="C57" s="103"/>
      <c r="D57" s="103"/>
      <c r="E57" s="103"/>
      <c r="F57" s="103"/>
    </row>
    <row r="58" spans="1:6">
      <c r="A58" s="18" t="s">
        <v>34</v>
      </c>
      <c r="B58" s="13"/>
      <c r="C58" s="103"/>
      <c r="D58" s="103"/>
      <c r="E58" s="103"/>
      <c r="F58" s="103"/>
    </row>
    <row r="59" spans="1:6">
      <c r="A59" s="18" t="s">
        <v>35</v>
      </c>
      <c r="B59" s="13"/>
      <c r="C59" s="103"/>
      <c r="D59" s="103"/>
      <c r="E59" s="103"/>
      <c r="F59" s="103"/>
    </row>
    <row r="60" spans="1:6">
      <c r="A60" s="18" t="s">
        <v>35</v>
      </c>
      <c r="B60" s="13"/>
      <c r="C60" s="103"/>
      <c r="D60" s="103"/>
      <c r="E60" s="103"/>
      <c r="F60" s="103"/>
    </row>
    <row r="61" spans="1:6">
      <c r="A61" s="18" t="s">
        <v>35</v>
      </c>
      <c r="B61" s="13"/>
      <c r="C61" s="103"/>
      <c r="D61" s="103"/>
      <c r="E61" s="103"/>
      <c r="F61" s="103"/>
    </row>
    <row r="62" spans="1:6">
      <c r="A62" s="18" t="s">
        <v>35</v>
      </c>
      <c r="B62" s="13"/>
      <c r="C62" s="103"/>
      <c r="D62" s="103"/>
      <c r="E62" s="103"/>
      <c r="F62" s="103"/>
    </row>
    <row r="63" spans="1:6">
      <c r="A63" s="18" t="s">
        <v>35</v>
      </c>
      <c r="B63" s="13"/>
      <c r="C63" s="103"/>
      <c r="D63" s="103"/>
      <c r="E63" s="103"/>
      <c r="F63" s="103"/>
    </row>
    <row r="64" spans="1:6" ht="30" customHeight="1">
      <c r="A64" s="26"/>
      <c r="B64" s="27"/>
      <c r="C64" s="28"/>
      <c r="D64" s="28"/>
      <c r="E64" s="28"/>
      <c r="F64" s="28"/>
    </row>
    <row r="65" spans="1:6" ht="51" customHeight="1">
      <c r="A65" s="105" t="s">
        <v>120</v>
      </c>
      <c r="B65" s="105"/>
      <c r="C65" s="105"/>
      <c r="D65" s="105"/>
      <c r="E65" s="105"/>
      <c r="F65" s="105"/>
    </row>
    <row r="66" spans="1:6" ht="49.4" customHeight="1">
      <c r="A66" s="91" t="s">
        <v>121</v>
      </c>
      <c r="B66" s="195"/>
      <c r="C66" s="196"/>
      <c r="D66" s="196"/>
      <c r="E66" s="196"/>
      <c r="F66" s="196"/>
    </row>
    <row r="67" spans="1:6" ht="15" customHeight="1">
      <c r="A67" s="35"/>
      <c r="B67" s="82"/>
      <c r="C67" s="82"/>
      <c r="D67" s="199"/>
      <c r="E67" s="199"/>
      <c r="F67" s="199"/>
    </row>
    <row r="68" spans="1:6" s="37" customFormat="1" ht="54.65" customHeight="1">
      <c r="A68" s="153" t="s">
        <v>122</v>
      </c>
      <c r="B68" s="154"/>
      <c r="C68" s="154"/>
      <c r="D68" s="154"/>
      <c r="E68" s="154"/>
      <c r="F68" s="154"/>
    </row>
    <row r="69" spans="1:6" ht="13.4" customHeight="1">
      <c r="A69" s="135" t="s">
        <v>40</v>
      </c>
      <c r="B69" s="136"/>
      <c r="C69" s="163"/>
      <c r="D69" s="163"/>
      <c r="E69" s="163"/>
      <c r="F69" s="163"/>
    </row>
    <row r="70" spans="1:6" ht="13.4" customHeight="1">
      <c r="A70" s="135" t="s">
        <v>41</v>
      </c>
      <c r="B70" s="136"/>
      <c r="C70" s="163"/>
      <c r="D70" s="163"/>
      <c r="E70" s="163"/>
      <c r="F70" s="163"/>
    </row>
    <row r="71" spans="1:6" ht="13.4" customHeight="1">
      <c r="A71" s="135" t="s">
        <v>42</v>
      </c>
      <c r="B71" s="136"/>
      <c r="C71" s="163"/>
      <c r="D71" s="163"/>
      <c r="E71" s="163"/>
      <c r="F71" s="163"/>
    </row>
    <row r="72" spans="1:6" ht="13.4" customHeight="1">
      <c r="A72" s="135" t="s">
        <v>43</v>
      </c>
      <c r="B72" s="136"/>
      <c r="C72" s="163"/>
      <c r="D72" s="163"/>
      <c r="E72" s="163"/>
      <c r="F72" s="163"/>
    </row>
    <row r="73" spans="1:6" ht="13.4" customHeight="1">
      <c r="A73" s="149" t="s">
        <v>44</v>
      </c>
      <c r="B73" s="150"/>
      <c r="C73" s="163"/>
      <c r="D73" s="163"/>
      <c r="E73" s="163"/>
      <c r="F73" s="163"/>
    </row>
    <row r="74" spans="1:6" ht="13.4" customHeight="1">
      <c r="A74" s="149" t="s">
        <v>45</v>
      </c>
      <c r="B74" s="150"/>
      <c r="C74" s="163"/>
      <c r="D74" s="163"/>
      <c r="E74" s="163"/>
      <c r="F74" s="163"/>
    </row>
    <row r="75" spans="1:6" ht="13.4" customHeight="1">
      <c r="A75" s="139" t="s">
        <v>46</v>
      </c>
      <c r="B75" s="140"/>
      <c r="C75" s="141">
        <f>C69+C70+C71+C72+C73+C74</f>
        <v>0</v>
      </c>
      <c r="D75" s="141"/>
      <c r="E75" s="80"/>
      <c r="F75" s="80"/>
    </row>
    <row r="76" spans="1:6" ht="13.4" customHeight="1">
      <c r="A76" s="142" t="s">
        <v>16</v>
      </c>
      <c r="B76" s="142"/>
      <c r="C76" s="143"/>
      <c r="D76" s="143"/>
      <c r="E76" s="80"/>
      <c r="F76" s="80"/>
    </row>
    <row r="77" spans="1:6" ht="13.4" customHeight="1">
      <c r="A77" s="139" t="s">
        <v>47</v>
      </c>
      <c r="B77" s="140"/>
      <c r="C77" s="141">
        <f>C75-C76</f>
        <v>0</v>
      </c>
      <c r="D77" s="141"/>
      <c r="E77" s="80"/>
      <c r="F77" s="80"/>
    </row>
    <row r="78" spans="1:6" ht="15" customHeight="1">
      <c r="A78" s="144"/>
      <c r="B78" s="145"/>
      <c r="C78" s="51"/>
      <c r="D78" s="51"/>
      <c r="E78" s="80"/>
      <c r="F78" s="80"/>
    </row>
    <row r="79" spans="1:6" ht="24.75" customHeight="1">
      <c r="A79" s="147" t="s">
        <v>100</v>
      </c>
      <c r="B79" s="148"/>
      <c r="C79" s="148"/>
      <c r="D79" s="148"/>
      <c r="E79" s="148"/>
      <c r="F79" s="148"/>
    </row>
    <row r="80" spans="1:6" ht="65">
      <c r="A80" s="46"/>
      <c r="B80" s="77" t="s">
        <v>49</v>
      </c>
      <c r="C80" s="9" t="s">
        <v>50</v>
      </c>
      <c r="D80" s="77" t="s">
        <v>51</v>
      </c>
      <c r="E80" s="9" t="s">
        <v>52</v>
      </c>
      <c r="F80" s="9" t="s">
        <v>53</v>
      </c>
    </row>
    <row r="81" spans="1:6">
      <c r="A81" s="8" t="s">
        <v>54</v>
      </c>
      <c r="B81" s="7">
        <v>0</v>
      </c>
      <c r="C81" s="49">
        <v>0</v>
      </c>
      <c r="D81" s="52"/>
      <c r="E81" s="68"/>
      <c r="F81" s="68"/>
    </row>
    <row r="82" spans="1:6">
      <c r="A82" s="8" t="s">
        <v>55</v>
      </c>
      <c r="B82" s="7">
        <v>0</v>
      </c>
      <c r="C82" s="49">
        <v>0</v>
      </c>
      <c r="D82" s="52"/>
      <c r="E82" s="68"/>
      <c r="F82" s="68"/>
    </row>
    <row r="83" spans="1:6">
      <c r="A83" s="8" t="s">
        <v>56</v>
      </c>
      <c r="B83" s="7">
        <v>0</v>
      </c>
      <c r="C83" s="49">
        <v>0</v>
      </c>
      <c r="D83" s="52"/>
      <c r="E83" s="68"/>
      <c r="F83" s="68"/>
    </row>
    <row r="84" spans="1:6">
      <c r="A84" s="8" t="s">
        <v>57</v>
      </c>
      <c r="B84" s="7">
        <v>0</v>
      </c>
      <c r="C84" s="49">
        <v>0</v>
      </c>
      <c r="D84" s="52"/>
      <c r="E84" s="68"/>
      <c r="F84" s="68"/>
    </row>
    <row r="85" spans="1:6">
      <c r="A85" s="8" t="s">
        <v>58</v>
      </c>
      <c r="B85" s="7">
        <v>0</v>
      </c>
      <c r="C85" s="49">
        <v>0</v>
      </c>
      <c r="D85" s="52"/>
      <c r="E85" s="68"/>
      <c r="F85" s="68"/>
    </row>
    <row r="86" spans="1:6">
      <c r="A86" s="8" t="s">
        <v>59</v>
      </c>
      <c r="B86" s="7">
        <v>0</v>
      </c>
      <c r="C86" s="49">
        <v>0</v>
      </c>
      <c r="D86" s="52"/>
      <c r="E86" s="68"/>
      <c r="F86" s="68"/>
    </row>
    <row r="87" spans="1:6">
      <c r="A87" s="8" t="s">
        <v>60</v>
      </c>
      <c r="B87" s="7">
        <v>0</v>
      </c>
      <c r="C87" s="49">
        <v>0</v>
      </c>
      <c r="D87" s="52"/>
      <c r="E87" s="68"/>
      <c r="F87" s="68"/>
    </row>
    <row r="88" spans="1:6">
      <c r="A88" s="8" t="s">
        <v>61</v>
      </c>
      <c r="B88" s="7">
        <v>0</v>
      </c>
      <c r="C88" s="49">
        <v>0</v>
      </c>
      <c r="D88" s="52"/>
      <c r="E88" s="68"/>
      <c r="F88" s="68"/>
    </row>
    <row r="89" spans="1:6">
      <c r="A89" s="8" t="s">
        <v>62</v>
      </c>
      <c r="B89" s="7">
        <v>0</v>
      </c>
      <c r="C89" s="49">
        <v>0</v>
      </c>
      <c r="D89" s="52"/>
      <c r="E89" s="68"/>
      <c r="F89" s="68"/>
    </row>
    <row r="90" spans="1:6" ht="29.9" customHeight="1">
      <c r="A90" s="29" t="s">
        <v>63</v>
      </c>
      <c r="B90" s="146">
        <f>SUM(C81:C89,D81:D89,E81:E89,F81:F89,C77)</f>
        <v>0</v>
      </c>
      <c r="C90" s="146"/>
      <c r="D90" s="127"/>
      <c r="E90" s="127"/>
      <c r="F90" s="127"/>
    </row>
    <row r="91" spans="1:6" ht="30" customHeight="1">
      <c r="A91" s="92"/>
      <c r="B91" s="93"/>
      <c r="C91" s="87"/>
      <c r="D91" s="128"/>
      <c r="E91" s="128"/>
      <c r="F91" s="128"/>
    </row>
    <row r="92" spans="1:6" ht="28.4" customHeight="1">
      <c r="A92" s="105" t="s">
        <v>64</v>
      </c>
      <c r="B92" s="105"/>
      <c r="C92" s="105"/>
      <c r="D92" s="105"/>
      <c r="E92" s="105"/>
      <c r="F92" s="105"/>
    </row>
    <row r="93" spans="1:6" ht="30" customHeight="1">
      <c r="A93" s="94" t="s">
        <v>65</v>
      </c>
      <c r="B93" s="189">
        <f>B23</f>
        <v>1111500</v>
      </c>
      <c r="C93" s="190"/>
      <c r="D93" s="191"/>
      <c r="E93" s="80"/>
      <c r="F93" s="80"/>
    </row>
    <row r="94" spans="1:6" ht="30" customHeight="1">
      <c r="A94" s="58" t="s">
        <v>66</v>
      </c>
      <c r="B94" s="122">
        <f>B26</f>
        <v>0</v>
      </c>
      <c r="C94" s="123"/>
      <c r="D94" s="124"/>
      <c r="E94" s="80"/>
      <c r="F94" s="80"/>
    </row>
    <row r="95" spans="1:6" ht="30" customHeight="1">
      <c r="A95" s="58" t="s">
        <v>123</v>
      </c>
      <c r="B95" s="122">
        <f>B52</f>
        <v>2623922</v>
      </c>
      <c r="C95" s="123"/>
      <c r="D95" s="124"/>
      <c r="E95" s="80"/>
      <c r="F95" s="80"/>
    </row>
    <row r="96" spans="1:6" ht="30" customHeight="1">
      <c r="A96" s="58" t="s">
        <v>124</v>
      </c>
      <c r="B96" s="122">
        <f>SUM(B56:B63)</f>
        <v>0</v>
      </c>
      <c r="C96" s="123"/>
      <c r="D96" s="124"/>
      <c r="E96" s="80"/>
      <c r="F96" s="80"/>
    </row>
    <row r="97" spans="1:6" ht="30" customHeight="1">
      <c r="A97" s="58" t="s">
        <v>125</v>
      </c>
      <c r="B97" s="122">
        <f>B90</f>
        <v>0</v>
      </c>
      <c r="C97" s="123"/>
      <c r="D97" s="124"/>
      <c r="E97" s="80"/>
      <c r="F97" s="80"/>
    </row>
    <row r="98" spans="1:6" ht="33" customHeight="1">
      <c r="A98" s="59" t="s">
        <v>64</v>
      </c>
      <c r="B98" s="122">
        <f>SUM(B93:D97)</f>
        <v>3735422</v>
      </c>
      <c r="C98" s="123"/>
      <c r="D98" s="124"/>
      <c r="E98" s="80"/>
      <c r="F98" s="80"/>
    </row>
    <row r="99" spans="1:6" ht="30" customHeight="1">
      <c r="A99" s="4"/>
      <c r="B99" s="4"/>
      <c r="C99" s="4"/>
      <c r="D99" s="4"/>
      <c r="E99" s="80"/>
      <c r="F99" s="80"/>
    </row>
    <row r="100" spans="1:6" ht="25.5" customHeight="1">
      <c r="A100" s="176" t="s">
        <v>70</v>
      </c>
      <c r="B100" s="177"/>
      <c r="C100" s="177"/>
      <c r="D100" s="178"/>
      <c r="E100" s="80"/>
      <c r="F100" s="80"/>
    </row>
    <row r="101" spans="1:6" ht="15" customHeight="1">
      <c r="A101" s="126"/>
      <c r="B101" s="127"/>
      <c r="C101" s="127"/>
      <c r="D101" s="128"/>
      <c r="E101" s="80"/>
      <c r="F101" s="80"/>
    </row>
    <row r="102" spans="1:6" s="38" customFormat="1" ht="24.65" customHeight="1">
      <c r="A102" s="129" t="s">
        <v>71</v>
      </c>
      <c r="B102" s="130"/>
      <c r="C102" s="19"/>
      <c r="D102" s="19"/>
      <c r="E102" s="81"/>
      <c r="F102" s="81"/>
    </row>
    <row r="103" spans="1:6" ht="13.4" customHeight="1">
      <c r="A103" s="77" t="s">
        <v>72</v>
      </c>
      <c r="B103" s="13">
        <v>225</v>
      </c>
      <c r="C103" s="24"/>
      <c r="D103" s="19"/>
      <c r="E103" s="80"/>
      <c r="F103" s="80"/>
    </row>
    <row r="104" spans="1:6" ht="13.4" customHeight="1">
      <c r="A104" s="77" t="s">
        <v>73</v>
      </c>
      <c r="B104" s="13">
        <v>225</v>
      </c>
      <c r="C104" s="24"/>
      <c r="D104" s="19"/>
      <c r="E104" s="80"/>
      <c r="F104" s="80"/>
    </row>
    <row r="105" spans="1:6" ht="14.5">
      <c r="A105" s="20" t="s">
        <v>74</v>
      </c>
      <c r="B105" s="21">
        <v>225</v>
      </c>
      <c r="C105" s="24"/>
      <c r="D105" s="19"/>
      <c r="E105" s="80"/>
      <c r="F105" s="80"/>
    </row>
    <row r="106" spans="1:6" ht="15" customHeight="1">
      <c r="A106" s="22"/>
      <c r="B106" s="23"/>
      <c r="C106" s="5"/>
      <c r="D106" s="5"/>
      <c r="E106" s="80"/>
      <c r="F106" s="80"/>
    </row>
    <row r="107" spans="1:6" ht="24.65" customHeight="1">
      <c r="A107" s="131" t="s">
        <v>75</v>
      </c>
      <c r="B107" s="132"/>
      <c r="C107" s="132"/>
      <c r="D107" s="132"/>
      <c r="E107" s="80"/>
      <c r="F107" s="80"/>
    </row>
    <row r="108" spans="1:6">
      <c r="A108" s="133" t="s">
        <v>76</v>
      </c>
      <c r="B108" s="133"/>
      <c r="C108" s="133"/>
      <c r="D108" s="15" t="s">
        <v>3</v>
      </c>
      <c r="E108" s="80"/>
      <c r="F108" s="80"/>
    </row>
    <row r="109" spans="1:6">
      <c r="A109" s="134" t="s">
        <v>142</v>
      </c>
      <c r="B109" s="134"/>
      <c r="C109" s="134"/>
      <c r="D109" s="16" t="s">
        <v>128</v>
      </c>
      <c r="E109" s="80"/>
      <c r="F109" s="80"/>
    </row>
    <row r="110" spans="1:6">
      <c r="A110" s="134"/>
      <c r="B110" s="134"/>
      <c r="C110" s="134"/>
      <c r="D110" s="16"/>
      <c r="E110" s="80"/>
      <c r="F110" s="80"/>
    </row>
    <row r="111" spans="1:6">
      <c r="A111" s="134"/>
      <c r="B111" s="134"/>
      <c r="C111" s="134"/>
      <c r="D111" s="16"/>
      <c r="E111" s="80"/>
      <c r="F111" s="80"/>
    </row>
    <row r="112" spans="1:6" ht="15" customHeight="1">
      <c r="A112" s="6"/>
      <c r="B112" s="6"/>
      <c r="C112" s="6"/>
      <c r="D112" s="6"/>
      <c r="E112" s="80"/>
      <c r="F112" s="80"/>
    </row>
    <row r="113" spans="1:6" ht="30.65" customHeight="1">
      <c r="A113" s="120" t="s">
        <v>77</v>
      </c>
      <c r="B113" s="121"/>
      <c r="C113" s="121"/>
      <c r="D113" s="121"/>
      <c r="E113" s="80"/>
      <c r="F113" s="80"/>
    </row>
    <row r="114" spans="1:6" ht="39">
      <c r="A114" s="73" t="s">
        <v>78</v>
      </c>
      <c r="B114" s="25" t="s">
        <v>126</v>
      </c>
      <c r="C114" s="25" t="s">
        <v>80</v>
      </c>
      <c r="D114" s="25" t="s">
        <v>81</v>
      </c>
      <c r="E114" s="80"/>
      <c r="F114" s="80"/>
    </row>
    <row r="115" spans="1:6">
      <c r="A115" s="17"/>
      <c r="B115" s="13"/>
      <c r="C115" s="56"/>
      <c r="D115" s="56"/>
      <c r="E115" s="80"/>
      <c r="F115" s="80"/>
    </row>
    <row r="116" spans="1:6">
      <c r="A116" s="17"/>
      <c r="B116" s="13"/>
      <c r="C116" s="56"/>
      <c r="D116" s="56"/>
      <c r="E116" s="80"/>
      <c r="F116" s="80"/>
    </row>
    <row r="117" spans="1:6">
      <c r="A117" s="17"/>
      <c r="B117" s="13"/>
      <c r="C117" s="56"/>
      <c r="D117" s="56"/>
      <c r="E117" s="80"/>
      <c r="F117" s="80"/>
    </row>
    <row r="127" spans="1:6">
      <c r="A127" s="10"/>
    </row>
    <row r="128" spans="1:6">
      <c r="A128" s="10"/>
    </row>
    <row r="129" spans="1:1">
      <c r="A129" s="10"/>
    </row>
    <row r="130" spans="1:1">
      <c r="A130" s="10"/>
    </row>
    <row r="131" spans="1:1">
      <c r="A131" s="10"/>
    </row>
    <row r="132" spans="1:1">
      <c r="A132" s="10"/>
    </row>
    <row r="133" spans="1:1">
      <c r="A133" s="10"/>
    </row>
    <row r="134" spans="1:1">
      <c r="A134" s="10"/>
    </row>
    <row r="135" spans="1:1">
      <c r="A135" s="10"/>
    </row>
    <row r="136" spans="1:1">
      <c r="A136" s="10"/>
    </row>
    <row r="137" spans="1:1">
      <c r="A137" s="10"/>
    </row>
    <row r="138" spans="1:1">
      <c r="A138" s="10"/>
    </row>
    <row r="139" spans="1:1">
      <c r="A139" s="10"/>
    </row>
    <row r="140" spans="1:1">
      <c r="A140" s="10"/>
    </row>
    <row r="141" spans="1:1">
      <c r="A141" s="10"/>
    </row>
    <row r="142" spans="1:1">
      <c r="A142" s="10"/>
    </row>
    <row r="143" spans="1:1">
      <c r="A143" s="10"/>
    </row>
    <row r="144" spans="1:1">
      <c r="A144" s="10"/>
    </row>
    <row r="145" spans="1:1">
      <c r="A145" s="10"/>
    </row>
    <row r="146" spans="1:1">
      <c r="A146" s="10"/>
    </row>
    <row r="147" spans="1:1">
      <c r="A147" s="10"/>
    </row>
    <row r="148" spans="1:1">
      <c r="A148" s="10"/>
    </row>
    <row r="149" spans="1:1">
      <c r="A149" s="10"/>
    </row>
    <row r="150" spans="1:1">
      <c r="A150" s="10"/>
    </row>
    <row r="151" spans="1:1">
      <c r="A151" s="10"/>
    </row>
    <row r="152" spans="1:1">
      <c r="A152" s="10"/>
    </row>
    <row r="153" spans="1:1">
      <c r="A153" s="10"/>
    </row>
    <row r="154" spans="1:1">
      <c r="A154" s="10"/>
    </row>
    <row r="155" spans="1:1">
      <c r="A155" s="10"/>
    </row>
    <row r="156" spans="1:1">
      <c r="A156" s="10"/>
    </row>
    <row r="157" spans="1:1">
      <c r="A157" s="10"/>
    </row>
    <row r="158" spans="1:1">
      <c r="A158" s="10"/>
    </row>
    <row r="159" spans="1:1">
      <c r="A159" s="10"/>
    </row>
    <row r="160" spans="1:1">
      <c r="A160" s="10"/>
    </row>
    <row r="161" spans="1:1">
      <c r="A161" s="10"/>
    </row>
    <row r="162" spans="1:1">
      <c r="A162" s="10"/>
    </row>
    <row r="163" spans="1:1">
      <c r="A163" s="10"/>
    </row>
    <row r="164" spans="1:1">
      <c r="A164" s="10"/>
    </row>
    <row r="165" spans="1:1">
      <c r="A165" s="10"/>
    </row>
    <row r="166" spans="1:1">
      <c r="A166" s="10"/>
    </row>
    <row r="167" spans="1:1">
      <c r="A167" s="10"/>
    </row>
    <row r="168" spans="1:1">
      <c r="A168" s="10"/>
    </row>
    <row r="169" spans="1:1">
      <c r="A169" s="10"/>
    </row>
    <row r="170" spans="1:1">
      <c r="A170" s="10"/>
    </row>
    <row r="171" spans="1:1">
      <c r="A171" s="10"/>
    </row>
    <row r="172" spans="1:1">
      <c r="A172" s="10"/>
    </row>
    <row r="173" spans="1:1">
      <c r="A173" s="10"/>
    </row>
    <row r="174" spans="1:1">
      <c r="A174" s="10"/>
    </row>
    <row r="175" spans="1:1">
      <c r="A175" s="10"/>
    </row>
    <row r="176" spans="1:1">
      <c r="A176" s="10"/>
    </row>
    <row r="177" spans="1:1">
      <c r="A177" s="10"/>
    </row>
    <row r="178" spans="1:1">
      <c r="A178" s="10"/>
    </row>
    <row r="179" spans="1:1">
      <c r="A179" s="10"/>
    </row>
    <row r="180" spans="1:1">
      <c r="A180" s="10"/>
    </row>
    <row r="181" spans="1:1">
      <c r="A181" s="10"/>
    </row>
    <row r="182" spans="1:1">
      <c r="A182" s="10"/>
    </row>
    <row r="183" spans="1:1">
      <c r="A183" s="10"/>
    </row>
    <row r="184" spans="1:1">
      <c r="A184" s="10"/>
    </row>
    <row r="185" spans="1:1">
      <c r="A185" s="10"/>
    </row>
    <row r="186" spans="1:1">
      <c r="A186" s="10"/>
    </row>
    <row r="187" spans="1:1">
      <c r="A187" s="10"/>
    </row>
    <row r="188" spans="1:1">
      <c r="A188" s="10"/>
    </row>
    <row r="189" spans="1:1">
      <c r="A189" s="10"/>
    </row>
    <row r="190" spans="1:1">
      <c r="A190" s="10"/>
    </row>
    <row r="191" spans="1:1">
      <c r="A191" s="10"/>
    </row>
    <row r="192" spans="1:1">
      <c r="A192" s="10"/>
    </row>
    <row r="193" spans="1:1">
      <c r="A193" s="10"/>
    </row>
    <row r="194" spans="1:1">
      <c r="A194" s="10"/>
    </row>
    <row r="195" spans="1:1">
      <c r="A195" s="10"/>
    </row>
    <row r="196" spans="1:1">
      <c r="A196" s="10"/>
    </row>
    <row r="197" spans="1:1">
      <c r="A197" s="10"/>
    </row>
    <row r="198" spans="1:1">
      <c r="A198" s="10"/>
    </row>
    <row r="199" spans="1:1">
      <c r="A199" s="10"/>
    </row>
    <row r="200" spans="1:1">
      <c r="A200" s="10"/>
    </row>
    <row r="201" spans="1:1">
      <c r="A201" s="10"/>
    </row>
    <row r="202" spans="1:1">
      <c r="A202" s="10"/>
    </row>
    <row r="203" spans="1:1">
      <c r="A203" s="10"/>
    </row>
    <row r="204" spans="1:1">
      <c r="A204" s="10"/>
    </row>
    <row r="205" spans="1:1">
      <c r="A205" s="10"/>
    </row>
    <row r="206" spans="1:1">
      <c r="A206" s="10"/>
    </row>
    <row r="207" spans="1:1">
      <c r="A207" s="10"/>
    </row>
    <row r="208" spans="1:1">
      <c r="A208" s="10"/>
    </row>
    <row r="209" spans="1:1">
      <c r="A209" s="10"/>
    </row>
    <row r="210" spans="1:1">
      <c r="A210" s="10"/>
    </row>
    <row r="211" spans="1:1">
      <c r="A211" s="10"/>
    </row>
    <row r="212" spans="1:1">
      <c r="A212" s="10"/>
    </row>
    <row r="213" spans="1:1">
      <c r="A213" s="10"/>
    </row>
    <row r="214" spans="1:1">
      <c r="A214" s="10"/>
    </row>
    <row r="215" spans="1:1">
      <c r="A215" s="10"/>
    </row>
    <row r="216" spans="1:1">
      <c r="A216" s="10"/>
    </row>
    <row r="217" spans="1:1">
      <c r="A217" s="10"/>
    </row>
    <row r="218" spans="1:1">
      <c r="A218" s="10"/>
    </row>
    <row r="219" spans="1:1">
      <c r="A219" s="10"/>
    </row>
    <row r="220" spans="1:1">
      <c r="A220" s="10"/>
    </row>
    <row r="221" spans="1:1">
      <c r="A221" s="10"/>
    </row>
    <row r="222" spans="1:1">
      <c r="A222" s="10"/>
    </row>
    <row r="223" spans="1:1">
      <c r="A223" s="10"/>
    </row>
    <row r="224" spans="1:1">
      <c r="A224" s="10"/>
    </row>
    <row r="225" spans="1:1">
      <c r="A225" s="10"/>
    </row>
    <row r="226" spans="1:1">
      <c r="A226" s="10"/>
    </row>
    <row r="227" spans="1:1">
      <c r="A227" s="10"/>
    </row>
    <row r="228" spans="1:1">
      <c r="A228" s="10"/>
    </row>
    <row r="229" spans="1:1">
      <c r="A229" s="10"/>
    </row>
    <row r="230" spans="1:1">
      <c r="A230" s="10"/>
    </row>
    <row r="231" spans="1:1">
      <c r="A231" s="10"/>
    </row>
    <row r="232" spans="1:1">
      <c r="A232" s="10"/>
    </row>
    <row r="233" spans="1:1">
      <c r="A233" s="10"/>
    </row>
    <row r="234" spans="1:1">
      <c r="A234" s="10"/>
    </row>
    <row r="235" spans="1:1">
      <c r="A235" s="10"/>
    </row>
    <row r="236" spans="1:1">
      <c r="A236" s="10"/>
    </row>
    <row r="237" spans="1:1">
      <c r="A237" s="10"/>
    </row>
    <row r="238" spans="1:1">
      <c r="A238" s="10"/>
    </row>
    <row r="239" spans="1:1">
      <c r="A239" s="10"/>
    </row>
    <row r="240" spans="1:1">
      <c r="A240" s="10"/>
    </row>
    <row r="241" spans="1:1">
      <c r="A241" s="10"/>
    </row>
    <row r="242" spans="1:1">
      <c r="A242" s="10"/>
    </row>
    <row r="243" spans="1:1">
      <c r="A243" s="10"/>
    </row>
    <row r="244" spans="1:1">
      <c r="A244" s="10"/>
    </row>
    <row r="245" spans="1:1">
      <c r="A245" s="10"/>
    </row>
    <row r="246" spans="1:1">
      <c r="A246" s="10"/>
    </row>
    <row r="247" spans="1:1">
      <c r="A247" s="10"/>
    </row>
    <row r="248" spans="1:1">
      <c r="A248" s="10"/>
    </row>
    <row r="249" spans="1:1">
      <c r="A249" s="10"/>
    </row>
    <row r="250" spans="1:1">
      <c r="A250" s="10"/>
    </row>
    <row r="251" spans="1:1">
      <c r="A251" s="10"/>
    </row>
    <row r="252" spans="1:1">
      <c r="A252" s="10"/>
    </row>
    <row r="253" spans="1:1">
      <c r="A253" s="10"/>
    </row>
    <row r="254" spans="1:1">
      <c r="A254" s="10"/>
    </row>
    <row r="255" spans="1:1">
      <c r="A255" s="10"/>
    </row>
    <row r="256" spans="1:1">
      <c r="A256" s="10"/>
    </row>
    <row r="257" spans="1:1">
      <c r="A257" s="10"/>
    </row>
    <row r="258" spans="1:1">
      <c r="A258" s="10"/>
    </row>
    <row r="259" spans="1:1">
      <c r="A259" s="10"/>
    </row>
    <row r="260" spans="1:1">
      <c r="A260" s="10"/>
    </row>
    <row r="263" spans="1:1">
      <c r="A263" s="10"/>
    </row>
    <row r="320" spans="1:1">
      <c r="A320" s="10"/>
    </row>
    <row r="321" spans="1:1">
      <c r="A321" s="10"/>
    </row>
  </sheetData>
  <sheetProtection formatColumns="0" formatRows="0" selectLockedCells="1"/>
  <mergeCells count="105">
    <mergeCell ref="A102:B102"/>
    <mergeCell ref="A113:D113"/>
    <mergeCell ref="A107:D107"/>
    <mergeCell ref="A109:C109"/>
    <mergeCell ref="A110:C110"/>
    <mergeCell ref="A111:C111"/>
    <mergeCell ref="A108:C108"/>
    <mergeCell ref="A75:B75"/>
    <mergeCell ref="A69:B69"/>
    <mergeCell ref="A70:B70"/>
    <mergeCell ref="A71:B71"/>
    <mergeCell ref="A72:B72"/>
    <mergeCell ref="A77:B77"/>
    <mergeCell ref="C77:D77"/>
    <mergeCell ref="A76:B76"/>
    <mergeCell ref="A74:B74"/>
    <mergeCell ref="D90:F91"/>
    <mergeCell ref="A92:F92"/>
    <mergeCell ref="C72:F72"/>
    <mergeCell ref="C73:F73"/>
    <mergeCell ref="C74:F74"/>
    <mergeCell ref="A78:B78"/>
    <mergeCell ref="C76:D76"/>
    <mergeCell ref="C75:D75"/>
    <mergeCell ref="A1:F1"/>
    <mergeCell ref="A101:D101"/>
    <mergeCell ref="A100:D100"/>
    <mergeCell ref="B97:D97"/>
    <mergeCell ref="B98:D98"/>
    <mergeCell ref="A35:B35"/>
    <mergeCell ref="B93:D93"/>
    <mergeCell ref="B94:D94"/>
    <mergeCell ref="B95:D95"/>
    <mergeCell ref="B96:D96"/>
    <mergeCell ref="B90:C90"/>
    <mergeCell ref="B31:F31"/>
    <mergeCell ref="D32:F32"/>
    <mergeCell ref="A33:F33"/>
    <mergeCell ref="A34:B34"/>
    <mergeCell ref="A36:B36"/>
    <mergeCell ref="A37:B37"/>
    <mergeCell ref="A38:B38"/>
    <mergeCell ref="A39:B39"/>
    <mergeCell ref="C37:D37"/>
    <mergeCell ref="C39:D39"/>
    <mergeCell ref="B52:D52"/>
    <mergeCell ref="C34:F34"/>
    <mergeCell ref="C35:F35"/>
    <mergeCell ref="D67:F67"/>
    <mergeCell ref="C7:F7"/>
    <mergeCell ref="C8:F8"/>
    <mergeCell ref="C9:F9"/>
    <mergeCell ref="C10:F10"/>
    <mergeCell ref="C11:F11"/>
    <mergeCell ref="A2:F2"/>
    <mergeCell ref="A3:F3"/>
    <mergeCell ref="C4:F4"/>
    <mergeCell ref="C5:F5"/>
    <mergeCell ref="C6:F6"/>
    <mergeCell ref="C36:F36"/>
    <mergeCell ref="C38:F38"/>
    <mergeCell ref="A41:F41"/>
    <mergeCell ref="E42:F42"/>
    <mergeCell ref="E43:F43"/>
    <mergeCell ref="C12:F12"/>
    <mergeCell ref="C13:F13"/>
    <mergeCell ref="C14:F14"/>
    <mergeCell ref="C15:F15"/>
    <mergeCell ref="C16:F16"/>
    <mergeCell ref="C19:F19"/>
    <mergeCell ref="C20:F20"/>
    <mergeCell ref="C21:F21"/>
    <mergeCell ref="C22:F22"/>
    <mergeCell ref="C25:F25"/>
    <mergeCell ref="C26:F26"/>
    <mergeCell ref="A28:F28"/>
    <mergeCell ref="D27:F27"/>
    <mergeCell ref="B29:F29"/>
    <mergeCell ref="D30:F30"/>
    <mergeCell ref="E49:F49"/>
    <mergeCell ref="E50:F50"/>
    <mergeCell ref="E51:F51"/>
    <mergeCell ref="A54:F54"/>
    <mergeCell ref="C55:F55"/>
    <mergeCell ref="E44:F44"/>
    <mergeCell ref="E45:F45"/>
    <mergeCell ref="E46:F46"/>
    <mergeCell ref="E47:F47"/>
    <mergeCell ref="E48:F48"/>
    <mergeCell ref="A79:F79"/>
    <mergeCell ref="C61:F61"/>
    <mergeCell ref="C62:F62"/>
    <mergeCell ref="C63:F63"/>
    <mergeCell ref="A65:F65"/>
    <mergeCell ref="B66:F66"/>
    <mergeCell ref="C56:F56"/>
    <mergeCell ref="C57:F57"/>
    <mergeCell ref="C58:F58"/>
    <mergeCell ref="C59:F59"/>
    <mergeCell ref="C60:F60"/>
    <mergeCell ref="A73:B73"/>
    <mergeCell ref="A68:F68"/>
    <mergeCell ref="C69:F69"/>
    <mergeCell ref="C70:F70"/>
    <mergeCell ref="C71:F71"/>
  </mergeCells>
  <pageMargins left="0.7" right="0.7" top="1.2" bottom="0.75" header="0.05" footer="0.3"/>
  <pageSetup scale="52" fitToHeight="0" orientation="portrait" r:id="rId1"/>
  <headerFooter alignWithMargins="0">
    <oddHeader>&amp;C&amp;G</oddHeader>
    <oddFooter>&amp;L&amp;"Arial,Regular"Attachment C1 - Cost Worksheet&amp;C&amp;"Arial,Regular"Page &amp;P of &amp;N&amp;R&amp;"Arial,Regular"Last Updated: November 14, 2024</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5046A7E90295145B7E2BAD573459A98" ma:contentTypeVersion="13" ma:contentTypeDescription="Create a new document." ma:contentTypeScope="" ma:versionID="61d2adc38fe21ffb957595a2cef0b00e">
  <xsd:schema xmlns:xsd="http://www.w3.org/2001/XMLSchema" xmlns:xs="http://www.w3.org/2001/XMLSchema" xmlns:p="http://schemas.microsoft.com/office/2006/metadata/properties" xmlns:ns2="528f34c6-640b-428a-a17c-61396201895d" xmlns:ns3="944e96a4-ffab-49bb-b07e-50ddcc78ba0a" xmlns:ns4="9e0c2880-e0d2-4428-b439-5a220b7c1f27" targetNamespace="http://schemas.microsoft.com/office/2006/metadata/properties" ma:root="true" ma:fieldsID="bd7329ef998865403917944b2c601f3c" ns2:_="" ns3:_="" ns4:_="">
    <xsd:import namespace="528f34c6-640b-428a-a17c-61396201895d"/>
    <xsd:import namespace="944e96a4-ffab-49bb-b07e-50ddcc78ba0a"/>
    <xsd:import namespace="9e0c2880-e0d2-4428-b439-5a220b7c1f27"/>
    <xsd:element name="properties">
      <xsd:complexType>
        <xsd:sequence>
          <xsd:element name="documentManagement">
            <xsd:complexType>
              <xsd:all>
                <xsd:element ref="ns2:SharedWithUsers" minOccurs="0"/>
                <xsd:element ref="ns2:SharedWithDetails" minOccurs="0"/>
                <xsd:element ref="ns3:DocumentType" minOccurs="0"/>
                <xsd:element ref="ns3:ClientNumber" minOccurs="0"/>
                <xsd:element ref="ns3:EngagementNumber" minOccurs="0"/>
                <xsd:element ref="ns3:PracticeGroup_x002f_Department" minOccurs="0"/>
                <xsd:element ref="ns3:LOB" minOccurs="0"/>
                <xsd:element ref="ns3:Year" minOccurs="0"/>
                <xsd:element ref="ns4:MediaServiceMetadata" minOccurs="0"/>
                <xsd:element ref="ns4:MediaServiceFastMetadata" minOccurs="0"/>
                <xsd:element ref="ns4:MediaServiceSearchProperties"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8f34c6-640b-428a-a17c-61396201895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44e96a4-ffab-49bb-b07e-50ddcc78ba0a" elementFormDefault="qualified">
    <xsd:import namespace="http://schemas.microsoft.com/office/2006/documentManagement/types"/>
    <xsd:import namespace="http://schemas.microsoft.com/office/infopath/2007/PartnerControls"/>
    <xsd:element name="DocumentType" ma:index="10" nillable="true" ma:displayName="Document Type" ma:default="" ma:description="" ma:internalName="DocumentType">
      <xsd:simpleType>
        <xsd:restriction base="dms:Text"/>
      </xsd:simpleType>
    </xsd:element>
    <xsd:element name="ClientNumber" ma:index="11" nillable="true" ma:displayName="Client Number" ma:default="" ma:description="" ma:internalName="ClientNumber">
      <xsd:simpleType>
        <xsd:restriction base="dms:Text"/>
      </xsd:simpleType>
    </xsd:element>
    <xsd:element name="EngagementNumber" ma:index="12" nillable="true" ma:displayName="Engagement Number" ma:default="" ma:description="" ma:internalName="EngagementNumber">
      <xsd:simpleType>
        <xsd:restriction base="dms:Text"/>
      </xsd:simpleType>
    </xsd:element>
    <xsd:element name="PracticeGroup_x002f_Department" ma:index="13" nillable="true" ma:displayName="Practice Group/Department" ma:default="" ma:description="" ma:internalName="PracticeGroup_x002f_Department">
      <xsd:simpleType>
        <xsd:restriction base="dms:Text"/>
      </xsd:simpleType>
    </xsd:element>
    <xsd:element name="LOB" ma:index="14" nillable="true" ma:displayName="LOB" ma:default="" ma:description="" ma:internalName="LOB">
      <xsd:simpleType>
        <xsd:restriction base="dms:Text"/>
      </xsd:simpleType>
    </xsd:element>
    <xsd:element name="Year" ma:index="15" nillable="true" ma:displayName="Year" ma:default="" ma:description="" ma:internalName="Year">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e0c2880-e0d2-4428-b439-5a220b7c1f27" elementFormDefault="qualified">
    <xsd:import namespace="http://schemas.microsoft.com/office/2006/documentManagement/types"/>
    <xsd:import namespace="http://schemas.microsoft.com/office/infopath/2007/PartnerControls"/>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lientNumber xmlns="944e96a4-ffab-49bb-b07e-50ddcc78ba0a">111972</ClientNumber>
    <DocumentType xmlns="944e96a4-ffab-49bb-b07e-50ddcc78ba0a">Project Management</DocumentType>
    <Year xmlns="944e96a4-ffab-49bb-b07e-50ddcc78ba0a">2022</Year>
    <LOB xmlns="944e96a4-ffab-49bb-b07e-50ddcc78ba0a">Finance and Administration</LOB>
    <EngagementNumber xmlns="944e96a4-ffab-49bb-b07e-50ddcc78ba0a">41</EngagementNumber>
    <PracticeGroup_x002f_Department xmlns="944e96a4-ffab-49bb-b07e-50ddcc78ba0a">LGPG</PracticeGroup_x002f_Department>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D623007-1541-47C9-82B2-2E9F1FC3EE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8f34c6-640b-428a-a17c-61396201895d"/>
    <ds:schemaRef ds:uri="944e96a4-ffab-49bb-b07e-50ddcc78ba0a"/>
    <ds:schemaRef ds:uri="9e0c2880-e0d2-4428-b439-5a220b7c1f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210AB5-1EE9-4C86-AE73-3D5D0AAABF1F}">
  <ds:schemaRefs>
    <ds:schemaRef ds:uri="http://schemas.microsoft.com/office/2006/metadata/properties"/>
    <ds:schemaRef ds:uri="http://schemas.microsoft.com/office/infopath/2007/PartnerControls"/>
    <ds:schemaRef ds:uri="944e96a4-ffab-49bb-b07e-50ddcc78ba0a"/>
  </ds:schemaRefs>
</ds:datastoreItem>
</file>

<file path=customXml/itemProps3.xml><?xml version="1.0" encoding="utf-8"?>
<ds:datastoreItem xmlns:ds="http://schemas.openxmlformats.org/officeDocument/2006/customXml" ds:itemID="{E85A876E-EC2D-4EE5-A881-C186F0222D4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City Hosted Cost Worksheet</vt:lpstr>
      <vt:lpstr>Vendor Hosted Cost Worksheet</vt:lpstr>
      <vt:lpstr>Subscription Cost Worksheet</vt:lpstr>
      <vt:lpstr>'City Hosted Cost Worksheet'!Print_Area</vt:lpstr>
      <vt:lpstr>'Subscription Cost Worksheet'!Print_Area</vt:lpstr>
      <vt:lpstr>'City Hosted Cost Worksheet'!Print_Titles</vt:lpstr>
      <vt:lpstr>'Subscription Cost Worksheet'!Print_Titles</vt:lpstr>
      <vt:lpstr>'Vendor Hosted Cost Worksheet'!Print_Titles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2019-04-17T18:50:10Z</dcterms:created>
  <dcterms:modified xsi:type="dcterms:W3CDTF">2025-02-14T14:27:58Z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0x01010025046A7E90295145B7E2BAD573459A98</vt:lpwstr>
  </property>
  <property fmtid="{D5CDD505-2E9C-101B-9397-08002B2CF9AE}" pid="3" name="MediaServiceImageTags">
    <vt:lpwstr/>
  </property>
</Properties>
</file>