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Bright Spots\RCV Tabulator\RCV_UniversalTabulator_20180928\RCV_UniversalTabulator_20180928\test_data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1" l="1"/>
  <c r="N9" i="1"/>
  <c r="N8" i="1"/>
  <c r="N7" i="1"/>
  <c r="N6" i="1"/>
  <c r="N5" i="1"/>
  <c r="N4" i="1"/>
  <c r="AB9" i="1" l="1"/>
  <c r="AB6" i="1"/>
  <c r="X9" i="1"/>
  <c r="X6" i="1"/>
  <c r="S9" i="1"/>
  <c r="S6" i="1"/>
  <c r="W9" i="1"/>
  <c r="W6" i="1"/>
  <c r="R11" i="1"/>
  <c r="R9" i="1"/>
  <c r="R8" i="1"/>
  <c r="R7" i="1"/>
  <c r="R6" i="1"/>
  <c r="R5" i="1"/>
  <c r="R4" i="1"/>
  <c r="O11" i="1"/>
  <c r="O9" i="1"/>
  <c r="O8" i="1"/>
  <c r="O7" i="1"/>
  <c r="O6" i="1"/>
  <c r="O5" i="1"/>
  <c r="O4" i="1"/>
  <c r="M11" i="1"/>
  <c r="M9" i="1"/>
  <c r="M8" i="1"/>
  <c r="M7" i="1"/>
  <c r="M6" i="1"/>
  <c r="M5" i="1"/>
  <c r="M4" i="1"/>
  <c r="K11" i="1"/>
  <c r="K9" i="1"/>
  <c r="K8" i="1"/>
  <c r="K7" i="1"/>
  <c r="K6" i="1"/>
  <c r="K5" i="1"/>
  <c r="K4" i="1"/>
  <c r="K10" i="1" s="1"/>
  <c r="K12" i="1" s="1"/>
  <c r="J11" i="1"/>
  <c r="J9" i="1"/>
  <c r="J8" i="1"/>
  <c r="J7" i="1"/>
  <c r="J6" i="1"/>
  <c r="J5" i="1"/>
  <c r="J4" i="1"/>
  <c r="R10" i="1" l="1"/>
  <c r="R12" i="1" s="1"/>
  <c r="S4" i="1"/>
  <c r="T6" i="1"/>
  <c r="Y9" i="1"/>
  <c r="Y6" i="1"/>
  <c r="T9" i="1"/>
  <c r="O10" i="1"/>
  <c r="O12" i="1" s="1"/>
  <c r="M10" i="1"/>
  <c r="M12" i="1" s="1"/>
  <c r="J10" i="1"/>
  <c r="J12" i="1" s="1"/>
  <c r="U72" i="1" l="1"/>
  <c r="U63" i="1"/>
  <c r="U71" i="1"/>
  <c r="U42" i="1"/>
  <c r="U70" i="1"/>
  <c r="U64" i="1"/>
  <c r="U24" i="1"/>
  <c r="U20" i="1"/>
  <c r="U16" i="1"/>
  <c r="U22" i="1"/>
  <c r="U14" i="1"/>
  <c r="U21" i="1"/>
  <c r="U23" i="1"/>
  <c r="U19" i="1"/>
  <c r="U15" i="1"/>
  <c r="S7" i="1" s="1"/>
  <c r="U18" i="1"/>
  <c r="S11" i="1" s="1"/>
  <c r="T11" i="1" s="1"/>
  <c r="W11" i="1" s="1"/>
  <c r="U17" i="1"/>
  <c r="S8" i="1" s="1"/>
  <c r="T4" i="1"/>
  <c r="W4" i="1" s="1"/>
  <c r="S5" i="1" l="1"/>
  <c r="S10" i="1" s="1"/>
  <c r="X4" i="1"/>
  <c r="Y4" i="1"/>
  <c r="AB4" i="1" s="1"/>
  <c r="T7" i="1"/>
  <c r="W7" i="1" s="1"/>
  <c r="T5" i="1" l="1"/>
  <c r="Z72" i="1"/>
  <c r="Z42" i="1"/>
  <c r="Z64" i="1"/>
  <c r="Z71" i="1"/>
  <c r="Z19" i="1"/>
  <c r="Z17" i="1"/>
  <c r="Z20" i="1"/>
  <c r="Z15" i="1"/>
  <c r="Z16" i="1"/>
  <c r="Z18" i="1"/>
  <c r="Z22" i="1"/>
  <c r="Z21" i="1"/>
  <c r="S12" i="1"/>
  <c r="T12" i="1" s="1"/>
  <c r="T10" i="1"/>
  <c r="T8" i="1"/>
  <c r="W8" i="1" s="1"/>
  <c r="X5" i="1" l="1"/>
  <c r="W5" i="1"/>
  <c r="Z14" i="1" l="1"/>
  <c r="X7" i="1" s="1"/>
  <c r="Z70" i="1"/>
  <c r="Y5" i="1"/>
  <c r="AB5" i="1" s="1"/>
  <c r="Z24" i="1"/>
  <c r="X8" i="1" s="1"/>
  <c r="Y8" i="1" s="1"/>
  <c r="AB8" i="1" s="1"/>
  <c r="Z63" i="1"/>
  <c r="W10" i="1"/>
  <c r="W12" i="1" s="1"/>
  <c r="Z23" i="1"/>
  <c r="Z67" i="1"/>
  <c r="Z36" i="1"/>
  <c r="Z32" i="1"/>
  <c r="Z28" i="1"/>
  <c r="Z66" i="1"/>
  <c r="Z35" i="1"/>
  <c r="Z31" i="1"/>
  <c r="Z27" i="1"/>
  <c r="Z43" i="1"/>
  <c r="Z34" i="1"/>
  <c r="Z30" i="1"/>
  <c r="Z26" i="1"/>
  <c r="Z39" i="1"/>
  <c r="Z33" i="1"/>
  <c r="X11" i="1" s="1"/>
  <c r="Y11" i="1" s="1"/>
  <c r="AB11" i="1" s="1"/>
  <c r="Z29" i="1"/>
  <c r="Z25" i="1"/>
  <c r="Y7" i="1" l="1"/>
  <c r="AB7" i="1" s="1"/>
  <c r="AB10" i="1" s="1"/>
  <c r="AB12" i="1" s="1"/>
  <c r="X10" i="1"/>
  <c r="Y10" i="1" l="1"/>
  <c r="X12" i="1"/>
  <c r="Y12" i="1" s="1"/>
</calcChain>
</file>

<file path=xl/sharedStrings.xml><?xml version="1.0" encoding="utf-8"?>
<sst xmlns="http://schemas.openxmlformats.org/spreadsheetml/2006/main" count="947" uniqueCount="43">
  <si>
    <t>Blt</t>
  </si>
  <si>
    <t>1st</t>
  </si>
  <si>
    <t>2nd</t>
  </si>
  <si>
    <t>3rd</t>
  </si>
  <si>
    <t>4th</t>
  </si>
  <si>
    <t>5th</t>
  </si>
  <si>
    <t>6th</t>
  </si>
  <si>
    <t>A</t>
  </si>
  <si>
    <t>B</t>
  </si>
  <si>
    <t>D</t>
  </si>
  <si>
    <t>C</t>
  </si>
  <si>
    <t>F</t>
  </si>
  <si>
    <t>E</t>
  </si>
  <si>
    <t>Caleb's tabulation of mult-seat test data using whole threshold</t>
  </si>
  <si>
    <t>How each ballot counts in each round with totals by round</t>
  </si>
  <si>
    <t>1st RCV count</t>
  </si>
  <si>
    <t>Elim D</t>
  </si>
  <si>
    <t>Elim F</t>
  </si>
  <si>
    <t>Round 0</t>
  </si>
  <si>
    <t>Round 1</t>
  </si>
  <si>
    <t>Round 2</t>
  </si>
  <si>
    <t>Round 3</t>
  </si>
  <si>
    <t>Round 4</t>
  </si>
  <si>
    <t>Round 5</t>
  </si>
  <si>
    <t>max skipped ranking =1, overvote =always exhaust</t>
  </si>
  <si>
    <t>Elected if *equal &gt;* threshold</t>
  </si>
  <si>
    <t>T=(V/(S+1)+n, 4)</t>
  </si>
  <si>
    <t>0&lt;n&lt;1</t>
  </si>
  <si>
    <t>=</t>
  </si>
  <si>
    <t>Valid</t>
  </si>
  <si>
    <t>Inactive</t>
  </si>
  <si>
    <t>CVRs</t>
  </si>
  <si>
    <t>Total</t>
  </si>
  <si>
    <t xml:space="preserve"> </t>
  </si>
  <si>
    <t>ELIM</t>
  </si>
  <si>
    <t>Redist Surplus from A</t>
  </si>
  <si>
    <t>Redist Surplus from B</t>
  </si>
  <si>
    <t>Round 6</t>
  </si>
  <si>
    <t>undervote</t>
  </si>
  <si>
    <t>Elim C</t>
  </si>
  <si>
    <t xml:space="preserve">Parameters:  electing 3 seats, fractional transfers, </t>
  </si>
  <si>
    <t>never count 6th ranked choice</t>
  </si>
  <si>
    <t>chg.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</si>
</sst>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1" xfId="0" quotePrefix="1" applyFont="1" applyFill="1" applyBorder="1"/>
    <xf numFmtId="164" fontId="1" fillId="0" borderId="0" xfId="0" applyNumberFormat="1" applyFont="1"/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"/>
  <sheetViews>
    <sheetView tabSelected="1" workbookViewId="0">
      <pane xSplit="7" ySplit="12" topLeftCell="O13" activePane="bottomRight" state="frozen"/>
      <selection pane="topRight" activeCell="H1" sqref="H1"/>
      <selection pane="bottomLeft" activeCell="A13" sqref="A13"/>
      <selection pane="bottomRight" activeCell="X6" sqref="X6"/>
    </sheetView>
  </sheetViews>
  <sheetFormatPr defaultRowHeight="15" x14ac:dyDescent="0.25"/>
  <cols>
    <col min="2" max="7" width="13" customWidth="1"/>
    <col min="30" max="30" width="9.140625" style="7"/>
  </cols>
  <sheetData>
    <row r="1" spans="1:36" x14ac:dyDescent="0.25">
      <c r="A1" s="2" t="s">
        <v>13</v>
      </c>
      <c r="I1" s="3" t="s">
        <v>14</v>
      </c>
      <c r="N1" s="4"/>
    </row>
    <row r="2" spans="1:36" x14ac:dyDescent="0.25">
      <c r="K2" t="s">
        <v>15</v>
      </c>
      <c r="M2" t="s">
        <v>17</v>
      </c>
      <c r="N2" s="4"/>
      <c r="O2" t="s">
        <v>39</v>
      </c>
      <c r="R2" t="s">
        <v>35</v>
      </c>
      <c r="W2" t="s">
        <v>36</v>
      </c>
      <c r="AB2" t="s">
        <v>16</v>
      </c>
    </row>
    <row r="3" spans="1:36" x14ac:dyDescent="0.25">
      <c r="A3" t="s">
        <v>40</v>
      </c>
      <c r="J3" s="4" t="s">
        <v>18</v>
      </c>
      <c r="K3" s="4" t="s">
        <v>19</v>
      </c>
      <c r="L3" s="4"/>
      <c r="M3" t="s">
        <v>20</v>
      </c>
      <c r="N3" s="4" t="s">
        <v>42</v>
      </c>
      <c r="O3" t="s">
        <v>21</v>
      </c>
      <c r="S3" s="4" t="s">
        <v>42</v>
      </c>
      <c r="T3" t="s">
        <v>22</v>
      </c>
      <c r="X3" s="4" t="s">
        <v>42</v>
      </c>
      <c r="Y3" t="s">
        <v>23</v>
      </c>
      <c r="AB3" t="s">
        <v>37</v>
      </c>
    </row>
    <row r="4" spans="1:36" x14ac:dyDescent="0.25">
      <c r="B4" t="s">
        <v>24</v>
      </c>
      <c r="I4" s="4" t="s">
        <v>7</v>
      </c>
      <c r="J4" s="4">
        <f t="shared" ref="J4:K9" si="0">COUNTIF(J$14:J$73,$I4)</f>
        <v>11</v>
      </c>
      <c r="K4" s="4">
        <f t="shared" si="0"/>
        <v>14</v>
      </c>
      <c r="L4" s="8"/>
      <c r="M4" s="4">
        <f t="shared" ref="M4:M9" si="1">COUNTIF(M$14:M$73,$I4)</f>
        <v>15</v>
      </c>
      <c r="N4" s="8">
        <f>O4-M4</f>
        <v>2</v>
      </c>
      <c r="O4" s="4">
        <f t="shared" ref="O4:O9" si="2">COUNTIF(O$14:O$73,$I4)</f>
        <v>17</v>
      </c>
      <c r="P4" s="7"/>
      <c r="Q4" s="7"/>
      <c r="R4" s="4">
        <f t="shared" ref="R4:R9" si="3">COUNTIF(R$14:R$73,$I4)</f>
        <v>17</v>
      </c>
      <c r="S4" s="9">
        <f>-(R4-$D$9)</f>
        <v>-1</v>
      </c>
      <c r="T4" s="6">
        <f>SUM(R4:S4)</f>
        <v>16</v>
      </c>
      <c r="U4" s="7"/>
      <c r="V4" s="7"/>
      <c r="W4" s="5">
        <f>T4</f>
        <v>16</v>
      </c>
      <c r="X4" s="9">
        <f>-(W4-$D$9)</f>
        <v>0</v>
      </c>
      <c r="Y4" s="6">
        <f>SUM(W4:X4)</f>
        <v>16</v>
      </c>
      <c r="Z4" s="8"/>
      <c r="AA4" s="8"/>
      <c r="AB4" s="5">
        <f>Y4</f>
        <v>16</v>
      </c>
      <c r="AC4" s="9"/>
      <c r="AD4" s="6"/>
      <c r="AE4" s="7"/>
      <c r="AF4" s="7"/>
      <c r="AG4" s="9"/>
      <c r="AH4" s="9"/>
      <c r="AI4" s="6"/>
      <c r="AJ4" s="7" t="s">
        <v>33</v>
      </c>
    </row>
    <row r="5" spans="1:36" x14ac:dyDescent="0.25">
      <c r="B5" t="s">
        <v>41</v>
      </c>
      <c r="I5" s="4" t="s">
        <v>8</v>
      </c>
      <c r="J5" s="4">
        <f t="shared" si="0"/>
        <v>12</v>
      </c>
      <c r="K5" s="4">
        <f t="shared" si="0"/>
        <v>12</v>
      </c>
      <c r="L5" s="8"/>
      <c r="M5" s="4">
        <f t="shared" si="1"/>
        <v>13</v>
      </c>
      <c r="N5" s="8">
        <f t="shared" ref="N5:N9" si="4">O5-M5</f>
        <v>3</v>
      </c>
      <c r="O5" s="4">
        <f t="shared" si="2"/>
        <v>16</v>
      </c>
      <c r="P5" s="7"/>
      <c r="Q5" s="7"/>
      <c r="R5" s="4">
        <f t="shared" si="3"/>
        <v>16</v>
      </c>
      <c r="S5" s="9">
        <f>SUMIF(T$14:T$73,$I5,U$14:U$73)</f>
        <v>0.29411764705882354</v>
      </c>
      <c r="T5" s="6">
        <f t="shared" ref="T5:T12" si="5">SUM(R5:S5)</f>
        <v>16.294117647058822</v>
      </c>
      <c r="U5" s="7"/>
      <c r="V5" s="7"/>
      <c r="W5" s="5">
        <f>T5</f>
        <v>16.294117647058822</v>
      </c>
      <c r="X5" s="9">
        <f>-(T5-$D$9)</f>
        <v>-0.29411764705882248</v>
      </c>
      <c r="Y5" s="6">
        <f t="shared" ref="Y5:Y12" si="6">SUM(W5:X5)</f>
        <v>16</v>
      </c>
      <c r="Z5" s="8"/>
      <c r="AA5" s="8"/>
      <c r="AB5" s="5">
        <f>Y5</f>
        <v>16</v>
      </c>
      <c r="AC5" s="9"/>
      <c r="AD5" s="6"/>
      <c r="AE5" s="7"/>
      <c r="AF5" s="7"/>
      <c r="AG5" s="9"/>
      <c r="AH5" s="9"/>
      <c r="AI5" s="6"/>
      <c r="AJ5" s="7" t="s">
        <v>33</v>
      </c>
    </row>
    <row r="6" spans="1:36" x14ac:dyDescent="0.25">
      <c r="I6" s="4" t="s">
        <v>10</v>
      </c>
      <c r="J6" s="4">
        <f t="shared" si="0"/>
        <v>7</v>
      </c>
      <c r="K6" s="4">
        <f t="shared" si="0"/>
        <v>8</v>
      </c>
      <c r="L6" s="8"/>
      <c r="M6" s="4">
        <f t="shared" si="1"/>
        <v>10</v>
      </c>
      <c r="N6" s="8">
        <f t="shared" si="4"/>
        <v>-10</v>
      </c>
      <c r="O6" s="4">
        <f t="shared" si="2"/>
        <v>0</v>
      </c>
      <c r="P6" s="7"/>
      <c r="Q6" s="7"/>
      <c r="R6" s="4">
        <f t="shared" si="3"/>
        <v>0</v>
      </c>
      <c r="S6" s="9">
        <f t="shared" ref="S6:S11" si="7">SUMIF(T$14:T$73,$I6,U$14:U$73)</f>
        <v>0</v>
      </c>
      <c r="T6" s="6">
        <f t="shared" si="5"/>
        <v>0</v>
      </c>
      <c r="U6" s="7"/>
      <c r="V6" s="7"/>
      <c r="W6" s="4">
        <f>COUNTIF(W$14:W$73,$I6)</f>
        <v>0</v>
      </c>
      <c r="X6" s="9">
        <f t="shared" ref="X6:X11" si="8">SUMIF(Y$14:Y$73,$I6,Z$14:Z$73)</f>
        <v>0</v>
      </c>
      <c r="Y6" s="6">
        <f t="shared" si="6"/>
        <v>0</v>
      </c>
      <c r="Z6" s="8"/>
      <c r="AA6" s="8"/>
      <c r="AB6" s="4">
        <f>COUNTIF(AB$14:AB$73,$I6)</f>
        <v>0</v>
      </c>
      <c r="AC6" s="9"/>
      <c r="AD6" s="6"/>
      <c r="AE6" s="7"/>
      <c r="AF6" s="7"/>
      <c r="AG6" s="9"/>
      <c r="AH6" s="9"/>
      <c r="AI6" s="6"/>
      <c r="AJ6" s="7"/>
    </row>
    <row r="7" spans="1:36" x14ac:dyDescent="0.25">
      <c r="I7" s="4" t="s">
        <v>9</v>
      </c>
      <c r="J7" s="4">
        <f t="shared" si="0"/>
        <v>10</v>
      </c>
      <c r="K7" s="4">
        <f t="shared" si="0"/>
        <v>11</v>
      </c>
      <c r="L7" s="8"/>
      <c r="M7" s="4">
        <f t="shared" si="1"/>
        <v>12</v>
      </c>
      <c r="N7" s="8">
        <f t="shared" si="4"/>
        <v>1</v>
      </c>
      <c r="O7" s="4">
        <f t="shared" si="2"/>
        <v>13</v>
      </c>
      <c r="P7" s="7"/>
      <c r="Q7" s="7"/>
      <c r="R7" s="4">
        <f t="shared" si="3"/>
        <v>13</v>
      </c>
      <c r="S7" s="9">
        <f t="shared" si="7"/>
        <v>0.29411764705882354</v>
      </c>
      <c r="T7" s="6">
        <f t="shared" si="5"/>
        <v>13.294117647058824</v>
      </c>
      <c r="U7" s="7"/>
      <c r="V7" s="7"/>
      <c r="W7" s="5">
        <f>T7</f>
        <v>13.294117647058824</v>
      </c>
      <c r="X7" s="9">
        <f t="shared" si="8"/>
        <v>6.4981949458483568E-2</v>
      </c>
      <c r="Y7" s="6">
        <f t="shared" si="6"/>
        <v>13.359099596517307</v>
      </c>
      <c r="Z7" s="8" t="s">
        <v>34</v>
      </c>
      <c r="AA7" s="8"/>
      <c r="AB7" s="5">
        <f>Y7</f>
        <v>13.359099596517307</v>
      </c>
      <c r="AC7" s="9"/>
      <c r="AD7" s="6"/>
      <c r="AE7" s="7"/>
      <c r="AF7" s="7"/>
      <c r="AG7" s="9"/>
      <c r="AH7" s="9"/>
      <c r="AI7" s="6"/>
      <c r="AJ7" s="7"/>
    </row>
    <row r="8" spans="1:36" x14ac:dyDescent="0.25">
      <c r="A8" t="s">
        <v>25</v>
      </c>
      <c r="I8" s="4" t="s">
        <v>12</v>
      </c>
      <c r="J8" s="4">
        <f t="shared" si="0"/>
        <v>9</v>
      </c>
      <c r="K8" s="4">
        <f t="shared" si="0"/>
        <v>9</v>
      </c>
      <c r="L8" s="8"/>
      <c r="M8" s="4">
        <f t="shared" si="1"/>
        <v>10</v>
      </c>
      <c r="N8" s="8">
        <f t="shared" si="4"/>
        <v>3</v>
      </c>
      <c r="O8" s="4">
        <f t="shared" si="2"/>
        <v>13</v>
      </c>
      <c r="P8" s="7"/>
      <c r="Q8" s="7"/>
      <c r="R8" s="4">
        <f t="shared" si="3"/>
        <v>13</v>
      </c>
      <c r="S8" s="9">
        <f t="shared" si="7"/>
        <v>0.23529411764705882</v>
      </c>
      <c r="T8" s="6">
        <f t="shared" si="5"/>
        <v>13.235294117647058</v>
      </c>
      <c r="U8" s="7"/>
      <c r="V8" s="7"/>
      <c r="W8" s="5">
        <f>T8</f>
        <v>13.235294117647058</v>
      </c>
      <c r="X8" s="9">
        <f t="shared" si="8"/>
        <v>0.1660649819494579</v>
      </c>
      <c r="Y8" s="6">
        <f t="shared" si="6"/>
        <v>13.401359099596515</v>
      </c>
      <c r="Z8" s="8"/>
      <c r="AA8" s="8"/>
      <c r="AB8" s="5">
        <f>Y8</f>
        <v>13.401359099596515</v>
      </c>
      <c r="AC8" s="9"/>
      <c r="AD8" s="6"/>
      <c r="AE8" s="7" t="s">
        <v>33</v>
      </c>
      <c r="AF8" s="7"/>
      <c r="AG8" s="9"/>
      <c r="AH8" s="9"/>
      <c r="AI8" s="6"/>
      <c r="AJ8" s="7"/>
    </row>
    <row r="9" spans="1:36" x14ac:dyDescent="0.25">
      <c r="A9" s="10" t="s">
        <v>26</v>
      </c>
      <c r="D9" s="11">
        <v>16</v>
      </c>
      <c r="I9" s="4" t="s">
        <v>11</v>
      </c>
      <c r="J9" s="4">
        <f t="shared" si="0"/>
        <v>5</v>
      </c>
      <c r="K9" s="4">
        <f t="shared" si="0"/>
        <v>6</v>
      </c>
      <c r="L9" s="8"/>
      <c r="M9" s="4">
        <f t="shared" si="1"/>
        <v>0</v>
      </c>
      <c r="N9" s="8">
        <f t="shared" si="4"/>
        <v>0</v>
      </c>
      <c r="O9" s="4">
        <f t="shared" si="2"/>
        <v>0</v>
      </c>
      <c r="P9" s="7"/>
      <c r="Q9" s="7"/>
      <c r="R9" s="4">
        <f t="shared" si="3"/>
        <v>0</v>
      </c>
      <c r="S9" s="9">
        <f t="shared" si="7"/>
        <v>0</v>
      </c>
      <c r="T9" s="6">
        <f t="shared" si="5"/>
        <v>0</v>
      </c>
      <c r="U9" s="7" t="s">
        <v>33</v>
      </c>
      <c r="V9" s="7"/>
      <c r="W9" s="4">
        <f>COUNTIF(W$14:W$73,$I9)</f>
        <v>0</v>
      </c>
      <c r="X9" s="9">
        <f t="shared" si="8"/>
        <v>0</v>
      </c>
      <c r="Y9" s="6">
        <f t="shared" si="6"/>
        <v>0</v>
      </c>
      <c r="Z9" s="8"/>
      <c r="AA9" s="8"/>
      <c r="AB9" s="4">
        <f>COUNTIF(AB$14:AB$73,$I9)</f>
        <v>0</v>
      </c>
      <c r="AC9" s="9"/>
      <c r="AD9" s="6"/>
      <c r="AE9" s="7"/>
      <c r="AF9" s="7"/>
      <c r="AG9" s="9"/>
      <c r="AH9" s="9"/>
      <c r="AI9" s="6"/>
      <c r="AJ9" s="7"/>
    </row>
    <row r="10" spans="1:36" x14ac:dyDescent="0.25">
      <c r="A10" s="12" t="s">
        <v>27</v>
      </c>
      <c r="B10" s="13" t="s">
        <v>28</v>
      </c>
      <c r="C10" s="2">
        <v>1E-4</v>
      </c>
      <c r="I10" s="4" t="s">
        <v>29</v>
      </c>
      <c r="J10" s="4">
        <f>SUM(J4:J9)</f>
        <v>54</v>
      </c>
      <c r="K10" s="4">
        <f>SUM(K4:K9)</f>
        <v>60</v>
      </c>
      <c r="L10" s="8"/>
      <c r="M10" s="4">
        <f>SUM(M4:M9)</f>
        <v>60</v>
      </c>
      <c r="N10" s="8"/>
      <c r="O10" s="4">
        <f>SUM(O4:O9)</f>
        <v>59</v>
      </c>
      <c r="P10" s="7"/>
      <c r="Q10" s="7"/>
      <c r="R10" s="4">
        <f>SUM(R4:R9)</f>
        <v>59</v>
      </c>
      <c r="S10" s="4">
        <f>SUM(S4:S9)</f>
        <v>-0.17647058823529405</v>
      </c>
      <c r="T10" s="6">
        <f t="shared" si="5"/>
        <v>58.823529411764703</v>
      </c>
      <c r="U10" s="7"/>
      <c r="V10" s="7"/>
      <c r="W10" s="4">
        <f>SUM(W4:W9)</f>
        <v>58.82352941176471</v>
      </c>
      <c r="X10" s="5">
        <f>SUM(X4:X9)</f>
        <v>-6.3070715650881015E-2</v>
      </c>
      <c r="Y10" s="6">
        <f t="shared" si="6"/>
        <v>58.76045869611383</v>
      </c>
      <c r="Z10" s="14"/>
      <c r="AA10" s="14"/>
      <c r="AB10" s="5">
        <f>SUM(AB4:AB9)</f>
        <v>58.76045869611383</v>
      </c>
      <c r="AC10" s="4"/>
      <c r="AD10" s="6"/>
      <c r="AE10" s="7"/>
      <c r="AF10" s="7"/>
      <c r="AG10" s="8"/>
      <c r="AH10" s="9"/>
      <c r="AI10" s="9"/>
      <c r="AJ10" s="6"/>
    </row>
    <row r="11" spans="1:36" x14ac:dyDescent="0.25">
      <c r="I11" s="4" t="s">
        <v>30</v>
      </c>
      <c r="J11" s="4">
        <f>COUNTIF(J$14:J$73,$I11)</f>
        <v>6</v>
      </c>
      <c r="K11" s="4">
        <f>COUNTIF(K$14:K$73,$I11)</f>
        <v>0</v>
      </c>
      <c r="L11" s="8"/>
      <c r="M11" s="4">
        <f>COUNTIF(M$14:M$73,$I11)</f>
        <v>0</v>
      </c>
      <c r="N11" s="8">
        <f>O11-M11</f>
        <v>1</v>
      </c>
      <c r="O11" s="4">
        <f>COUNTIF(O$14:O$73,$I11)</f>
        <v>1</v>
      </c>
      <c r="P11" s="7"/>
      <c r="Q11" s="7"/>
      <c r="R11" s="4">
        <f>COUNTIF(R$14:R$73,$I11)</f>
        <v>1</v>
      </c>
      <c r="S11" s="9">
        <f t="shared" si="7"/>
        <v>0.1764705882352941</v>
      </c>
      <c r="T11" s="6">
        <f t="shared" si="5"/>
        <v>1.1764705882352942</v>
      </c>
      <c r="U11" s="7"/>
      <c r="V11" s="7"/>
      <c r="W11" s="5">
        <f>T11</f>
        <v>1.1764705882352942</v>
      </c>
      <c r="X11" s="9">
        <f t="shared" si="8"/>
        <v>7.5812274368230792E-2</v>
      </c>
      <c r="Y11" s="6">
        <f t="shared" si="6"/>
        <v>1.2522828626035249</v>
      </c>
      <c r="Z11" s="8"/>
      <c r="AA11" s="8"/>
      <c r="AB11" s="5">
        <f>Y11</f>
        <v>1.2522828626035249</v>
      </c>
      <c r="AC11" s="9"/>
      <c r="AD11" s="6"/>
      <c r="AE11" s="7"/>
      <c r="AF11" s="7"/>
      <c r="AG11" s="9"/>
      <c r="AH11" s="9"/>
      <c r="AI11" s="6"/>
      <c r="AJ11" s="6"/>
    </row>
    <row r="12" spans="1:36" x14ac:dyDescent="0.25">
      <c r="A12" t="s">
        <v>31</v>
      </c>
      <c r="I12" s="4" t="s">
        <v>32</v>
      </c>
      <c r="J12" s="4">
        <f>J10+J11</f>
        <v>60</v>
      </c>
      <c r="K12" s="4">
        <f>K10+K11</f>
        <v>60</v>
      </c>
      <c r="L12" s="7"/>
      <c r="M12" s="4">
        <f>M10+M11</f>
        <v>60</v>
      </c>
      <c r="N12" s="8"/>
      <c r="O12" s="4">
        <f>O10+O11</f>
        <v>60</v>
      </c>
      <c r="P12" s="7"/>
      <c r="Q12" s="7"/>
      <c r="R12" s="4">
        <f>R10+R11</f>
        <v>60</v>
      </c>
      <c r="S12" s="5">
        <f>S10+S11</f>
        <v>0</v>
      </c>
      <c r="T12" s="6">
        <f t="shared" si="5"/>
        <v>60</v>
      </c>
      <c r="U12" s="7"/>
      <c r="V12" s="7"/>
      <c r="W12" s="4">
        <f>W10+W11</f>
        <v>60.000000000000007</v>
      </c>
      <c r="X12" s="5">
        <f>X10+X11</f>
        <v>1.2741558717349777E-2</v>
      </c>
      <c r="Y12" s="6">
        <f t="shared" si="6"/>
        <v>60.012741558717359</v>
      </c>
      <c r="Z12" s="8"/>
      <c r="AA12" s="8"/>
      <c r="AB12" s="5">
        <f>AB10+AB11</f>
        <v>60.012741558717352</v>
      </c>
      <c r="AC12" s="5"/>
      <c r="AD12" s="6"/>
      <c r="AE12" s="7"/>
      <c r="AF12" s="7"/>
      <c r="AG12" s="8"/>
      <c r="AH12" s="9"/>
      <c r="AI12" s="9"/>
      <c r="AJ12" s="6"/>
    </row>
    <row r="13" spans="1:36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E13" s="7"/>
      <c r="AF13" s="7"/>
      <c r="AG13" s="7"/>
      <c r="AH13" s="7"/>
      <c r="AI13" s="7"/>
      <c r="AJ13" s="7"/>
    </row>
    <row r="14" spans="1:36" x14ac:dyDescent="0.25">
      <c r="A14">
        <v>5</v>
      </c>
      <c r="B14" s="1" t="s">
        <v>7</v>
      </c>
      <c r="C14" s="7" t="s">
        <v>8</v>
      </c>
      <c r="D14" s="7" t="s">
        <v>9</v>
      </c>
      <c r="E14" s="7" t="s">
        <v>10</v>
      </c>
      <c r="F14" s="7" t="s">
        <v>7</v>
      </c>
      <c r="G14" s="7" t="s">
        <v>11</v>
      </c>
      <c r="J14" s="1" t="s">
        <v>7</v>
      </c>
      <c r="K14" s="1" t="s">
        <v>7</v>
      </c>
      <c r="L14" s="7"/>
      <c r="M14" s="1" t="s">
        <v>7</v>
      </c>
      <c r="N14" s="7">
        <v>1</v>
      </c>
      <c r="O14" s="1" t="s">
        <v>7</v>
      </c>
      <c r="P14" s="7">
        <v>1</v>
      </c>
      <c r="Q14" s="7"/>
      <c r="R14" s="7" t="s">
        <v>7</v>
      </c>
      <c r="S14" s="7">
        <v>1</v>
      </c>
      <c r="T14" s="1" t="s">
        <v>8</v>
      </c>
      <c r="U14" s="6">
        <f>-(S$4/17)</f>
        <v>5.8823529411764705E-2</v>
      </c>
      <c r="V14" s="6"/>
      <c r="W14" s="7" t="s">
        <v>7</v>
      </c>
      <c r="X14" s="7">
        <v>1</v>
      </c>
      <c r="Y14" s="1" t="s">
        <v>9</v>
      </c>
      <c r="Z14" s="6">
        <f>$U14/$W$5</f>
        <v>3.6101083032490976E-3</v>
      </c>
      <c r="AA14" s="6"/>
      <c r="AB14" s="15" t="s">
        <v>30</v>
      </c>
      <c r="AC14" s="6"/>
      <c r="AE14" s="6"/>
      <c r="AF14" s="7"/>
      <c r="AG14" s="7"/>
      <c r="AH14" s="7"/>
      <c r="AI14" s="7"/>
      <c r="AJ14" s="7"/>
    </row>
    <row r="15" spans="1:36" x14ac:dyDescent="0.25">
      <c r="A15">
        <v>6</v>
      </c>
      <c r="B15" s="1" t="s">
        <v>7</v>
      </c>
      <c r="C15" s="7" t="s">
        <v>9</v>
      </c>
      <c r="D15" s="7" t="s">
        <v>38</v>
      </c>
      <c r="E15" s="7" t="s">
        <v>7</v>
      </c>
      <c r="F15" s="7" t="s">
        <v>8</v>
      </c>
      <c r="G15" s="7" t="s">
        <v>12</v>
      </c>
      <c r="J15" s="1" t="s">
        <v>7</v>
      </c>
      <c r="K15" s="1" t="s">
        <v>7</v>
      </c>
      <c r="M15" s="1" t="s">
        <v>7</v>
      </c>
      <c r="N15" s="7">
        <v>1</v>
      </c>
      <c r="O15" s="1" t="s">
        <v>7</v>
      </c>
      <c r="P15" s="7">
        <v>1</v>
      </c>
      <c r="R15" s="7" t="s">
        <v>7</v>
      </c>
      <c r="S15" s="7">
        <v>1</v>
      </c>
      <c r="T15" s="1" t="s">
        <v>9</v>
      </c>
      <c r="U15" s="6">
        <f t="shared" ref="U15:U24" si="9">-(S$4/17)</f>
        <v>5.8823529411764705E-2</v>
      </c>
      <c r="V15" s="6"/>
      <c r="W15" s="7" t="s">
        <v>7</v>
      </c>
      <c r="X15" s="7">
        <v>1</v>
      </c>
      <c r="Y15" s="1" t="s">
        <v>9</v>
      </c>
      <c r="Z15" s="6">
        <f t="shared" ref="Z15:Z22" si="10">-(X$4/17)</f>
        <v>0</v>
      </c>
      <c r="AA15" s="6"/>
      <c r="AB15" t="s">
        <v>12</v>
      </c>
      <c r="AC15" s="7"/>
      <c r="AE15" s="6"/>
    </row>
    <row r="16" spans="1:36" x14ac:dyDescent="0.25">
      <c r="A16">
        <v>7</v>
      </c>
      <c r="B16" s="1" t="s">
        <v>7</v>
      </c>
      <c r="C16" s="7" t="s">
        <v>9</v>
      </c>
      <c r="D16" s="7" t="s">
        <v>8</v>
      </c>
      <c r="E16" s="7" t="s">
        <v>38</v>
      </c>
      <c r="F16" s="7" t="s">
        <v>8</v>
      </c>
      <c r="G16" s="7" t="s">
        <v>12</v>
      </c>
      <c r="J16" s="1" t="s">
        <v>7</v>
      </c>
      <c r="K16" s="1" t="s">
        <v>7</v>
      </c>
      <c r="M16" s="1" t="s">
        <v>7</v>
      </c>
      <c r="N16" s="7">
        <v>1</v>
      </c>
      <c r="O16" s="1" t="s">
        <v>7</v>
      </c>
      <c r="P16" s="7">
        <v>1</v>
      </c>
      <c r="R16" s="7" t="s">
        <v>7</v>
      </c>
      <c r="S16" s="7">
        <v>1</v>
      </c>
      <c r="T16" s="1" t="s">
        <v>9</v>
      </c>
      <c r="U16" s="6">
        <f t="shared" si="9"/>
        <v>5.8823529411764705E-2</v>
      </c>
      <c r="V16" s="6"/>
      <c r="W16" s="7" t="s">
        <v>7</v>
      </c>
      <c r="X16" s="7">
        <v>1</v>
      </c>
      <c r="Y16" s="1" t="s">
        <v>9</v>
      </c>
      <c r="Z16" s="6">
        <f t="shared" si="10"/>
        <v>0</v>
      </c>
      <c r="AA16" s="6"/>
      <c r="AB16" t="s">
        <v>9</v>
      </c>
      <c r="AC16" s="7"/>
      <c r="AE16" s="6"/>
    </row>
    <row r="17" spans="1:31" x14ac:dyDescent="0.25">
      <c r="A17">
        <v>10</v>
      </c>
      <c r="B17" s="1" t="s">
        <v>7</v>
      </c>
      <c r="C17" s="7" t="s">
        <v>10</v>
      </c>
      <c r="D17" s="7" t="s">
        <v>12</v>
      </c>
      <c r="E17" s="7" t="s">
        <v>8</v>
      </c>
      <c r="F17" s="7" t="s">
        <v>8</v>
      </c>
      <c r="G17" s="7" t="s">
        <v>38</v>
      </c>
      <c r="J17" s="1" t="s">
        <v>7</v>
      </c>
      <c r="K17" s="1" t="s">
        <v>7</v>
      </c>
      <c r="M17" s="1" t="s">
        <v>7</v>
      </c>
      <c r="N17" s="7">
        <v>1</v>
      </c>
      <c r="O17" s="1" t="s">
        <v>7</v>
      </c>
      <c r="P17" s="7">
        <v>1</v>
      </c>
      <c r="R17" s="7" t="s">
        <v>7</v>
      </c>
      <c r="S17" s="7">
        <v>1</v>
      </c>
      <c r="T17" s="1" t="s">
        <v>12</v>
      </c>
      <c r="U17" s="6">
        <f t="shared" si="9"/>
        <v>5.8823529411764705E-2</v>
      </c>
      <c r="V17" s="6"/>
      <c r="W17" s="7" t="s">
        <v>7</v>
      </c>
      <c r="X17" s="7">
        <v>1</v>
      </c>
      <c r="Y17" s="1" t="s">
        <v>12</v>
      </c>
      <c r="Z17" s="6">
        <f t="shared" si="10"/>
        <v>0</v>
      </c>
      <c r="AA17" s="6"/>
      <c r="AB17" t="s">
        <v>12</v>
      </c>
      <c r="AC17" s="7"/>
      <c r="AE17" s="6"/>
    </row>
    <row r="18" spans="1:31" x14ac:dyDescent="0.25">
      <c r="A18">
        <v>12</v>
      </c>
      <c r="B18" s="1" t="s">
        <v>7</v>
      </c>
      <c r="C18" s="7" t="s">
        <v>7</v>
      </c>
      <c r="D18" s="7" t="s">
        <v>38</v>
      </c>
      <c r="E18" s="15" t="s">
        <v>38</v>
      </c>
      <c r="F18" s="7" t="s">
        <v>9</v>
      </c>
      <c r="G18" s="7" t="s">
        <v>7</v>
      </c>
      <c r="J18" s="1" t="s">
        <v>7</v>
      </c>
      <c r="K18" s="1" t="s">
        <v>7</v>
      </c>
      <c r="M18" s="1" t="s">
        <v>7</v>
      </c>
      <c r="N18" s="7">
        <v>1</v>
      </c>
      <c r="O18" s="1" t="s">
        <v>7</v>
      </c>
      <c r="P18" s="7">
        <v>1</v>
      </c>
      <c r="R18" s="7" t="s">
        <v>7</v>
      </c>
      <c r="S18" s="7">
        <v>1</v>
      </c>
      <c r="T18" s="15" t="s">
        <v>30</v>
      </c>
      <c r="U18" s="6">
        <f t="shared" si="9"/>
        <v>5.8823529411764705E-2</v>
      </c>
      <c r="V18" s="6"/>
      <c r="W18" s="7" t="s">
        <v>7</v>
      </c>
      <c r="X18" s="7">
        <v>1</v>
      </c>
      <c r="Y18" s="15" t="s">
        <v>30</v>
      </c>
      <c r="Z18" s="6">
        <f t="shared" si="10"/>
        <v>0</v>
      </c>
      <c r="AA18" s="6"/>
      <c r="AB18" s="15" t="s">
        <v>30</v>
      </c>
      <c r="AC18" s="7"/>
      <c r="AE18" s="6"/>
    </row>
    <row r="19" spans="1:31" x14ac:dyDescent="0.25">
      <c r="A19">
        <v>13</v>
      </c>
      <c r="B19" s="1" t="s">
        <v>7</v>
      </c>
      <c r="C19" s="7" t="s">
        <v>11</v>
      </c>
      <c r="D19" s="7" t="s">
        <v>9</v>
      </c>
      <c r="E19" s="7" t="s">
        <v>9</v>
      </c>
      <c r="F19" s="7" t="s">
        <v>10</v>
      </c>
      <c r="G19" s="7" t="s">
        <v>7</v>
      </c>
      <c r="J19" s="1" t="s">
        <v>7</v>
      </c>
      <c r="K19" s="1" t="s">
        <v>7</v>
      </c>
      <c r="M19" s="1" t="s">
        <v>7</v>
      </c>
      <c r="N19" s="7">
        <v>1</v>
      </c>
      <c r="O19" s="1" t="s">
        <v>7</v>
      </c>
      <c r="P19" s="7">
        <v>1</v>
      </c>
      <c r="R19" s="7" t="s">
        <v>7</v>
      </c>
      <c r="S19" s="7">
        <v>1</v>
      </c>
      <c r="T19" s="1" t="s">
        <v>9</v>
      </c>
      <c r="U19" s="6">
        <f t="shared" si="9"/>
        <v>5.8823529411764705E-2</v>
      </c>
      <c r="V19" s="6"/>
      <c r="W19" s="7" t="s">
        <v>7</v>
      </c>
      <c r="X19" s="7">
        <v>1</v>
      </c>
      <c r="Y19" s="1" t="s">
        <v>9</v>
      </c>
      <c r="Z19" s="6">
        <f t="shared" si="10"/>
        <v>0</v>
      </c>
      <c r="AA19" s="6"/>
      <c r="AB19" s="15" t="s">
        <v>30</v>
      </c>
      <c r="AC19" s="7"/>
      <c r="AE19" s="6"/>
    </row>
    <row r="20" spans="1:31" x14ac:dyDescent="0.25">
      <c r="A20">
        <v>19</v>
      </c>
      <c r="B20" s="1" t="s">
        <v>7</v>
      </c>
      <c r="C20" s="7" t="s">
        <v>10</v>
      </c>
      <c r="D20" s="7" t="s">
        <v>12</v>
      </c>
      <c r="E20" s="7" t="s">
        <v>12</v>
      </c>
      <c r="F20" s="7" t="s">
        <v>8</v>
      </c>
      <c r="G20" s="7" t="s">
        <v>9</v>
      </c>
      <c r="J20" s="1" t="s">
        <v>7</v>
      </c>
      <c r="K20" s="1" t="s">
        <v>7</v>
      </c>
      <c r="M20" s="1" t="s">
        <v>7</v>
      </c>
      <c r="N20" s="7">
        <v>1</v>
      </c>
      <c r="O20" s="1" t="s">
        <v>7</v>
      </c>
      <c r="P20" s="7">
        <v>1</v>
      </c>
      <c r="R20" s="7" t="s">
        <v>7</v>
      </c>
      <c r="S20" s="7">
        <v>1</v>
      </c>
      <c r="T20" s="1" t="s">
        <v>12</v>
      </c>
      <c r="U20" s="6">
        <f t="shared" si="9"/>
        <v>5.8823529411764705E-2</v>
      </c>
      <c r="V20" s="6"/>
      <c r="W20" s="7" t="s">
        <v>7</v>
      </c>
      <c r="X20" s="7">
        <v>1</v>
      </c>
      <c r="Y20" s="1" t="s">
        <v>12</v>
      </c>
      <c r="Z20" s="6">
        <f t="shared" si="10"/>
        <v>0</v>
      </c>
      <c r="AA20" s="6"/>
      <c r="AB20" t="s">
        <v>12</v>
      </c>
      <c r="AC20" s="7"/>
      <c r="AE20" s="6"/>
    </row>
    <row r="21" spans="1:31" x14ac:dyDescent="0.25">
      <c r="A21">
        <v>27</v>
      </c>
      <c r="B21" s="1" t="s">
        <v>7</v>
      </c>
      <c r="C21" s="7" t="s">
        <v>12</v>
      </c>
      <c r="D21" s="7" t="s">
        <v>10</v>
      </c>
      <c r="E21" s="7" t="s">
        <v>9</v>
      </c>
      <c r="F21" s="7" t="s">
        <v>10</v>
      </c>
      <c r="G21" s="7" t="s">
        <v>7</v>
      </c>
      <c r="J21" s="1" t="s">
        <v>7</v>
      </c>
      <c r="K21" s="1" t="s">
        <v>7</v>
      </c>
      <c r="M21" s="1" t="s">
        <v>7</v>
      </c>
      <c r="N21" s="7">
        <v>1</v>
      </c>
      <c r="O21" s="1" t="s">
        <v>7</v>
      </c>
      <c r="P21" s="7">
        <v>1</v>
      </c>
      <c r="R21" s="7" t="s">
        <v>7</v>
      </c>
      <c r="S21" s="7">
        <v>1</v>
      </c>
      <c r="T21" s="1" t="s">
        <v>12</v>
      </c>
      <c r="U21" s="6">
        <f t="shared" si="9"/>
        <v>5.8823529411764705E-2</v>
      </c>
      <c r="V21" s="6"/>
      <c r="W21" s="7" t="s">
        <v>7</v>
      </c>
      <c r="X21" s="7">
        <v>1</v>
      </c>
      <c r="Y21" s="1" t="s">
        <v>12</v>
      </c>
      <c r="Z21" s="6">
        <f t="shared" si="10"/>
        <v>0</v>
      </c>
      <c r="AA21" s="6"/>
      <c r="AB21" t="s">
        <v>12</v>
      </c>
      <c r="AC21" s="7"/>
      <c r="AE21" s="6"/>
    </row>
    <row r="22" spans="1:31" x14ac:dyDescent="0.25">
      <c r="A22">
        <v>46</v>
      </c>
      <c r="B22" s="1" t="s">
        <v>7</v>
      </c>
      <c r="C22" s="7" t="s">
        <v>9</v>
      </c>
      <c r="D22" s="7" t="s">
        <v>9</v>
      </c>
      <c r="E22" s="7" t="s">
        <v>7</v>
      </c>
      <c r="F22" s="7" t="s">
        <v>8</v>
      </c>
      <c r="G22" s="7" t="s">
        <v>8</v>
      </c>
      <c r="J22" s="1" t="s">
        <v>7</v>
      </c>
      <c r="K22" s="1" t="s">
        <v>7</v>
      </c>
      <c r="M22" s="1" t="s">
        <v>7</v>
      </c>
      <c r="N22" s="7">
        <v>1</v>
      </c>
      <c r="O22" s="1" t="s">
        <v>7</v>
      </c>
      <c r="P22" s="7">
        <v>1</v>
      </c>
      <c r="R22" s="7" t="s">
        <v>7</v>
      </c>
      <c r="S22" s="7">
        <v>1</v>
      </c>
      <c r="T22" s="1" t="s">
        <v>9</v>
      </c>
      <c r="U22" s="6">
        <f t="shared" si="9"/>
        <v>5.8823529411764705E-2</v>
      </c>
      <c r="V22" s="6"/>
      <c r="W22" s="7" t="s">
        <v>7</v>
      </c>
      <c r="X22" s="7">
        <v>1</v>
      </c>
      <c r="Y22" s="1" t="s">
        <v>33</v>
      </c>
      <c r="Z22" s="6">
        <f t="shared" si="10"/>
        <v>0</v>
      </c>
      <c r="AA22" s="6"/>
      <c r="AB22" t="s">
        <v>9</v>
      </c>
      <c r="AC22" s="7"/>
      <c r="AE22" s="6"/>
    </row>
    <row r="23" spans="1:31" x14ac:dyDescent="0.25">
      <c r="A23">
        <v>51</v>
      </c>
      <c r="B23" s="1" t="s">
        <v>7</v>
      </c>
      <c r="C23" s="7" t="s">
        <v>7</v>
      </c>
      <c r="D23" s="7" t="s">
        <v>38</v>
      </c>
      <c r="E23" s="7" t="s">
        <v>8</v>
      </c>
      <c r="F23" s="7" t="s">
        <v>9</v>
      </c>
      <c r="G23" s="7" t="s">
        <v>12</v>
      </c>
      <c r="J23" s="1" t="s">
        <v>7</v>
      </c>
      <c r="K23" s="1" t="s">
        <v>7</v>
      </c>
      <c r="M23" s="1" t="s">
        <v>7</v>
      </c>
      <c r="N23" s="7">
        <v>1</v>
      </c>
      <c r="O23" s="1" t="s">
        <v>7</v>
      </c>
      <c r="P23" s="7">
        <v>1</v>
      </c>
      <c r="R23" s="7" t="s">
        <v>7</v>
      </c>
      <c r="S23" s="7">
        <v>1</v>
      </c>
      <c r="T23" s="1" t="s">
        <v>8</v>
      </c>
      <c r="U23" s="6">
        <f t="shared" si="9"/>
        <v>5.8823529411764705E-2</v>
      </c>
      <c r="V23" s="6"/>
      <c r="W23" s="7" t="s">
        <v>7</v>
      </c>
      <c r="X23" s="7">
        <v>1</v>
      </c>
      <c r="Y23" s="1" t="s">
        <v>9</v>
      </c>
      <c r="Z23" s="6">
        <f>$U23/W$5</f>
        <v>3.6101083032490976E-3</v>
      </c>
      <c r="AA23" s="6"/>
      <c r="AB23" s="7" t="s">
        <v>9</v>
      </c>
      <c r="AC23" s="6"/>
      <c r="AE23" s="6"/>
    </row>
    <row r="24" spans="1:31" x14ac:dyDescent="0.25">
      <c r="A24">
        <v>60</v>
      </c>
      <c r="B24" s="1" t="s">
        <v>7</v>
      </c>
      <c r="C24" s="7" t="s">
        <v>8</v>
      </c>
      <c r="D24" s="7" t="s">
        <v>7</v>
      </c>
      <c r="E24" s="7" t="s">
        <v>8</v>
      </c>
      <c r="F24" s="7" t="s">
        <v>12</v>
      </c>
      <c r="G24" s="7" t="s">
        <v>12</v>
      </c>
      <c r="J24" s="1" t="s">
        <v>7</v>
      </c>
      <c r="K24" s="1" t="s">
        <v>7</v>
      </c>
      <c r="M24" s="1" t="s">
        <v>7</v>
      </c>
      <c r="N24" s="7">
        <v>1</v>
      </c>
      <c r="O24" s="1" t="s">
        <v>7</v>
      </c>
      <c r="P24" s="7">
        <v>1</v>
      </c>
      <c r="R24" s="7" t="s">
        <v>7</v>
      </c>
      <c r="S24" s="7">
        <v>1</v>
      </c>
      <c r="T24" s="1" t="s">
        <v>8</v>
      </c>
      <c r="U24" s="6">
        <f t="shared" si="9"/>
        <v>5.8823529411764705E-2</v>
      </c>
      <c r="V24" s="6"/>
      <c r="W24" s="7" t="s">
        <v>7</v>
      </c>
      <c r="X24" s="7">
        <v>1</v>
      </c>
      <c r="Y24" s="1" t="s">
        <v>12</v>
      </c>
      <c r="Z24" s="6">
        <f>$U24/W$5</f>
        <v>3.6101083032490976E-3</v>
      </c>
      <c r="AA24" s="6"/>
      <c r="AB24" t="s">
        <v>12</v>
      </c>
      <c r="AC24" s="7"/>
      <c r="AE24" s="6"/>
    </row>
    <row r="25" spans="1:31" x14ac:dyDescent="0.25">
      <c r="A25">
        <v>1</v>
      </c>
      <c r="B25" s="1" t="s">
        <v>8</v>
      </c>
      <c r="C25" s="7" t="s">
        <v>12</v>
      </c>
      <c r="D25" s="7" t="s">
        <v>12</v>
      </c>
      <c r="E25" s="7" t="s">
        <v>11</v>
      </c>
      <c r="F25" s="7" t="s">
        <v>12</v>
      </c>
      <c r="G25" s="7" t="s">
        <v>10</v>
      </c>
      <c r="J25" s="1" t="s">
        <v>8</v>
      </c>
      <c r="K25" s="1" t="s">
        <v>8</v>
      </c>
      <c r="M25" s="1" t="s">
        <v>8</v>
      </c>
      <c r="N25" s="7">
        <v>1</v>
      </c>
      <c r="O25" s="1" t="s">
        <v>8</v>
      </c>
      <c r="P25" s="7">
        <v>1</v>
      </c>
      <c r="R25" s="7" t="s">
        <v>8</v>
      </c>
      <c r="S25" s="7">
        <v>1</v>
      </c>
      <c r="T25" s="1" t="s">
        <v>8</v>
      </c>
      <c r="W25" s="7" t="s">
        <v>8</v>
      </c>
      <c r="X25" s="7">
        <v>1</v>
      </c>
      <c r="Y25" s="1" t="s">
        <v>12</v>
      </c>
      <c r="Z25" s="6">
        <f>-(X$5/$W$5)</f>
        <v>1.8050541516245425E-2</v>
      </c>
      <c r="AA25" s="6"/>
      <c r="AB25" s="1" t="s">
        <v>12</v>
      </c>
      <c r="AC25" s="7"/>
      <c r="AE25" s="6"/>
    </row>
    <row r="26" spans="1:31" x14ac:dyDescent="0.25">
      <c r="A26">
        <v>3</v>
      </c>
      <c r="B26" s="1" t="s">
        <v>8</v>
      </c>
      <c r="C26" s="7" t="s">
        <v>12</v>
      </c>
      <c r="D26" s="7" t="s">
        <v>11</v>
      </c>
      <c r="E26" s="7" t="s">
        <v>38</v>
      </c>
      <c r="F26" s="7" t="s">
        <v>7</v>
      </c>
      <c r="G26" s="7" t="s">
        <v>10</v>
      </c>
      <c r="J26" s="1" t="s">
        <v>8</v>
      </c>
      <c r="K26" s="1" t="s">
        <v>8</v>
      </c>
      <c r="M26" s="1" t="s">
        <v>8</v>
      </c>
      <c r="N26" s="7">
        <v>1</v>
      </c>
      <c r="O26" s="1" t="s">
        <v>8</v>
      </c>
      <c r="P26" s="7">
        <v>1</v>
      </c>
      <c r="R26" s="7" t="s">
        <v>8</v>
      </c>
      <c r="S26" s="7">
        <v>1</v>
      </c>
      <c r="T26" s="1" t="s">
        <v>8</v>
      </c>
      <c r="W26" s="7" t="s">
        <v>8</v>
      </c>
      <c r="X26" s="7">
        <v>1</v>
      </c>
      <c r="Y26" s="1" t="s">
        <v>12</v>
      </c>
      <c r="Z26" s="6">
        <f t="shared" ref="Z26:Z36" si="11">-(X$5/$W$5)</f>
        <v>1.8050541516245425E-2</v>
      </c>
      <c r="AA26" s="6"/>
      <c r="AB26" s="1" t="s">
        <v>12</v>
      </c>
      <c r="AC26" s="7"/>
      <c r="AE26" s="6"/>
    </row>
    <row r="27" spans="1:31" x14ac:dyDescent="0.25">
      <c r="A27">
        <v>17</v>
      </c>
      <c r="B27" s="1" t="s">
        <v>8</v>
      </c>
      <c r="C27" s="7" t="s">
        <v>12</v>
      </c>
      <c r="D27" s="7" t="s">
        <v>38</v>
      </c>
      <c r="E27" s="7" t="s">
        <v>11</v>
      </c>
      <c r="F27" s="7" t="s">
        <v>10</v>
      </c>
      <c r="G27" s="7" t="s">
        <v>9</v>
      </c>
      <c r="J27" s="1" t="s">
        <v>8</v>
      </c>
      <c r="K27" s="1" t="s">
        <v>8</v>
      </c>
      <c r="M27" s="1" t="s">
        <v>8</v>
      </c>
      <c r="N27" s="7">
        <v>1</v>
      </c>
      <c r="O27" s="1" t="s">
        <v>8</v>
      </c>
      <c r="P27" s="7">
        <v>1</v>
      </c>
      <c r="R27" s="7" t="s">
        <v>8</v>
      </c>
      <c r="S27" s="7">
        <v>1</v>
      </c>
      <c r="T27" s="1" t="s">
        <v>8</v>
      </c>
      <c r="W27" s="7" t="s">
        <v>8</v>
      </c>
      <c r="X27" s="7">
        <v>1</v>
      </c>
      <c r="Y27" s="1" t="s">
        <v>12</v>
      </c>
      <c r="Z27" s="6">
        <f t="shared" si="11"/>
        <v>1.8050541516245425E-2</v>
      </c>
      <c r="AA27" s="6"/>
      <c r="AB27" s="1" t="s">
        <v>12</v>
      </c>
      <c r="AC27" s="7"/>
      <c r="AE27" s="6"/>
    </row>
    <row r="28" spans="1:31" x14ac:dyDescent="0.25">
      <c r="A28">
        <v>18</v>
      </c>
      <c r="B28" s="1" t="s">
        <v>8</v>
      </c>
      <c r="C28" s="7" t="s">
        <v>8</v>
      </c>
      <c r="D28" s="7" t="s">
        <v>12</v>
      </c>
      <c r="E28" s="7" t="s">
        <v>8</v>
      </c>
      <c r="F28" s="7" t="s">
        <v>9</v>
      </c>
      <c r="G28" s="7" t="s">
        <v>8</v>
      </c>
      <c r="J28" s="1" t="s">
        <v>8</v>
      </c>
      <c r="K28" s="1" t="s">
        <v>8</v>
      </c>
      <c r="M28" s="1" t="s">
        <v>8</v>
      </c>
      <c r="N28" s="7">
        <v>1</v>
      </c>
      <c r="O28" s="1" t="s">
        <v>8</v>
      </c>
      <c r="P28" s="7">
        <v>1</v>
      </c>
      <c r="R28" s="7" t="s">
        <v>8</v>
      </c>
      <c r="S28" s="7">
        <v>1</v>
      </c>
      <c r="T28" s="1" t="s">
        <v>8</v>
      </c>
      <c r="W28" s="7" t="s">
        <v>8</v>
      </c>
      <c r="X28" s="7">
        <v>1</v>
      </c>
      <c r="Y28" s="1" t="s">
        <v>12</v>
      </c>
      <c r="Z28" s="6">
        <f t="shared" si="11"/>
        <v>1.8050541516245425E-2</v>
      </c>
      <c r="AA28" s="6"/>
      <c r="AB28" s="1" t="s">
        <v>12</v>
      </c>
      <c r="AC28" s="7"/>
      <c r="AE28" s="6"/>
    </row>
    <row r="29" spans="1:31" x14ac:dyDescent="0.25">
      <c r="A29">
        <v>20</v>
      </c>
      <c r="B29" s="1" t="s">
        <v>8</v>
      </c>
      <c r="C29" s="7" t="s">
        <v>9</v>
      </c>
      <c r="D29" s="7" t="s">
        <v>10</v>
      </c>
      <c r="E29" s="7" t="s">
        <v>38</v>
      </c>
      <c r="F29" s="7" t="s">
        <v>8</v>
      </c>
      <c r="G29" s="7" t="s">
        <v>7</v>
      </c>
      <c r="J29" s="1" t="s">
        <v>8</v>
      </c>
      <c r="K29" s="1" t="s">
        <v>8</v>
      </c>
      <c r="M29" s="1" t="s">
        <v>8</v>
      </c>
      <c r="N29" s="7">
        <v>1</v>
      </c>
      <c r="O29" s="1" t="s">
        <v>8</v>
      </c>
      <c r="P29" s="7">
        <v>1</v>
      </c>
      <c r="R29" s="7" t="s">
        <v>8</v>
      </c>
      <c r="S29" s="7">
        <v>1</v>
      </c>
      <c r="T29" s="1" t="s">
        <v>8</v>
      </c>
      <c r="W29" s="7" t="s">
        <v>8</v>
      </c>
      <c r="X29" s="7">
        <v>1</v>
      </c>
      <c r="Y29" s="1" t="s">
        <v>9</v>
      </c>
      <c r="Z29" s="6">
        <f t="shared" si="11"/>
        <v>1.8050541516245425E-2</v>
      </c>
      <c r="AA29" s="6"/>
      <c r="AB29" s="1" t="s">
        <v>9</v>
      </c>
      <c r="AC29" s="6"/>
      <c r="AE29" s="6"/>
    </row>
    <row r="30" spans="1:31" x14ac:dyDescent="0.25">
      <c r="A30">
        <v>24</v>
      </c>
      <c r="B30" s="1" t="s">
        <v>8</v>
      </c>
      <c r="C30" s="7" t="s">
        <v>38</v>
      </c>
      <c r="D30" s="7" t="s">
        <v>10</v>
      </c>
      <c r="E30" s="7" t="s">
        <v>10</v>
      </c>
      <c r="F30" s="7" t="s">
        <v>9</v>
      </c>
      <c r="G30" s="7" t="s">
        <v>9</v>
      </c>
      <c r="J30" s="1" t="s">
        <v>8</v>
      </c>
      <c r="K30" s="1" t="s">
        <v>8</v>
      </c>
      <c r="M30" s="1" t="s">
        <v>8</v>
      </c>
      <c r="N30" s="7">
        <v>1</v>
      </c>
      <c r="O30" s="1" t="s">
        <v>8</v>
      </c>
      <c r="P30" s="7">
        <v>1</v>
      </c>
      <c r="R30" s="7" t="s">
        <v>8</v>
      </c>
      <c r="S30" s="7">
        <v>1</v>
      </c>
      <c r="T30" s="1" t="s">
        <v>8</v>
      </c>
      <c r="W30" s="7" t="s">
        <v>8</v>
      </c>
      <c r="X30" s="7">
        <v>1</v>
      </c>
      <c r="Y30" s="1" t="s">
        <v>9</v>
      </c>
      <c r="Z30" s="6">
        <f t="shared" si="11"/>
        <v>1.8050541516245425E-2</v>
      </c>
      <c r="AA30" s="6"/>
      <c r="AB30" s="1" t="s">
        <v>9</v>
      </c>
      <c r="AC30" s="6"/>
      <c r="AE30" s="6"/>
    </row>
    <row r="31" spans="1:31" x14ac:dyDescent="0.25">
      <c r="A31">
        <v>26</v>
      </c>
      <c r="B31" s="1" t="s">
        <v>8</v>
      </c>
      <c r="C31" s="7" t="s">
        <v>7</v>
      </c>
      <c r="D31" s="7" t="s">
        <v>7</v>
      </c>
      <c r="E31" s="7" t="s">
        <v>9</v>
      </c>
      <c r="F31" s="7" t="s">
        <v>10</v>
      </c>
      <c r="G31" s="7" t="s">
        <v>7</v>
      </c>
      <c r="J31" s="1" t="s">
        <v>8</v>
      </c>
      <c r="K31" s="1" t="s">
        <v>8</v>
      </c>
      <c r="M31" s="1" t="s">
        <v>8</v>
      </c>
      <c r="N31" s="7">
        <v>1</v>
      </c>
      <c r="O31" s="1" t="s">
        <v>8</v>
      </c>
      <c r="P31" s="7">
        <v>1</v>
      </c>
      <c r="R31" s="7" t="s">
        <v>8</v>
      </c>
      <c r="S31" s="7">
        <v>1</v>
      </c>
      <c r="T31" s="1" t="s">
        <v>8</v>
      </c>
      <c r="W31" s="7" t="s">
        <v>8</v>
      </c>
      <c r="X31" s="7">
        <v>1</v>
      </c>
      <c r="Y31" s="1" t="s">
        <v>9</v>
      </c>
      <c r="Z31" s="6">
        <f t="shared" si="11"/>
        <v>1.8050541516245425E-2</v>
      </c>
      <c r="AA31" s="6"/>
      <c r="AB31" s="1" t="s">
        <v>9</v>
      </c>
      <c r="AC31" s="6"/>
      <c r="AE31" s="6"/>
    </row>
    <row r="32" spans="1:31" x14ac:dyDescent="0.25">
      <c r="A32">
        <v>31</v>
      </c>
      <c r="B32" s="1" t="s">
        <v>8</v>
      </c>
      <c r="C32" s="7" t="s">
        <v>10</v>
      </c>
      <c r="D32" s="7" t="s">
        <v>12</v>
      </c>
      <c r="E32" s="7" t="s">
        <v>9</v>
      </c>
      <c r="F32" s="7" t="s">
        <v>11</v>
      </c>
      <c r="G32" s="7" t="s">
        <v>11</v>
      </c>
      <c r="J32" s="1" t="s">
        <v>8</v>
      </c>
      <c r="K32" s="1" t="s">
        <v>8</v>
      </c>
      <c r="M32" s="1" t="s">
        <v>8</v>
      </c>
      <c r="N32" s="7">
        <v>1</v>
      </c>
      <c r="O32" s="1" t="s">
        <v>8</v>
      </c>
      <c r="P32" s="7">
        <v>1</v>
      </c>
      <c r="R32" s="7" t="s">
        <v>8</v>
      </c>
      <c r="S32" s="7">
        <v>1</v>
      </c>
      <c r="T32" s="1" t="s">
        <v>8</v>
      </c>
      <c r="W32" s="7" t="s">
        <v>8</v>
      </c>
      <c r="X32" s="7">
        <v>1</v>
      </c>
      <c r="Y32" s="1" t="s">
        <v>12</v>
      </c>
      <c r="Z32" s="6">
        <f t="shared" si="11"/>
        <v>1.8050541516245425E-2</v>
      </c>
      <c r="AA32" s="6"/>
      <c r="AB32" s="1" t="s">
        <v>12</v>
      </c>
      <c r="AC32" s="7"/>
      <c r="AE32" s="6"/>
    </row>
    <row r="33" spans="1:31" x14ac:dyDescent="0.25">
      <c r="A33">
        <v>41</v>
      </c>
      <c r="B33" s="1" t="s">
        <v>8</v>
      </c>
      <c r="C33" s="7" t="s">
        <v>10</v>
      </c>
      <c r="D33" s="7" t="s">
        <v>11</v>
      </c>
      <c r="E33" s="7" t="s">
        <v>11</v>
      </c>
      <c r="F33" s="7" t="s">
        <v>10</v>
      </c>
      <c r="G33" s="7" t="s">
        <v>7</v>
      </c>
      <c r="J33" s="1" t="s">
        <v>8</v>
      </c>
      <c r="K33" s="1" t="s">
        <v>8</v>
      </c>
      <c r="M33" s="1" t="s">
        <v>8</v>
      </c>
      <c r="N33" s="7">
        <v>1</v>
      </c>
      <c r="O33" s="1" t="s">
        <v>8</v>
      </c>
      <c r="P33" s="7">
        <v>1</v>
      </c>
      <c r="R33" s="7" t="s">
        <v>8</v>
      </c>
      <c r="S33" s="7">
        <v>1</v>
      </c>
      <c r="T33" s="1" t="s">
        <v>8</v>
      </c>
      <c r="W33" s="7" t="s">
        <v>8</v>
      </c>
      <c r="X33" s="7">
        <v>1</v>
      </c>
      <c r="Y33" s="17" t="s">
        <v>30</v>
      </c>
      <c r="Z33" s="6">
        <f t="shared" si="11"/>
        <v>1.8050541516245425E-2</v>
      </c>
      <c r="AA33" s="6"/>
      <c r="AB33" s="17" t="s">
        <v>30</v>
      </c>
      <c r="AC33" s="7"/>
      <c r="AD33" s="8"/>
      <c r="AE33" s="6"/>
    </row>
    <row r="34" spans="1:31" x14ac:dyDescent="0.25">
      <c r="A34">
        <v>43</v>
      </c>
      <c r="B34" s="1" t="s">
        <v>8</v>
      </c>
      <c r="C34" s="7" t="s">
        <v>12</v>
      </c>
      <c r="D34" s="7" t="s">
        <v>12</v>
      </c>
      <c r="E34" s="7" t="s">
        <v>7</v>
      </c>
      <c r="F34" s="7" t="s">
        <v>10</v>
      </c>
      <c r="G34" s="7" t="s">
        <v>8</v>
      </c>
      <c r="J34" s="1" t="s">
        <v>8</v>
      </c>
      <c r="K34" s="1" t="s">
        <v>8</v>
      </c>
      <c r="M34" s="1" t="s">
        <v>8</v>
      </c>
      <c r="N34" s="7">
        <v>1</v>
      </c>
      <c r="O34" s="1" t="s">
        <v>8</v>
      </c>
      <c r="P34" s="7">
        <v>1</v>
      </c>
      <c r="R34" s="7" t="s">
        <v>8</v>
      </c>
      <c r="S34" s="7">
        <v>1</v>
      </c>
      <c r="T34" s="1" t="s">
        <v>8</v>
      </c>
      <c r="W34" s="7" t="s">
        <v>8</v>
      </c>
      <c r="X34" s="7">
        <v>1</v>
      </c>
      <c r="Y34" s="1" t="s">
        <v>12</v>
      </c>
      <c r="Z34" s="6">
        <f t="shared" si="11"/>
        <v>1.8050541516245425E-2</v>
      </c>
      <c r="AA34" s="6"/>
      <c r="AB34" s="1" t="s">
        <v>12</v>
      </c>
      <c r="AC34" s="7"/>
      <c r="AE34" s="6"/>
    </row>
    <row r="35" spans="1:31" x14ac:dyDescent="0.25">
      <c r="A35">
        <v>48</v>
      </c>
      <c r="B35" s="1" t="s">
        <v>8</v>
      </c>
      <c r="C35" s="7" t="s">
        <v>8</v>
      </c>
      <c r="D35" s="7" t="s">
        <v>7</v>
      </c>
      <c r="E35" s="7" t="s">
        <v>8</v>
      </c>
      <c r="F35" s="7" t="s">
        <v>8</v>
      </c>
      <c r="G35" s="7" t="s">
        <v>10</v>
      </c>
      <c r="J35" s="1" t="s">
        <v>8</v>
      </c>
      <c r="K35" s="1" t="s">
        <v>8</v>
      </c>
      <c r="M35" s="1" t="s">
        <v>8</v>
      </c>
      <c r="N35" s="7">
        <v>1</v>
      </c>
      <c r="O35" s="1" t="s">
        <v>8</v>
      </c>
      <c r="P35" s="7">
        <v>1</v>
      </c>
      <c r="R35" s="7" t="s">
        <v>8</v>
      </c>
      <c r="S35" s="7">
        <v>1</v>
      </c>
      <c r="T35" s="1" t="s">
        <v>8</v>
      </c>
      <c r="W35" s="7" t="s">
        <v>8</v>
      </c>
      <c r="X35" s="7">
        <v>1</v>
      </c>
      <c r="Y35" s="17" t="s">
        <v>30</v>
      </c>
      <c r="Z35" s="6">
        <f t="shared" si="11"/>
        <v>1.8050541516245425E-2</v>
      </c>
      <c r="AA35" s="6"/>
      <c r="AB35" s="17" t="s">
        <v>30</v>
      </c>
      <c r="AC35" s="7"/>
      <c r="AD35" s="8"/>
      <c r="AE35" s="6"/>
    </row>
    <row r="36" spans="1:31" x14ac:dyDescent="0.25">
      <c r="A36">
        <v>56</v>
      </c>
      <c r="B36" s="1" t="s">
        <v>8</v>
      </c>
      <c r="C36" s="7" t="s">
        <v>12</v>
      </c>
      <c r="D36" s="7" t="s">
        <v>12</v>
      </c>
      <c r="E36" s="7" t="s">
        <v>9</v>
      </c>
      <c r="F36" s="7" t="s">
        <v>7</v>
      </c>
      <c r="G36" s="7" t="s">
        <v>9</v>
      </c>
      <c r="J36" s="1" t="s">
        <v>8</v>
      </c>
      <c r="K36" s="1" t="s">
        <v>8</v>
      </c>
      <c r="M36" s="1" t="s">
        <v>8</v>
      </c>
      <c r="N36" s="7">
        <v>1</v>
      </c>
      <c r="O36" s="1" t="s">
        <v>8</v>
      </c>
      <c r="P36" s="7">
        <v>1</v>
      </c>
      <c r="R36" s="7" t="s">
        <v>8</v>
      </c>
      <c r="S36" s="7">
        <v>1</v>
      </c>
      <c r="T36" s="1" t="s">
        <v>8</v>
      </c>
      <c r="W36" s="7" t="s">
        <v>8</v>
      </c>
      <c r="X36" s="7">
        <v>1</v>
      </c>
      <c r="Y36" s="1" t="s">
        <v>12</v>
      </c>
      <c r="Z36" s="6">
        <f t="shared" si="11"/>
        <v>1.8050541516245425E-2</v>
      </c>
      <c r="AA36" s="6"/>
      <c r="AB36" s="1" t="s">
        <v>12</v>
      </c>
      <c r="AC36" s="7"/>
      <c r="AE36" s="6"/>
    </row>
    <row r="37" spans="1:31" x14ac:dyDescent="0.25">
      <c r="A37">
        <v>8</v>
      </c>
      <c r="B37" s="1" t="s">
        <v>10</v>
      </c>
      <c r="C37" s="7" t="s">
        <v>10</v>
      </c>
      <c r="D37" s="7" t="s">
        <v>12</v>
      </c>
      <c r="E37" s="7" t="s">
        <v>8</v>
      </c>
      <c r="F37" s="7" t="s">
        <v>7</v>
      </c>
      <c r="G37" s="7" t="s">
        <v>12</v>
      </c>
      <c r="J37" s="1" t="s">
        <v>10</v>
      </c>
      <c r="K37" s="1" t="s">
        <v>10</v>
      </c>
      <c r="M37" s="1" t="s">
        <v>10</v>
      </c>
      <c r="N37" s="7">
        <v>1</v>
      </c>
      <c r="O37" s="1" t="s">
        <v>12</v>
      </c>
      <c r="P37" s="7">
        <v>1</v>
      </c>
      <c r="R37" s="7" t="s">
        <v>12</v>
      </c>
      <c r="S37" s="7">
        <v>1</v>
      </c>
      <c r="T37" s="1" t="s">
        <v>12</v>
      </c>
      <c r="W37" s="7" t="s">
        <v>12</v>
      </c>
      <c r="X37" s="7">
        <v>1</v>
      </c>
      <c r="Y37" s="1" t="s">
        <v>12</v>
      </c>
      <c r="AB37" s="1" t="s">
        <v>12</v>
      </c>
      <c r="AC37" s="7"/>
    </row>
    <row r="38" spans="1:31" x14ac:dyDescent="0.25">
      <c r="A38">
        <v>9</v>
      </c>
      <c r="B38" s="1" t="s">
        <v>10</v>
      </c>
      <c r="C38" s="7" t="s">
        <v>10</v>
      </c>
      <c r="D38" s="7" t="s">
        <v>12</v>
      </c>
      <c r="E38" s="7" t="s">
        <v>10</v>
      </c>
      <c r="F38" s="7" t="s">
        <v>38</v>
      </c>
      <c r="G38" s="15" t="s">
        <v>38</v>
      </c>
      <c r="J38" s="1" t="s">
        <v>10</v>
      </c>
      <c r="K38" s="1" t="s">
        <v>10</v>
      </c>
      <c r="M38" s="1" t="s">
        <v>10</v>
      </c>
      <c r="N38" s="7">
        <v>1</v>
      </c>
      <c r="O38" s="1" t="s">
        <v>12</v>
      </c>
      <c r="P38" s="7">
        <v>1</v>
      </c>
      <c r="R38" s="7" t="s">
        <v>12</v>
      </c>
      <c r="S38" s="7">
        <v>1</v>
      </c>
      <c r="T38" s="1" t="s">
        <v>12</v>
      </c>
      <c r="W38" s="7" t="s">
        <v>12</v>
      </c>
      <c r="X38" s="7">
        <v>1</v>
      </c>
      <c r="Y38" s="1" t="s">
        <v>12</v>
      </c>
      <c r="AB38" s="1" t="s">
        <v>12</v>
      </c>
      <c r="AC38" s="7"/>
    </row>
    <row r="39" spans="1:31" x14ac:dyDescent="0.25">
      <c r="A39">
        <v>16</v>
      </c>
      <c r="B39" s="1" t="s">
        <v>10</v>
      </c>
      <c r="C39" s="7" t="s">
        <v>8</v>
      </c>
      <c r="D39" s="7" t="s">
        <v>12</v>
      </c>
      <c r="E39" s="7" t="s">
        <v>11</v>
      </c>
      <c r="F39" s="7" t="s">
        <v>11</v>
      </c>
      <c r="G39" s="7" t="s">
        <v>10</v>
      </c>
      <c r="J39" s="1" t="s">
        <v>10</v>
      </c>
      <c r="K39" s="1" t="s">
        <v>10</v>
      </c>
      <c r="M39" s="1" t="s">
        <v>10</v>
      </c>
      <c r="N39" s="7">
        <v>1</v>
      </c>
      <c r="O39" s="1" t="s">
        <v>8</v>
      </c>
      <c r="P39" s="7">
        <v>1</v>
      </c>
      <c r="R39" s="7" t="s">
        <v>8</v>
      </c>
      <c r="S39" s="7">
        <v>1</v>
      </c>
      <c r="T39" s="1" t="s">
        <v>8</v>
      </c>
      <c r="W39" s="7" t="s">
        <v>8</v>
      </c>
      <c r="X39" s="7">
        <v>1</v>
      </c>
      <c r="Y39" s="1" t="s">
        <v>12</v>
      </c>
      <c r="Z39" s="6">
        <f t="shared" ref="Z39" si="12">-(X$5/$W$5)</f>
        <v>1.8050541516245425E-2</v>
      </c>
      <c r="AB39" s="1" t="s">
        <v>12</v>
      </c>
      <c r="AC39" s="7"/>
    </row>
    <row r="40" spans="1:31" x14ac:dyDescent="0.25">
      <c r="A40">
        <v>44</v>
      </c>
      <c r="B40" s="1" t="s">
        <v>10</v>
      </c>
      <c r="C40" s="7" t="s">
        <v>38</v>
      </c>
      <c r="D40" s="7" t="s">
        <v>9</v>
      </c>
      <c r="E40" s="7" t="s">
        <v>8</v>
      </c>
      <c r="F40" s="7" t="s">
        <v>8</v>
      </c>
      <c r="G40" s="7" t="s">
        <v>12</v>
      </c>
      <c r="J40" s="1" t="s">
        <v>10</v>
      </c>
      <c r="K40" s="1" t="s">
        <v>10</v>
      </c>
      <c r="M40" s="1" t="s">
        <v>10</v>
      </c>
      <c r="N40" s="7">
        <v>1</v>
      </c>
      <c r="O40" s="1" t="s">
        <v>9</v>
      </c>
      <c r="P40" s="7">
        <v>1</v>
      </c>
      <c r="R40" s="7" t="s">
        <v>9</v>
      </c>
      <c r="S40" s="7">
        <v>1</v>
      </c>
      <c r="T40" s="1" t="s">
        <v>9</v>
      </c>
      <c r="W40" s="7" t="s">
        <v>9</v>
      </c>
      <c r="X40" s="7">
        <v>1</v>
      </c>
      <c r="Y40" s="1" t="s">
        <v>9</v>
      </c>
      <c r="AB40" s="1" t="s">
        <v>9</v>
      </c>
      <c r="AC40" s="7"/>
    </row>
    <row r="41" spans="1:31" x14ac:dyDescent="0.25">
      <c r="A41">
        <v>45</v>
      </c>
      <c r="B41" s="1" t="s">
        <v>10</v>
      </c>
      <c r="C41" s="7" t="s">
        <v>12</v>
      </c>
      <c r="D41" s="7" t="s">
        <v>8</v>
      </c>
      <c r="E41" s="7" t="s">
        <v>10</v>
      </c>
      <c r="F41" s="7" t="s">
        <v>12</v>
      </c>
      <c r="G41" s="7" t="s">
        <v>7</v>
      </c>
      <c r="J41" s="1" t="s">
        <v>10</v>
      </c>
      <c r="K41" s="1" t="s">
        <v>10</v>
      </c>
      <c r="M41" s="1" t="s">
        <v>10</v>
      </c>
      <c r="N41" s="7">
        <v>1</v>
      </c>
      <c r="O41" s="1" t="s">
        <v>12</v>
      </c>
      <c r="P41" s="7">
        <v>1</v>
      </c>
      <c r="R41" s="7" t="s">
        <v>12</v>
      </c>
      <c r="S41" s="7">
        <v>1</v>
      </c>
      <c r="T41" s="1" t="s">
        <v>12</v>
      </c>
      <c r="W41" s="7" t="s">
        <v>12</v>
      </c>
      <c r="X41" s="7">
        <v>1</v>
      </c>
      <c r="Y41" s="1" t="s">
        <v>12</v>
      </c>
      <c r="AB41" s="1" t="s">
        <v>12</v>
      </c>
      <c r="AC41" s="7"/>
    </row>
    <row r="42" spans="1:31" x14ac:dyDescent="0.25">
      <c r="A42">
        <v>47</v>
      </c>
      <c r="B42" s="1" t="s">
        <v>10</v>
      </c>
      <c r="C42" s="7" t="s">
        <v>7</v>
      </c>
      <c r="D42" s="7" t="s">
        <v>12</v>
      </c>
      <c r="E42" s="7" t="s">
        <v>9</v>
      </c>
      <c r="F42" s="7" t="s">
        <v>7</v>
      </c>
      <c r="G42" s="7" t="s">
        <v>7</v>
      </c>
      <c r="J42" s="1" t="s">
        <v>10</v>
      </c>
      <c r="K42" s="1" t="s">
        <v>10</v>
      </c>
      <c r="M42" s="1" t="s">
        <v>10</v>
      </c>
      <c r="N42" s="7">
        <v>1</v>
      </c>
      <c r="O42" s="1" t="s">
        <v>7</v>
      </c>
      <c r="P42" s="7">
        <v>1</v>
      </c>
      <c r="R42" s="7" t="s">
        <v>7</v>
      </c>
      <c r="S42" s="7">
        <v>1</v>
      </c>
      <c r="T42" s="1" t="s">
        <v>12</v>
      </c>
      <c r="U42" s="6">
        <f t="shared" ref="U42" si="13">-(S$4/17)</f>
        <v>5.8823529411764705E-2</v>
      </c>
      <c r="W42" s="7" t="s">
        <v>7</v>
      </c>
      <c r="X42" s="7">
        <v>1</v>
      </c>
      <c r="Y42" s="1" t="s">
        <v>12</v>
      </c>
      <c r="Z42" s="6">
        <f t="shared" ref="Z42" si="14">-(X$4/17)</f>
        <v>0</v>
      </c>
      <c r="AB42" s="1" t="s">
        <v>12</v>
      </c>
      <c r="AC42" s="7"/>
    </row>
    <row r="43" spans="1:31" x14ac:dyDescent="0.25">
      <c r="A43">
        <v>57</v>
      </c>
      <c r="B43" s="1" t="s">
        <v>10</v>
      </c>
      <c r="C43" s="7" t="s">
        <v>8</v>
      </c>
      <c r="D43" s="7" t="s">
        <v>10</v>
      </c>
      <c r="E43" s="7" t="s">
        <v>12</v>
      </c>
      <c r="F43" s="7" t="s">
        <v>11</v>
      </c>
      <c r="G43" s="7" t="s">
        <v>38</v>
      </c>
      <c r="J43" s="1" t="s">
        <v>10</v>
      </c>
      <c r="K43" s="1" t="s">
        <v>10</v>
      </c>
      <c r="M43" s="1" t="s">
        <v>10</v>
      </c>
      <c r="N43" s="7">
        <v>1</v>
      </c>
      <c r="O43" s="1" t="s">
        <v>8</v>
      </c>
      <c r="P43" s="7">
        <v>1</v>
      </c>
      <c r="R43" s="7" t="s">
        <v>8</v>
      </c>
      <c r="S43" s="7">
        <v>1</v>
      </c>
      <c r="T43" s="1" t="s">
        <v>8</v>
      </c>
      <c r="W43" s="7" t="s">
        <v>8</v>
      </c>
      <c r="X43" s="7">
        <v>1</v>
      </c>
      <c r="Y43" s="1" t="s">
        <v>12</v>
      </c>
      <c r="Z43" s="6">
        <f t="shared" ref="Z43" si="15">-(X$5/$W$5)</f>
        <v>1.8050541516245425E-2</v>
      </c>
      <c r="AB43" s="1" t="s">
        <v>12</v>
      </c>
      <c r="AC43" s="7"/>
    </row>
    <row r="44" spans="1:31" x14ac:dyDescent="0.25">
      <c r="A44">
        <v>11</v>
      </c>
      <c r="B44" s="1" t="s">
        <v>9</v>
      </c>
      <c r="C44" s="7" t="s">
        <v>12</v>
      </c>
      <c r="D44" s="7" t="s">
        <v>38</v>
      </c>
      <c r="E44" s="7" t="s">
        <v>7</v>
      </c>
      <c r="F44" s="7" t="s">
        <v>10</v>
      </c>
      <c r="G44" s="7" t="s">
        <v>8</v>
      </c>
      <c r="J44" s="1" t="s">
        <v>9</v>
      </c>
      <c r="K44" s="1" t="s">
        <v>9</v>
      </c>
      <c r="M44" s="1" t="s">
        <v>9</v>
      </c>
      <c r="N44" s="7">
        <v>1</v>
      </c>
      <c r="O44" s="1" t="s">
        <v>9</v>
      </c>
      <c r="P44" s="7">
        <v>1</v>
      </c>
      <c r="R44" s="7" t="s">
        <v>9</v>
      </c>
      <c r="S44" s="7">
        <v>1</v>
      </c>
      <c r="T44" s="1" t="s">
        <v>9</v>
      </c>
      <c r="W44" s="7" t="s">
        <v>9</v>
      </c>
      <c r="X44" s="7">
        <v>1</v>
      </c>
      <c r="Y44" s="1" t="s">
        <v>9</v>
      </c>
      <c r="AB44" s="1" t="s">
        <v>9</v>
      </c>
      <c r="AC44" s="7"/>
    </row>
    <row r="45" spans="1:31" x14ac:dyDescent="0.25">
      <c r="A45">
        <v>22</v>
      </c>
      <c r="B45" s="1" t="s">
        <v>9</v>
      </c>
      <c r="C45" s="7" t="s">
        <v>38</v>
      </c>
      <c r="D45" s="7" t="s">
        <v>12</v>
      </c>
      <c r="E45" s="7" t="s">
        <v>7</v>
      </c>
      <c r="F45" s="7" t="s">
        <v>10</v>
      </c>
      <c r="G45" s="7" t="s">
        <v>7</v>
      </c>
      <c r="J45" s="1" t="s">
        <v>9</v>
      </c>
      <c r="K45" s="1" t="s">
        <v>9</v>
      </c>
      <c r="M45" s="1" t="s">
        <v>9</v>
      </c>
      <c r="N45" s="7">
        <v>1</v>
      </c>
      <c r="O45" s="1" t="s">
        <v>9</v>
      </c>
      <c r="P45" s="7">
        <v>1</v>
      </c>
      <c r="R45" s="7" t="s">
        <v>9</v>
      </c>
      <c r="S45" s="7">
        <v>1</v>
      </c>
      <c r="T45" s="1" t="s">
        <v>9</v>
      </c>
      <c r="W45" s="7" t="s">
        <v>9</v>
      </c>
      <c r="X45" s="7">
        <v>1</v>
      </c>
      <c r="Y45" s="1" t="s">
        <v>9</v>
      </c>
      <c r="AB45" s="1" t="s">
        <v>9</v>
      </c>
      <c r="AC45" s="7"/>
    </row>
    <row r="46" spans="1:31" x14ac:dyDescent="0.25">
      <c r="A46">
        <v>29</v>
      </c>
      <c r="B46" s="1" t="s">
        <v>9</v>
      </c>
      <c r="C46" s="7" t="s">
        <v>12</v>
      </c>
      <c r="D46" s="7" t="s">
        <v>10</v>
      </c>
      <c r="E46" s="7" t="s">
        <v>12</v>
      </c>
      <c r="F46" s="7" t="s">
        <v>9</v>
      </c>
      <c r="G46" s="7" t="s">
        <v>10</v>
      </c>
      <c r="J46" s="1" t="s">
        <v>9</v>
      </c>
      <c r="K46" s="1" t="s">
        <v>9</v>
      </c>
      <c r="M46" s="1" t="s">
        <v>9</v>
      </c>
      <c r="N46" s="7">
        <v>1</v>
      </c>
      <c r="O46" s="1" t="s">
        <v>9</v>
      </c>
      <c r="P46" s="7">
        <v>1</v>
      </c>
      <c r="R46" s="7" t="s">
        <v>9</v>
      </c>
      <c r="S46" s="7">
        <v>1</v>
      </c>
      <c r="T46" s="1" t="s">
        <v>9</v>
      </c>
      <c r="W46" s="7" t="s">
        <v>9</v>
      </c>
      <c r="X46" s="7">
        <v>1</v>
      </c>
      <c r="Y46" s="1" t="s">
        <v>9</v>
      </c>
      <c r="AB46" s="1" t="s">
        <v>9</v>
      </c>
      <c r="AC46" s="7"/>
    </row>
    <row r="47" spans="1:31" x14ac:dyDescent="0.25">
      <c r="A47">
        <v>35</v>
      </c>
      <c r="B47" s="1" t="s">
        <v>9</v>
      </c>
      <c r="C47" s="7" t="s">
        <v>10</v>
      </c>
      <c r="D47" s="7" t="s">
        <v>38</v>
      </c>
      <c r="E47" s="7" t="s">
        <v>9</v>
      </c>
      <c r="F47" s="7" t="s">
        <v>12</v>
      </c>
      <c r="G47" s="7" t="s">
        <v>8</v>
      </c>
      <c r="J47" s="1" t="s">
        <v>9</v>
      </c>
      <c r="K47" s="1" t="s">
        <v>9</v>
      </c>
      <c r="M47" s="1" t="s">
        <v>9</v>
      </c>
      <c r="N47" s="7">
        <v>1</v>
      </c>
      <c r="O47" s="1" t="s">
        <v>9</v>
      </c>
      <c r="P47" s="7">
        <v>1</v>
      </c>
      <c r="R47" s="7" t="s">
        <v>9</v>
      </c>
      <c r="S47" s="7">
        <v>1</v>
      </c>
      <c r="T47" s="1" t="s">
        <v>9</v>
      </c>
      <c r="W47" s="7" t="s">
        <v>9</v>
      </c>
      <c r="X47" s="7">
        <v>1</v>
      </c>
      <c r="Y47" s="1" t="s">
        <v>9</v>
      </c>
      <c r="AB47" s="1" t="s">
        <v>9</v>
      </c>
      <c r="AC47" s="7"/>
    </row>
    <row r="48" spans="1:31" x14ac:dyDescent="0.25">
      <c r="A48">
        <v>39</v>
      </c>
      <c r="B48" s="1" t="s">
        <v>9</v>
      </c>
      <c r="C48" s="7" t="s">
        <v>10</v>
      </c>
      <c r="D48" s="7" t="s">
        <v>10</v>
      </c>
      <c r="E48" s="7" t="s">
        <v>10</v>
      </c>
      <c r="F48" s="7" t="s">
        <v>11</v>
      </c>
      <c r="G48" s="7" t="s">
        <v>7</v>
      </c>
      <c r="J48" s="1" t="s">
        <v>9</v>
      </c>
      <c r="K48" s="1" t="s">
        <v>9</v>
      </c>
      <c r="M48" s="1" t="s">
        <v>9</v>
      </c>
      <c r="N48" s="7">
        <v>1</v>
      </c>
      <c r="O48" s="1" t="s">
        <v>9</v>
      </c>
      <c r="P48" s="7">
        <v>1</v>
      </c>
      <c r="R48" s="7" t="s">
        <v>9</v>
      </c>
      <c r="S48" s="7">
        <v>1</v>
      </c>
      <c r="T48" s="1" t="s">
        <v>9</v>
      </c>
      <c r="W48" s="7" t="s">
        <v>9</v>
      </c>
      <c r="X48" s="7">
        <v>1</v>
      </c>
      <c r="Y48" s="1" t="s">
        <v>9</v>
      </c>
      <c r="AB48" s="1" t="s">
        <v>9</v>
      </c>
      <c r="AC48" s="7"/>
    </row>
    <row r="49" spans="1:29" x14ac:dyDescent="0.25">
      <c r="A49">
        <v>42</v>
      </c>
      <c r="B49" s="1" t="s">
        <v>9</v>
      </c>
      <c r="C49" s="7" t="s">
        <v>11</v>
      </c>
      <c r="D49" s="7" t="s">
        <v>9</v>
      </c>
      <c r="E49" s="7" t="s">
        <v>9</v>
      </c>
      <c r="F49" s="7" t="s">
        <v>12</v>
      </c>
      <c r="G49" s="7" t="s">
        <v>8</v>
      </c>
      <c r="J49" s="1" t="s">
        <v>9</v>
      </c>
      <c r="K49" s="1" t="s">
        <v>9</v>
      </c>
      <c r="M49" s="1" t="s">
        <v>9</v>
      </c>
      <c r="N49" s="7">
        <v>1</v>
      </c>
      <c r="O49" s="1" t="s">
        <v>9</v>
      </c>
      <c r="P49" s="7">
        <v>1</v>
      </c>
      <c r="R49" s="7" t="s">
        <v>9</v>
      </c>
      <c r="S49" s="7">
        <v>1</v>
      </c>
      <c r="T49" s="1" t="s">
        <v>9</v>
      </c>
      <c r="W49" s="7" t="s">
        <v>9</v>
      </c>
      <c r="X49" s="7">
        <v>1</v>
      </c>
      <c r="Y49" s="1" t="s">
        <v>9</v>
      </c>
      <c r="AB49" s="1" t="s">
        <v>9</v>
      </c>
      <c r="AC49" s="7"/>
    </row>
    <row r="50" spans="1:29" x14ac:dyDescent="0.25">
      <c r="A50">
        <v>53</v>
      </c>
      <c r="B50" s="1" t="s">
        <v>9</v>
      </c>
      <c r="C50" s="7" t="s">
        <v>7</v>
      </c>
      <c r="D50" s="7" t="s">
        <v>12</v>
      </c>
      <c r="E50" s="7" t="s">
        <v>12</v>
      </c>
      <c r="F50" s="7" t="s">
        <v>8</v>
      </c>
      <c r="G50" s="7" t="s">
        <v>8</v>
      </c>
      <c r="J50" s="1" t="s">
        <v>9</v>
      </c>
      <c r="K50" s="1" t="s">
        <v>9</v>
      </c>
      <c r="M50" s="1" t="s">
        <v>9</v>
      </c>
      <c r="N50" s="7">
        <v>1</v>
      </c>
      <c r="O50" s="1" t="s">
        <v>9</v>
      </c>
      <c r="P50" s="7">
        <v>1</v>
      </c>
      <c r="R50" s="7" t="s">
        <v>9</v>
      </c>
      <c r="S50" s="7">
        <v>1</v>
      </c>
      <c r="T50" s="1" t="s">
        <v>9</v>
      </c>
      <c r="W50" s="7" t="s">
        <v>9</v>
      </c>
      <c r="X50" s="7">
        <v>1</v>
      </c>
      <c r="Y50" s="1" t="s">
        <v>9</v>
      </c>
      <c r="AB50" s="1" t="s">
        <v>9</v>
      </c>
      <c r="AC50" s="7"/>
    </row>
    <row r="51" spans="1:29" x14ac:dyDescent="0.25">
      <c r="A51">
        <v>54</v>
      </c>
      <c r="B51" s="1" t="s">
        <v>9</v>
      </c>
      <c r="C51" s="7" t="s">
        <v>11</v>
      </c>
      <c r="D51" s="7" t="s">
        <v>10</v>
      </c>
      <c r="E51" s="7" t="s">
        <v>8</v>
      </c>
      <c r="F51" s="7" t="s">
        <v>8</v>
      </c>
      <c r="G51" s="7" t="s">
        <v>10</v>
      </c>
      <c r="J51" s="1" t="s">
        <v>9</v>
      </c>
      <c r="K51" s="1" t="s">
        <v>9</v>
      </c>
      <c r="M51" s="1" t="s">
        <v>9</v>
      </c>
      <c r="N51" s="7">
        <v>1</v>
      </c>
      <c r="O51" s="1" t="s">
        <v>9</v>
      </c>
      <c r="P51" s="7">
        <v>1</v>
      </c>
      <c r="R51" s="7" t="s">
        <v>9</v>
      </c>
      <c r="S51" s="7">
        <v>1</v>
      </c>
      <c r="T51" s="1" t="s">
        <v>9</v>
      </c>
      <c r="W51" s="7" t="s">
        <v>9</v>
      </c>
      <c r="X51" s="7">
        <v>1</v>
      </c>
      <c r="Y51" s="1" t="s">
        <v>9</v>
      </c>
      <c r="AB51" s="1" t="s">
        <v>9</v>
      </c>
      <c r="AC51" s="7"/>
    </row>
    <row r="52" spans="1:29" x14ac:dyDescent="0.25">
      <c r="A52">
        <v>55</v>
      </c>
      <c r="B52" s="1" t="s">
        <v>9</v>
      </c>
      <c r="C52" s="7" t="s">
        <v>10</v>
      </c>
      <c r="D52" s="7" t="s">
        <v>12</v>
      </c>
      <c r="E52" s="7" t="s">
        <v>8</v>
      </c>
      <c r="F52" s="7" t="s">
        <v>38</v>
      </c>
      <c r="G52" s="7" t="s">
        <v>7</v>
      </c>
      <c r="J52" s="1" t="s">
        <v>9</v>
      </c>
      <c r="K52" s="1" t="s">
        <v>9</v>
      </c>
      <c r="M52" s="1" t="s">
        <v>9</v>
      </c>
      <c r="N52" s="7">
        <v>1</v>
      </c>
      <c r="O52" s="1" t="s">
        <v>9</v>
      </c>
      <c r="P52" s="7">
        <v>1</v>
      </c>
      <c r="R52" s="7" t="s">
        <v>9</v>
      </c>
      <c r="S52" s="7">
        <v>1</v>
      </c>
      <c r="T52" s="1" t="s">
        <v>9</v>
      </c>
      <c r="W52" s="7" t="s">
        <v>9</v>
      </c>
      <c r="X52" s="7">
        <v>1</v>
      </c>
      <c r="Y52" s="1" t="s">
        <v>9</v>
      </c>
      <c r="AB52" s="1" t="s">
        <v>9</v>
      </c>
      <c r="AC52" s="7"/>
    </row>
    <row r="53" spans="1:29" x14ac:dyDescent="0.25">
      <c r="A53">
        <v>58</v>
      </c>
      <c r="B53" s="1" t="s">
        <v>9</v>
      </c>
      <c r="C53" s="7" t="s">
        <v>8</v>
      </c>
      <c r="D53" s="7" t="s">
        <v>12</v>
      </c>
      <c r="E53" s="7" t="s">
        <v>8</v>
      </c>
      <c r="F53" s="7" t="s">
        <v>11</v>
      </c>
      <c r="G53" s="7" t="s">
        <v>9</v>
      </c>
      <c r="J53" s="1" t="s">
        <v>9</v>
      </c>
      <c r="K53" s="1" t="s">
        <v>9</v>
      </c>
      <c r="M53" s="1" t="s">
        <v>9</v>
      </c>
      <c r="N53" s="7">
        <v>1</v>
      </c>
      <c r="O53" s="1" t="s">
        <v>9</v>
      </c>
      <c r="P53" s="7">
        <v>1</v>
      </c>
      <c r="R53" s="7" t="s">
        <v>9</v>
      </c>
      <c r="S53" s="7">
        <v>1</v>
      </c>
      <c r="T53" s="1" t="s">
        <v>9</v>
      </c>
      <c r="W53" s="7" t="s">
        <v>9</v>
      </c>
      <c r="X53" s="7">
        <v>1</v>
      </c>
      <c r="Y53" s="1" t="s">
        <v>9</v>
      </c>
      <c r="AB53" s="1" t="s">
        <v>9</v>
      </c>
      <c r="AC53" s="7"/>
    </row>
    <row r="54" spans="1:29" x14ac:dyDescent="0.25">
      <c r="A54">
        <v>2</v>
      </c>
      <c r="B54" s="1" t="s">
        <v>12</v>
      </c>
      <c r="C54" s="7" t="s">
        <v>38</v>
      </c>
      <c r="D54" s="7" t="s">
        <v>10</v>
      </c>
      <c r="E54" s="7" t="s">
        <v>38</v>
      </c>
      <c r="F54" s="7" t="s">
        <v>9</v>
      </c>
      <c r="G54" s="7" t="s">
        <v>12</v>
      </c>
      <c r="J54" s="1" t="s">
        <v>12</v>
      </c>
      <c r="K54" s="1" t="s">
        <v>12</v>
      </c>
      <c r="M54" s="1" t="s">
        <v>12</v>
      </c>
      <c r="N54" s="7">
        <v>1</v>
      </c>
      <c r="O54" s="1" t="s">
        <v>12</v>
      </c>
      <c r="P54" s="7">
        <v>1</v>
      </c>
      <c r="R54" s="7" t="s">
        <v>12</v>
      </c>
      <c r="S54" s="7">
        <v>1</v>
      </c>
      <c r="T54" s="1" t="s">
        <v>12</v>
      </c>
      <c r="W54" s="7" t="s">
        <v>12</v>
      </c>
      <c r="X54" s="7">
        <v>1</v>
      </c>
      <c r="Y54" s="1" t="s">
        <v>12</v>
      </c>
      <c r="AB54" s="1" t="s">
        <v>12</v>
      </c>
      <c r="AC54" s="7"/>
    </row>
    <row r="55" spans="1:29" x14ac:dyDescent="0.25">
      <c r="A55">
        <v>21</v>
      </c>
      <c r="B55" s="1" t="s">
        <v>12</v>
      </c>
      <c r="C55" s="7" t="s">
        <v>11</v>
      </c>
      <c r="D55" s="7" t="s">
        <v>12</v>
      </c>
      <c r="E55" s="7" t="s">
        <v>7</v>
      </c>
      <c r="F55" s="7" t="s">
        <v>8</v>
      </c>
      <c r="G55" s="7" t="s">
        <v>7</v>
      </c>
      <c r="J55" s="1" t="s">
        <v>12</v>
      </c>
      <c r="K55" s="1" t="s">
        <v>12</v>
      </c>
      <c r="M55" s="1" t="s">
        <v>12</v>
      </c>
      <c r="N55" s="7">
        <v>1</v>
      </c>
      <c r="O55" s="1" t="s">
        <v>12</v>
      </c>
      <c r="P55" s="7">
        <v>1</v>
      </c>
      <c r="R55" s="7" t="s">
        <v>12</v>
      </c>
      <c r="S55" s="7">
        <v>1</v>
      </c>
      <c r="T55" s="1" t="s">
        <v>12</v>
      </c>
      <c r="W55" s="7" t="s">
        <v>12</v>
      </c>
      <c r="X55" s="7">
        <v>1</v>
      </c>
      <c r="Y55" s="1" t="s">
        <v>12</v>
      </c>
      <c r="AB55" s="1" t="s">
        <v>12</v>
      </c>
      <c r="AC55" s="7"/>
    </row>
    <row r="56" spans="1:29" x14ac:dyDescent="0.25">
      <c r="A56">
        <v>25</v>
      </c>
      <c r="B56" s="1" t="s">
        <v>12</v>
      </c>
      <c r="C56" s="7" t="s">
        <v>12</v>
      </c>
      <c r="D56" s="7" t="s">
        <v>7</v>
      </c>
      <c r="E56" s="7" t="s">
        <v>10</v>
      </c>
      <c r="F56" s="7" t="s">
        <v>9</v>
      </c>
      <c r="G56" s="7" t="s">
        <v>10</v>
      </c>
      <c r="J56" s="1" t="s">
        <v>12</v>
      </c>
      <c r="K56" s="1" t="s">
        <v>12</v>
      </c>
      <c r="M56" s="1" t="s">
        <v>12</v>
      </c>
      <c r="N56" s="7">
        <v>1</v>
      </c>
      <c r="O56" s="1" t="s">
        <v>12</v>
      </c>
      <c r="P56" s="7">
        <v>1</v>
      </c>
      <c r="R56" s="7" t="s">
        <v>12</v>
      </c>
      <c r="S56" s="7">
        <v>1</v>
      </c>
      <c r="T56" s="1" t="s">
        <v>12</v>
      </c>
      <c r="W56" s="7" t="s">
        <v>12</v>
      </c>
      <c r="X56" s="7">
        <v>1</v>
      </c>
      <c r="Y56" s="1" t="s">
        <v>12</v>
      </c>
      <c r="AB56" s="1" t="s">
        <v>12</v>
      </c>
      <c r="AC56" s="7"/>
    </row>
    <row r="57" spans="1:29" x14ac:dyDescent="0.25">
      <c r="A57">
        <v>33</v>
      </c>
      <c r="B57" s="1" t="s">
        <v>12</v>
      </c>
      <c r="C57" s="7" t="s">
        <v>8</v>
      </c>
      <c r="D57" s="7" t="s">
        <v>9</v>
      </c>
      <c r="E57" s="7" t="s">
        <v>10</v>
      </c>
      <c r="F57" s="7" t="s">
        <v>7</v>
      </c>
      <c r="G57" s="7" t="s">
        <v>38</v>
      </c>
      <c r="J57" s="1" t="s">
        <v>12</v>
      </c>
      <c r="K57" s="1" t="s">
        <v>12</v>
      </c>
      <c r="M57" s="1" t="s">
        <v>12</v>
      </c>
      <c r="N57" s="7">
        <v>1</v>
      </c>
      <c r="O57" s="1" t="s">
        <v>12</v>
      </c>
      <c r="P57" s="7">
        <v>1</v>
      </c>
      <c r="R57" s="7" t="s">
        <v>12</v>
      </c>
      <c r="S57" s="7">
        <v>1</v>
      </c>
      <c r="T57" s="1" t="s">
        <v>12</v>
      </c>
      <c r="W57" s="7" t="s">
        <v>12</v>
      </c>
      <c r="X57" s="7">
        <v>1</v>
      </c>
      <c r="Y57" s="1" t="s">
        <v>12</v>
      </c>
      <c r="AB57" s="1" t="s">
        <v>12</v>
      </c>
      <c r="AC57" s="7"/>
    </row>
    <row r="58" spans="1:29" x14ac:dyDescent="0.25">
      <c r="A58">
        <v>37</v>
      </c>
      <c r="B58" s="1" t="s">
        <v>12</v>
      </c>
      <c r="C58" s="7" t="s">
        <v>9</v>
      </c>
      <c r="D58" s="7" t="s">
        <v>38</v>
      </c>
      <c r="E58" s="7" t="s">
        <v>9</v>
      </c>
      <c r="F58" s="7" t="s">
        <v>10</v>
      </c>
      <c r="G58" s="7" t="s">
        <v>9</v>
      </c>
      <c r="J58" s="1" t="s">
        <v>12</v>
      </c>
      <c r="K58" s="1" t="s">
        <v>12</v>
      </c>
      <c r="M58" s="1" t="s">
        <v>12</v>
      </c>
      <c r="N58" s="7">
        <v>1</v>
      </c>
      <c r="O58" s="1" t="s">
        <v>12</v>
      </c>
      <c r="P58" s="7">
        <v>1</v>
      </c>
      <c r="R58" s="7" t="s">
        <v>12</v>
      </c>
      <c r="S58" s="7">
        <v>1</v>
      </c>
      <c r="T58" s="1" t="s">
        <v>12</v>
      </c>
      <c r="W58" s="7" t="s">
        <v>12</v>
      </c>
      <c r="X58" s="7">
        <v>1</v>
      </c>
      <c r="Y58" s="1" t="s">
        <v>12</v>
      </c>
      <c r="AB58" s="1" t="s">
        <v>12</v>
      </c>
      <c r="AC58" s="7"/>
    </row>
    <row r="59" spans="1:29" x14ac:dyDescent="0.25">
      <c r="A59">
        <v>38</v>
      </c>
      <c r="B59" s="1" t="s">
        <v>12</v>
      </c>
      <c r="C59" s="7" t="s">
        <v>12</v>
      </c>
      <c r="D59" s="7" t="s">
        <v>12</v>
      </c>
      <c r="E59" s="7" t="s">
        <v>7</v>
      </c>
      <c r="F59" s="7" t="s">
        <v>7</v>
      </c>
      <c r="G59" s="7" t="s">
        <v>12</v>
      </c>
      <c r="J59" s="1" t="s">
        <v>12</v>
      </c>
      <c r="K59" s="1" t="s">
        <v>12</v>
      </c>
      <c r="M59" s="1" t="s">
        <v>12</v>
      </c>
      <c r="N59" s="7">
        <v>1</v>
      </c>
      <c r="O59" s="1" t="s">
        <v>12</v>
      </c>
      <c r="P59" s="7">
        <v>1</v>
      </c>
      <c r="R59" s="7" t="s">
        <v>12</v>
      </c>
      <c r="S59" s="7">
        <v>1</v>
      </c>
      <c r="T59" s="1" t="s">
        <v>12</v>
      </c>
      <c r="W59" s="7" t="s">
        <v>12</v>
      </c>
      <c r="X59" s="7">
        <v>1</v>
      </c>
      <c r="Y59" s="1" t="s">
        <v>12</v>
      </c>
      <c r="AB59" s="1" t="s">
        <v>12</v>
      </c>
      <c r="AC59" s="7"/>
    </row>
    <row r="60" spans="1:29" x14ac:dyDescent="0.25">
      <c r="A60">
        <v>49</v>
      </c>
      <c r="B60" s="1" t="s">
        <v>12</v>
      </c>
      <c r="C60" s="7" t="s">
        <v>11</v>
      </c>
      <c r="D60" s="7" t="s">
        <v>12</v>
      </c>
      <c r="E60" s="7" t="s">
        <v>11</v>
      </c>
      <c r="F60" s="7" t="s">
        <v>7</v>
      </c>
      <c r="G60" s="7" t="s">
        <v>7</v>
      </c>
      <c r="J60" s="1" t="s">
        <v>12</v>
      </c>
      <c r="K60" s="1" t="s">
        <v>12</v>
      </c>
      <c r="M60" s="1" t="s">
        <v>12</v>
      </c>
      <c r="N60" s="7">
        <v>1</v>
      </c>
      <c r="O60" s="1" t="s">
        <v>12</v>
      </c>
      <c r="P60" s="7">
        <v>1</v>
      </c>
      <c r="R60" s="7" t="s">
        <v>12</v>
      </c>
      <c r="S60" s="7">
        <v>1</v>
      </c>
      <c r="T60" s="1" t="s">
        <v>12</v>
      </c>
      <c r="W60" s="7" t="s">
        <v>12</v>
      </c>
      <c r="X60" s="7">
        <v>1</v>
      </c>
      <c r="Y60" s="1" t="s">
        <v>12</v>
      </c>
      <c r="AB60" s="1" t="s">
        <v>12</v>
      </c>
      <c r="AC60" s="7"/>
    </row>
    <row r="61" spans="1:29" x14ac:dyDescent="0.25">
      <c r="A61">
        <v>50</v>
      </c>
      <c r="B61" s="1" t="s">
        <v>12</v>
      </c>
      <c r="C61" s="7" t="s">
        <v>10</v>
      </c>
      <c r="D61" s="7" t="s">
        <v>7</v>
      </c>
      <c r="E61" s="7" t="s">
        <v>9</v>
      </c>
      <c r="F61" s="7" t="s">
        <v>12</v>
      </c>
      <c r="G61" s="7" t="s">
        <v>8</v>
      </c>
      <c r="J61" s="1" t="s">
        <v>12</v>
      </c>
      <c r="K61" s="1" t="s">
        <v>12</v>
      </c>
      <c r="M61" s="1" t="s">
        <v>12</v>
      </c>
      <c r="N61" s="7">
        <v>1</v>
      </c>
      <c r="O61" s="1" t="s">
        <v>12</v>
      </c>
      <c r="P61" s="7">
        <v>1</v>
      </c>
      <c r="R61" s="7" t="s">
        <v>12</v>
      </c>
      <c r="S61" s="7">
        <v>1</v>
      </c>
      <c r="T61" s="1" t="s">
        <v>12</v>
      </c>
      <c r="W61" s="7" t="s">
        <v>12</v>
      </c>
      <c r="X61" s="7">
        <v>1</v>
      </c>
      <c r="Y61" s="1" t="s">
        <v>12</v>
      </c>
      <c r="AB61" s="1" t="s">
        <v>12</v>
      </c>
      <c r="AC61" s="7"/>
    </row>
    <row r="62" spans="1:29" x14ac:dyDescent="0.25">
      <c r="A62">
        <v>52</v>
      </c>
      <c r="B62" s="1" t="s">
        <v>12</v>
      </c>
      <c r="C62" s="7" t="s">
        <v>38</v>
      </c>
      <c r="D62" s="7" t="s">
        <v>11</v>
      </c>
      <c r="E62" s="7" t="s">
        <v>12</v>
      </c>
      <c r="F62" s="7" t="s">
        <v>38</v>
      </c>
      <c r="G62" s="7" t="s">
        <v>10</v>
      </c>
      <c r="J62" s="1" t="s">
        <v>12</v>
      </c>
      <c r="K62" s="1" t="s">
        <v>12</v>
      </c>
      <c r="M62" s="1" t="s">
        <v>12</v>
      </c>
      <c r="N62" s="7">
        <v>1</v>
      </c>
      <c r="O62" s="1" t="s">
        <v>12</v>
      </c>
      <c r="P62" s="7">
        <v>1</v>
      </c>
      <c r="R62" s="7" t="s">
        <v>12</v>
      </c>
      <c r="S62" s="7">
        <v>1</v>
      </c>
      <c r="T62" s="1" t="s">
        <v>12</v>
      </c>
      <c r="W62" s="7" t="s">
        <v>12</v>
      </c>
      <c r="X62" s="7">
        <v>1</v>
      </c>
      <c r="Y62" s="1" t="s">
        <v>12</v>
      </c>
      <c r="AB62" s="1" t="s">
        <v>12</v>
      </c>
      <c r="AC62" s="7"/>
    </row>
    <row r="63" spans="1:29" x14ac:dyDescent="0.25">
      <c r="A63">
        <v>4</v>
      </c>
      <c r="B63" s="16" t="s">
        <v>11</v>
      </c>
      <c r="C63" s="7" t="s">
        <v>7</v>
      </c>
      <c r="D63" s="7" t="s">
        <v>11</v>
      </c>
      <c r="E63" s="7" t="s">
        <v>8</v>
      </c>
      <c r="F63" s="7" t="s">
        <v>9</v>
      </c>
      <c r="G63" s="7" t="s">
        <v>9</v>
      </c>
      <c r="J63" s="1" t="s">
        <v>11</v>
      </c>
      <c r="K63" s="1" t="s">
        <v>11</v>
      </c>
      <c r="M63" s="1" t="s">
        <v>7</v>
      </c>
      <c r="N63" s="7">
        <v>1</v>
      </c>
      <c r="O63" s="1" t="s">
        <v>7</v>
      </c>
      <c r="P63" s="7">
        <v>1</v>
      </c>
      <c r="R63" s="7" t="s">
        <v>7</v>
      </c>
      <c r="S63" s="7">
        <v>1</v>
      </c>
      <c r="T63" s="1" t="s">
        <v>8</v>
      </c>
      <c r="U63" s="6">
        <f t="shared" ref="U63:U64" si="16">-(S$4/17)</f>
        <v>5.8823529411764705E-2</v>
      </c>
      <c r="W63" s="7" t="s">
        <v>7</v>
      </c>
      <c r="X63" s="7">
        <v>1</v>
      </c>
      <c r="Y63" s="15" t="s">
        <v>30</v>
      </c>
      <c r="Z63" s="6">
        <f>$U63/W$5</f>
        <v>3.6101083032490976E-3</v>
      </c>
      <c r="AB63" s="15" t="s">
        <v>30</v>
      </c>
      <c r="AC63" s="7"/>
    </row>
    <row r="64" spans="1:29" x14ac:dyDescent="0.25">
      <c r="A64">
        <v>23</v>
      </c>
      <c r="B64" s="16" t="s">
        <v>11</v>
      </c>
      <c r="C64" s="7" t="s">
        <v>10</v>
      </c>
      <c r="D64" s="7" t="s">
        <v>10</v>
      </c>
      <c r="E64" s="7" t="s">
        <v>10</v>
      </c>
      <c r="F64" s="7" t="s">
        <v>7</v>
      </c>
      <c r="G64" s="7" t="s">
        <v>10</v>
      </c>
      <c r="J64" s="1" t="s">
        <v>11</v>
      </c>
      <c r="K64" s="1" t="s">
        <v>11</v>
      </c>
      <c r="M64" s="1" t="s">
        <v>10</v>
      </c>
      <c r="N64" s="7">
        <v>1</v>
      </c>
      <c r="O64" s="1" t="s">
        <v>7</v>
      </c>
      <c r="P64" s="7">
        <v>1</v>
      </c>
      <c r="R64" s="7" t="s">
        <v>7</v>
      </c>
      <c r="S64" s="7">
        <v>1</v>
      </c>
      <c r="T64" s="15" t="s">
        <v>30</v>
      </c>
      <c r="U64" s="6">
        <f t="shared" si="16"/>
        <v>5.8823529411764705E-2</v>
      </c>
      <c r="W64" s="7" t="s">
        <v>7</v>
      </c>
      <c r="X64" s="7">
        <v>1</v>
      </c>
      <c r="Y64" s="15" t="s">
        <v>30</v>
      </c>
      <c r="Z64" s="6">
        <f t="shared" ref="Z64" si="17">-(X$4/17)</f>
        <v>0</v>
      </c>
      <c r="AB64" s="15" t="s">
        <v>30</v>
      </c>
      <c r="AC64" s="7"/>
    </row>
    <row r="65" spans="1:30" x14ac:dyDescent="0.25">
      <c r="A65">
        <v>30</v>
      </c>
      <c r="B65" s="16" t="s">
        <v>11</v>
      </c>
      <c r="C65" s="7" t="s">
        <v>12</v>
      </c>
      <c r="D65" s="7" t="s">
        <v>9</v>
      </c>
      <c r="E65" s="7" t="s">
        <v>9</v>
      </c>
      <c r="F65" s="7" t="s">
        <v>8</v>
      </c>
      <c r="G65" s="7" t="s">
        <v>7</v>
      </c>
      <c r="J65" s="1" t="s">
        <v>11</v>
      </c>
      <c r="K65" s="1" t="s">
        <v>11</v>
      </c>
      <c r="M65" s="1" t="s">
        <v>12</v>
      </c>
      <c r="N65" s="7">
        <v>1</v>
      </c>
      <c r="O65" s="1" t="s">
        <v>12</v>
      </c>
      <c r="P65" s="7">
        <v>1</v>
      </c>
      <c r="R65" s="7" t="s">
        <v>12</v>
      </c>
      <c r="S65" s="7">
        <v>1</v>
      </c>
      <c r="T65" s="1" t="s">
        <v>12</v>
      </c>
      <c r="W65" s="7" t="s">
        <v>12</v>
      </c>
      <c r="X65" s="7">
        <v>1</v>
      </c>
      <c r="Y65" s="1" t="s">
        <v>12</v>
      </c>
      <c r="AB65" s="1" t="s">
        <v>12</v>
      </c>
      <c r="AC65" s="7"/>
    </row>
    <row r="66" spans="1:30" x14ac:dyDescent="0.25">
      <c r="A66">
        <v>34</v>
      </c>
      <c r="B66" s="16" t="s">
        <v>11</v>
      </c>
      <c r="C66" s="7" t="s">
        <v>8</v>
      </c>
      <c r="D66" s="7" t="s">
        <v>8</v>
      </c>
      <c r="E66" s="7" t="s">
        <v>10</v>
      </c>
      <c r="F66" s="7" t="s">
        <v>8</v>
      </c>
      <c r="G66" s="7" t="s">
        <v>8</v>
      </c>
      <c r="J66" s="1" t="s">
        <v>11</v>
      </c>
      <c r="K66" s="1" t="s">
        <v>11</v>
      </c>
      <c r="M66" s="1" t="s">
        <v>8</v>
      </c>
      <c r="N66" s="7">
        <v>1</v>
      </c>
      <c r="O66" s="1" t="s">
        <v>8</v>
      </c>
      <c r="P66" s="7">
        <v>1</v>
      </c>
      <c r="R66" s="7" t="s">
        <v>8</v>
      </c>
      <c r="S66" s="7">
        <v>1</v>
      </c>
      <c r="T66" s="1" t="s">
        <v>8</v>
      </c>
      <c r="W66" s="7" t="s">
        <v>8</v>
      </c>
      <c r="X66" s="7">
        <v>1</v>
      </c>
      <c r="Y66" s="15" t="s">
        <v>30</v>
      </c>
      <c r="Z66" s="6">
        <f t="shared" ref="Z66:Z67" si="18">-(X$5/$W$5)</f>
        <v>1.8050541516245425E-2</v>
      </c>
      <c r="AB66" s="15" t="s">
        <v>30</v>
      </c>
      <c r="AC66" s="7"/>
    </row>
    <row r="67" spans="1:30" x14ac:dyDescent="0.25">
      <c r="A67">
        <v>36</v>
      </c>
      <c r="B67" s="16" t="s">
        <v>11</v>
      </c>
      <c r="C67" s="7" t="s">
        <v>10</v>
      </c>
      <c r="D67" s="7" t="s">
        <v>10</v>
      </c>
      <c r="E67" s="7" t="s">
        <v>8</v>
      </c>
      <c r="F67" s="7" t="s">
        <v>38</v>
      </c>
      <c r="G67" s="7" t="s">
        <v>11</v>
      </c>
      <c r="J67" s="1" t="s">
        <v>11</v>
      </c>
      <c r="K67" s="1" t="s">
        <v>11</v>
      </c>
      <c r="M67" s="1" t="s">
        <v>10</v>
      </c>
      <c r="N67" s="7">
        <v>1</v>
      </c>
      <c r="O67" s="1" t="s">
        <v>8</v>
      </c>
      <c r="P67" s="7">
        <v>1</v>
      </c>
      <c r="R67" s="7" t="s">
        <v>8</v>
      </c>
      <c r="S67" s="7">
        <v>1</v>
      </c>
      <c r="T67" s="1" t="s">
        <v>8</v>
      </c>
      <c r="W67" s="7" t="s">
        <v>8</v>
      </c>
      <c r="X67" s="7">
        <v>1</v>
      </c>
      <c r="Y67" s="15" t="s">
        <v>30</v>
      </c>
      <c r="Z67" s="6">
        <f t="shared" si="18"/>
        <v>1.8050541516245425E-2</v>
      </c>
      <c r="AB67" s="15" t="s">
        <v>30</v>
      </c>
      <c r="AC67" s="7"/>
    </row>
    <row r="68" spans="1:30" x14ac:dyDescent="0.25">
      <c r="A68">
        <v>14</v>
      </c>
      <c r="B68" s="16" t="s">
        <v>38</v>
      </c>
      <c r="C68" s="7" t="s">
        <v>11</v>
      </c>
      <c r="D68" s="7" t="s">
        <v>9</v>
      </c>
      <c r="E68" s="7" t="s">
        <v>8</v>
      </c>
      <c r="F68" s="7" t="s">
        <v>9</v>
      </c>
      <c r="G68" s="7" t="s">
        <v>8</v>
      </c>
      <c r="J68" s="4" t="s">
        <v>30</v>
      </c>
      <c r="K68" s="1" t="s">
        <v>11</v>
      </c>
      <c r="M68" s="1" t="s">
        <v>9</v>
      </c>
      <c r="N68" s="7">
        <v>1</v>
      </c>
      <c r="O68" s="1" t="s">
        <v>9</v>
      </c>
      <c r="P68" s="7">
        <v>1</v>
      </c>
      <c r="R68" s="7" t="s">
        <v>9</v>
      </c>
      <c r="S68" s="7">
        <v>1</v>
      </c>
      <c r="T68" s="1" t="s">
        <v>9</v>
      </c>
      <c r="W68" s="7" t="s">
        <v>9</v>
      </c>
      <c r="X68" s="7">
        <v>1</v>
      </c>
      <c r="Y68" s="1" t="s">
        <v>9</v>
      </c>
      <c r="AB68" s="1" t="s">
        <v>9</v>
      </c>
      <c r="AC68" s="7"/>
    </row>
    <row r="69" spans="1:30" x14ac:dyDescent="0.25">
      <c r="A69">
        <v>15</v>
      </c>
      <c r="B69" s="16" t="s">
        <v>38</v>
      </c>
      <c r="C69" s="7" t="s">
        <v>9</v>
      </c>
      <c r="D69" s="7" t="s">
        <v>12</v>
      </c>
      <c r="E69" s="7" t="s">
        <v>7</v>
      </c>
      <c r="F69" s="7" t="s">
        <v>9</v>
      </c>
      <c r="G69" s="7" t="s">
        <v>12</v>
      </c>
      <c r="J69" s="4" t="s">
        <v>30</v>
      </c>
      <c r="K69" s="1" t="s">
        <v>9</v>
      </c>
      <c r="M69" s="1" t="s">
        <v>9</v>
      </c>
      <c r="N69" s="7">
        <v>1</v>
      </c>
      <c r="O69" s="1" t="s">
        <v>9</v>
      </c>
      <c r="P69" s="7">
        <v>1</v>
      </c>
      <c r="R69" s="7" t="s">
        <v>9</v>
      </c>
      <c r="S69" s="7">
        <v>1</v>
      </c>
      <c r="T69" s="1" t="s">
        <v>9</v>
      </c>
      <c r="W69" s="7" t="s">
        <v>9</v>
      </c>
      <c r="X69" s="7">
        <v>1</v>
      </c>
      <c r="Y69" s="1" t="s">
        <v>9</v>
      </c>
      <c r="AB69" s="1" t="s">
        <v>9</v>
      </c>
      <c r="AC69" s="7"/>
    </row>
    <row r="70" spans="1:30" x14ac:dyDescent="0.25">
      <c r="A70">
        <v>28</v>
      </c>
      <c r="B70" s="16" t="s">
        <v>38</v>
      </c>
      <c r="C70" s="7" t="s">
        <v>7</v>
      </c>
      <c r="D70" s="7" t="s">
        <v>8</v>
      </c>
      <c r="E70" s="7" t="s">
        <v>9</v>
      </c>
      <c r="F70" s="7" t="s">
        <v>9</v>
      </c>
      <c r="G70" s="7" t="s">
        <v>10</v>
      </c>
      <c r="J70" s="4" t="s">
        <v>30</v>
      </c>
      <c r="K70" s="1" t="s">
        <v>7</v>
      </c>
      <c r="M70" s="1" t="s">
        <v>7</v>
      </c>
      <c r="N70" s="7">
        <v>1</v>
      </c>
      <c r="O70" s="1" t="s">
        <v>7</v>
      </c>
      <c r="P70" s="7">
        <v>1</v>
      </c>
      <c r="R70" s="7" t="s">
        <v>7</v>
      </c>
      <c r="S70" s="7">
        <v>1</v>
      </c>
      <c r="T70" s="1" t="s">
        <v>8</v>
      </c>
      <c r="U70" s="6">
        <f t="shared" ref="U70:U72" si="19">-(S$4/17)</f>
        <v>5.8823529411764705E-2</v>
      </c>
      <c r="W70" s="7" t="s">
        <v>7</v>
      </c>
      <c r="X70" s="7">
        <v>1</v>
      </c>
      <c r="Y70" s="1" t="s">
        <v>9</v>
      </c>
      <c r="Z70" s="6">
        <f>$U70/W$5</f>
        <v>3.6101083032490976E-3</v>
      </c>
      <c r="AB70" s="1" t="s">
        <v>9</v>
      </c>
      <c r="AC70" s="6"/>
    </row>
    <row r="71" spans="1:30" x14ac:dyDescent="0.25">
      <c r="A71">
        <v>32</v>
      </c>
      <c r="B71" s="16" t="s">
        <v>38</v>
      </c>
      <c r="C71" s="7" t="s">
        <v>7</v>
      </c>
      <c r="D71" s="7" t="s">
        <v>9</v>
      </c>
      <c r="E71" s="7" t="s">
        <v>12</v>
      </c>
      <c r="F71" s="7" t="s">
        <v>12</v>
      </c>
      <c r="G71" s="7" t="s">
        <v>8</v>
      </c>
      <c r="J71" s="4" t="s">
        <v>30</v>
      </c>
      <c r="K71" s="1" t="s">
        <v>7</v>
      </c>
      <c r="M71" s="1" t="s">
        <v>7</v>
      </c>
      <c r="N71" s="7">
        <v>1</v>
      </c>
      <c r="O71" s="1" t="s">
        <v>7</v>
      </c>
      <c r="P71" s="7">
        <v>1</v>
      </c>
      <c r="R71" s="7" t="s">
        <v>7</v>
      </c>
      <c r="S71" s="7">
        <v>1</v>
      </c>
      <c r="T71" s="1" t="s">
        <v>9</v>
      </c>
      <c r="U71" s="6">
        <f t="shared" si="19"/>
        <v>5.8823529411764705E-2</v>
      </c>
      <c r="W71" s="7" t="s">
        <v>7</v>
      </c>
      <c r="X71" s="7">
        <v>1</v>
      </c>
      <c r="Y71" s="1" t="s">
        <v>9</v>
      </c>
      <c r="Z71" s="6">
        <f t="shared" ref="Z71:Z72" si="20">-(X$4/17)</f>
        <v>0</v>
      </c>
      <c r="AB71" s="1" t="s">
        <v>9</v>
      </c>
      <c r="AC71" s="7"/>
    </row>
    <row r="72" spans="1:30" x14ac:dyDescent="0.25">
      <c r="A72">
        <v>40</v>
      </c>
      <c r="B72" s="16" t="s">
        <v>38</v>
      </c>
      <c r="C72" s="7" t="s">
        <v>7</v>
      </c>
      <c r="D72" s="7" t="s">
        <v>10</v>
      </c>
      <c r="E72" s="7" t="s">
        <v>11</v>
      </c>
      <c r="F72" s="7" t="s">
        <v>7</v>
      </c>
      <c r="G72" s="7" t="s">
        <v>7</v>
      </c>
      <c r="J72" s="4" t="s">
        <v>30</v>
      </c>
      <c r="K72" s="1" t="s">
        <v>7</v>
      </c>
      <c r="M72" s="1" t="s">
        <v>7</v>
      </c>
      <c r="N72" s="7">
        <v>1</v>
      </c>
      <c r="O72" s="1" t="s">
        <v>7</v>
      </c>
      <c r="P72" s="7">
        <v>1</v>
      </c>
      <c r="R72" s="7" t="s">
        <v>7</v>
      </c>
      <c r="S72" s="7">
        <v>1</v>
      </c>
      <c r="T72" s="15" t="s">
        <v>30</v>
      </c>
      <c r="U72" s="6">
        <f t="shared" si="19"/>
        <v>5.8823529411764705E-2</v>
      </c>
      <c r="W72" s="7" t="s">
        <v>7</v>
      </c>
      <c r="X72" s="7">
        <v>1</v>
      </c>
      <c r="Y72" s="15" t="s">
        <v>30</v>
      </c>
      <c r="Z72" s="6">
        <f t="shared" si="20"/>
        <v>0</v>
      </c>
      <c r="AB72" s="15" t="s">
        <v>30</v>
      </c>
      <c r="AC72" s="7"/>
    </row>
    <row r="73" spans="1:30" x14ac:dyDescent="0.25">
      <c r="A73">
        <v>59</v>
      </c>
      <c r="B73" s="16" t="s">
        <v>38</v>
      </c>
      <c r="C73" s="7" t="s">
        <v>10</v>
      </c>
      <c r="D73" s="7" t="s">
        <v>38</v>
      </c>
      <c r="E73" s="7" t="s">
        <v>11</v>
      </c>
      <c r="F73" s="7" t="s">
        <v>38</v>
      </c>
      <c r="G73" s="7" t="s">
        <v>10</v>
      </c>
      <c r="J73" s="4" t="s">
        <v>30</v>
      </c>
      <c r="K73" s="1" t="s">
        <v>10</v>
      </c>
      <c r="M73" s="1" t="s">
        <v>10</v>
      </c>
      <c r="N73" s="7"/>
      <c r="O73" s="17" t="s">
        <v>30</v>
      </c>
      <c r="P73" s="7"/>
      <c r="R73" s="17" t="s">
        <v>30</v>
      </c>
      <c r="S73" s="7">
        <v>1</v>
      </c>
      <c r="T73" s="17" t="s">
        <v>30</v>
      </c>
      <c r="W73" s="17" t="s">
        <v>30</v>
      </c>
      <c r="X73" s="7">
        <v>1</v>
      </c>
      <c r="Y73" s="17" t="s">
        <v>30</v>
      </c>
      <c r="AB73" s="17" t="s">
        <v>30</v>
      </c>
      <c r="AC73" s="7"/>
      <c r="AD73" s="8"/>
    </row>
  </sheetData>
  <sortState ref="A2:G61">
    <sortCondition ref="B2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2018-11-08T21:56:27Z</dcterms:created>
  <dcterms:modified xsi:type="dcterms:W3CDTF">2018-11-10T04:23:08Z</dcterms:modified>
</cp:coreProperties>
</file>