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Work sheet" sheetId="2" r:id="rId5"/>
    <sheet state="visible" name="No. 9" sheetId="3" r:id="rId6"/>
    <sheet state="visible" name="No. 10" sheetId="4" r:id="rId7"/>
  </sheets>
  <definedNames>
    <definedName hidden="1" localSheetId="3" name="_xlnm._FilterDatabase">'No. 10'!$A$1:$B$38</definedName>
  </definedNames>
  <calcPr/>
  <pivotCaches>
    <pivotCache cacheId="0" r:id="rId8"/>
    <pivotCache cacheId="1" r:id="rId9"/>
  </pivotCaches>
  <extLst>
    <ext uri="GoogleSheetsCustomDataVersion2">
      <go:sheetsCustomData xmlns:go="http://customooxmlschemas.google.com/" r:id="rId10" roundtripDataChecksum="VIbwz0ucaKJqmwhnQPLoaRhFjCKF0WAC6tdcj9sTeGM="/>
    </ext>
  </extLst>
</workbook>
</file>

<file path=xl/sharedStrings.xml><?xml version="1.0" encoding="utf-8"?>
<sst xmlns="http://schemas.openxmlformats.org/spreadsheetml/2006/main" count="1267" uniqueCount="406">
  <si>
    <t>Questions</t>
  </si>
  <si>
    <r>
      <rPr>
        <rFont val="Calibri"/>
        <color theme="1"/>
        <sz val="12.0"/>
      </rPr>
      <t xml:space="preserve">Fill in </t>
    </r>
    <r>
      <rPr>
        <rFont val="Calibri"/>
        <b/>
        <color theme="1"/>
        <sz val="12.0"/>
      </rPr>
      <t>Customer Name</t>
    </r>
    <r>
      <rPr>
        <rFont val="Calibri"/>
        <color theme="1"/>
        <sz val="12.0"/>
      </rPr>
      <t xml:space="preserve"> and </t>
    </r>
    <r>
      <rPr>
        <rFont val="Calibri"/>
        <b/>
        <color theme="1"/>
        <sz val="12.0"/>
      </rPr>
      <t>City</t>
    </r>
    <r>
      <rPr>
        <rFont val="Calibri"/>
        <color theme="1"/>
        <sz val="12.0"/>
      </rPr>
      <t xml:space="preserve"> Column. </t>
    </r>
  </si>
  <si>
    <t>If there is no match between Customer ID in the transaction table and Customer table, than give the note "No User". (key: from Customer Table)</t>
  </si>
  <si>
    <r>
      <rPr>
        <rFont val="Calibri"/>
        <color theme="1"/>
        <sz val="12.0"/>
      </rPr>
      <t xml:space="preserve">Fill in </t>
    </r>
    <r>
      <rPr>
        <rFont val="Calibri"/>
        <b/>
        <color theme="1"/>
        <sz val="12.0"/>
      </rPr>
      <t>Product Name</t>
    </r>
    <r>
      <rPr>
        <rFont val="Calibri"/>
        <color theme="1"/>
        <sz val="12.0"/>
      </rPr>
      <t xml:space="preserve"> and </t>
    </r>
    <r>
      <rPr>
        <rFont val="Calibri"/>
        <b/>
        <color theme="1"/>
        <sz val="12.0"/>
      </rPr>
      <t>Price per PCS</t>
    </r>
    <r>
      <rPr>
        <rFont val="Calibri"/>
        <color theme="1"/>
        <sz val="12.0"/>
      </rPr>
      <t xml:space="preserve"> Column (key:  from Product Table)</t>
    </r>
  </si>
  <si>
    <r>
      <rPr>
        <rFont val="Calibri"/>
        <color theme="1"/>
        <sz val="12.0"/>
      </rPr>
      <t xml:space="preserve">Fill in the </t>
    </r>
    <r>
      <rPr>
        <rFont val="Calibri"/>
        <b/>
        <color theme="1"/>
        <sz val="12.0"/>
      </rPr>
      <t>Total Sales</t>
    </r>
    <r>
      <rPr>
        <rFont val="Calibri"/>
        <color theme="1"/>
        <sz val="12.0"/>
      </rPr>
      <t xml:space="preserve"> Column (Multiplication)</t>
    </r>
  </si>
  <si>
    <r>
      <rPr>
        <rFont val="Calibri"/>
        <color theme="1"/>
        <sz val="12.0"/>
      </rPr>
      <t xml:space="preserve">Fill in the </t>
    </r>
    <r>
      <rPr>
        <rFont val="Calibri"/>
        <b/>
        <color theme="1"/>
        <sz val="12.0"/>
      </rPr>
      <t xml:space="preserve">Discount </t>
    </r>
    <r>
      <rPr>
        <rFont val="Calibri"/>
        <color theme="1"/>
        <sz val="12.0"/>
      </rPr>
      <t xml:space="preserve">column. If the Total Sales is more than 1000000 and less than 3000000, then the discount would be </t>
    </r>
    <r>
      <rPr>
        <rFont val="Calibri"/>
        <b/>
        <color theme="1"/>
        <sz val="12.0"/>
      </rPr>
      <t>Rp100.000</t>
    </r>
    <r>
      <rPr>
        <rFont val="Calibri"/>
        <color theme="1"/>
        <sz val="12.0"/>
      </rPr>
      <t xml:space="preserve">. </t>
    </r>
  </si>
  <si>
    <t>But If the Total Sales is more than 3000000, then the discount would be Rp200.000.</t>
  </si>
  <si>
    <r>
      <rPr>
        <rFont val="Calibri"/>
        <color theme="1"/>
        <sz val="12.0"/>
      </rPr>
      <t xml:space="preserve">Fill in the </t>
    </r>
    <r>
      <rPr>
        <rFont val="Calibri"/>
        <b/>
        <color theme="1"/>
        <sz val="12.0"/>
      </rPr>
      <t>Net Sales</t>
    </r>
    <r>
      <rPr>
        <rFont val="Calibri"/>
        <color theme="1"/>
        <sz val="12.0"/>
      </rPr>
      <t xml:space="preserve"> column after discount. (Multiplication Formula)</t>
    </r>
  </si>
  <si>
    <r>
      <rPr>
        <rFont val="Calibri"/>
        <color theme="1"/>
        <sz val="12.0"/>
      </rPr>
      <t xml:space="preserve">Calculate the </t>
    </r>
    <r>
      <rPr>
        <rFont val="Calibri"/>
        <b/>
        <color theme="1"/>
        <sz val="12.0"/>
      </rPr>
      <t>total all of the Qty</t>
    </r>
    <r>
      <rPr>
        <rFont val="Calibri"/>
        <color theme="1"/>
        <sz val="12.0"/>
      </rPr>
      <t xml:space="preserve"> and </t>
    </r>
    <r>
      <rPr>
        <rFont val="Calibri"/>
        <b/>
        <color theme="1"/>
        <sz val="12.0"/>
      </rPr>
      <t>Net Sales</t>
    </r>
    <r>
      <rPr>
        <rFont val="Calibri"/>
        <color theme="1"/>
        <sz val="12.0"/>
      </rPr>
      <t>.</t>
    </r>
  </si>
  <si>
    <t>Remove the duplicate data if it has the same value in each row</t>
  </si>
  <si>
    <r>
      <rPr>
        <rFont val="Arial"/>
        <color theme="1"/>
        <sz val="12.0"/>
      </rPr>
      <t xml:space="preserve">Create a new column called </t>
    </r>
    <r>
      <rPr>
        <rFont val="Arial"/>
        <b/>
        <color theme="1"/>
        <sz val="12.0"/>
      </rPr>
      <t xml:space="preserve">"Payment Type" </t>
    </r>
    <r>
      <rPr>
        <rFont val="Arial"/>
        <color theme="1"/>
        <sz val="12.0"/>
      </rPr>
      <t xml:space="preserve">which contains 2 options namely </t>
    </r>
    <r>
      <rPr>
        <rFont val="Arial"/>
        <b/>
        <color theme="1"/>
        <sz val="12.0"/>
      </rPr>
      <t>"Cash"</t>
    </r>
    <r>
      <rPr>
        <rFont val="Arial"/>
        <color theme="1"/>
        <sz val="12.0"/>
      </rPr>
      <t xml:space="preserve"> and</t>
    </r>
    <r>
      <rPr>
        <rFont val="Arial"/>
        <b/>
        <color theme="1"/>
        <sz val="12.0"/>
      </rPr>
      <t xml:space="preserve"> "Non-Cash"</t>
    </r>
    <r>
      <rPr>
        <rFont val="Arial"/>
        <color theme="1"/>
        <sz val="12.0"/>
      </rPr>
      <t>. (Key:Data Validation)</t>
    </r>
  </si>
  <si>
    <t>Create a pivot table that displays the total sales for each region served by the store.</t>
  </si>
  <si>
    <t>Create a pivot table that displays the total sales for each month in 2017, then sort them from lowest to highest.</t>
  </si>
  <si>
    <t>Order ID</t>
  </si>
  <si>
    <t>Customer Code</t>
  </si>
  <si>
    <t>Customer Name</t>
  </si>
  <si>
    <t>City</t>
  </si>
  <si>
    <t>Order Date</t>
  </si>
  <si>
    <t>Month</t>
  </si>
  <si>
    <t>Year</t>
  </si>
  <si>
    <t>Product Code</t>
  </si>
  <si>
    <t>Product Name</t>
  </si>
  <si>
    <t>Quantity</t>
  </si>
  <si>
    <t>Unit</t>
  </si>
  <si>
    <t>Price per Pcs</t>
  </si>
  <si>
    <t>Total Sales</t>
  </si>
  <si>
    <t>Discount</t>
  </si>
  <si>
    <t>Net Sales</t>
  </si>
  <si>
    <t>Payment Type</t>
  </si>
  <si>
    <t>Customer</t>
  </si>
  <si>
    <t>Product</t>
  </si>
  <si>
    <t>OD1</t>
  </si>
  <si>
    <t>CUST0001</t>
  </si>
  <si>
    <t>LAA315</t>
  </si>
  <si>
    <t>PCS</t>
  </si>
  <si>
    <t>Cash</t>
  </si>
  <si>
    <t>Product Category</t>
  </si>
  <si>
    <t>Name</t>
  </si>
  <si>
    <t>OD2</t>
  </si>
  <si>
    <t>CUST0002</t>
  </si>
  <si>
    <t>PCM257</t>
  </si>
  <si>
    <t>Non Cash</t>
  </si>
  <si>
    <t>Hafizah</t>
  </si>
  <si>
    <t xml:space="preserve">Tangerang </t>
  </si>
  <si>
    <t>Laptop</t>
  </si>
  <si>
    <t>Acer Aspire 3 Slim A315</t>
  </si>
  <si>
    <t>OD3</t>
  </si>
  <si>
    <t>CUST0003</t>
  </si>
  <si>
    <t>HSB481</t>
  </si>
  <si>
    <t>Sudha</t>
  </si>
  <si>
    <t>BSD</t>
  </si>
  <si>
    <t>LVA516</t>
  </si>
  <si>
    <t>ASUS VivoBook 15 A516MAO N4020</t>
  </si>
  <si>
    <t>OD4</t>
  </si>
  <si>
    <t>CUST0004</t>
  </si>
  <si>
    <t>LMA222</t>
  </si>
  <si>
    <t>Hussain</t>
  </si>
  <si>
    <t>Karawaci</t>
  </si>
  <si>
    <t>LDV340</t>
  </si>
  <si>
    <t>Dell Vostro 3401</t>
  </si>
  <si>
    <t>OD5</t>
  </si>
  <si>
    <t>CUST0005</t>
  </si>
  <si>
    <t xml:space="preserve">LLD330 </t>
  </si>
  <si>
    <t>Jackson</t>
  </si>
  <si>
    <t xml:space="preserve">Ciledug </t>
  </si>
  <si>
    <t>LHT614</t>
  </si>
  <si>
    <t>HP Laptop 14s dq2614TU</t>
  </si>
  <si>
    <t>OD6</t>
  </si>
  <si>
    <t>CUST0006</t>
  </si>
  <si>
    <t>PCP225</t>
  </si>
  <si>
    <t>Ridhesh</t>
  </si>
  <si>
    <t>Lenovo IdeaPad Slim D330 Flex</t>
  </si>
  <si>
    <t>OD7</t>
  </si>
  <si>
    <t>CUST0007</t>
  </si>
  <si>
    <t>LMP223</t>
  </si>
  <si>
    <t>OD8</t>
  </si>
  <si>
    <t>CUST0008</t>
  </si>
  <si>
    <t>HWD411</t>
  </si>
  <si>
    <t>Adavan</t>
  </si>
  <si>
    <t xml:space="preserve">MacBook Air (M2, 2022) </t>
  </si>
  <si>
    <t>OD9</t>
  </si>
  <si>
    <t>CUST0009</t>
  </si>
  <si>
    <t>LXR152</t>
  </si>
  <si>
    <t>Jonas</t>
  </si>
  <si>
    <t>MacBook Pro (14 inci, 2023)</t>
  </si>
  <si>
    <t>OD10</t>
  </si>
  <si>
    <t>CUST0010</t>
  </si>
  <si>
    <t>PHF172</t>
  </si>
  <si>
    <t>Hafiz</t>
  </si>
  <si>
    <t>Xiaomi RedmiBook 15</t>
  </si>
  <si>
    <t>OD11</t>
  </si>
  <si>
    <t>CUST0011</t>
  </si>
  <si>
    <t>Jenny</t>
  </si>
  <si>
    <t>HAD710</t>
  </si>
  <si>
    <t>Harddisk</t>
  </si>
  <si>
    <t>Adata HD710 Pro 2 TB</t>
  </si>
  <si>
    <t>OD12</t>
  </si>
  <si>
    <t>CUST0012</t>
  </si>
  <si>
    <t>Krithika</t>
  </si>
  <si>
    <t>Cipondoh</t>
  </si>
  <si>
    <t xml:space="preserve">HMA318 </t>
  </si>
  <si>
    <t>Maxtor M3 1 TB</t>
  </si>
  <si>
    <t>OD13</t>
  </si>
  <si>
    <t>CUST0013</t>
  </si>
  <si>
    <t>Ganesh</t>
  </si>
  <si>
    <t>HSE274</t>
  </si>
  <si>
    <t>Seagate Backup Plus Ultra Touch 2 TB</t>
  </si>
  <si>
    <t>OD14</t>
  </si>
  <si>
    <t>HTP245</t>
  </si>
  <si>
    <t>Yadav</t>
  </si>
  <si>
    <t>Seagate Backup Slim 4 TB</t>
  </si>
  <si>
    <t>OD15</t>
  </si>
  <si>
    <t>CUST0014</t>
  </si>
  <si>
    <t>PHJ126</t>
  </si>
  <si>
    <t>Sharon</t>
  </si>
  <si>
    <t xml:space="preserve">Periuk </t>
  </si>
  <si>
    <t>HTC454</t>
  </si>
  <si>
    <t>Toshiba Canvio Advance 2 TB</t>
  </si>
  <si>
    <t>OD16</t>
  </si>
  <si>
    <t>CUST0015</t>
  </si>
  <si>
    <t>Sundar</t>
  </si>
  <si>
    <t>Batuceper</t>
  </si>
  <si>
    <t>Toshiba Canvio Premium 2 TB</t>
  </si>
  <si>
    <t>OD17</t>
  </si>
  <si>
    <t>CUST0016</t>
  </si>
  <si>
    <t>PBT300</t>
  </si>
  <si>
    <t>Ramesh</t>
  </si>
  <si>
    <t>Cibodas</t>
  </si>
  <si>
    <t>HSJ253</t>
  </si>
  <si>
    <t>Transcend StoreJet 25C3S 2 TB</t>
  </si>
  <si>
    <t>OD18</t>
  </si>
  <si>
    <t>CUST0017</t>
  </si>
  <si>
    <t>Alan</t>
  </si>
  <si>
    <t>WD My Passport Ultra 4 TB</t>
  </si>
  <si>
    <t>OD19</t>
  </si>
  <si>
    <t>CUST0018</t>
  </si>
  <si>
    <t>PCS120</t>
  </si>
  <si>
    <t>Arutra</t>
  </si>
  <si>
    <t>Printer</t>
  </si>
  <si>
    <t>Brother DCP-T300</t>
  </si>
  <si>
    <t>OD20</t>
  </si>
  <si>
    <t>CUST0019</t>
  </si>
  <si>
    <t>PEL360</t>
  </si>
  <si>
    <t>Haseena</t>
  </si>
  <si>
    <t>Canon Pixma MG2570S</t>
  </si>
  <si>
    <t>OD21</t>
  </si>
  <si>
    <t>Verma</t>
  </si>
  <si>
    <t>Canon Selphy CP1200</t>
  </si>
  <si>
    <t>OD22</t>
  </si>
  <si>
    <t>CUST0020</t>
  </si>
  <si>
    <t>Muneer</t>
  </si>
  <si>
    <t>Epson L360</t>
  </si>
  <si>
    <t>OD23</t>
  </si>
  <si>
    <t>CUST0021</t>
  </si>
  <si>
    <t>Veronica</t>
  </si>
  <si>
    <t>Fuji Xerox DocuPrint CP225W</t>
  </si>
  <si>
    <t>OD24</t>
  </si>
  <si>
    <t>PKX227</t>
  </si>
  <si>
    <t>CUST0022</t>
  </si>
  <si>
    <t>Shah</t>
  </si>
  <si>
    <t>HP Color Laser Jet Pro MFP M1777</t>
  </si>
  <si>
    <t>OD25</t>
  </si>
  <si>
    <t>CUST0023</t>
  </si>
  <si>
    <t>Mathew</t>
  </si>
  <si>
    <t>HP Laser Jet Pro M12w</t>
  </si>
  <si>
    <t>OD26</t>
  </si>
  <si>
    <t>CUST0024</t>
  </si>
  <si>
    <t>Akash</t>
  </si>
  <si>
    <t>Panasonic KX-MB2275</t>
  </si>
  <si>
    <t>OD27</t>
  </si>
  <si>
    <t>CUST0025</t>
  </si>
  <si>
    <t>Sabeela</t>
  </si>
  <si>
    <t>OD28</t>
  </si>
  <si>
    <t>CUST0026</t>
  </si>
  <si>
    <t>James</t>
  </si>
  <si>
    <t>Jatiuwung</t>
  </si>
  <si>
    <t>OD29</t>
  </si>
  <si>
    <t>CUST0027</t>
  </si>
  <si>
    <t>Willams</t>
  </si>
  <si>
    <t>OD30</t>
  </si>
  <si>
    <t>CUST0028</t>
  </si>
  <si>
    <t>Malik</t>
  </si>
  <si>
    <t>OD31</t>
  </si>
  <si>
    <t>CUST0029</t>
  </si>
  <si>
    <t>Amrish</t>
  </si>
  <si>
    <t>OD32</t>
  </si>
  <si>
    <t>CUST0030</t>
  </si>
  <si>
    <t>Vince</t>
  </si>
  <si>
    <t>OD33</t>
  </si>
  <si>
    <t>CUST0031</t>
  </si>
  <si>
    <t>Suresh</t>
  </si>
  <si>
    <t>OD34</t>
  </si>
  <si>
    <t>CUST0032</t>
  </si>
  <si>
    <t>Esther</t>
  </si>
  <si>
    <t>OD35</t>
  </si>
  <si>
    <t>CUST0033</t>
  </si>
  <si>
    <t>Yusuf</t>
  </si>
  <si>
    <t>OD36</t>
  </si>
  <si>
    <t>CUST0034</t>
  </si>
  <si>
    <t>Kumar</t>
  </si>
  <si>
    <t>OD37</t>
  </si>
  <si>
    <t>CUST0035</t>
  </si>
  <si>
    <t>Amy</t>
  </si>
  <si>
    <t>OD38</t>
  </si>
  <si>
    <t>OD39</t>
  </si>
  <si>
    <t>OD40</t>
  </si>
  <si>
    <t>OD41</t>
  </si>
  <si>
    <t>OD42</t>
  </si>
  <si>
    <t>OD43</t>
  </si>
  <si>
    <t>OD44</t>
  </si>
  <si>
    <t>OD45</t>
  </si>
  <si>
    <t>OD46</t>
  </si>
  <si>
    <t>OD47</t>
  </si>
  <si>
    <t>OD48</t>
  </si>
  <si>
    <t>OD49</t>
  </si>
  <si>
    <t>OD50</t>
  </si>
  <si>
    <t>OD51</t>
  </si>
  <si>
    <t>OD52</t>
  </si>
  <si>
    <t>OD53</t>
  </si>
  <si>
    <t>OD54</t>
  </si>
  <si>
    <t>OD55</t>
  </si>
  <si>
    <t>OD56</t>
  </si>
  <si>
    <t>OD57</t>
  </si>
  <si>
    <t>OD58</t>
  </si>
  <si>
    <t>OD59</t>
  </si>
  <si>
    <t>OD60</t>
  </si>
  <si>
    <t>OD61</t>
  </si>
  <si>
    <t>OD62</t>
  </si>
  <si>
    <t>OD63</t>
  </si>
  <si>
    <t>OD64</t>
  </si>
  <si>
    <t>OD65</t>
  </si>
  <si>
    <t>OD66</t>
  </si>
  <si>
    <t>OD67</t>
  </si>
  <si>
    <t>OD68</t>
  </si>
  <si>
    <t>OD69</t>
  </si>
  <si>
    <t>OD70</t>
  </si>
  <si>
    <t>OD71</t>
  </si>
  <si>
    <t>OD72</t>
  </si>
  <si>
    <t>OD73</t>
  </si>
  <si>
    <t>OD74</t>
  </si>
  <si>
    <t>OD75</t>
  </si>
  <si>
    <t>OD76</t>
  </si>
  <si>
    <t>OD77</t>
  </si>
  <si>
    <t>OD78</t>
  </si>
  <si>
    <t>OD79</t>
  </si>
  <si>
    <t>OD80</t>
  </si>
  <si>
    <t>OD81</t>
  </si>
  <si>
    <t>OD82</t>
  </si>
  <si>
    <t>OD83</t>
  </si>
  <si>
    <t>OD84</t>
  </si>
  <si>
    <t>OD85</t>
  </si>
  <si>
    <t>OD86</t>
  </si>
  <si>
    <t>OD87</t>
  </si>
  <si>
    <t>OD88</t>
  </si>
  <si>
    <t>OD89</t>
  </si>
  <si>
    <t>OD90</t>
  </si>
  <si>
    <t>OD91</t>
  </si>
  <si>
    <t>OD92</t>
  </si>
  <si>
    <t>OD93</t>
  </si>
  <si>
    <t>OD94</t>
  </si>
  <si>
    <t>OD95</t>
  </si>
  <si>
    <t>OD96</t>
  </si>
  <si>
    <t>OD97</t>
  </si>
  <si>
    <t>OD98</t>
  </si>
  <si>
    <t>OD99</t>
  </si>
  <si>
    <t>OD100</t>
  </si>
  <si>
    <t>OD101</t>
  </si>
  <si>
    <t>OD102</t>
  </si>
  <si>
    <t>OD103</t>
  </si>
  <si>
    <t>OD104</t>
  </si>
  <si>
    <t>OD105</t>
  </si>
  <si>
    <t>OD106</t>
  </si>
  <si>
    <t>OD107</t>
  </si>
  <si>
    <t>OD108</t>
  </si>
  <si>
    <t>OD109</t>
  </si>
  <si>
    <t>OD110</t>
  </si>
  <si>
    <t>OD111</t>
  </si>
  <si>
    <t>OD112</t>
  </si>
  <si>
    <t>OD113</t>
  </si>
  <si>
    <t>OD114</t>
  </si>
  <si>
    <t>OD115</t>
  </si>
  <si>
    <t>OD116</t>
  </si>
  <si>
    <t>OD117</t>
  </si>
  <si>
    <t>OD118</t>
  </si>
  <si>
    <t>OD119</t>
  </si>
  <si>
    <t>OD120</t>
  </si>
  <si>
    <t>OD121</t>
  </si>
  <si>
    <t>OD122</t>
  </si>
  <si>
    <t>OD123</t>
  </si>
  <si>
    <t>OD124</t>
  </si>
  <si>
    <t>OD125</t>
  </si>
  <si>
    <t>OD126</t>
  </si>
  <si>
    <t>OD127</t>
  </si>
  <si>
    <t>OD128</t>
  </si>
  <si>
    <t>OD129</t>
  </si>
  <si>
    <t>OD130</t>
  </si>
  <si>
    <t>OD131</t>
  </si>
  <si>
    <t>OD132</t>
  </si>
  <si>
    <t>OD133</t>
  </si>
  <si>
    <t>OD134</t>
  </si>
  <si>
    <t>OD135</t>
  </si>
  <si>
    <t>OD136</t>
  </si>
  <si>
    <t>OD137</t>
  </si>
  <si>
    <t>OD138</t>
  </si>
  <si>
    <t>OD139</t>
  </si>
  <si>
    <t>OD140</t>
  </si>
  <si>
    <t>OD141</t>
  </si>
  <si>
    <t>OD142</t>
  </si>
  <si>
    <t>OD143</t>
  </si>
  <si>
    <t>OD144</t>
  </si>
  <si>
    <t>OD145</t>
  </si>
  <si>
    <t>OD146</t>
  </si>
  <si>
    <t>OD147</t>
  </si>
  <si>
    <t>OD148</t>
  </si>
  <si>
    <t>OD149</t>
  </si>
  <si>
    <t>OD150</t>
  </si>
  <si>
    <t>OD151</t>
  </si>
  <si>
    <t>OD152</t>
  </si>
  <si>
    <t>OD153</t>
  </si>
  <si>
    <t>OD154</t>
  </si>
  <si>
    <t>OD155</t>
  </si>
  <si>
    <t>OD156</t>
  </si>
  <si>
    <t>OD157</t>
  </si>
  <si>
    <t>OD158</t>
  </si>
  <si>
    <t>OD159</t>
  </si>
  <si>
    <t>OD160</t>
  </si>
  <si>
    <t>OD161</t>
  </si>
  <si>
    <t>OD162</t>
  </si>
  <si>
    <t>OD163</t>
  </si>
  <si>
    <t>OD164</t>
  </si>
  <si>
    <t>OD165</t>
  </si>
  <si>
    <t>OD166</t>
  </si>
  <si>
    <t>OD167</t>
  </si>
  <si>
    <t>OD168</t>
  </si>
  <si>
    <t>OD169</t>
  </si>
  <si>
    <t>OD170</t>
  </si>
  <si>
    <t>OD171</t>
  </si>
  <si>
    <t>OD172</t>
  </si>
  <si>
    <t>OD173</t>
  </si>
  <si>
    <t>OD174</t>
  </si>
  <si>
    <t>OD175</t>
  </si>
  <si>
    <t>OD176</t>
  </si>
  <si>
    <t>OD177</t>
  </si>
  <si>
    <t>OD178</t>
  </si>
  <si>
    <t>OD179</t>
  </si>
  <si>
    <t>OD180</t>
  </si>
  <si>
    <t>OD181</t>
  </si>
  <si>
    <t>OD182</t>
  </si>
  <si>
    <t>OD183</t>
  </si>
  <si>
    <t>OD184</t>
  </si>
  <si>
    <t>OD185</t>
  </si>
  <si>
    <t>OD186</t>
  </si>
  <si>
    <t>OD187</t>
  </si>
  <si>
    <t>OD188</t>
  </si>
  <si>
    <t>OD189</t>
  </si>
  <si>
    <t>OD190</t>
  </si>
  <si>
    <t>OD191</t>
  </si>
  <si>
    <t>OD192</t>
  </si>
  <si>
    <t>OD193</t>
  </si>
  <si>
    <t>OD194</t>
  </si>
  <si>
    <t>OD195</t>
  </si>
  <si>
    <t>OD196</t>
  </si>
  <si>
    <t>OD197</t>
  </si>
  <si>
    <t>OD198</t>
  </si>
  <si>
    <t>OD199</t>
  </si>
  <si>
    <t>OD200</t>
  </si>
  <si>
    <t>TOTAL</t>
  </si>
  <si>
    <t>SUM of Net Sales</t>
  </si>
  <si>
    <t>Grand Total</t>
  </si>
  <si>
    <t>Order Date - Year-Month</t>
  </si>
  <si>
    <t>2016-Mar</t>
  </si>
  <si>
    <t>2017-May</t>
  </si>
  <si>
    <t>2018-Jul</t>
  </si>
  <si>
    <t>2018-Apr</t>
  </si>
  <si>
    <t>2018-May</t>
  </si>
  <si>
    <t>2017-Jan</t>
  </si>
  <si>
    <t>2015-Oct</t>
  </si>
  <si>
    <t>2017-Apr</t>
  </si>
  <si>
    <t>2018-Feb</t>
  </si>
  <si>
    <t>2016-May</t>
  </si>
  <si>
    <t>2018-Jun</t>
  </si>
  <si>
    <t>2018-Sep</t>
  </si>
  <si>
    <t>2015-May</t>
  </si>
  <si>
    <t>2015-Nov</t>
  </si>
  <si>
    <t>2017-Aug</t>
  </si>
  <si>
    <t>2018-Dec</t>
  </si>
  <si>
    <t>2016-Jan</t>
  </si>
  <si>
    <t>2017-Mar</t>
  </si>
  <si>
    <t>2015-Mar</t>
  </si>
  <si>
    <t>2018-Oct</t>
  </si>
  <si>
    <t>2015-Dec</t>
  </si>
  <si>
    <t>2015-Jun</t>
  </si>
  <si>
    <t>2015-Sep</t>
  </si>
  <si>
    <t>2017-Sep</t>
  </si>
  <si>
    <t>2016-Dec</t>
  </si>
  <si>
    <t>2017-Jul</t>
  </si>
  <si>
    <t>2017-Dec</t>
  </si>
  <si>
    <t>2016-Nov</t>
  </si>
  <si>
    <t>2016-Sep</t>
  </si>
  <si>
    <t>2017-Nov</t>
  </si>
  <si>
    <t>2018-Nov</t>
  </si>
  <si>
    <t>2016-Oct</t>
  </si>
  <si>
    <t>2016-Apr</t>
  </si>
  <si>
    <t>2017-Oct</t>
  </si>
  <si>
    <t>2015-Aug</t>
  </si>
  <si>
    <t>2017-Jun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</si>
</sst>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yy"/>
    <numFmt numFmtId="165" formatCode="[$Rp]#,##0"/>
    <numFmt numFmtId="166" formatCode="m/d/yyyy"/>
    <numFmt numFmtId="167" formatCode="m/d/yyyy h:mm:ss"/>
  </numFmts>
  <fonts count="10">
    <font>
      <sz val="10.0"/>
      <color rgb="FF000000"/>
      <name val="Arial"/>
      <scheme val="minor"/>
    </font>
    <font>
      <b/>
      <sz val="14.0"/>
      <color theme="1"/>
      <name val="Calibri"/>
    </font>
    <font>
      <color theme="1"/>
      <name val="Arial"/>
    </font>
    <font>
      <sz val="12.0"/>
      <color theme="1"/>
      <name val="Calibri"/>
    </font>
    <font>
      <sz val="12.0"/>
      <color theme="1"/>
      <name val="Arial"/>
    </font>
    <font>
      <b/>
      <sz val="11.0"/>
      <color rgb="FF000000"/>
      <name val="Calibri"/>
    </font>
    <font>
      <b/>
      <color theme="1"/>
      <name val="Arial"/>
    </font>
    <font>
      <sz val="11.0"/>
      <color rgb="FF000000"/>
      <name val="Calibri"/>
    </font>
    <font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5" numFmtId="0" xfId="0" applyAlignment="1" applyFill="1" applyFont="1">
      <alignment horizontal="center" shrinkToFit="0" vertical="bottom" wrapText="0"/>
    </xf>
    <xf borderId="0" fillId="2" fontId="5" numFmtId="0" xfId="0" applyAlignment="1" applyFont="1">
      <alignment horizontal="center" readingOrder="0" shrinkToFit="0" vertical="bottom" wrapText="0"/>
    </xf>
    <xf borderId="0" fillId="2" fontId="5" numFmtId="0" xfId="0" applyAlignment="1" applyFont="1">
      <alignment readingOrder="0" shrinkToFit="0" vertical="bottom" wrapText="0"/>
    </xf>
    <xf borderId="0" fillId="0" fontId="6" numFmtId="0" xfId="0" applyFont="1"/>
    <xf borderId="0" fillId="3" fontId="7" numFmtId="0" xfId="0" applyAlignment="1" applyFill="1" applyFont="1">
      <alignment shrinkToFit="0" vertical="bottom" wrapText="0"/>
    </xf>
    <xf borderId="0" fillId="3" fontId="7" numFmtId="0" xfId="0" applyAlignment="1" applyFont="1">
      <alignment horizontal="center" shrinkToFit="0" vertical="bottom" wrapText="0"/>
    </xf>
    <xf borderId="0" fillId="3" fontId="7" numFmtId="164" xfId="0" applyAlignment="1" applyFont="1" applyNumberFormat="1">
      <alignment horizontal="right" shrinkToFit="0" vertical="bottom" wrapText="0"/>
    </xf>
    <xf borderId="0" fillId="3" fontId="2" numFmtId="0" xfId="0" applyAlignment="1" applyFont="1">
      <alignment horizontal="center"/>
    </xf>
    <xf borderId="0" fillId="3" fontId="7" numFmtId="165" xfId="0" applyAlignment="1" applyFont="1" applyNumberFormat="1">
      <alignment horizontal="center" shrinkToFit="0" vertical="bottom" wrapText="0"/>
    </xf>
    <xf borderId="0" fillId="0" fontId="8" numFmtId="0" xfId="0" applyFont="1"/>
    <xf borderId="0" fillId="3" fontId="7" numFmtId="0" xfId="0" applyAlignment="1" applyFont="1">
      <alignment horizontal="right" shrinkToFit="0" vertical="bottom" wrapText="0"/>
    </xf>
    <xf borderId="0" fillId="3" fontId="7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4" fontId="7" numFmtId="0" xfId="0" applyAlignment="1" applyFill="1" applyFont="1">
      <alignment shrinkToFit="0" vertical="bottom" wrapText="0"/>
    </xf>
    <xf borderId="0" fillId="4" fontId="7" numFmtId="164" xfId="0" applyAlignment="1" applyFont="1" applyNumberFormat="1">
      <alignment horizontal="right" shrinkToFit="0" vertical="bottom" wrapText="0"/>
    </xf>
    <xf borderId="0" fillId="4" fontId="7" numFmtId="0" xfId="0" applyAlignment="1" applyFont="1">
      <alignment horizontal="center" shrinkToFit="0" vertical="bottom" wrapText="0"/>
    </xf>
    <xf borderId="0" fillId="4" fontId="2" numFmtId="0" xfId="0" applyAlignment="1" applyFont="1">
      <alignment horizontal="center"/>
    </xf>
    <xf borderId="0" fillId="4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165" xfId="0" applyAlignment="1" applyFont="1" applyNumberFormat="1">
      <alignment horizontal="right" shrinkToFit="0" vertical="bottom" wrapText="0"/>
    </xf>
    <xf borderId="0" fillId="4" fontId="7" numFmtId="166" xfId="0" applyAlignment="1" applyFont="1" applyNumberFormat="1">
      <alignment horizontal="right" shrinkToFit="0" vertical="bottom" wrapText="0"/>
    </xf>
    <xf borderId="0" fillId="3" fontId="7" numFmtId="166" xfId="0" applyAlignment="1" applyFont="1" applyNumberFormat="1">
      <alignment horizontal="right" shrinkToFit="0" vertical="bottom" wrapText="0"/>
    </xf>
    <xf borderId="0" fillId="3" fontId="7" numFmtId="166" xfId="0" applyAlignment="1" applyFont="1" applyNumberFormat="1">
      <alignment shrinkToFit="0" vertical="bottom" wrapText="0"/>
    </xf>
    <xf borderId="0" fillId="4" fontId="7" numFmtId="166" xfId="0" applyAlignment="1" applyFont="1" applyNumberFormat="1">
      <alignment shrinkToFit="0" vertical="bottom" wrapText="0"/>
    </xf>
    <xf borderId="0" fillId="0" fontId="2" numFmtId="0" xfId="0" applyFont="1"/>
    <xf borderId="0" fillId="0" fontId="2" numFmtId="0" xfId="0" applyFont="1"/>
    <xf borderId="0" fillId="0" fontId="7" numFmtId="0" xfId="0" applyAlignment="1" applyFont="1">
      <alignment horizontal="center" shrinkToFit="0" vertical="bottom" wrapText="0"/>
    </xf>
    <xf borderId="0" fillId="0" fontId="2" numFmtId="165" xfId="0" applyFont="1" applyNumberFormat="1"/>
    <xf borderId="1" fillId="3" fontId="5" numFmtId="0" xfId="0" applyAlignment="1" applyBorder="1" applyFont="1">
      <alignment horizontal="right" shrinkToFit="0" vertical="bottom" wrapText="0"/>
    </xf>
    <xf borderId="2" fillId="0" fontId="9" numFmtId="0" xfId="0" applyBorder="1" applyFont="1"/>
    <xf borderId="3" fillId="0" fontId="9" numFmtId="0" xfId="0" applyBorder="1" applyFont="1"/>
    <xf borderId="4" fillId="3" fontId="2" numFmtId="0" xfId="0" applyAlignment="1" applyBorder="1" applyFont="1">
      <alignment horizontal="center"/>
    </xf>
    <xf borderId="4" fillId="5" fontId="2" numFmtId="0" xfId="0" applyAlignment="1" applyBorder="1" applyFill="1" applyFont="1">
      <alignment horizontal="center"/>
    </xf>
    <xf borderId="4" fillId="5" fontId="7" numFmtId="0" xfId="0" applyAlignment="1" applyBorder="1" applyFont="1">
      <alignment horizontal="center" shrinkToFit="0" vertical="bottom" wrapText="0"/>
    </xf>
    <xf borderId="4" fillId="3" fontId="7" numFmtId="0" xfId="0" applyAlignment="1" applyBorder="1" applyFont="1">
      <alignment shrinkToFit="0" vertical="bottom" wrapText="0"/>
    </xf>
    <xf borderId="0" fillId="0" fontId="8" numFmtId="0" xfId="0" applyAlignment="1" applyFont="1">
      <alignment horizontal="center"/>
    </xf>
    <xf borderId="0" fillId="0" fontId="8" numFmtId="2" xfId="0" applyFont="1" applyNumberFormat="1"/>
    <xf borderId="0" fillId="0" fontId="8" numFmtId="167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Work sheet-style">
      <tableStyleElement dxfId="1" type="headerRow"/>
      <tableStyleElement dxfId="2" type="firstRowStripe"/>
      <tableStyleElement dxfId="3" type="secondRowStripe"/>
    </tableStyle>
    <tableStyle count="3" pivot="0" name="Work sheet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P202" sheet="Work sheet"/>
  </cacheSource>
  <cacheFields>
    <cacheField name="Order ID" numFmtId="0">
      <sharedItems>
        <s v="OD1"/>
        <s v="OD2"/>
        <s v="OD3"/>
        <s v="OD4"/>
        <s v="OD5"/>
        <s v="OD6"/>
        <s v="OD7"/>
        <s v="OD8"/>
        <s v="OD9"/>
        <s v="OD10"/>
        <s v="OD11"/>
        <s v="OD12"/>
        <s v="OD13"/>
        <s v="OD14"/>
        <s v="OD15"/>
        <s v="OD16"/>
        <s v="OD17"/>
        <s v="OD18"/>
        <s v="OD19"/>
        <s v="OD20"/>
        <s v="OD21"/>
        <s v="OD22"/>
        <s v="OD23"/>
        <s v="OD24"/>
        <s v="OD25"/>
        <s v="OD26"/>
        <s v="OD27"/>
        <s v="OD28"/>
        <s v="OD29"/>
        <s v="OD30"/>
        <s v="OD31"/>
        <s v="OD32"/>
        <s v="OD33"/>
        <s v="OD34"/>
        <s v="OD35"/>
        <s v="OD36"/>
        <s v="OD37"/>
        <s v="OD38"/>
        <s v="OD39"/>
        <s v="OD40"/>
        <s v="OD41"/>
        <s v="OD42"/>
        <s v="OD43"/>
        <s v="OD44"/>
        <s v="OD45"/>
        <s v="OD46"/>
        <s v="OD47"/>
        <s v="OD48"/>
        <s v="OD49"/>
        <s v="OD50"/>
        <s v="OD51"/>
        <s v="OD52"/>
        <s v="OD53"/>
        <s v="OD54"/>
        <s v="OD55"/>
        <s v="OD56"/>
        <s v="OD57"/>
        <s v="OD58"/>
        <s v="OD59"/>
        <s v="OD60"/>
        <s v="OD61"/>
        <s v="OD62"/>
        <s v="OD63"/>
        <s v="OD64"/>
        <s v="OD65"/>
        <s v="OD66"/>
        <s v="OD67"/>
        <s v="OD68"/>
        <s v="OD69"/>
        <s v="OD70"/>
        <s v="OD71"/>
        <s v="OD72"/>
        <s v="OD73"/>
        <s v="OD74"/>
        <s v="OD75"/>
        <s v="OD76"/>
        <s v="OD77"/>
        <s v="OD78"/>
        <s v="OD79"/>
        <s v="OD80"/>
        <s v="OD81"/>
        <s v="OD82"/>
        <s v="OD83"/>
        <s v="OD84"/>
        <s v="OD85"/>
        <s v="OD86"/>
        <s v="OD87"/>
        <s v="OD88"/>
        <s v="OD89"/>
        <s v="OD90"/>
        <s v="OD91"/>
        <s v="OD92"/>
        <s v="OD93"/>
        <s v="OD94"/>
        <s v="OD95"/>
        <s v="OD96"/>
        <s v="OD97"/>
        <s v="OD98"/>
        <s v="OD99"/>
        <s v="OD100"/>
        <s v="OD101"/>
        <s v="OD102"/>
        <s v="OD103"/>
        <s v="OD104"/>
        <s v="OD105"/>
        <s v="OD106"/>
        <s v="OD107"/>
        <s v="OD108"/>
        <s v="OD109"/>
        <s v="OD110"/>
        <s v="OD111"/>
        <s v="OD112"/>
        <s v="OD113"/>
        <s v="OD114"/>
        <s v="OD115"/>
        <s v="OD116"/>
        <s v="OD117"/>
        <s v="OD118"/>
        <s v="OD119"/>
        <s v="OD120"/>
        <s v="OD121"/>
        <s v="OD122"/>
        <s v="OD123"/>
        <s v="OD124"/>
        <s v="OD125"/>
        <s v="OD126"/>
        <s v="OD127"/>
        <s v="OD128"/>
        <s v="OD129"/>
        <s v="OD130"/>
        <s v="OD131"/>
        <s v="OD132"/>
        <s v="OD133"/>
        <s v="OD134"/>
        <s v="OD135"/>
        <s v="OD136"/>
        <s v="OD137"/>
        <s v="OD138"/>
        <s v="OD139"/>
        <s v="OD140"/>
        <s v="OD141"/>
        <s v="OD142"/>
        <s v="OD143"/>
        <s v="OD144"/>
        <s v="OD145"/>
        <s v="OD146"/>
        <s v="OD147"/>
        <s v="OD148"/>
        <s v="OD149"/>
        <s v="OD150"/>
        <s v="OD151"/>
        <s v="OD152"/>
        <s v="OD153"/>
        <s v="OD154"/>
        <s v="OD155"/>
        <s v="OD156"/>
        <s v="OD157"/>
        <s v="OD158"/>
        <s v="OD159"/>
        <s v="OD160"/>
        <s v="OD161"/>
        <s v="OD162"/>
        <s v="OD163"/>
        <s v="OD164"/>
        <s v="OD165"/>
        <s v="OD166"/>
        <s v="OD167"/>
        <s v="OD168"/>
        <s v="OD169"/>
        <s v="OD170"/>
        <s v="OD171"/>
        <s v="OD172"/>
        <s v="OD173"/>
        <s v="OD174"/>
        <s v="OD175"/>
        <s v="OD176"/>
        <s v="OD177"/>
        <s v="OD178"/>
        <s v="OD179"/>
        <s v="OD180"/>
        <s v="OD181"/>
        <s v="OD182"/>
        <s v="OD183"/>
        <s v="OD184"/>
        <s v="OD185"/>
        <s v="OD186"/>
        <s v="OD187"/>
        <s v="OD188"/>
        <s v="OD189"/>
        <s v="OD190"/>
        <s v="OD191"/>
        <s v="OD192"/>
        <s v="OD193"/>
        <s v="OD194"/>
        <s v="OD195"/>
        <s v="OD196"/>
        <s v="OD197"/>
        <s v="OD198"/>
        <s v="OD199"/>
        <s v="OD200"/>
      </sharedItems>
    </cacheField>
    <cacheField name="Customer Code" numFmtId="0">
      <sharedItems>
        <s v="CUST0001"/>
        <s v="CUST0002"/>
        <s v="CUST0003"/>
        <s v="CUST0004"/>
        <s v="CUST0005"/>
        <s v="CUST0006"/>
        <s v="CUST0007"/>
        <s v="CUST0008"/>
        <s v="CUST0009"/>
        <s v="CUST0010"/>
        <s v="CUST0011"/>
        <s v="CUST0012"/>
        <s v="CUST0013"/>
        <s v="CUST0014"/>
        <s v="CUST0015"/>
        <s v="CUST0016"/>
        <s v="CUST0017"/>
        <s v="CUST0018"/>
        <s v="CUST0019"/>
        <s v="CUST0020"/>
        <s v="CUST0021"/>
        <s v="CUST0022"/>
        <s v="CUST0023"/>
        <s v="CUST0024"/>
        <s v="CUST0025"/>
        <s v="CUST0026"/>
        <s v="CUST0027"/>
        <s v="CUST0028"/>
        <s v="CUST0029"/>
        <s v="CUST0030"/>
        <s v="CUST0031"/>
        <s v="CUST0032"/>
        <s v="CUST0033"/>
        <s v="CUST0034"/>
        <s v="CUST0035"/>
      </sharedItems>
    </cacheField>
    <cacheField name="Customer Name" numFmtId="0">
      <sharedItems>
        <s v="Hafizah"/>
        <s v="Sudha"/>
        <s v="Hussain"/>
        <s v="Jackson"/>
        <s v="Ridhesh"/>
        <s v="Adavan"/>
        <s v="Jonas"/>
        <s v="Hafiz"/>
        <s v="Jenny"/>
        <s v="Krithika"/>
        <s v="Ganesh"/>
        <s v="Yadav"/>
        <s v="Sharon"/>
        <s v="Sundar"/>
        <s v="Ramesh"/>
        <s v="Alan"/>
        <s v="Arutra"/>
        <s v="Haseena"/>
        <s v="Verma"/>
        <s v="Muneer"/>
        <s v="Veronica"/>
        <s v="Shah"/>
        <s v="Mathew"/>
        <s v="Akash"/>
        <s v="Sabeela"/>
        <s v="James"/>
        <s v="Willams"/>
        <s v="Malik"/>
        <s v="Amrish"/>
        <s v="Vince"/>
        <s v="Suresh"/>
        <s v="Esther"/>
        <s v="Yusuf"/>
        <s v="Kumar"/>
        <s v="Amy"/>
      </sharedItems>
    </cacheField>
    <cacheField name="City" numFmtId="0">
      <sharedItems>
        <s v="Tangerang "/>
        <s v="BSD"/>
        <s v="Karawaci"/>
        <s v="Ciledug "/>
        <s v="Cipondoh"/>
        <s v="Periuk "/>
        <s v="Batuceper"/>
        <s v="Cibodas"/>
        <s v="Jatiuwung"/>
      </sharedItems>
    </cacheField>
    <cacheField name="Order Date" numFmtId="164">
      <sharedItems containsSemiMixedTypes="0" containsDate="1" containsString="0">
        <d v="2017-11-08T00:00:00Z"/>
        <d v="2017-06-12T00:00:00Z"/>
        <d v="2016-10-11T00:00:00Z"/>
        <d v="2015-06-09T00:00:00Z"/>
        <d v="2018-04-15T00:00:00Z"/>
        <d v="2017-12-05T00:00:00Z"/>
        <d v="2016-11-22T00:00:00Z"/>
        <d v="2015-11-11T00:00:00Z"/>
        <d v="2015-05-13T00:00:00Z"/>
        <d v="2015-08-27T00:00:00Z"/>
        <d v="2017-12-09T00:00:00Z"/>
        <d v="2018-07-16T00:00:00Z"/>
        <d v="2016-09-25T00:00:00Z"/>
        <d v="2017-01-16T00:00:00Z"/>
        <d v="2016-09-17T00:00:00Z"/>
        <d v="2018-10-19T00:00:00Z"/>
        <d v="2017-12-08T00:00:00Z"/>
        <d v="2016-12-27T00:00:00Z"/>
        <d v="2018-09-10T00:00:00Z"/>
        <d v="2017-07-17T00:00:00Z"/>
        <d v="2018-09-19T00:00:00Z"/>
        <d v="2017-03-11T00:00:00Z"/>
        <d v="2015-10-20T00:00:00Z"/>
        <d v="2017-06-20T00:00:00Z"/>
        <d v="2016-04-18T00:00:00Z"/>
        <d v="2017-12-11T00:00:00Z"/>
        <d v="2017-06-17T00:00:00Z"/>
        <d v="2016-11-24T00:00:00Z"/>
        <d v="2016-04-30T00:00:00Z"/>
        <d v="2015-12-05T00:00:00Z"/>
        <d v="2017-06-04T00:00:00Z"/>
        <d v="2017-09-18T00:00:00Z"/>
        <d v="2018-09-14T00:00:00Z"/>
        <d v="2016-04-26T00:00:00Z"/>
        <d v="2018-12-09T00:00:00Z"/>
        <d v="2015-11-26T00:00:00Z"/>
        <d v="2015-10-12T00:00:00Z"/>
        <d v="2016-09-03T00:00:00Z"/>
        <d v="2018-11-13T00:00:00Z"/>
        <d v="2018-05-28T00:00:00Z"/>
        <d v="2018-10-26T00:00:00Z"/>
        <d v="2017-04-05T00:00:00Z"/>
        <d v="2017-09-17T00:00:00Z"/>
        <d v="2016-01-31T00:00:00Z"/>
        <d v="2018-11-06T00:00:00Z"/>
        <d v="2018-11-09T00:00:00Z"/>
        <d v="2018-06-17T00:00:00Z"/>
        <d v="2017-09-06T00:00:00Z"/>
        <d v="2017-08-29T00:00:00Z"/>
        <d v="2017-12-01T00:00:00Z"/>
        <d v="2016-11-13T00:00:00Z"/>
        <d v="2018-11-23T00:00:00Z"/>
        <d v="2016-10-15T00:00:00Z"/>
        <d v="2018-12-25T00:00:00Z"/>
        <d v="2017-11-03T00:00:00Z"/>
        <d v="2015-08-25T00:00:00Z"/>
        <d v="2016-03-02T00:00:00Z"/>
        <d v="2016-04-05T00:00:00Z"/>
        <d v="2015-12-26T00:00:00Z"/>
        <d v="2015-09-20T00:00:00Z"/>
        <d v="2018-11-05T00:00:00Z"/>
        <d v="2017-11-06T00:00:00Z"/>
        <d v="2018-02-02T00:00:00Z"/>
        <d v="2017-10-13T00:00:00Z"/>
        <d v="2017-09-05T00:00:00Z"/>
        <d v="2018-09-18T00:00:00Z"/>
        <d v="2018-12-22T00:00:00Z"/>
        <d v="2016-09-07T00:00:00Z"/>
        <d v="2015-10-22T00:00:00Z"/>
        <d v="2017-03-13T00:00:00Z"/>
        <d v="2016-05-31T00:00:00Z"/>
        <d v="2016-05-28T00:00:00Z"/>
        <d v="2015-03-01T00:00:00Z"/>
        <d v="2017-11-20T00:00:00Z"/>
        <d v="2017-05-11T00:00:00Z"/>
        <d v="2016-12-28T00:00:00Z"/>
        <d v="2017-11-16T00:00:00Z"/>
        <d v="2017-11-07T00:00:00Z"/>
        <d v="2015-09-08T00:00:00Z"/>
        <d v="2015-08-05T00:00:00Z"/>
        <d v="2015-09-14T00:00:00Z"/>
        <d v="2018-04-21T00:00:00Z"/>
        <d v="2016-11-21T00:00:00Z"/>
        <d v="2016-12-15T00:00:00Z"/>
        <d v="2015-11-19T00:00:00Z"/>
        <d v="2017-11-28T00:00:00Z"/>
        <d v="2015-08-26T00:00:00Z"/>
        <d v="2017-07-16T00:00:00Z"/>
        <d v="2016-10-12T00:00:00Z"/>
        <d v="2016-10-31T00:00:00Z"/>
        <d v="2015-03-21T00:00:00Z"/>
        <d v="2018-07-06T00:00:00Z"/>
      </sharedItems>
    </cacheField>
    <cacheField name="Month" numFmtId="0">
      <sharedItems>
        <s v="November"/>
        <s v="June"/>
        <s v="October"/>
        <s v="April"/>
        <s v="December"/>
        <s v="May"/>
        <s v="August"/>
        <s v="July"/>
        <s v="September"/>
        <s v="January"/>
        <s v="March"/>
        <s v="February"/>
      </sharedItems>
    </cacheField>
    <cacheField name="Year" numFmtId="0">
      <sharedItems>
        <s v="2017"/>
        <s v="2016"/>
        <s v="2015"/>
        <s v="2018"/>
      </sharedItems>
    </cacheField>
    <cacheField name="Product Code" numFmtId="0">
      <sharedItems>
        <s v="LAA315"/>
        <s v="PCM257"/>
        <s v="HSB481"/>
        <s v="LMA222"/>
        <s v="LLD330 "/>
        <s v="PCP225"/>
        <s v="LMP223"/>
        <s v="HWD411"/>
        <s v="LXR152"/>
        <s v="PHF172"/>
        <s v="HTP245"/>
        <s v="PHJ126"/>
        <s v="PBT300"/>
        <s v="PCS120"/>
        <s v="PEL360"/>
        <s v="HTC454"/>
        <s v="PKX227"/>
        <s v="LDV340"/>
        <s v="LHT614"/>
        <s v="LVA516"/>
        <s v="HSJ253"/>
        <s v="HMA318 "/>
        <s v="HAD710"/>
        <s v="HSE274"/>
      </sharedItems>
    </cacheField>
    <cacheField name="Product Name" numFmtId="0">
      <sharedItems>
        <s v="Acer Aspire 3 Slim A315"/>
        <s v="Canon Pixma MG2570S"/>
        <s v="Seagate Backup Slim 4 TB"/>
        <s v="MacBook Air (M2, 2022) "/>
        <s v="Lenovo IdeaPad Slim D330 Flex"/>
        <s v="Fuji Xerox DocuPrint CP225W"/>
        <s v="MacBook Pro (14 inci, 2023)"/>
        <s v="WD My Passport Ultra 4 TB"/>
        <s v="Xiaomi RedmiBook 15"/>
        <s v="HP Color Laser Jet Pro MFP M1777"/>
        <s v="Toshiba Canvio Premium 2 TB"/>
        <s v="HP Laser Jet Pro M12w"/>
        <s v="Brother DCP-T300"/>
        <s v="Canon Selphy CP1200"/>
        <s v="Epson L360"/>
        <s v="Toshiba Canvio Advance 2 TB"/>
        <s v="Panasonic KX-MB2275"/>
        <s v="Dell Vostro 3401"/>
        <s v="HP Laptop 14s dq2614TU"/>
        <s v="ASUS VivoBook 15 A516MAO N4020"/>
        <s v="Transcend StoreJet 25C3S 2 TB"/>
        <s v="Maxtor M3 1 TB"/>
        <s v="Adata HD710 Pro 2 TB"/>
        <s v="Seagate Backup Plus Ultra Touch 2 TB"/>
      </sharedItems>
    </cacheField>
    <cacheField name="Quantity" numFmtId="0">
      <sharedItems containsSemiMixedTypes="0" containsString="0" containsNumber="1" containsInteger="1">
        <n v="4.0"/>
        <n v="1.0"/>
        <n v="5.0"/>
        <n v="2.0"/>
        <n v="7.0"/>
        <n v="3.0"/>
        <n v="6.0"/>
        <n v="9.0"/>
        <n v="8.0"/>
        <n v="12.0"/>
        <n v="10.0"/>
        <n v="15.0"/>
        <n v="11.0"/>
        <n v="13.0"/>
        <n v="20.0"/>
        <n v="22.0"/>
        <n v="14.0"/>
        <n v="25.0"/>
        <n v="18.0"/>
        <n v="21.0"/>
        <n v="33.0"/>
        <n v="35.0"/>
      </sharedItems>
    </cacheField>
    <cacheField name="Unit" numFmtId="0">
      <sharedItems>
        <s v="PCS"/>
      </sharedItems>
    </cacheField>
    <cacheField name="Price per Pcs" numFmtId="165">
      <sharedItems containsSemiMixedTypes="0" containsString="0" containsNumber="1" containsInteger="1">
        <n v="6450000.0"/>
        <n v="1815000.0"/>
        <n v="1475000.0"/>
        <n v="1.7499E7"/>
        <n v="5115000.0"/>
        <n v="3000000.0"/>
        <n v="3.12E7"/>
        <n v="2921500.0"/>
        <n v="6499000.0"/>
        <n v="3657000.0"/>
        <n v="1775000.0"/>
        <n v="895000.0"/>
        <n v="2050000.0"/>
        <n v="1700000.0"/>
        <n v="1650000.0"/>
        <n v="1550000.0"/>
        <n v="3275000.0"/>
        <n v="5652500.0"/>
        <n v="6399000.0"/>
        <n v="4699000.0"/>
        <n v="1209000.0"/>
        <n v="750000.0"/>
        <n v="1849000.0"/>
        <n v="1260000.0"/>
      </sharedItems>
    </cacheField>
    <cacheField name="Total Sales" numFmtId="0">
      <sharedItems containsSemiMixedTypes="0" containsString="0" containsNumber="1" containsInteger="1">
        <n v="2.58E7"/>
        <n v="1815000.0"/>
        <n v="1475000.0"/>
        <n v="8.7495E7"/>
        <n v="1.023E7"/>
        <n v="3000000.0"/>
        <n v="3.12E7"/>
        <n v="2921500.0"/>
        <n v="6499000.0"/>
        <n v="1.4628E7"/>
        <n v="2.5575E7"/>
        <n v="2.1E7"/>
        <n v="1.5345E7"/>
        <n v="1.065E7"/>
        <n v="895000.0"/>
        <n v="1.7499E7"/>
        <n v="1.845E7"/>
        <n v="4.092E7"/>
        <n v="1.36E7"/>
        <n v="1.98E7"/>
        <n v="1.8E7"/>
        <n v="1.55E7"/>
        <n v="6550000.0"/>
        <n v="4475000.0"/>
        <n v="1.1305E7"/>
        <n v="6399000.0"/>
        <n v="2.9256E7"/>
        <n v="7.0485E7"/>
        <n v="1.3299E7"/>
        <n v="5115000.0"/>
        <n v="2.5996E7"/>
        <n v="1500000.0"/>
        <n v="9245000.0"/>
        <n v="3.2495E7"/>
        <n v="1.1635E7"/>
        <n v="1.04994E8"/>
        <n v="5250000.0"/>
        <n v="7314000.0"/>
        <n v="750000.0"/>
        <n v="6.24E7"/>
        <n v="6265000.0"/>
        <n v="1260000.0"/>
        <n v="2.4E7"/>
        <n v="1.872E8"/>
        <n v="1.46075E7"/>
        <n v="5843000.0"/>
        <n v="1.0971E7"/>
        <n v="6300000.0"/>
        <n v="3.5058E7"/>
        <n v="1.5E7"/>
        <n v="2.2188E7"/>
        <n v="1.24E7"/>
        <n v="8950000.0"/>
        <n v="4650000.0"/>
        <n v="6800000.0"/>
        <n v="3580000.0"/>
        <n v="1700000.0"/>
        <n v="3698000.0"/>
        <n v="1.8285E7"/>
        <n v="1.512E7"/>
        <n v="1.79E7"/>
        <n v="1.56E8"/>
        <n v="1.65E7"/>
        <n v="1.1094E7"/>
        <n v="4.4793E7"/>
        <n v="5.4855E7"/>
        <n v="8820000.0"/>
        <n v="3.21365E7"/>
        <n v="1.2798E7"/>
        <n v="9300000.0"/>
        <n v="2.3372E7"/>
        <n v="5.1198E7"/>
        <n v="3.74E7"/>
        <n v="1.248E8"/>
        <n v="3.875E7"/>
        <n v="2520000.0"/>
        <n v="5.2587E7"/>
        <n v="5.115E7"/>
        <n v="1550000.0"/>
        <n v="3657000.0"/>
        <n v="3.1995E7"/>
        <n v="3275000.0"/>
        <n v="1.6335E7"/>
        <n v="2.09988E8"/>
        <n v="3400000.0"/>
        <n v="3100000.0"/>
        <n v="3.8829E7"/>
        <n v="2.5599E7"/>
        <n v="3630000.0"/>
        <n v="1790000.0"/>
        <n v="1.1686E7"/>
        <n v="1.7529E7"/>
        <n v="7260000.0"/>
        <n v="4.522E7"/>
        <n v="2.184E8"/>
        <n v="6.4273E7"/>
        <n v="1.3425E7"/>
        <n v="3.4998E7"/>
        <n v="5370000.0"/>
        <n v="6.8775E7"/>
        <n v="5.9895E7"/>
        <n v="9845000.0"/>
        <n v="2250000.0"/>
        <n v="1.965E7"/>
        <n v="3.069E7"/>
        <n v="8764500.0"/>
        <n v="4500000.0"/>
        <n v="6200000.0"/>
        <n v="1.9197E7"/>
        <n v="2.625E7"/>
        <n v="7396000.0"/>
        <n v="3.8394E7"/>
        <n v="1.22493E8"/>
        <n v="7750000.0"/>
        <n v="5547000.0"/>
      </sharedItems>
    </cacheField>
    <cacheField name="Discount" numFmtId="0">
      <sharedItems containsSemiMixedTypes="0" containsString="0" containsNumber="1" containsInteger="1">
        <n v="200000.0"/>
        <n v="100000.0"/>
        <n v="0.0"/>
      </sharedItems>
    </cacheField>
    <cacheField name="Net Sales" numFmtId="0">
      <sharedItems containsSemiMixedTypes="0" containsString="0" containsNumber="1" containsInteger="1">
        <n v="2.56E7"/>
        <n v="1715000.0"/>
        <n v="1375000.0"/>
        <n v="8.7295E7"/>
        <n v="1.003E7"/>
        <n v="2800000.0"/>
        <n v="3.1E7"/>
        <n v="2821500.0"/>
        <n v="6299000.0"/>
        <n v="1.4428E7"/>
        <n v="2.5375E7"/>
        <n v="2.08E7"/>
        <n v="1.5145E7"/>
        <n v="1.045E7"/>
        <n v="895000.0"/>
        <n v="1.7299E7"/>
        <n v="1.825E7"/>
        <n v="4.072E7"/>
        <n v="1.34E7"/>
        <n v="1.96E7"/>
        <n v="1.78E7"/>
        <n v="1.53E7"/>
        <n v="6350000.0"/>
        <n v="4275000.0"/>
        <n v="1.1105E7"/>
        <n v="6199000.0"/>
        <n v="2.9056E7"/>
        <n v="7.0285E7"/>
        <n v="1.3099E7"/>
        <n v="4915000.0"/>
        <n v="2.5796E7"/>
        <n v="1400000.0"/>
        <n v="9045000.0"/>
        <n v="3.2295E7"/>
        <n v="1.1435E7"/>
        <n v="1.04794E8"/>
        <n v="5050000.0"/>
        <n v="7114000.0"/>
        <n v="750000.0"/>
        <n v="6.22E7"/>
        <n v="6065000.0"/>
        <n v="1160000.0"/>
        <n v="2.38E7"/>
        <n v="1.87E8"/>
        <n v="1.44075E7"/>
        <n v="5643000.0"/>
        <n v="1.0771E7"/>
        <n v="6100000.0"/>
        <n v="3.4858E7"/>
        <n v="1.48E7"/>
        <n v="2.1988E7"/>
        <n v="1.22E7"/>
        <n v="8750000.0"/>
        <n v="4450000.0"/>
        <n v="6600000.0"/>
        <n v="3380000.0"/>
        <n v="1600000.0"/>
        <n v="3498000.0"/>
        <n v="1.8085E7"/>
        <n v="1.492E7"/>
        <n v="1.77E7"/>
        <n v="1.558E8"/>
        <n v="1.63E7"/>
        <n v="1.0894E7"/>
        <n v="4.4593E7"/>
        <n v="5.4655E7"/>
        <n v="8620000.0"/>
        <n v="3.19365E7"/>
        <n v="1.2598E7"/>
        <n v="9100000.0"/>
        <n v="2.3172E7"/>
        <n v="5.0998E7"/>
        <n v="3.72E7"/>
        <n v="1.246E8"/>
        <n v="3.855E7"/>
        <n v="2420000.0"/>
        <n v="5.2387E7"/>
        <n v="5.095E7"/>
        <n v="1450000.0"/>
        <n v="3457000.0"/>
        <n v="3.1795E7"/>
        <n v="3075000.0"/>
        <n v="1.6135E7"/>
        <n v="2.09788E8"/>
        <n v="3200000.0"/>
        <n v="2900000.0"/>
        <n v="3.8629E7"/>
        <n v="2.5399E7"/>
        <n v="3430000.0"/>
        <n v="1690000.0"/>
        <n v="1.1486E7"/>
        <n v="1.7329E7"/>
        <n v="7060000.0"/>
        <n v="4.502E7"/>
        <n v="2.182E8"/>
        <n v="6.4073E7"/>
        <n v="1.3225E7"/>
        <n v="3.4798E7"/>
        <n v="5170000.0"/>
        <n v="6.8575E7"/>
        <n v="5.9695E7"/>
        <n v="9645000.0"/>
        <n v="2150000.0"/>
        <n v="1.945E7"/>
        <n v="3.049E7"/>
        <n v="8564500.0"/>
        <n v="4300000.0"/>
        <n v="6000000.0"/>
        <n v="1.8997E7"/>
        <n v="2.605E7"/>
        <n v="7196000.0"/>
        <n v="3.8194E7"/>
        <n v="1.22293E8"/>
        <n v="7550000.0"/>
        <n v="5347000.0"/>
      </sharedItems>
    </cacheField>
    <cacheField name="Payment Type" numFmtId="0">
      <sharedItems>
        <s v="Cash"/>
        <s v="Non Cash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P202" sheet="Work sheet"/>
  </cacheSource>
  <cacheFields>
    <cacheField name="Order ID" numFmtId="0">
      <sharedItems>
        <s v="OD1"/>
        <s v="OD2"/>
        <s v="OD3"/>
        <s v="OD4"/>
        <s v="OD5"/>
        <s v="OD6"/>
        <s v="OD7"/>
        <s v="OD8"/>
        <s v="OD9"/>
        <s v="OD10"/>
        <s v="OD11"/>
        <s v="OD12"/>
        <s v="OD13"/>
        <s v="OD14"/>
        <s v="OD15"/>
        <s v="OD16"/>
        <s v="OD17"/>
        <s v="OD18"/>
        <s v="OD19"/>
        <s v="OD20"/>
        <s v="OD21"/>
        <s v="OD22"/>
        <s v="OD23"/>
        <s v="OD24"/>
        <s v="OD25"/>
        <s v="OD26"/>
        <s v="OD27"/>
        <s v="OD28"/>
        <s v="OD29"/>
        <s v="OD30"/>
        <s v="OD31"/>
        <s v="OD32"/>
        <s v="OD33"/>
        <s v="OD34"/>
        <s v="OD35"/>
        <s v="OD36"/>
        <s v="OD37"/>
        <s v="OD38"/>
        <s v="OD39"/>
        <s v="OD40"/>
        <s v="OD41"/>
        <s v="OD42"/>
        <s v="OD43"/>
        <s v="OD44"/>
        <s v="OD45"/>
        <s v="OD46"/>
        <s v="OD47"/>
        <s v="OD48"/>
        <s v="OD49"/>
        <s v="OD50"/>
        <s v="OD51"/>
        <s v="OD52"/>
        <s v="OD53"/>
        <s v="OD54"/>
        <s v="OD55"/>
        <s v="OD56"/>
        <s v="OD57"/>
        <s v="OD58"/>
        <s v="OD59"/>
        <s v="OD60"/>
        <s v="OD61"/>
        <s v="OD62"/>
        <s v="OD63"/>
        <s v="OD64"/>
        <s v="OD65"/>
        <s v="OD66"/>
        <s v="OD67"/>
        <s v="OD68"/>
        <s v="OD69"/>
        <s v="OD70"/>
        <s v="OD71"/>
        <s v="OD72"/>
        <s v="OD73"/>
        <s v="OD74"/>
        <s v="OD75"/>
        <s v="OD76"/>
        <s v="OD77"/>
        <s v="OD78"/>
        <s v="OD79"/>
        <s v="OD80"/>
        <s v="OD81"/>
        <s v="OD82"/>
        <s v="OD83"/>
        <s v="OD84"/>
        <s v="OD85"/>
        <s v="OD86"/>
        <s v="OD87"/>
        <s v="OD88"/>
        <s v="OD89"/>
        <s v="OD90"/>
        <s v="OD91"/>
        <s v="OD92"/>
        <s v="OD93"/>
        <s v="OD94"/>
        <s v="OD95"/>
        <s v="OD96"/>
        <s v="OD97"/>
        <s v="OD98"/>
        <s v="OD99"/>
        <s v="OD100"/>
        <s v="OD101"/>
        <s v="OD102"/>
        <s v="OD103"/>
        <s v="OD104"/>
        <s v="OD105"/>
        <s v="OD106"/>
        <s v="OD107"/>
        <s v="OD108"/>
        <s v="OD109"/>
        <s v="OD110"/>
        <s v="OD111"/>
        <s v="OD112"/>
        <s v="OD113"/>
        <s v="OD114"/>
        <s v="OD115"/>
        <s v="OD116"/>
        <s v="OD117"/>
        <s v="OD118"/>
        <s v="OD119"/>
        <s v="OD120"/>
        <s v="OD121"/>
        <s v="OD122"/>
        <s v="OD123"/>
        <s v="OD124"/>
        <s v="OD125"/>
        <s v="OD126"/>
        <s v="OD127"/>
        <s v="OD128"/>
        <s v="OD129"/>
        <s v="OD130"/>
        <s v="OD131"/>
        <s v="OD132"/>
        <s v="OD133"/>
        <s v="OD134"/>
        <s v="OD135"/>
        <s v="OD136"/>
        <s v="OD137"/>
        <s v="OD138"/>
        <s v="OD139"/>
        <s v="OD140"/>
        <s v="OD141"/>
        <s v="OD142"/>
        <s v="OD143"/>
        <s v="OD144"/>
        <s v="OD145"/>
        <s v="OD146"/>
        <s v="OD147"/>
        <s v="OD148"/>
        <s v="OD149"/>
        <s v="OD150"/>
        <s v="OD151"/>
        <s v="OD152"/>
        <s v="OD153"/>
        <s v="OD154"/>
        <s v="OD155"/>
        <s v="OD156"/>
        <s v="OD157"/>
        <s v="OD158"/>
        <s v="OD159"/>
        <s v="OD160"/>
        <s v="OD161"/>
        <s v="OD162"/>
        <s v="OD163"/>
        <s v="OD164"/>
        <s v="OD165"/>
        <s v="OD166"/>
        <s v="OD167"/>
        <s v="OD168"/>
        <s v="OD169"/>
        <s v="OD170"/>
        <s v="OD171"/>
        <s v="OD172"/>
        <s v="OD173"/>
        <s v="OD174"/>
        <s v="OD175"/>
        <s v="OD176"/>
        <s v="OD177"/>
        <s v="OD178"/>
        <s v="OD179"/>
        <s v="OD180"/>
        <s v="OD181"/>
        <s v="OD182"/>
        <s v="OD183"/>
        <s v="OD184"/>
        <s v="OD185"/>
        <s v="OD186"/>
        <s v="OD187"/>
        <s v="OD188"/>
        <s v="OD189"/>
        <s v="OD190"/>
        <s v="OD191"/>
        <s v="OD192"/>
        <s v="OD193"/>
        <s v="OD194"/>
        <s v="OD195"/>
        <s v="OD196"/>
        <s v="OD197"/>
        <s v="OD198"/>
        <s v="OD199"/>
        <s v="OD200"/>
      </sharedItems>
    </cacheField>
    <cacheField name="Customer Code" numFmtId="0">
      <sharedItems>
        <s v="CUST0001"/>
        <s v="CUST0002"/>
        <s v="CUST0003"/>
        <s v="CUST0004"/>
        <s v="CUST0005"/>
        <s v="CUST0006"/>
        <s v="CUST0007"/>
        <s v="CUST0008"/>
        <s v="CUST0009"/>
        <s v="CUST0010"/>
        <s v="CUST0011"/>
        <s v="CUST0012"/>
        <s v="CUST0013"/>
        <s v="CUST0014"/>
        <s v="CUST0015"/>
        <s v="CUST0016"/>
        <s v="CUST0017"/>
        <s v="CUST0018"/>
        <s v="CUST0019"/>
        <s v="CUST0020"/>
        <s v="CUST0021"/>
        <s v="CUST0022"/>
        <s v="CUST0023"/>
        <s v="CUST0024"/>
        <s v="CUST0025"/>
        <s v="CUST0026"/>
        <s v="CUST0027"/>
        <s v="CUST0028"/>
        <s v="CUST0029"/>
        <s v="CUST0030"/>
        <s v="CUST0031"/>
        <s v="CUST0032"/>
        <s v="CUST0033"/>
        <s v="CUST0034"/>
        <s v="CUST0035"/>
      </sharedItems>
    </cacheField>
    <cacheField name="Customer Name" numFmtId="0">
      <sharedItems>
        <s v="Hafizah"/>
        <s v="Sudha"/>
        <s v="Hussain"/>
        <s v="Jackson"/>
        <s v="Ridhesh"/>
        <s v="Adavan"/>
        <s v="Jonas"/>
        <s v="Hafiz"/>
        <s v="Jenny"/>
        <s v="Krithika"/>
        <s v="Ganesh"/>
        <s v="Yadav"/>
        <s v="Sharon"/>
        <s v="Sundar"/>
        <s v="Ramesh"/>
        <s v="Alan"/>
        <s v="Arutra"/>
        <s v="Haseena"/>
        <s v="Verma"/>
        <s v="Muneer"/>
        <s v="Veronica"/>
        <s v="Shah"/>
        <s v="Mathew"/>
        <s v="Akash"/>
        <s v="Sabeela"/>
        <s v="James"/>
        <s v="Willams"/>
        <s v="Malik"/>
        <s v="Amrish"/>
        <s v="Vince"/>
        <s v="Suresh"/>
        <s v="Esther"/>
        <s v="Yusuf"/>
        <s v="Kumar"/>
        <s v="Amy"/>
      </sharedItems>
    </cacheField>
    <cacheField name="City" numFmtId="0">
      <sharedItems>
        <s v="Tangerang "/>
        <s v="BSD"/>
        <s v="Karawaci"/>
        <s v="Ciledug "/>
        <s v="Cipondoh"/>
        <s v="Periuk "/>
        <s v="Batuceper"/>
        <s v="Cibodas"/>
        <s v="Jatiuwung"/>
      </sharedItems>
    </cacheField>
    <cacheField name="Order Date" numFmtId="164">
      <sharedItems containsSemiMixedTypes="0" containsDate="1" containsString="0">
        <d v="2017-11-08T00:00:00Z"/>
        <d v="2017-06-12T00:00:00Z"/>
        <d v="2016-10-11T00:00:00Z"/>
        <d v="2015-06-09T00:00:00Z"/>
        <d v="2018-04-15T00:00:00Z"/>
        <d v="2017-12-05T00:00:00Z"/>
        <d v="2016-11-22T00:00:00Z"/>
        <d v="2015-11-11T00:00:00Z"/>
        <d v="2015-05-13T00:00:00Z"/>
        <d v="2015-08-27T00:00:00Z"/>
        <d v="2017-12-09T00:00:00Z"/>
        <d v="2018-07-16T00:00:00Z"/>
        <d v="2016-09-25T00:00:00Z"/>
        <d v="2017-01-16T00:00:00Z"/>
        <d v="2016-09-17T00:00:00Z"/>
        <d v="2018-10-19T00:00:00Z"/>
        <d v="2017-12-08T00:00:00Z"/>
        <d v="2016-12-27T00:00:00Z"/>
        <d v="2018-09-10T00:00:00Z"/>
        <d v="2017-07-17T00:00:00Z"/>
        <d v="2018-09-19T00:00:00Z"/>
        <d v="2017-03-11T00:00:00Z"/>
        <d v="2015-10-20T00:00:00Z"/>
        <d v="2017-06-20T00:00:00Z"/>
        <d v="2016-04-18T00:00:00Z"/>
        <d v="2017-12-11T00:00:00Z"/>
        <d v="2017-06-17T00:00:00Z"/>
        <d v="2016-11-24T00:00:00Z"/>
        <d v="2016-04-30T00:00:00Z"/>
        <d v="2015-12-05T00:00:00Z"/>
        <d v="2017-06-04T00:00:00Z"/>
        <d v="2017-09-18T00:00:00Z"/>
        <d v="2018-09-14T00:00:00Z"/>
        <d v="2016-04-26T00:00:00Z"/>
        <d v="2018-12-09T00:00:00Z"/>
        <d v="2015-11-26T00:00:00Z"/>
        <d v="2015-10-12T00:00:00Z"/>
        <d v="2016-09-03T00:00:00Z"/>
        <d v="2018-11-13T00:00:00Z"/>
        <d v="2018-05-28T00:00:00Z"/>
        <d v="2018-10-26T00:00:00Z"/>
        <d v="2017-04-05T00:00:00Z"/>
        <d v="2017-09-17T00:00:00Z"/>
        <d v="2016-01-31T00:00:00Z"/>
        <d v="2018-11-06T00:00:00Z"/>
        <d v="2018-11-09T00:00:00Z"/>
        <d v="2018-06-17T00:00:00Z"/>
        <d v="2017-09-06T00:00:00Z"/>
        <d v="2017-08-29T00:00:00Z"/>
        <d v="2017-12-01T00:00:00Z"/>
        <d v="2016-11-13T00:00:00Z"/>
        <d v="2018-11-23T00:00:00Z"/>
        <d v="2016-10-15T00:00:00Z"/>
        <d v="2018-12-25T00:00:00Z"/>
        <d v="2017-11-03T00:00:00Z"/>
        <d v="2015-08-25T00:00:00Z"/>
        <d v="2016-03-02T00:00:00Z"/>
        <d v="2016-04-05T00:00:00Z"/>
        <d v="2015-12-26T00:00:00Z"/>
        <d v="2015-09-20T00:00:00Z"/>
        <d v="2018-11-05T00:00:00Z"/>
        <d v="2017-11-06T00:00:00Z"/>
        <d v="2018-02-02T00:00:00Z"/>
        <d v="2017-10-13T00:00:00Z"/>
        <d v="2017-09-05T00:00:00Z"/>
        <d v="2018-09-18T00:00:00Z"/>
        <d v="2018-12-22T00:00:00Z"/>
        <d v="2016-09-07T00:00:00Z"/>
        <d v="2015-10-22T00:00:00Z"/>
        <d v="2017-03-13T00:00:00Z"/>
        <d v="2016-05-31T00:00:00Z"/>
        <d v="2016-05-28T00:00:00Z"/>
        <d v="2015-03-01T00:00:00Z"/>
        <d v="2017-11-20T00:00:00Z"/>
        <d v="2017-05-11T00:00:00Z"/>
        <d v="2016-12-28T00:00:00Z"/>
        <d v="2017-11-16T00:00:00Z"/>
        <d v="2017-11-07T00:00:00Z"/>
        <d v="2015-09-08T00:00:00Z"/>
        <d v="2015-08-05T00:00:00Z"/>
        <d v="2015-09-14T00:00:00Z"/>
        <d v="2018-04-21T00:00:00Z"/>
        <d v="2016-11-21T00:00:00Z"/>
        <d v="2016-12-15T00:00:00Z"/>
        <d v="2015-11-19T00:00:00Z"/>
        <d v="2017-11-28T00:00:00Z"/>
        <d v="2015-08-26T00:00:00Z"/>
        <d v="2017-07-16T00:00:00Z"/>
        <d v="2016-10-12T00:00:00Z"/>
        <d v="2016-10-31T00:00:00Z"/>
        <d v="2015-03-21T00:00:00Z"/>
        <d v="2018-07-06T00:00:00Z"/>
      </sharedItems>
    </cacheField>
    <cacheField name="Month" numFmtId="0">
      <sharedItems>
        <s v="November"/>
        <s v="June"/>
        <s v="October"/>
        <s v="April"/>
        <s v="December"/>
        <s v="May"/>
        <s v="August"/>
        <s v="July"/>
        <s v="September"/>
        <s v="January"/>
        <s v="March"/>
        <s v="February"/>
      </sharedItems>
    </cacheField>
    <cacheField name="Year" numFmtId="0">
      <sharedItems>
        <s v="2017"/>
        <s v="2016"/>
        <s v="2015"/>
        <s v="2018"/>
      </sharedItems>
    </cacheField>
    <cacheField name="Product Code" numFmtId="0">
      <sharedItems>
        <s v="LAA315"/>
        <s v="PCM257"/>
        <s v="HSB481"/>
        <s v="LMA222"/>
        <s v="LLD330 "/>
        <s v="PCP225"/>
        <s v="LMP223"/>
        <s v="HWD411"/>
        <s v="LXR152"/>
        <s v="PHF172"/>
        <s v="HTP245"/>
        <s v="PHJ126"/>
        <s v="PBT300"/>
        <s v="PCS120"/>
        <s v="PEL360"/>
        <s v="HTC454"/>
        <s v="PKX227"/>
        <s v="LDV340"/>
        <s v="LHT614"/>
        <s v="LVA516"/>
        <s v="HSJ253"/>
        <s v="HMA318 "/>
        <s v="HAD710"/>
        <s v="HSE274"/>
      </sharedItems>
    </cacheField>
    <cacheField name="Product Name" numFmtId="0">
      <sharedItems>
        <s v="Acer Aspire 3 Slim A315"/>
        <s v="Canon Pixma MG2570S"/>
        <s v="Seagate Backup Slim 4 TB"/>
        <s v="MacBook Air (M2, 2022) "/>
        <s v="Lenovo IdeaPad Slim D330 Flex"/>
        <s v="Fuji Xerox DocuPrint CP225W"/>
        <s v="MacBook Pro (14 inci, 2023)"/>
        <s v="WD My Passport Ultra 4 TB"/>
        <s v="Xiaomi RedmiBook 15"/>
        <s v="HP Color Laser Jet Pro MFP M1777"/>
        <s v="Toshiba Canvio Premium 2 TB"/>
        <s v="HP Laser Jet Pro M12w"/>
        <s v="Brother DCP-T300"/>
        <s v="Canon Selphy CP1200"/>
        <s v="Epson L360"/>
        <s v="Toshiba Canvio Advance 2 TB"/>
        <s v="Panasonic KX-MB2275"/>
        <s v="Dell Vostro 3401"/>
        <s v="HP Laptop 14s dq2614TU"/>
        <s v="ASUS VivoBook 15 A516MAO N4020"/>
        <s v="Transcend StoreJet 25C3S 2 TB"/>
        <s v="Maxtor M3 1 TB"/>
        <s v="Adata HD710 Pro 2 TB"/>
        <s v="Seagate Backup Plus Ultra Touch 2 TB"/>
      </sharedItems>
    </cacheField>
    <cacheField name="Quantity" numFmtId="0">
      <sharedItems containsSemiMixedTypes="0" containsString="0" containsNumber="1" containsInteger="1">
        <n v="4.0"/>
        <n v="1.0"/>
        <n v="5.0"/>
        <n v="2.0"/>
        <n v="7.0"/>
        <n v="3.0"/>
        <n v="6.0"/>
        <n v="9.0"/>
        <n v="8.0"/>
        <n v="12.0"/>
        <n v="10.0"/>
        <n v="15.0"/>
        <n v="11.0"/>
        <n v="13.0"/>
        <n v="20.0"/>
        <n v="22.0"/>
        <n v="14.0"/>
        <n v="25.0"/>
        <n v="18.0"/>
        <n v="21.0"/>
        <n v="33.0"/>
        <n v="35.0"/>
      </sharedItems>
    </cacheField>
    <cacheField name="Unit" numFmtId="0">
      <sharedItems>
        <s v="PCS"/>
      </sharedItems>
    </cacheField>
    <cacheField name="Price per Pcs" numFmtId="165">
      <sharedItems containsSemiMixedTypes="0" containsString="0" containsNumber="1" containsInteger="1">
        <n v="6450000.0"/>
        <n v="1815000.0"/>
        <n v="1475000.0"/>
        <n v="1.7499E7"/>
        <n v="5115000.0"/>
        <n v="3000000.0"/>
        <n v="3.12E7"/>
        <n v="2921500.0"/>
        <n v="6499000.0"/>
        <n v="3657000.0"/>
        <n v="1775000.0"/>
        <n v="895000.0"/>
        <n v="2050000.0"/>
        <n v="1700000.0"/>
        <n v="1650000.0"/>
        <n v="1550000.0"/>
        <n v="3275000.0"/>
        <n v="5652500.0"/>
        <n v="6399000.0"/>
        <n v="4699000.0"/>
        <n v="1209000.0"/>
        <n v="750000.0"/>
        <n v="1849000.0"/>
        <n v="1260000.0"/>
      </sharedItems>
    </cacheField>
    <cacheField name="Total Sales" numFmtId="0">
      <sharedItems containsSemiMixedTypes="0" containsString="0" containsNumber="1" containsInteger="1">
        <n v="2.58E7"/>
        <n v="1815000.0"/>
        <n v="1475000.0"/>
        <n v="8.7495E7"/>
        <n v="1.023E7"/>
        <n v="3000000.0"/>
        <n v="3.12E7"/>
        <n v="2921500.0"/>
        <n v="6499000.0"/>
        <n v="1.4628E7"/>
        <n v="2.5575E7"/>
        <n v="2.1E7"/>
        <n v="1.5345E7"/>
        <n v="1.065E7"/>
        <n v="895000.0"/>
        <n v="1.7499E7"/>
        <n v="1.845E7"/>
        <n v="4.092E7"/>
        <n v="1.36E7"/>
        <n v="1.98E7"/>
        <n v="1.8E7"/>
        <n v="1.55E7"/>
        <n v="6550000.0"/>
        <n v="4475000.0"/>
        <n v="1.1305E7"/>
        <n v="6399000.0"/>
        <n v="2.9256E7"/>
        <n v="7.0485E7"/>
        <n v="1.3299E7"/>
        <n v="5115000.0"/>
        <n v="2.5996E7"/>
        <n v="1500000.0"/>
        <n v="9245000.0"/>
        <n v="3.2495E7"/>
        <n v="1.1635E7"/>
        <n v="1.04994E8"/>
        <n v="5250000.0"/>
        <n v="7314000.0"/>
        <n v="750000.0"/>
        <n v="6.24E7"/>
        <n v="6265000.0"/>
        <n v="1260000.0"/>
        <n v="2.4E7"/>
        <n v="1.872E8"/>
        <n v="1.46075E7"/>
        <n v="5843000.0"/>
        <n v="1.0971E7"/>
        <n v="6300000.0"/>
        <n v="3.5058E7"/>
        <n v="1.5E7"/>
        <n v="2.2188E7"/>
        <n v="1.24E7"/>
        <n v="8950000.0"/>
        <n v="4650000.0"/>
        <n v="6800000.0"/>
        <n v="3580000.0"/>
        <n v="1700000.0"/>
        <n v="3698000.0"/>
        <n v="1.8285E7"/>
        <n v="1.512E7"/>
        <n v="1.79E7"/>
        <n v="1.56E8"/>
        <n v="1.65E7"/>
        <n v="1.1094E7"/>
        <n v="4.4793E7"/>
        <n v="5.4855E7"/>
        <n v="8820000.0"/>
        <n v="3.21365E7"/>
        <n v="1.2798E7"/>
        <n v="9300000.0"/>
        <n v="2.3372E7"/>
        <n v="5.1198E7"/>
        <n v="3.74E7"/>
        <n v="1.248E8"/>
        <n v="3.875E7"/>
        <n v="2520000.0"/>
        <n v="5.2587E7"/>
        <n v="5.115E7"/>
        <n v="1550000.0"/>
        <n v="3657000.0"/>
        <n v="3.1995E7"/>
        <n v="3275000.0"/>
        <n v="1.6335E7"/>
        <n v="2.09988E8"/>
        <n v="3400000.0"/>
        <n v="3100000.0"/>
        <n v="3.8829E7"/>
        <n v="2.5599E7"/>
        <n v="3630000.0"/>
        <n v="1790000.0"/>
        <n v="1.1686E7"/>
        <n v="1.7529E7"/>
        <n v="7260000.0"/>
        <n v="4.522E7"/>
        <n v="2.184E8"/>
        <n v="6.4273E7"/>
        <n v="1.3425E7"/>
        <n v="3.4998E7"/>
        <n v="5370000.0"/>
        <n v="6.8775E7"/>
        <n v="5.9895E7"/>
        <n v="9845000.0"/>
        <n v="2250000.0"/>
        <n v="1.965E7"/>
        <n v="3.069E7"/>
        <n v="8764500.0"/>
        <n v="4500000.0"/>
        <n v="6200000.0"/>
        <n v="1.9197E7"/>
        <n v="2.625E7"/>
        <n v="7396000.0"/>
        <n v="3.8394E7"/>
        <n v="1.22493E8"/>
        <n v="7750000.0"/>
        <n v="5547000.0"/>
      </sharedItems>
    </cacheField>
    <cacheField name="Discount" numFmtId="0">
      <sharedItems containsSemiMixedTypes="0" containsString="0" containsNumber="1" containsInteger="1">
        <n v="200000.0"/>
        <n v="100000.0"/>
        <n v="0.0"/>
      </sharedItems>
    </cacheField>
    <cacheField name="Net Sales" numFmtId="0">
      <sharedItems containsSemiMixedTypes="0" containsString="0" containsNumber="1" containsInteger="1">
        <n v="2.56E7"/>
        <n v="1715000.0"/>
        <n v="1375000.0"/>
        <n v="8.7295E7"/>
        <n v="1.003E7"/>
        <n v="2800000.0"/>
        <n v="3.1E7"/>
        <n v="2821500.0"/>
        <n v="6299000.0"/>
        <n v="1.4428E7"/>
        <n v="2.5375E7"/>
        <n v="2.08E7"/>
        <n v="1.5145E7"/>
        <n v="1.045E7"/>
        <n v="895000.0"/>
        <n v="1.7299E7"/>
        <n v="1.825E7"/>
        <n v="4.072E7"/>
        <n v="1.34E7"/>
        <n v="1.96E7"/>
        <n v="1.78E7"/>
        <n v="1.53E7"/>
        <n v="6350000.0"/>
        <n v="4275000.0"/>
        <n v="1.1105E7"/>
        <n v="6199000.0"/>
        <n v="2.9056E7"/>
        <n v="7.0285E7"/>
        <n v="1.3099E7"/>
        <n v="4915000.0"/>
        <n v="2.5796E7"/>
        <n v="1400000.0"/>
        <n v="9045000.0"/>
        <n v="3.2295E7"/>
        <n v="1.1435E7"/>
        <n v="1.04794E8"/>
        <n v="5050000.0"/>
        <n v="7114000.0"/>
        <n v="750000.0"/>
        <n v="6.22E7"/>
        <n v="6065000.0"/>
        <n v="1160000.0"/>
        <n v="2.38E7"/>
        <n v="1.87E8"/>
        <n v="1.44075E7"/>
        <n v="5643000.0"/>
        <n v="1.0771E7"/>
        <n v="6100000.0"/>
        <n v="3.4858E7"/>
        <n v="1.48E7"/>
        <n v="2.1988E7"/>
        <n v="1.22E7"/>
        <n v="8750000.0"/>
        <n v="4450000.0"/>
        <n v="6600000.0"/>
        <n v="3380000.0"/>
        <n v="1600000.0"/>
        <n v="3498000.0"/>
        <n v="1.8085E7"/>
        <n v="1.492E7"/>
        <n v="1.77E7"/>
        <n v="1.558E8"/>
        <n v="1.63E7"/>
        <n v="1.0894E7"/>
        <n v="4.4593E7"/>
        <n v="5.4655E7"/>
        <n v="8620000.0"/>
        <n v="3.19365E7"/>
        <n v="1.2598E7"/>
        <n v="9100000.0"/>
        <n v="2.3172E7"/>
        <n v="5.0998E7"/>
        <n v="3.72E7"/>
        <n v="1.246E8"/>
        <n v="3.855E7"/>
        <n v="2420000.0"/>
        <n v="5.2387E7"/>
        <n v="5.095E7"/>
        <n v="1450000.0"/>
        <n v="3457000.0"/>
        <n v="3.1795E7"/>
        <n v="3075000.0"/>
        <n v="1.6135E7"/>
        <n v="2.09788E8"/>
        <n v="3200000.0"/>
        <n v="2900000.0"/>
        <n v="3.8629E7"/>
        <n v="2.5399E7"/>
        <n v="3430000.0"/>
        <n v="1690000.0"/>
        <n v="1.1486E7"/>
        <n v="1.7329E7"/>
        <n v="7060000.0"/>
        <n v="4.502E7"/>
        <n v="2.182E8"/>
        <n v="6.4073E7"/>
        <n v="1.3225E7"/>
        <n v="3.4798E7"/>
        <n v="5170000.0"/>
        <n v="6.8575E7"/>
        <n v="5.9695E7"/>
        <n v="9645000.0"/>
        <n v="2150000.0"/>
        <n v="1.945E7"/>
        <n v="3.049E7"/>
        <n v="8564500.0"/>
        <n v="4300000.0"/>
        <n v="6000000.0"/>
        <n v="1.8997E7"/>
        <n v="2.605E7"/>
        <n v="7196000.0"/>
        <n v="3.8194E7"/>
        <n v="1.22293E8"/>
        <n v="7550000.0"/>
        <n v="5347000.0"/>
      </sharedItems>
    </cacheField>
    <cacheField name="Payment Type" numFmtId="0">
      <sharedItems>
        <s v="Cash"/>
        <s v="Non Cas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No. 9" cacheId="0" dataCaption="" compact="0" compactData="0">
  <location ref="A1:B11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Customer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it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t="default"/>
      </items>
    </pivotField>
    <pivotField name="Product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t="default"/>
      </items>
    </pivotField>
    <pivotField name="Price per Pc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otal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Discount" compact="0" outline="0" multipleItemSelectionAllowed="1" showAll="0">
      <items>
        <item x="0"/>
        <item x="1"/>
        <item x="2"/>
        <item t="default"/>
      </items>
    </pivotField>
    <pivotField name="Net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Payment Type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SUM of Net Sales" fld="14" baseField="0"/>
  </dataFields>
</pivotTableDefinition>
</file>

<file path=xl/pivotTables/pivotTable2.xml><?xml version="1.0" encoding="utf-8"?>
<pivotTableDefinition xmlns="http://schemas.openxmlformats.org/spreadsheetml/2006/main" name="No. 10" cacheId="1" dataCaption="" compact="0" compactData="0">
  <location ref="A1:B38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Customer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rder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t="default"/>
      </items>
    </pivotField>
    <pivotField name="Product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t="default"/>
      </items>
    </pivotField>
    <pivotField name="Price per Pc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otal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Discount" compact="0" outline="0" multipleItemSelectionAllowed="1" showAll="0">
      <items>
        <item x="0"/>
        <item x="1"/>
        <item x="2"/>
        <item t="default"/>
      </items>
    </pivotField>
    <pivotField name="Net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Payment Type" compact="0" outline="0" multipleItemSelectionAllowed="1" showAll="0">
      <items>
        <item x="0"/>
        <item x="1"/>
        <item t="default"/>
      </items>
    </pivotField>
  </pivotFields>
  <rowFields>
    <field x="4"/>
  </rowFields>
  <dataFields>
    <dataField name="SUM of Net Sales" fld="14" baseField="0"/>
  </dataFields>
</pivotTableDefinition>
</file>

<file path=xl/tables/table1.xml><?xml version="1.0" encoding="utf-8"?>
<table xmlns="http://schemas.openxmlformats.org/spreadsheetml/2006/main" ref="T3:V39" displayName="Table_1" id="1">
  <tableColumns count="3">
    <tableColumn name="Customer Code" id="1"/>
    <tableColumn name="Customer Name" id="2"/>
    <tableColumn name="City" id="3"/>
  </tableColumns>
  <tableStyleInfo name="Work sheet-style" showColumnStripes="0" showFirstColumn="1" showLastColumn="1" showRowStripes="1"/>
</table>
</file>

<file path=xl/tables/table2.xml><?xml version="1.0" encoding="utf-8"?>
<table xmlns="http://schemas.openxmlformats.org/spreadsheetml/2006/main" ref="X3:AA27" displayName="Table_2" id="2">
  <tableColumns count="4">
    <tableColumn name="Product Code" id="1"/>
    <tableColumn name="Product Category" id="2"/>
    <tableColumn name="Name" id="3"/>
    <tableColumn name="Price per Pcs" id="4"/>
  </tableColumns>
  <tableStyleInfo name="Work sheet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1" t="s">
        <v>0</v>
      </c>
      <c r="J1" s="2"/>
      <c r="K1" s="2"/>
    </row>
    <row r="2">
      <c r="A2" s="3"/>
      <c r="B2" s="4"/>
      <c r="C2" s="4"/>
      <c r="D2" s="4"/>
      <c r="E2" s="4"/>
      <c r="F2" s="4"/>
      <c r="G2" s="5"/>
      <c r="H2" s="5"/>
      <c r="I2" s="5"/>
      <c r="J2" s="5"/>
      <c r="K2" s="5"/>
    </row>
    <row r="3">
      <c r="A3" s="3">
        <v>1.0</v>
      </c>
      <c r="B3" s="4" t="s">
        <v>1</v>
      </c>
      <c r="G3" s="5"/>
      <c r="H3" s="5"/>
      <c r="I3" s="5"/>
      <c r="J3" s="5"/>
      <c r="K3" s="5"/>
    </row>
    <row r="4">
      <c r="A4" s="3"/>
      <c r="B4" s="4" t="s">
        <v>2</v>
      </c>
      <c r="C4" s="4"/>
      <c r="D4" s="4"/>
      <c r="E4" s="4"/>
      <c r="F4" s="5"/>
      <c r="G4" s="5"/>
      <c r="H4" s="5"/>
      <c r="I4" s="5"/>
      <c r="J4" s="5"/>
      <c r="K4" s="5"/>
    </row>
    <row r="5">
      <c r="A5" s="3">
        <v>2.0</v>
      </c>
      <c r="B5" s="4" t="s">
        <v>3</v>
      </c>
      <c r="C5" s="4"/>
      <c r="D5" s="4"/>
      <c r="E5" s="4"/>
      <c r="F5" s="5"/>
      <c r="G5" s="5"/>
      <c r="H5" s="5"/>
      <c r="I5" s="5"/>
      <c r="J5" s="5"/>
      <c r="K5" s="5"/>
    </row>
    <row r="6">
      <c r="A6" s="3">
        <v>3.0</v>
      </c>
      <c r="B6" s="4" t="s">
        <v>4</v>
      </c>
      <c r="F6" s="5"/>
      <c r="G6" s="5"/>
      <c r="H6" s="5"/>
      <c r="I6" s="5"/>
      <c r="J6" s="5"/>
      <c r="K6" s="5"/>
    </row>
    <row r="7">
      <c r="A7" s="3">
        <v>4.0</v>
      </c>
      <c r="B7" s="4" t="s">
        <v>5</v>
      </c>
    </row>
    <row r="8">
      <c r="A8" s="3"/>
      <c r="B8" s="4" t="s">
        <v>6</v>
      </c>
      <c r="C8" s="4"/>
      <c r="D8" s="4"/>
      <c r="E8" s="4"/>
      <c r="F8" s="5"/>
      <c r="G8" s="5"/>
      <c r="H8" s="5"/>
      <c r="I8" s="5"/>
      <c r="J8" s="5"/>
      <c r="K8" s="5"/>
    </row>
    <row r="9">
      <c r="A9" s="3">
        <v>5.0</v>
      </c>
      <c r="B9" s="4" t="s">
        <v>7</v>
      </c>
      <c r="F9" s="5"/>
      <c r="G9" s="5"/>
      <c r="H9" s="5"/>
      <c r="I9" s="5"/>
      <c r="J9" s="5"/>
      <c r="K9" s="5"/>
    </row>
    <row r="10">
      <c r="A10" s="3">
        <v>6.0</v>
      </c>
      <c r="B10" s="4" t="s">
        <v>8</v>
      </c>
      <c r="F10" s="5"/>
      <c r="G10" s="5"/>
      <c r="H10" s="5"/>
      <c r="I10" s="5"/>
      <c r="J10" s="5"/>
      <c r="K10" s="5"/>
    </row>
    <row r="11">
      <c r="A11" s="6">
        <v>7.0</v>
      </c>
      <c r="B11" s="6" t="s">
        <v>9</v>
      </c>
      <c r="C11" s="6"/>
      <c r="D11" s="6"/>
      <c r="E11" s="7"/>
      <c r="F11" s="6"/>
      <c r="G11" s="7"/>
      <c r="H11" s="7"/>
      <c r="I11" s="6"/>
      <c r="J11" s="6"/>
      <c r="K11" s="6"/>
    </row>
    <row r="12">
      <c r="A12" s="6">
        <v>8.0</v>
      </c>
      <c r="B12" s="6" t="s">
        <v>10</v>
      </c>
      <c r="C12" s="6"/>
      <c r="D12" s="6"/>
      <c r="E12" s="7"/>
      <c r="F12" s="6"/>
      <c r="G12" s="7"/>
      <c r="H12" s="7"/>
      <c r="I12" s="6"/>
      <c r="J12" s="6"/>
      <c r="K12" s="6"/>
    </row>
    <row r="13">
      <c r="A13" s="6">
        <v>9.0</v>
      </c>
      <c r="B13" s="6" t="s">
        <v>11</v>
      </c>
    </row>
    <row r="14">
      <c r="A14" s="6">
        <v>10.0</v>
      </c>
      <c r="B14" s="6" t="s">
        <v>12</v>
      </c>
    </row>
  </sheetData>
  <mergeCells count="6">
    <mergeCell ref="A1:I1"/>
    <mergeCell ref="B3:F3"/>
    <mergeCell ref="B6:E6"/>
    <mergeCell ref="B7:K7"/>
    <mergeCell ref="B9:E9"/>
    <mergeCell ref="B10:E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5"/>
    <col customWidth="1" min="3" max="3" width="18.75"/>
    <col customWidth="1" min="4" max="4" width="12.63"/>
    <col customWidth="1" min="5" max="5" width="16.75"/>
    <col customWidth="1" min="6" max="8" width="15.63"/>
    <col customWidth="1" min="9" max="9" width="21.13"/>
    <col customWidth="1" min="10" max="10" width="15.0"/>
    <col customWidth="1" min="16" max="16" width="16.75"/>
    <col customWidth="1" min="25" max="25" width="21.38"/>
    <col customWidth="1" min="26" max="26" width="30.88"/>
    <col customWidth="1" min="27" max="27" width="14.63"/>
  </cols>
  <sheetData>
    <row r="1" ht="15.75" customHeight="1">
      <c r="A1" s="8"/>
    </row>
    <row r="2" ht="15.75" customHeight="1">
      <c r="A2" s="9" t="s">
        <v>13</v>
      </c>
      <c r="B2" s="9" t="s">
        <v>14</v>
      </c>
      <c r="C2" s="9" t="s">
        <v>15</v>
      </c>
      <c r="D2" s="9" t="s">
        <v>16</v>
      </c>
      <c r="E2" s="9" t="s">
        <v>17</v>
      </c>
      <c r="F2" s="10" t="s">
        <v>18</v>
      </c>
      <c r="G2" s="10" t="s">
        <v>19</v>
      </c>
      <c r="H2" s="9" t="s">
        <v>20</v>
      </c>
      <c r="I2" s="9" t="s">
        <v>21</v>
      </c>
      <c r="J2" s="9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11" t="s">
        <v>28</v>
      </c>
      <c r="T2" s="12" t="s">
        <v>29</v>
      </c>
      <c r="X2" s="12" t="s">
        <v>30</v>
      </c>
    </row>
    <row r="3" ht="15.75" customHeight="1">
      <c r="A3" s="13" t="s">
        <v>31</v>
      </c>
      <c r="B3" s="13" t="s">
        <v>32</v>
      </c>
      <c r="C3" s="14" t="str">
        <f t="shared" ref="C3:C202" si="1">XLOOKUP(B3,$T$4:$T$39,$U$4:$U$39, FALSE)</f>
        <v>Hafizah</v>
      </c>
      <c r="D3" s="14" t="str">
        <f t="shared" ref="D3:D202" si="2">VLOOKUP(B3, $T$4:$V$39, 3, FALSE)</f>
        <v>Tangerang </v>
      </c>
      <c r="E3" s="15">
        <v>43047.0</v>
      </c>
      <c r="F3" s="14" t="str">
        <f t="shared" ref="F3:F202" si="3">TEXT(E3, "mmmm")</f>
        <v>November</v>
      </c>
      <c r="G3" s="14" t="str">
        <f t="shared" ref="G3:G202" si="4">TEXT(E3, "yyyy")</f>
        <v>2017</v>
      </c>
      <c r="H3" s="14" t="s">
        <v>33</v>
      </c>
      <c r="I3" s="13" t="str">
        <f t="shared" ref="I3:I202" si="5">VLOOKUP(H3, $X$4:$AA$28, 3, FALSE)</f>
        <v>Acer Aspire 3 Slim A315</v>
      </c>
      <c r="J3" s="16">
        <v>4.0</v>
      </c>
      <c r="K3" s="16" t="s">
        <v>34</v>
      </c>
      <c r="L3" s="17">
        <f t="shared" ref="L3:L202" si="6">XLOOKUP(H3, $X$4:$X$28, $AA$4:$AA$28, FALSE)</f>
        <v>6450000</v>
      </c>
      <c r="M3" s="14">
        <f t="shared" ref="M3:M202" si="7">J3*L3</f>
        <v>25800000</v>
      </c>
      <c r="N3" s="18">
        <f t="shared" ref="N3:N202" si="8">IF(AND(M3&gt;=1000000, M3&lt;3000000), 100000, IF(M3&gt;=3000000, 200000, 0))</f>
        <v>200000</v>
      </c>
      <c r="O3" s="19">
        <f t="shared" ref="O3:O202" si="9">M3-N3</f>
        <v>25600000</v>
      </c>
      <c r="P3" s="20" t="s">
        <v>35</v>
      </c>
      <c r="T3" s="21" t="s">
        <v>14</v>
      </c>
      <c r="U3" s="21" t="s">
        <v>15</v>
      </c>
      <c r="V3" s="21" t="s">
        <v>16</v>
      </c>
      <c r="X3" s="21" t="s">
        <v>20</v>
      </c>
      <c r="Y3" s="21" t="s">
        <v>36</v>
      </c>
      <c r="Z3" s="21" t="s">
        <v>37</v>
      </c>
      <c r="AA3" s="21" t="s">
        <v>24</v>
      </c>
    </row>
    <row r="4" ht="15.75" customHeight="1">
      <c r="A4" s="22" t="s">
        <v>38</v>
      </c>
      <c r="B4" s="22" t="s">
        <v>39</v>
      </c>
      <c r="C4" s="14" t="str">
        <f t="shared" si="1"/>
        <v>Sudha</v>
      </c>
      <c r="D4" s="14" t="str">
        <f t="shared" si="2"/>
        <v>BSD</v>
      </c>
      <c r="E4" s="23">
        <v>43047.0</v>
      </c>
      <c r="F4" s="14" t="str">
        <f t="shared" si="3"/>
        <v>November</v>
      </c>
      <c r="G4" s="14" t="str">
        <f t="shared" si="4"/>
        <v>2017</v>
      </c>
      <c r="H4" s="24" t="s">
        <v>40</v>
      </c>
      <c r="I4" s="13" t="str">
        <f t="shared" si="5"/>
        <v>Canon Pixma MG2570S</v>
      </c>
      <c r="J4" s="25">
        <v>1.0</v>
      </c>
      <c r="K4" s="25" t="s">
        <v>34</v>
      </c>
      <c r="L4" s="17">
        <f t="shared" si="6"/>
        <v>1815000</v>
      </c>
      <c r="M4" s="14">
        <f t="shared" si="7"/>
        <v>1815000</v>
      </c>
      <c r="N4" s="18">
        <f t="shared" si="8"/>
        <v>100000</v>
      </c>
      <c r="O4" s="19">
        <f t="shared" si="9"/>
        <v>1715000</v>
      </c>
      <c r="P4" s="26" t="s">
        <v>41</v>
      </c>
      <c r="T4" s="27" t="s">
        <v>32</v>
      </c>
      <c r="U4" s="27" t="s">
        <v>42</v>
      </c>
      <c r="V4" s="27" t="s">
        <v>43</v>
      </c>
      <c r="X4" s="27" t="s">
        <v>33</v>
      </c>
      <c r="Y4" s="28" t="s">
        <v>44</v>
      </c>
      <c r="Z4" s="27" t="s">
        <v>45</v>
      </c>
      <c r="AA4" s="29">
        <v>6450000.0</v>
      </c>
    </row>
    <row r="5" ht="15.75" customHeight="1">
      <c r="A5" s="13" t="s">
        <v>46</v>
      </c>
      <c r="B5" s="13" t="s">
        <v>47</v>
      </c>
      <c r="C5" s="14" t="str">
        <f t="shared" si="1"/>
        <v>Hussain</v>
      </c>
      <c r="D5" s="14" t="str">
        <f t="shared" si="2"/>
        <v>Karawaci</v>
      </c>
      <c r="E5" s="15">
        <v>42898.0</v>
      </c>
      <c r="F5" s="14" t="str">
        <f t="shared" si="3"/>
        <v>June</v>
      </c>
      <c r="G5" s="14" t="str">
        <f t="shared" si="4"/>
        <v>2017</v>
      </c>
      <c r="H5" s="14" t="s">
        <v>48</v>
      </c>
      <c r="I5" s="13" t="str">
        <f t="shared" si="5"/>
        <v>Seagate Backup Slim 4 TB</v>
      </c>
      <c r="J5" s="16">
        <v>1.0</v>
      </c>
      <c r="K5" s="16" t="s">
        <v>34</v>
      </c>
      <c r="L5" s="17">
        <f t="shared" si="6"/>
        <v>1475000</v>
      </c>
      <c r="M5" s="14">
        <f t="shared" si="7"/>
        <v>1475000</v>
      </c>
      <c r="N5" s="18">
        <f t="shared" si="8"/>
        <v>100000</v>
      </c>
      <c r="O5" s="19">
        <f t="shared" si="9"/>
        <v>1375000</v>
      </c>
      <c r="P5" s="20" t="s">
        <v>41</v>
      </c>
      <c r="T5" s="27" t="s">
        <v>39</v>
      </c>
      <c r="U5" s="27" t="s">
        <v>49</v>
      </c>
      <c r="V5" s="27" t="s">
        <v>50</v>
      </c>
      <c r="X5" s="27" t="s">
        <v>51</v>
      </c>
      <c r="Y5" s="28" t="s">
        <v>44</v>
      </c>
      <c r="Z5" s="27" t="s">
        <v>52</v>
      </c>
      <c r="AA5" s="29">
        <v>4699000.0</v>
      </c>
    </row>
    <row r="6" ht="15.75" customHeight="1">
      <c r="A6" s="22" t="s">
        <v>53</v>
      </c>
      <c r="B6" s="22" t="s">
        <v>54</v>
      </c>
      <c r="C6" s="14" t="str">
        <f t="shared" si="1"/>
        <v>Jackson</v>
      </c>
      <c r="D6" s="14" t="str">
        <f t="shared" si="2"/>
        <v>Ciledug </v>
      </c>
      <c r="E6" s="30">
        <v>42654.0</v>
      </c>
      <c r="F6" s="14" t="str">
        <f t="shared" si="3"/>
        <v>October</v>
      </c>
      <c r="G6" s="14" t="str">
        <f t="shared" si="4"/>
        <v>2016</v>
      </c>
      <c r="H6" s="24" t="s">
        <v>55</v>
      </c>
      <c r="I6" s="13" t="str">
        <f t="shared" si="5"/>
        <v>MacBook Air (M2, 2022) </v>
      </c>
      <c r="J6" s="25">
        <v>5.0</v>
      </c>
      <c r="K6" s="25" t="s">
        <v>34</v>
      </c>
      <c r="L6" s="17">
        <f t="shared" si="6"/>
        <v>17499000</v>
      </c>
      <c r="M6" s="14">
        <f t="shared" si="7"/>
        <v>87495000</v>
      </c>
      <c r="N6" s="18">
        <f t="shared" si="8"/>
        <v>200000</v>
      </c>
      <c r="O6" s="19">
        <f t="shared" si="9"/>
        <v>87295000</v>
      </c>
      <c r="P6" s="26" t="s">
        <v>35</v>
      </c>
      <c r="T6" s="27" t="s">
        <v>47</v>
      </c>
      <c r="U6" s="27" t="s">
        <v>56</v>
      </c>
      <c r="V6" s="27" t="s">
        <v>57</v>
      </c>
      <c r="X6" s="27" t="s">
        <v>58</v>
      </c>
      <c r="Y6" s="28" t="s">
        <v>44</v>
      </c>
      <c r="Z6" s="27" t="s">
        <v>59</v>
      </c>
      <c r="AA6" s="29">
        <v>5652500.0</v>
      </c>
    </row>
    <row r="7" ht="15.75" customHeight="1">
      <c r="A7" s="13" t="s">
        <v>60</v>
      </c>
      <c r="B7" s="13" t="s">
        <v>61</v>
      </c>
      <c r="C7" s="14" t="str">
        <f t="shared" si="1"/>
        <v>Ridhesh</v>
      </c>
      <c r="D7" s="14" t="str">
        <f t="shared" si="2"/>
        <v>Karawaci</v>
      </c>
      <c r="E7" s="31">
        <v>42654.0</v>
      </c>
      <c r="F7" s="14" t="str">
        <f t="shared" si="3"/>
        <v>October</v>
      </c>
      <c r="G7" s="14" t="str">
        <f t="shared" si="4"/>
        <v>2016</v>
      </c>
      <c r="H7" s="14" t="s">
        <v>62</v>
      </c>
      <c r="I7" s="13" t="str">
        <f t="shared" si="5"/>
        <v>Lenovo IdeaPad Slim D330 Flex</v>
      </c>
      <c r="J7" s="16">
        <v>2.0</v>
      </c>
      <c r="K7" s="16" t="s">
        <v>34</v>
      </c>
      <c r="L7" s="17">
        <f t="shared" si="6"/>
        <v>5115000</v>
      </c>
      <c r="M7" s="14">
        <f t="shared" si="7"/>
        <v>10230000</v>
      </c>
      <c r="N7" s="18">
        <f t="shared" si="8"/>
        <v>200000</v>
      </c>
      <c r="O7" s="19">
        <f t="shared" si="9"/>
        <v>10030000</v>
      </c>
      <c r="P7" s="20" t="s">
        <v>35</v>
      </c>
      <c r="T7" s="27" t="s">
        <v>54</v>
      </c>
      <c r="U7" s="27" t="s">
        <v>63</v>
      </c>
      <c r="V7" s="27" t="s">
        <v>64</v>
      </c>
      <c r="X7" s="27" t="s">
        <v>65</v>
      </c>
      <c r="Y7" s="28" t="s">
        <v>44</v>
      </c>
      <c r="Z7" s="27" t="s">
        <v>66</v>
      </c>
      <c r="AA7" s="29">
        <v>6399000.0</v>
      </c>
    </row>
    <row r="8" ht="15.75" customHeight="1">
      <c r="A8" s="22" t="s">
        <v>67</v>
      </c>
      <c r="B8" s="22" t="s">
        <v>68</v>
      </c>
      <c r="C8" s="14" t="str">
        <f t="shared" si="1"/>
        <v>Adavan</v>
      </c>
      <c r="D8" s="14" t="str">
        <f t="shared" si="2"/>
        <v>BSD</v>
      </c>
      <c r="E8" s="23">
        <v>42164.0</v>
      </c>
      <c r="F8" s="14" t="str">
        <f t="shared" si="3"/>
        <v>June</v>
      </c>
      <c r="G8" s="14" t="str">
        <f t="shared" si="4"/>
        <v>2015</v>
      </c>
      <c r="H8" s="24" t="s">
        <v>69</v>
      </c>
      <c r="I8" s="13" t="str">
        <f t="shared" si="5"/>
        <v>Fuji Xerox DocuPrint CP225W</v>
      </c>
      <c r="J8" s="25">
        <v>1.0</v>
      </c>
      <c r="K8" s="25" t="s">
        <v>34</v>
      </c>
      <c r="L8" s="17">
        <f t="shared" si="6"/>
        <v>3000000</v>
      </c>
      <c r="M8" s="14">
        <f t="shared" si="7"/>
        <v>3000000</v>
      </c>
      <c r="N8" s="18">
        <f t="shared" si="8"/>
        <v>200000</v>
      </c>
      <c r="O8" s="19">
        <f t="shared" si="9"/>
        <v>2800000</v>
      </c>
      <c r="P8" s="20" t="s">
        <v>35</v>
      </c>
      <c r="T8" s="27" t="s">
        <v>61</v>
      </c>
      <c r="U8" s="27" t="s">
        <v>70</v>
      </c>
      <c r="V8" s="27" t="s">
        <v>57</v>
      </c>
      <c r="X8" s="27" t="s">
        <v>62</v>
      </c>
      <c r="Y8" s="28" t="s">
        <v>44</v>
      </c>
      <c r="Z8" s="27" t="s">
        <v>71</v>
      </c>
      <c r="AA8" s="29">
        <v>5115000.0</v>
      </c>
    </row>
    <row r="9" ht="15.75" customHeight="1">
      <c r="A9" s="13" t="s">
        <v>72</v>
      </c>
      <c r="B9" s="13" t="s">
        <v>73</v>
      </c>
      <c r="C9" s="14" t="str">
        <f t="shared" si="1"/>
        <v>Jonas</v>
      </c>
      <c r="D9" s="14" t="str">
        <f t="shared" si="2"/>
        <v>Tangerang </v>
      </c>
      <c r="E9" s="15">
        <v>42164.0</v>
      </c>
      <c r="F9" s="14" t="str">
        <f t="shared" si="3"/>
        <v>June</v>
      </c>
      <c r="G9" s="14" t="str">
        <f t="shared" si="4"/>
        <v>2015</v>
      </c>
      <c r="H9" s="14" t="s">
        <v>74</v>
      </c>
      <c r="I9" s="13" t="str">
        <f t="shared" si="5"/>
        <v>MacBook Pro (14 inci, 2023)</v>
      </c>
      <c r="J9" s="16">
        <v>1.0</v>
      </c>
      <c r="K9" s="16" t="s">
        <v>34</v>
      </c>
      <c r="L9" s="17">
        <f t="shared" si="6"/>
        <v>31200000</v>
      </c>
      <c r="M9" s="14">
        <f t="shared" si="7"/>
        <v>31200000</v>
      </c>
      <c r="N9" s="18">
        <f t="shared" si="8"/>
        <v>200000</v>
      </c>
      <c r="O9" s="19">
        <f t="shared" si="9"/>
        <v>31000000</v>
      </c>
      <c r="P9" s="20" t="s">
        <v>35</v>
      </c>
      <c r="T9" s="27"/>
      <c r="U9" s="27"/>
      <c r="V9" s="27"/>
      <c r="X9" s="27"/>
      <c r="Y9" s="28"/>
      <c r="Z9" s="27"/>
      <c r="AA9" s="29"/>
    </row>
    <row r="10" ht="15.75" customHeight="1">
      <c r="A10" s="22" t="s">
        <v>75</v>
      </c>
      <c r="B10" s="22" t="s">
        <v>76</v>
      </c>
      <c r="C10" s="14" t="str">
        <f t="shared" si="1"/>
        <v>Hafiz</v>
      </c>
      <c r="D10" s="14" t="str">
        <f t="shared" si="2"/>
        <v>BSD</v>
      </c>
      <c r="E10" s="23">
        <v>42164.0</v>
      </c>
      <c r="F10" s="14" t="str">
        <f t="shared" si="3"/>
        <v>June</v>
      </c>
      <c r="G10" s="14" t="str">
        <f t="shared" si="4"/>
        <v>2015</v>
      </c>
      <c r="H10" s="24" t="s">
        <v>77</v>
      </c>
      <c r="I10" s="13" t="str">
        <f t="shared" si="5"/>
        <v>WD My Passport Ultra 4 TB</v>
      </c>
      <c r="J10" s="25">
        <v>1.0</v>
      </c>
      <c r="K10" s="25" t="s">
        <v>34</v>
      </c>
      <c r="L10" s="17">
        <f t="shared" si="6"/>
        <v>2921500</v>
      </c>
      <c r="M10" s="14">
        <f t="shared" si="7"/>
        <v>2921500</v>
      </c>
      <c r="N10" s="18">
        <f t="shared" si="8"/>
        <v>100000</v>
      </c>
      <c r="O10" s="19">
        <f t="shared" si="9"/>
        <v>2821500</v>
      </c>
      <c r="P10" s="20" t="s">
        <v>35</v>
      </c>
      <c r="T10" s="27" t="s">
        <v>68</v>
      </c>
      <c r="U10" s="27" t="s">
        <v>78</v>
      </c>
      <c r="V10" s="27" t="s">
        <v>50</v>
      </c>
      <c r="X10" s="27" t="s">
        <v>55</v>
      </c>
      <c r="Y10" s="28" t="s">
        <v>44</v>
      </c>
      <c r="Z10" s="27" t="s">
        <v>79</v>
      </c>
      <c r="AA10" s="29">
        <v>1.7499E7</v>
      </c>
    </row>
    <row r="11" ht="15.75" customHeight="1">
      <c r="A11" s="13" t="s">
        <v>80</v>
      </c>
      <c r="B11" s="13" t="s">
        <v>81</v>
      </c>
      <c r="C11" s="14" t="str">
        <f t="shared" si="1"/>
        <v>Jenny</v>
      </c>
      <c r="D11" s="14" t="str">
        <f t="shared" si="2"/>
        <v>Ciledug </v>
      </c>
      <c r="E11" s="15">
        <v>42164.0</v>
      </c>
      <c r="F11" s="14" t="str">
        <f t="shared" si="3"/>
        <v>June</v>
      </c>
      <c r="G11" s="14" t="str">
        <f t="shared" si="4"/>
        <v>2015</v>
      </c>
      <c r="H11" s="14" t="s">
        <v>82</v>
      </c>
      <c r="I11" s="13" t="str">
        <f t="shared" si="5"/>
        <v>Xiaomi RedmiBook 15</v>
      </c>
      <c r="J11" s="16">
        <v>1.0</v>
      </c>
      <c r="K11" s="16" t="s">
        <v>34</v>
      </c>
      <c r="L11" s="17">
        <f t="shared" si="6"/>
        <v>6499000</v>
      </c>
      <c r="M11" s="14">
        <f t="shared" si="7"/>
        <v>6499000</v>
      </c>
      <c r="N11" s="18">
        <f t="shared" si="8"/>
        <v>200000</v>
      </c>
      <c r="O11" s="19">
        <f t="shared" si="9"/>
        <v>6299000</v>
      </c>
      <c r="P11" s="20" t="s">
        <v>35</v>
      </c>
      <c r="T11" s="27" t="s">
        <v>73</v>
      </c>
      <c r="U11" s="27" t="s">
        <v>83</v>
      </c>
      <c r="V11" s="27" t="s">
        <v>43</v>
      </c>
      <c r="X11" s="27" t="s">
        <v>74</v>
      </c>
      <c r="Y11" s="28" t="s">
        <v>44</v>
      </c>
      <c r="Z11" s="27" t="s">
        <v>84</v>
      </c>
      <c r="AA11" s="29">
        <v>3.12E7</v>
      </c>
    </row>
    <row r="12" ht="15.75" customHeight="1">
      <c r="A12" s="22" t="s">
        <v>85</v>
      </c>
      <c r="B12" s="22" t="s">
        <v>86</v>
      </c>
      <c r="C12" s="14" t="str">
        <f t="shared" si="1"/>
        <v>Krithika</v>
      </c>
      <c r="D12" s="14" t="str">
        <f t="shared" si="2"/>
        <v>Cipondoh</v>
      </c>
      <c r="E12" s="23">
        <v>42164.0</v>
      </c>
      <c r="F12" s="14" t="str">
        <f t="shared" si="3"/>
        <v>June</v>
      </c>
      <c r="G12" s="14" t="str">
        <f t="shared" si="4"/>
        <v>2015</v>
      </c>
      <c r="H12" s="24" t="s">
        <v>87</v>
      </c>
      <c r="I12" s="13" t="str">
        <f t="shared" si="5"/>
        <v>HP Color Laser Jet Pro MFP M1777</v>
      </c>
      <c r="J12" s="25">
        <v>4.0</v>
      </c>
      <c r="K12" s="25" t="s">
        <v>34</v>
      </c>
      <c r="L12" s="17">
        <f t="shared" si="6"/>
        <v>3657000</v>
      </c>
      <c r="M12" s="14">
        <f t="shared" si="7"/>
        <v>14628000</v>
      </c>
      <c r="N12" s="18">
        <f t="shared" si="8"/>
        <v>200000</v>
      </c>
      <c r="O12" s="19">
        <f t="shared" si="9"/>
        <v>14428000</v>
      </c>
      <c r="P12" s="20" t="s">
        <v>35</v>
      </c>
      <c r="T12" s="27" t="s">
        <v>76</v>
      </c>
      <c r="U12" s="27" t="s">
        <v>88</v>
      </c>
      <c r="V12" s="27" t="s">
        <v>50</v>
      </c>
      <c r="X12" s="27" t="s">
        <v>82</v>
      </c>
      <c r="Y12" s="28" t="s">
        <v>44</v>
      </c>
      <c r="Z12" s="27" t="s">
        <v>89</v>
      </c>
      <c r="AA12" s="29">
        <v>6499000.0</v>
      </c>
    </row>
    <row r="13" ht="15.75" customHeight="1">
      <c r="A13" s="13" t="s">
        <v>90</v>
      </c>
      <c r="B13" s="13" t="s">
        <v>91</v>
      </c>
      <c r="C13" s="14" t="str">
        <f t="shared" si="1"/>
        <v>Ganesh</v>
      </c>
      <c r="D13" s="14" t="str">
        <f t="shared" si="2"/>
        <v>Ciledug </v>
      </c>
      <c r="E13" s="15">
        <v>42164.0</v>
      </c>
      <c r="F13" s="14" t="str">
        <f t="shared" si="3"/>
        <v>June</v>
      </c>
      <c r="G13" s="14" t="str">
        <f t="shared" si="4"/>
        <v>2015</v>
      </c>
      <c r="H13" s="14" t="s">
        <v>62</v>
      </c>
      <c r="I13" s="13" t="str">
        <f t="shared" si="5"/>
        <v>Lenovo IdeaPad Slim D330 Flex</v>
      </c>
      <c r="J13" s="16">
        <v>5.0</v>
      </c>
      <c r="K13" s="16" t="s">
        <v>34</v>
      </c>
      <c r="L13" s="17">
        <f t="shared" si="6"/>
        <v>5115000</v>
      </c>
      <c r="M13" s="14">
        <f t="shared" si="7"/>
        <v>25575000</v>
      </c>
      <c r="N13" s="18">
        <f t="shared" si="8"/>
        <v>200000</v>
      </c>
      <c r="O13" s="19">
        <f t="shared" si="9"/>
        <v>25375000</v>
      </c>
      <c r="P13" s="20" t="s">
        <v>35</v>
      </c>
      <c r="T13" s="27" t="s">
        <v>81</v>
      </c>
      <c r="U13" s="27" t="s">
        <v>92</v>
      </c>
      <c r="V13" s="27" t="s">
        <v>64</v>
      </c>
      <c r="X13" s="27" t="s">
        <v>93</v>
      </c>
      <c r="Y13" s="28" t="s">
        <v>94</v>
      </c>
      <c r="Z13" s="27" t="s">
        <v>95</v>
      </c>
      <c r="AA13" s="29">
        <v>1849000.0</v>
      </c>
    </row>
    <row r="14" ht="15.75" customHeight="1">
      <c r="A14" s="22" t="s">
        <v>96</v>
      </c>
      <c r="B14" s="22" t="s">
        <v>97</v>
      </c>
      <c r="C14" s="14" t="str">
        <f t="shared" si="1"/>
        <v>Yadav</v>
      </c>
      <c r="D14" s="14" t="str">
        <f t="shared" si="2"/>
        <v>Karawaci</v>
      </c>
      <c r="E14" s="23">
        <v>42164.0</v>
      </c>
      <c r="F14" s="14" t="str">
        <f t="shared" si="3"/>
        <v>June</v>
      </c>
      <c r="G14" s="14" t="str">
        <f t="shared" si="4"/>
        <v>2015</v>
      </c>
      <c r="H14" s="24" t="s">
        <v>69</v>
      </c>
      <c r="I14" s="13" t="str">
        <f t="shared" si="5"/>
        <v>Fuji Xerox DocuPrint CP225W</v>
      </c>
      <c r="J14" s="25">
        <v>7.0</v>
      </c>
      <c r="K14" s="25" t="s">
        <v>34</v>
      </c>
      <c r="L14" s="17">
        <f t="shared" si="6"/>
        <v>3000000</v>
      </c>
      <c r="M14" s="14">
        <f t="shared" si="7"/>
        <v>21000000</v>
      </c>
      <c r="N14" s="18">
        <f t="shared" si="8"/>
        <v>200000</v>
      </c>
      <c r="O14" s="19">
        <f t="shared" si="9"/>
        <v>20800000</v>
      </c>
      <c r="P14" s="20" t="s">
        <v>35</v>
      </c>
      <c r="T14" s="27" t="s">
        <v>86</v>
      </c>
      <c r="U14" s="27" t="s">
        <v>98</v>
      </c>
      <c r="V14" s="27" t="s">
        <v>99</v>
      </c>
      <c r="X14" s="27" t="s">
        <v>100</v>
      </c>
      <c r="Y14" s="28" t="s">
        <v>94</v>
      </c>
      <c r="Z14" s="27" t="s">
        <v>101</v>
      </c>
      <c r="AA14" s="29">
        <v>750000.0</v>
      </c>
    </row>
    <row r="15" ht="15.75" customHeight="1">
      <c r="A15" s="13" t="s">
        <v>102</v>
      </c>
      <c r="B15" s="13" t="s">
        <v>103</v>
      </c>
      <c r="C15" s="14" t="str">
        <f t="shared" si="1"/>
        <v>Sharon</v>
      </c>
      <c r="D15" s="14" t="str">
        <f t="shared" si="2"/>
        <v>Periuk </v>
      </c>
      <c r="E15" s="32">
        <v>43205.0</v>
      </c>
      <c r="F15" s="14" t="str">
        <f t="shared" si="3"/>
        <v>April</v>
      </c>
      <c r="G15" s="14" t="str">
        <f t="shared" si="4"/>
        <v>2018</v>
      </c>
      <c r="H15" s="14" t="s">
        <v>62</v>
      </c>
      <c r="I15" s="13" t="str">
        <f t="shared" si="5"/>
        <v>Lenovo IdeaPad Slim D330 Flex</v>
      </c>
      <c r="J15" s="16">
        <v>3.0</v>
      </c>
      <c r="K15" s="16" t="s">
        <v>34</v>
      </c>
      <c r="L15" s="17">
        <f t="shared" si="6"/>
        <v>5115000</v>
      </c>
      <c r="M15" s="14">
        <f t="shared" si="7"/>
        <v>15345000</v>
      </c>
      <c r="N15" s="18">
        <f t="shared" si="8"/>
        <v>200000</v>
      </c>
      <c r="O15" s="19">
        <f t="shared" si="9"/>
        <v>15145000</v>
      </c>
      <c r="P15" s="20" t="s">
        <v>35</v>
      </c>
      <c r="T15" s="27" t="s">
        <v>91</v>
      </c>
      <c r="U15" s="27" t="s">
        <v>104</v>
      </c>
      <c r="V15" s="27" t="s">
        <v>64</v>
      </c>
      <c r="X15" s="27" t="s">
        <v>105</v>
      </c>
      <c r="Y15" s="28" t="s">
        <v>94</v>
      </c>
      <c r="Z15" s="27" t="s">
        <v>106</v>
      </c>
      <c r="AA15" s="29">
        <v>1260000.0</v>
      </c>
    </row>
    <row r="16" ht="15.75" customHeight="1">
      <c r="A16" s="22" t="s">
        <v>107</v>
      </c>
      <c r="B16" s="22" t="s">
        <v>81</v>
      </c>
      <c r="C16" s="14" t="str">
        <f t="shared" si="1"/>
        <v>Jenny</v>
      </c>
      <c r="D16" s="14" t="str">
        <f t="shared" si="2"/>
        <v>Ciledug </v>
      </c>
      <c r="E16" s="23">
        <v>43074.0</v>
      </c>
      <c r="F16" s="14" t="str">
        <f t="shared" si="3"/>
        <v>December</v>
      </c>
      <c r="G16" s="14" t="str">
        <f t="shared" si="4"/>
        <v>2017</v>
      </c>
      <c r="H16" s="24" t="s">
        <v>108</v>
      </c>
      <c r="I16" s="13" t="str">
        <f t="shared" si="5"/>
        <v>Toshiba Canvio Premium 2 TB</v>
      </c>
      <c r="J16" s="25">
        <v>6.0</v>
      </c>
      <c r="K16" s="25" t="s">
        <v>34</v>
      </c>
      <c r="L16" s="17">
        <f t="shared" si="6"/>
        <v>1775000</v>
      </c>
      <c r="M16" s="14">
        <f t="shared" si="7"/>
        <v>10650000</v>
      </c>
      <c r="N16" s="18">
        <f t="shared" si="8"/>
        <v>200000</v>
      </c>
      <c r="O16" s="19">
        <f t="shared" si="9"/>
        <v>10450000</v>
      </c>
      <c r="P16" s="20" t="s">
        <v>35</v>
      </c>
      <c r="T16" s="27" t="s">
        <v>97</v>
      </c>
      <c r="U16" s="27" t="s">
        <v>109</v>
      </c>
      <c r="V16" s="27" t="s">
        <v>57</v>
      </c>
      <c r="X16" s="27" t="s">
        <v>48</v>
      </c>
      <c r="Y16" s="28" t="s">
        <v>94</v>
      </c>
      <c r="Z16" s="27" t="s">
        <v>110</v>
      </c>
      <c r="AA16" s="29">
        <v>1475000.0</v>
      </c>
    </row>
    <row r="17" ht="15.75" customHeight="1">
      <c r="A17" s="13" t="s">
        <v>111</v>
      </c>
      <c r="B17" s="13" t="s">
        <v>112</v>
      </c>
      <c r="C17" s="14" t="str">
        <f t="shared" si="1"/>
        <v>Sundar</v>
      </c>
      <c r="D17" s="14" t="str">
        <f t="shared" si="2"/>
        <v>Batuceper</v>
      </c>
      <c r="E17" s="32">
        <v>42696.0</v>
      </c>
      <c r="F17" s="14" t="str">
        <f t="shared" si="3"/>
        <v>November</v>
      </c>
      <c r="G17" s="14" t="str">
        <f t="shared" si="4"/>
        <v>2016</v>
      </c>
      <c r="H17" s="14" t="s">
        <v>113</v>
      </c>
      <c r="I17" s="13" t="str">
        <f t="shared" si="5"/>
        <v>HP Laser Jet Pro M12w</v>
      </c>
      <c r="J17" s="16">
        <v>1.0</v>
      </c>
      <c r="K17" s="16" t="s">
        <v>34</v>
      </c>
      <c r="L17" s="17">
        <f t="shared" si="6"/>
        <v>895000</v>
      </c>
      <c r="M17" s="14">
        <f t="shared" si="7"/>
        <v>895000</v>
      </c>
      <c r="N17" s="18">
        <f t="shared" si="8"/>
        <v>0</v>
      </c>
      <c r="O17" s="19">
        <f t="shared" si="9"/>
        <v>895000</v>
      </c>
      <c r="P17" s="20" t="s">
        <v>35</v>
      </c>
      <c r="T17" s="27" t="s">
        <v>103</v>
      </c>
      <c r="U17" s="27" t="s">
        <v>114</v>
      </c>
      <c r="V17" s="27" t="s">
        <v>115</v>
      </c>
      <c r="X17" s="27" t="s">
        <v>116</v>
      </c>
      <c r="Y17" s="28" t="s">
        <v>94</v>
      </c>
      <c r="Z17" s="27" t="s">
        <v>117</v>
      </c>
      <c r="AA17" s="29">
        <v>1550000.0</v>
      </c>
    </row>
    <row r="18" ht="15.75" customHeight="1">
      <c r="A18" s="22" t="s">
        <v>118</v>
      </c>
      <c r="B18" s="22" t="s">
        <v>119</v>
      </c>
      <c r="C18" s="14" t="str">
        <f t="shared" si="1"/>
        <v>Ramesh</v>
      </c>
      <c r="D18" s="14" t="str">
        <f t="shared" si="2"/>
        <v>Cibodas</v>
      </c>
      <c r="E18" s="33">
        <v>42696.0</v>
      </c>
      <c r="F18" s="14" t="str">
        <f t="shared" si="3"/>
        <v>November</v>
      </c>
      <c r="G18" s="14" t="str">
        <f t="shared" si="4"/>
        <v>2016</v>
      </c>
      <c r="H18" s="24" t="s">
        <v>55</v>
      </c>
      <c r="I18" s="13" t="str">
        <f t="shared" si="5"/>
        <v>MacBook Air (M2, 2022) </v>
      </c>
      <c r="J18" s="25">
        <v>1.0</v>
      </c>
      <c r="K18" s="25" t="s">
        <v>34</v>
      </c>
      <c r="L18" s="17">
        <f t="shared" si="6"/>
        <v>17499000</v>
      </c>
      <c r="M18" s="14">
        <f t="shared" si="7"/>
        <v>17499000</v>
      </c>
      <c r="N18" s="18">
        <f t="shared" si="8"/>
        <v>200000</v>
      </c>
      <c r="O18" s="19">
        <f t="shared" si="9"/>
        <v>17299000</v>
      </c>
      <c r="P18" s="20" t="s">
        <v>35</v>
      </c>
      <c r="T18" s="27" t="s">
        <v>112</v>
      </c>
      <c r="U18" s="27" t="s">
        <v>120</v>
      </c>
      <c r="V18" s="27" t="s">
        <v>121</v>
      </c>
      <c r="X18" s="27" t="s">
        <v>108</v>
      </c>
      <c r="Y18" s="28" t="s">
        <v>94</v>
      </c>
      <c r="Z18" s="27" t="s">
        <v>122</v>
      </c>
      <c r="AA18" s="29">
        <v>1775000.0</v>
      </c>
    </row>
    <row r="19" ht="15.75" customHeight="1">
      <c r="A19" s="13" t="s">
        <v>123</v>
      </c>
      <c r="B19" s="13" t="s">
        <v>124</v>
      </c>
      <c r="C19" s="14" t="str">
        <f t="shared" si="1"/>
        <v>Alan</v>
      </c>
      <c r="D19" s="14" t="str">
        <f t="shared" si="2"/>
        <v>BSD</v>
      </c>
      <c r="E19" s="31">
        <v>42319.0</v>
      </c>
      <c r="F19" s="14" t="str">
        <f t="shared" si="3"/>
        <v>November</v>
      </c>
      <c r="G19" s="14" t="str">
        <f t="shared" si="4"/>
        <v>2015</v>
      </c>
      <c r="H19" s="14" t="s">
        <v>125</v>
      </c>
      <c r="I19" s="13" t="str">
        <f t="shared" si="5"/>
        <v>Brother DCP-T300</v>
      </c>
      <c r="J19" s="16">
        <v>9.0</v>
      </c>
      <c r="K19" s="16" t="s">
        <v>34</v>
      </c>
      <c r="L19" s="17">
        <f t="shared" si="6"/>
        <v>2050000</v>
      </c>
      <c r="M19" s="14">
        <f t="shared" si="7"/>
        <v>18450000</v>
      </c>
      <c r="N19" s="18">
        <f t="shared" si="8"/>
        <v>200000</v>
      </c>
      <c r="O19" s="19">
        <f t="shared" si="9"/>
        <v>18250000</v>
      </c>
      <c r="P19" s="20" t="s">
        <v>35</v>
      </c>
      <c r="T19" s="27" t="s">
        <v>119</v>
      </c>
      <c r="U19" s="27" t="s">
        <v>126</v>
      </c>
      <c r="V19" s="34" t="s">
        <v>127</v>
      </c>
      <c r="X19" s="27" t="s">
        <v>128</v>
      </c>
      <c r="Y19" s="28" t="s">
        <v>94</v>
      </c>
      <c r="Z19" s="27" t="s">
        <v>129</v>
      </c>
      <c r="AA19" s="29">
        <v>1209000.0</v>
      </c>
    </row>
    <row r="20" ht="15.75" customHeight="1">
      <c r="A20" s="22" t="s">
        <v>130</v>
      </c>
      <c r="B20" s="22" t="s">
        <v>131</v>
      </c>
      <c r="C20" s="14" t="str">
        <f t="shared" si="1"/>
        <v>Arutra</v>
      </c>
      <c r="D20" s="14" t="str">
        <f t="shared" si="2"/>
        <v>Periuk </v>
      </c>
      <c r="E20" s="33">
        <v>42137.0</v>
      </c>
      <c r="F20" s="14" t="str">
        <f t="shared" si="3"/>
        <v>May</v>
      </c>
      <c r="G20" s="14" t="str">
        <f t="shared" si="4"/>
        <v>2015</v>
      </c>
      <c r="H20" s="24" t="s">
        <v>62</v>
      </c>
      <c r="I20" s="13" t="str">
        <f t="shared" si="5"/>
        <v>Lenovo IdeaPad Slim D330 Flex</v>
      </c>
      <c r="J20" s="25">
        <v>8.0</v>
      </c>
      <c r="K20" s="25" t="s">
        <v>34</v>
      </c>
      <c r="L20" s="17">
        <f t="shared" si="6"/>
        <v>5115000</v>
      </c>
      <c r="M20" s="14">
        <f t="shared" si="7"/>
        <v>40920000</v>
      </c>
      <c r="N20" s="18">
        <f t="shared" si="8"/>
        <v>200000</v>
      </c>
      <c r="O20" s="19">
        <f t="shared" si="9"/>
        <v>40720000</v>
      </c>
      <c r="P20" s="20" t="s">
        <v>35</v>
      </c>
      <c r="T20" s="27" t="s">
        <v>124</v>
      </c>
      <c r="U20" s="27" t="s">
        <v>132</v>
      </c>
      <c r="V20" s="27" t="s">
        <v>50</v>
      </c>
      <c r="X20" s="27" t="s">
        <v>77</v>
      </c>
      <c r="Y20" s="28" t="s">
        <v>94</v>
      </c>
      <c r="Z20" s="27" t="s">
        <v>133</v>
      </c>
      <c r="AA20" s="29">
        <v>2921500.0</v>
      </c>
    </row>
    <row r="21" ht="15.75" customHeight="1">
      <c r="A21" s="13" t="s">
        <v>134</v>
      </c>
      <c r="B21" s="13" t="s">
        <v>135</v>
      </c>
      <c r="C21" s="14" t="str">
        <f t="shared" si="1"/>
        <v>Haseena</v>
      </c>
      <c r="D21" s="14" t="str">
        <f t="shared" si="2"/>
        <v>Cipondoh</v>
      </c>
      <c r="E21" s="32">
        <v>42243.0</v>
      </c>
      <c r="F21" s="14" t="str">
        <f t="shared" si="3"/>
        <v>August</v>
      </c>
      <c r="G21" s="14" t="str">
        <f t="shared" si="4"/>
        <v>2015</v>
      </c>
      <c r="H21" s="14" t="s">
        <v>136</v>
      </c>
      <c r="I21" s="13" t="str">
        <f t="shared" si="5"/>
        <v>Canon Selphy CP1200</v>
      </c>
      <c r="J21" s="16">
        <v>8.0</v>
      </c>
      <c r="K21" s="16" t="s">
        <v>34</v>
      </c>
      <c r="L21" s="17">
        <f t="shared" si="6"/>
        <v>1700000</v>
      </c>
      <c r="M21" s="14">
        <f t="shared" si="7"/>
        <v>13600000</v>
      </c>
      <c r="N21" s="18">
        <f t="shared" si="8"/>
        <v>200000</v>
      </c>
      <c r="O21" s="19">
        <f t="shared" si="9"/>
        <v>13400000</v>
      </c>
      <c r="P21" s="20" t="s">
        <v>35</v>
      </c>
      <c r="T21" s="27" t="s">
        <v>131</v>
      </c>
      <c r="U21" s="27" t="s">
        <v>137</v>
      </c>
      <c r="V21" s="27" t="s">
        <v>115</v>
      </c>
      <c r="X21" s="27" t="s">
        <v>125</v>
      </c>
      <c r="Y21" s="28" t="s">
        <v>138</v>
      </c>
      <c r="Z21" s="34" t="s">
        <v>139</v>
      </c>
      <c r="AA21" s="29">
        <v>2050000.0</v>
      </c>
    </row>
    <row r="22" ht="15.75" customHeight="1">
      <c r="A22" s="22" t="s">
        <v>140</v>
      </c>
      <c r="B22" s="22" t="s">
        <v>141</v>
      </c>
      <c r="C22" s="14" t="str">
        <f t="shared" si="1"/>
        <v>Verma</v>
      </c>
      <c r="D22" s="14" t="str">
        <f t="shared" si="2"/>
        <v>BSD</v>
      </c>
      <c r="E22" s="33">
        <v>42243.0</v>
      </c>
      <c r="F22" s="14" t="str">
        <f t="shared" si="3"/>
        <v>August</v>
      </c>
      <c r="G22" s="14" t="str">
        <f t="shared" si="4"/>
        <v>2015</v>
      </c>
      <c r="H22" s="24" t="s">
        <v>142</v>
      </c>
      <c r="I22" s="13" t="str">
        <f t="shared" si="5"/>
        <v>Epson L360</v>
      </c>
      <c r="J22" s="25">
        <v>12.0</v>
      </c>
      <c r="K22" s="25" t="s">
        <v>34</v>
      </c>
      <c r="L22" s="17">
        <f t="shared" si="6"/>
        <v>1650000</v>
      </c>
      <c r="M22" s="14">
        <f t="shared" si="7"/>
        <v>19800000</v>
      </c>
      <c r="N22" s="18">
        <f t="shared" si="8"/>
        <v>200000</v>
      </c>
      <c r="O22" s="19">
        <f t="shared" si="9"/>
        <v>19600000</v>
      </c>
      <c r="P22" s="20" t="s">
        <v>35</v>
      </c>
      <c r="T22" s="27" t="s">
        <v>135</v>
      </c>
      <c r="U22" s="27" t="s">
        <v>143</v>
      </c>
      <c r="V22" s="27" t="s">
        <v>99</v>
      </c>
      <c r="X22" s="27" t="s">
        <v>40</v>
      </c>
      <c r="Y22" s="28" t="s">
        <v>138</v>
      </c>
      <c r="Z22" s="27" t="s">
        <v>144</v>
      </c>
      <c r="AA22" s="29">
        <v>1815000.0</v>
      </c>
    </row>
    <row r="23" ht="15.75" customHeight="1">
      <c r="A23" s="13" t="s">
        <v>145</v>
      </c>
      <c r="B23" s="13" t="s">
        <v>76</v>
      </c>
      <c r="C23" s="14" t="str">
        <f t="shared" si="1"/>
        <v>Hafiz</v>
      </c>
      <c r="D23" s="14" t="str">
        <f t="shared" si="2"/>
        <v>BSD</v>
      </c>
      <c r="E23" s="32">
        <v>42243.0</v>
      </c>
      <c r="F23" s="14" t="str">
        <f t="shared" si="3"/>
        <v>August</v>
      </c>
      <c r="G23" s="14" t="str">
        <f t="shared" si="4"/>
        <v>2015</v>
      </c>
      <c r="H23" s="14" t="s">
        <v>69</v>
      </c>
      <c r="I23" s="13" t="str">
        <f t="shared" si="5"/>
        <v>Fuji Xerox DocuPrint CP225W</v>
      </c>
      <c r="J23" s="16">
        <v>6.0</v>
      </c>
      <c r="K23" s="16" t="s">
        <v>34</v>
      </c>
      <c r="L23" s="17">
        <f t="shared" si="6"/>
        <v>3000000</v>
      </c>
      <c r="M23" s="14">
        <f t="shared" si="7"/>
        <v>18000000</v>
      </c>
      <c r="N23" s="18">
        <f t="shared" si="8"/>
        <v>200000</v>
      </c>
      <c r="O23" s="19">
        <f t="shared" si="9"/>
        <v>17800000</v>
      </c>
      <c r="P23" s="20" t="s">
        <v>35</v>
      </c>
      <c r="T23" s="27" t="s">
        <v>141</v>
      </c>
      <c r="U23" s="27" t="s">
        <v>146</v>
      </c>
      <c r="V23" s="27" t="s">
        <v>50</v>
      </c>
      <c r="X23" s="27" t="s">
        <v>136</v>
      </c>
      <c r="Y23" s="28" t="s">
        <v>138</v>
      </c>
      <c r="Z23" s="27" t="s">
        <v>147</v>
      </c>
      <c r="AA23" s="29">
        <v>1700000.0</v>
      </c>
    </row>
    <row r="24" ht="15.75" customHeight="1">
      <c r="A24" s="22" t="s">
        <v>148</v>
      </c>
      <c r="B24" s="22" t="s">
        <v>124</v>
      </c>
      <c r="C24" s="14" t="str">
        <f t="shared" si="1"/>
        <v>Alan</v>
      </c>
      <c r="D24" s="14" t="str">
        <f t="shared" si="2"/>
        <v>BSD</v>
      </c>
      <c r="E24" s="23">
        <v>43078.0</v>
      </c>
      <c r="F24" s="14" t="str">
        <f t="shared" si="3"/>
        <v>December</v>
      </c>
      <c r="G24" s="14" t="str">
        <f t="shared" si="4"/>
        <v>2017</v>
      </c>
      <c r="H24" s="24" t="s">
        <v>116</v>
      </c>
      <c r="I24" s="13" t="str">
        <f t="shared" si="5"/>
        <v>Toshiba Canvio Advance 2 TB</v>
      </c>
      <c r="J24" s="25">
        <v>10.0</v>
      </c>
      <c r="K24" s="25" t="s">
        <v>34</v>
      </c>
      <c r="L24" s="17">
        <f t="shared" si="6"/>
        <v>1550000</v>
      </c>
      <c r="M24" s="14">
        <f t="shared" si="7"/>
        <v>15500000</v>
      </c>
      <c r="N24" s="18">
        <f t="shared" si="8"/>
        <v>200000</v>
      </c>
      <c r="O24" s="19">
        <f t="shared" si="9"/>
        <v>15300000</v>
      </c>
      <c r="P24" s="20" t="s">
        <v>35</v>
      </c>
      <c r="T24" s="27" t="s">
        <v>149</v>
      </c>
      <c r="U24" s="27" t="s">
        <v>150</v>
      </c>
      <c r="V24" s="27" t="s">
        <v>43</v>
      </c>
      <c r="X24" s="27" t="s">
        <v>142</v>
      </c>
      <c r="Y24" s="28" t="s">
        <v>138</v>
      </c>
      <c r="Z24" s="27" t="s">
        <v>151</v>
      </c>
      <c r="AA24" s="29">
        <v>1650000.0</v>
      </c>
    </row>
    <row r="25" ht="15.75" customHeight="1">
      <c r="A25" s="13" t="s">
        <v>152</v>
      </c>
      <c r="B25" s="13" t="s">
        <v>135</v>
      </c>
      <c r="C25" s="14" t="str">
        <f t="shared" si="1"/>
        <v>Haseena</v>
      </c>
      <c r="D25" s="14" t="str">
        <f t="shared" si="2"/>
        <v>Cipondoh</v>
      </c>
      <c r="E25" s="15">
        <v>43078.0</v>
      </c>
      <c r="F25" s="14" t="str">
        <f t="shared" si="3"/>
        <v>December</v>
      </c>
      <c r="G25" s="14" t="str">
        <f t="shared" si="4"/>
        <v>2017</v>
      </c>
      <c r="H25" s="14" t="s">
        <v>113</v>
      </c>
      <c r="I25" s="13" t="str">
        <f t="shared" si="5"/>
        <v>HP Laser Jet Pro M12w</v>
      </c>
      <c r="J25" s="16">
        <v>1.0</v>
      </c>
      <c r="K25" s="16" t="s">
        <v>34</v>
      </c>
      <c r="L25" s="17">
        <f t="shared" si="6"/>
        <v>895000</v>
      </c>
      <c r="M25" s="14">
        <f t="shared" si="7"/>
        <v>895000</v>
      </c>
      <c r="N25" s="18">
        <f t="shared" si="8"/>
        <v>0</v>
      </c>
      <c r="O25" s="19">
        <f t="shared" si="9"/>
        <v>895000</v>
      </c>
      <c r="P25" s="20" t="s">
        <v>35</v>
      </c>
      <c r="T25" s="27" t="s">
        <v>153</v>
      </c>
      <c r="U25" s="27" t="s">
        <v>154</v>
      </c>
      <c r="V25" s="27" t="s">
        <v>43</v>
      </c>
      <c r="X25" s="27" t="s">
        <v>69</v>
      </c>
      <c r="Y25" s="28" t="s">
        <v>138</v>
      </c>
      <c r="Z25" s="27" t="s">
        <v>155</v>
      </c>
      <c r="AA25" s="29">
        <v>3000000.0</v>
      </c>
    </row>
    <row r="26" ht="15.75" customHeight="1">
      <c r="A26" s="22" t="s">
        <v>156</v>
      </c>
      <c r="B26" s="22" t="s">
        <v>124</v>
      </c>
      <c r="C26" s="14" t="str">
        <f t="shared" si="1"/>
        <v>Alan</v>
      </c>
      <c r="D26" s="14" t="str">
        <f t="shared" si="2"/>
        <v>BSD</v>
      </c>
      <c r="E26" s="33">
        <v>43297.0</v>
      </c>
      <c r="F26" s="14" t="str">
        <f t="shared" si="3"/>
        <v>July</v>
      </c>
      <c r="G26" s="14" t="str">
        <f t="shared" si="4"/>
        <v>2018</v>
      </c>
      <c r="H26" s="25" t="s">
        <v>157</v>
      </c>
      <c r="I26" s="13" t="str">
        <f t="shared" si="5"/>
        <v>Panasonic KX-MB2275</v>
      </c>
      <c r="J26" s="25">
        <v>2.0</v>
      </c>
      <c r="K26" s="25" t="s">
        <v>34</v>
      </c>
      <c r="L26" s="17">
        <f t="shared" si="6"/>
        <v>3275000</v>
      </c>
      <c r="M26" s="14">
        <f t="shared" si="7"/>
        <v>6550000</v>
      </c>
      <c r="N26" s="18">
        <f t="shared" si="8"/>
        <v>200000</v>
      </c>
      <c r="O26" s="19">
        <f t="shared" si="9"/>
        <v>6350000</v>
      </c>
      <c r="P26" s="20" t="s">
        <v>35</v>
      </c>
      <c r="T26" s="27" t="s">
        <v>158</v>
      </c>
      <c r="U26" s="27" t="s">
        <v>159</v>
      </c>
      <c r="V26" s="27" t="s">
        <v>121</v>
      </c>
      <c r="X26" s="27" t="s">
        <v>87</v>
      </c>
      <c r="Y26" s="28" t="s">
        <v>138</v>
      </c>
      <c r="Z26" s="27" t="s">
        <v>160</v>
      </c>
      <c r="AA26" s="29">
        <v>3657000.0</v>
      </c>
    </row>
    <row r="27" ht="15.75" customHeight="1">
      <c r="A27" s="13" t="s">
        <v>161</v>
      </c>
      <c r="B27" s="13" t="s">
        <v>103</v>
      </c>
      <c r="C27" s="14" t="str">
        <f t="shared" si="1"/>
        <v>Sharon</v>
      </c>
      <c r="D27" s="14" t="str">
        <f t="shared" si="2"/>
        <v>Periuk </v>
      </c>
      <c r="E27" s="32">
        <v>42638.0</v>
      </c>
      <c r="F27" s="14" t="str">
        <f t="shared" si="3"/>
        <v>September</v>
      </c>
      <c r="G27" s="14" t="str">
        <f t="shared" si="4"/>
        <v>2016</v>
      </c>
      <c r="H27" s="14" t="s">
        <v>113</v>
      </c>
      <c r="I27" s="13" t="str">
        <f t="shared" si="5"/>
        <v>HP Laser Jet Pro M12w</v>
      </c>
      <c r="J27" s="16">
        <v>5.0</v>
      </c>
      <c r="K27" s="16" t="s">
        <v>34</v>
      </c>
      <c r="L27" s="17">
        <f t="shared" si="6"/>
        <v>895000</v>
      </c>
      <c r="M27" s="14">
        <f t="shared" si="7"/>
        <v>4475000</v>
      </c>
      <c r="N27" s="18">
        <f t="shared" si="8"/>
        <v>200000</v>
      </c>
      <c r="O27" s="19">
        <f t="shared" si="9"/>
        <v>4275000</v>
      </c>
      <c r="P27" s="20" t="s">
        <v>35</v>
      </c>
      <c r="T27" s="27" t="s">
        <v>162</v>
      </c>
      <c r="U27" s="27" t="s">
        <v>163</v>
      </c>
      <c r="V27" s="27" t="s">
        <v>50</v>
      </c>
      <c r="X27" s="27" t="s">
        <v>113</v>
      </c>
      <c r="Y27" s="28" t="s">
        <v>138</v>
      </c>
      <c r="Z27" s="27" t="s">
        <v>164</v>
      </c>
      <c r="AA27" s="29">
        <v>895000.0</v>
      </c>
    </row>
    <row r="28" ht="15.75" customHeight="1">
      <c r="A28" s="22" t="s">
        <v>165</v>
      </c>
      <c r="B28" s="22" t="s">
        <v>86</v>
      </c>
      <c r="C28" s="14" t="str">
        <f t="shared" si="1"/>
        <v>Krithika</v>
      </c>
      <c r="D28" s="14" t="str">
        <f t="shared" si="2"/>
        <v>Cipondoh</v>
      </c>
      <c r="E28" s="33">
        <v>42751.0</v>
      </c>
      <c r="F28" s="14" t="str">
        <f t="shared" si="3"/>
        <v>January</v>
      </c>
      <c r="G28" s="14" t="str">
        <f t="shared" si="4"/>
        <v>2017</v>
      </c>
      <c r="H28" s="24" t="s">
        <v>58</v>
      </c>
      <c r="I28" s="13" t="str">
        <f t="shared" si="5"/>
        <v>Dell Vostro 3401</v>
      </c>
      <c r="J28" s="25">
        <v>2.0</v>
      </c>
      <c r="K28" s="25" t="s">
        <v>34</v>
      </c>
      <c r="L28" s="17">
        <f t="shared" si="6"/>
        <v>5652500</v>
      </c>
      <c r="M28" s="14">
        <f t="shared" si="7"/>
        <v>11305000</v>
      </c>
      <c r="N28" s="18">
        <f t="shared" si="8"/>
        <v>200000</v>
      </c>
      <c r="O28" s="19">
        <f t="shared" si="9"/>
        <v>11105000</v>
      </c>
      <c r="P28" s="20" t="s">
        <v>35</v>
      </c>
      <c r="T28" s="27" t="s">
        <v>166</v>
      </c>
      <c r="U28" s="27" t="s">
        <v>167</v>
      </c>
      <c r="V28" s="27" t="s">
        <v>43</v>
      </c>
      <c r="X28" s="35" t="s">
        <v>157</v>
      </c>
      <c r="Y28" s="36" t="s">
        <v>138</v>
      </c>
      <c r="Z28" s="35" t="s">
        <v>168</v>
      </c>
      <c r="AA28" s="37">
        <v>3275000.0</v>
      </c>
    </row>
    <row r="29" ht="15.75" customHeight="1">
      <c r="A29" s="13" t="s">
        <v>169</v>
      </c>
      <c r="B29" s="13" t="s">
        <v>149</v>
      </c>
      <c r="C29" s="14" t="str">
        <f t="shared" si="1"/>
        <v>Muneer</v>
      </c>
      <c r="D29" s="14" t="str">
        <f t="shared" si="2"/>
        <v>Tangerang </v>
      </c>
      <c r="E29" s="32">
        <v>42751.0</v>
      </c>
      <c r="F29" s="14" t="str">
        <f t="shared" si="3"/>
        <v>January</v>
      </c>
      <c r="G29" s="14" t="str">
        <f t="shared" si="4"/>
        <v>2017</v>
      </c>
      <c r="H29" s="14" t="s">
        <v>65</v>
      </c>
      <c r="I29" s="13" t="str">
        <f t="shared" si="5"/>
        <v>HP Laptop 14s dq2614TU</v>
      </c>
      <c r="J29" s="16">
        <v>1.0</v>
      </c>
      <c r="K29" s="16" t="s">
        <v>34</v>
      </c>
      <c r="L29" s="17">
        <f t="shared" si="6"/>
        <v>6399000</v>
      </c>
      <c r="M29" s="14">
        <f t="shared" si="7"/>
        <v>6399000</v>
      </c>
      <c r="N29" s="18">
        <f t="shared" si="8"/>
        <v>200000</v>
      </c>
      <c r="O29" s="19">
        <f t="shared" si="9"/>
        <v>6199000</v>
      </c>
      <c r="P29" s="20" t="s">
        <v>35</v>
      </c>
      <c r="T29" s="27" t="s">
        <v>170</v>
      </c>
      <c r="U29" s="27" t="s">
        <v>171</v>
      </c>
      <c r="V29" s="27" t="s">
        <v>57</v>
      </c>
    </row>
    <row r="30" ht="15.75" customHeight="1">
      <c r="A30" s="22" t="s">
        <v>172</v>
      </c>
      <c r="B30" s="22" t="s">
        <v>54</v>
      </c>
      <c r="C30" s="14" t="str">
        <f t="shared" si="1"/>
        <v>Jackson</v>
      </c>
      <c r="D30" s="14" t="str">
        <f t="shared" si="2"/>
        <v>Ciledug </v>
      </c>
      <c r="E30" s="33">
        <v>42630.0</v>
      </c>
      <c r="F30" s="14" t="str">
        <f t="shared" si="3"/>
        <v>September</v>
      </c>
      <c r="G30" s="14" t="str">
        <f t="shared" si="4"/>
        <v>2016</v>
      </c>
      <c r="H30" s="24" t="s">
        <v>87</v>
      </c>
      <c r="I30" s="13" t="str">
        <f t="shared" si="5"/>
        <v>HP Color Laser Jet Pro MFP M1777</v>
      </c>
      <c r="J30" s="25">
        <v>8.0</v>
      </c>
      <c r="K30" s="25" t="s">
        <v>34</v>
      </c>
      <c r="L30" s="17">
        <f t="shared" si="6"/>
        <v>3657000</v>
      </c>
      <c r="M30" s="14">
        <f t="shared" si="7"/>
        <v>29256000</v>
      </c>
      <c r="N30" s="18">
        <f t="shared" si="8"/>
        <v>200000</v>
      </c>
      <c r="O30" s="19">
        <f t="shared" si="9"/>
        <v>29056000</v>
      </c>
      <c r="P30" s="20" t="s">
        <v>35</v>
      </c>
      <c r="T30" s="27" t="s">
        <v>173</v>
      </c>
      <c r="U30" s="27" t="s">
        <v>174</v>
      </c>
      <c r="V30" s="27" t="s">
        <v>175</v>
      </c>
    </row>
    <row r="31" ht="15.75" customHeight="1">
      <c r="A31" s="13" t="s">
        <v>176</v>
      </c>
      <c r="B31" s="13" t="s">
        <v>153</v>
      </c>
      <c r="C31" s="14" t="str">
        <f t="shared" si="1"/>
        <v>Veronica</v>
      </c>
      <c r="D31" s="14" t="str">
        <f t="shared" si="2"/>
        <v>Tangerang </v>
      </c>
      <c r="E31" s="32">
        <v>42630.0</v>
      </c>
      <c r="F31" s="14" t="str">
        <f t="shared" si="3"/>
        <v>September</v>
      </c>
      <c r="G31" s="14" t="str">
        <f t="shared" si="4"/>
        <v>2016</v>
      </c>
      <c r="H31" s="14" t="s">
        <v>51</v>
      </c>
      <c r="I31" s="13" t="str">
        <f t="shared" si="5"/>
        <v>ASUS VivoBook 15 A516MAO N4020</v>
      </c>
      <c r="J31" s="16">
        <v>15.0</v>
      </c>
      <c r="K31" s="16" t="s">
        <v>34</v>
      </c>
      <c r="L31" s="17">
        <f t="shared" si="6"/>
        <v>4699000</v>
      </c>
      <c r="M31" s="14">
        <f t="shared" si="7"/>
        <v>70485000</v>
      </c>
      <c r="N31" s="18">
        <f t="shared" si="8"/>
        <v>200000</v>
      </c>
      <c r="O31" s="19">
        <f t="shared" si="9"/>
        <v>70285000</v>
      </c>
      <c r="P31" s="20" t="s">
        <v>35</v>
      </c>
      <c r="T31" s="27" t="s">
        <v>177</v>
      </c>
      <c r="U31" s="27" t="s">
        <v>178</v>
      </c>
      <c r="V31" s="27" t="s">
        <v>99</v>
      </c>
    </row>
    <row r="32" ht="15.75" customHeight="1">
      <c r="A32" s="22" t="s">
        <v>179</v>
      </c>
      <c r="B32" s="22" t="s">
        <v>158</v>
      </c>
      <c r="C32" s="14" t="str">
        <f t="shared" si="1"/>
        <v>Shah</v>
      </c>
      <c r="D32" s="14" t="str">
        <f t="shared" si="2"/>
        <v>Batuceper</v>
      </c>
      <c r="E32" s="33">
        <v>42630.0</v>
      </c>
      <c r="F32" s="14" t="str">
        <f t="shared" si="3"/>
        <v>September</v>
      </c>
      <c r="G32" s="14" t="str">
        <f t="shared" si="4"/>
        <v>2016</v>
      </c>
      <c r="H32" s="24" t="s">
        <v>128</v>
      </c>
      <c r="I32" s="13" t="str">
        <f t="shared" si="5"/>
        <v>Transcend StoreJet 25C3S 2 TB</v>
      </c>
      <c r="J32" s="25">
        <v>11.0</v>
      </c>
      <c r="K32" s="25" t="s">
        <v>34</v>
      </c>
      <c r="L32" s="17">
        <f t="shared" si="6"/>
        <v>1209000</v>
      </c>
      <c r="M32" s="14">
        <f t="shared" si="7"/>
        <v>13299000</v>
      </c>
      <c r="N32" s="18">
        <f t="shared" si="8"/>
        <v>200000</v>
      </c>
      <c r="O32" s="19">
        <f t="shared" si="9"/>
        <v>13099000</v>
      </c>
      <c r="P32" s="20" t="s">
        <v>35</v>
      </c>
      <c r="T32" s="27" t="s">
        <v>180</v>
      </c>
      <c r="U32" s="27" t="s">
        <v>181</v>
      </c>
      <c r="V32" s="27" t="s">
        <v>57</v>
      </c>
    </row>
    <row r="33" ht="15.75" customHeight="1">
      <c r="A33" s="13" t="s">
        <v>182</v>
      </c>
      <c r="B33" s="13" t="s">
        <v>119</v>
      </c>
      <c r="C33" s="14" t="str">
        <f t="shared" si="1"/>
        <v>Ramesh</v>
      </c>
      <c r="D33" s="14" t="str">
        <f t="shared" si="2"/>
        <v>Cibodas</v>
      </c>
      <c r="E33" s="32">
        <v>42630.0</v>
      </c>
      <c r="F33" s="14" t="str">
        <f t="shared" si="3"/>
        <v>September</v>
      </c>
      <c r="G33" s="14" t="str">
        <f t="shared" si="4"/>
        <v>2016</v>
      </c>
      <c r="H33" s="14" t="s">
        <v>62</v>
      </c>
      <c r="I33" s="13" t="str">
        <f t="shared" si="5"/>
        <v>Lenovo IdeaPad Slim D330 Flex</v>
      </c>
      <c r="J33" s="16">
        <v>1.0</v>
      </c>
      <c r="K33" s="16" t="s">
        <v>34</v>
      </c>
      <c r="L33" s="17">
        <f t="shared" si="6"/>
        <v>5115000</v>
      </c>
      <c r="M33" s="14">
        <f t="shared" si="7"/>
        <v>5115000</v>
      </c>
      <c r="N33" s="18">
        <f t="shared" si="8"/>
        <v>200000</v>
      </c>
      <c r="O33" s="19">
        <f t="shared" si="9"/>
        <v>4915000</v>
      </c>
      <c r="P33" s="20" t="s">
        <v>35</v>
      </c>
      <c r="T33" s="27" t="s">
        <v>183</v>
      </c>
      <c r="U33" s="27" t="s">
        <v>184</v>
      </c>
      <c r="V33" s="27" t="s">
        <v>50</v>
      </c>
    </row>
    <row r="34" ht="15.75" customHeight="1">
      <c r="A34" s="22" t="s">
        <v>185</v>
      </c>
      <c r="B34" s="22" t="s">
        <v>162</v>
      </c>
      <c r="C34" s="14" t="str">
        <f t="shared" si="1"/>
        <v>Mathew</v>
      </c>
      <c r="D34" s="14" t="str">
        <f t="shared" si="2"/>
        <v>BSD</v>
      </c>
      <c r="E34" s="33">
        <v>42630.0</v>
      </c>
      <c r="F34" s="14" t="str">
        <f t="shared" si="3"/>
        <v>September</v>
      </c>
      <c r="G34" s="14" t="str">
        <f t="shared" si="4"/>
        <v>2016</v>
      </c>
      <c r="H34" s="24" t="s">
        <v>82</v>
      </c>
      <c r="I34" s="13" t="str">
        <f t="shared" si="5"/>
        <v>Xiaomi RedmiBook 15</v>
      </c>
      <c r="J34" s="25">
        <v>4.0</v>
      </c>
      <c r="K34" s="25" t="s">
        <v>34</v>
      </c>
      <c r="L34" s="17">
        <f t="shared" si="6"/>
        <v>6499000</v>
      </c>
      <c r="M34" s="14">
        <f t="shared" si="7"/>
        <v>25996000</v>
      </c>
      <c r="N34" s="18">
        <f t="shared" si="8"/>
        <v>200000</v>
      </c>
      <c r="O34" s="19">
        <f t="shared" si="9"/>
        <v>25796000</v>
      </c>
      <c r="P34" s="20" t="s">
        <v>35</v>
      </c>
      <c r="T34" s="27" t="s">
        <v>186</v>
      </c>
      <c r="U34" s="27" t="s">
        <v>187</v>
      </c>
      <c r="V34" s="27" t="s">
        <v>127</v>
      </c>
    </row>
    <row r="35" ht="15.75" customHeight="1">
      <c r="A35" s="13" t="s">
        <v>188</v>
      </c>
      <c r="B35" s="13" t="s">
        <v>166</v>
      </c>
      <c r="C35" s="14" t="str">
        <f t="shared" si="1"/>
        <v>Akash</v>
      </c>
      <c r="D35" s="14" t="str">
        <f t="shared" si="2"/>
        <v>Tangerang </v>
      </c>
      <c r="E35" s="32">
        <v>42630.0</v>
      </c>
      <c r="F35" s="14" t="str">
        <f t="shared" si="3"/>
        <v>September</v>
      </c>
      <c r="G35" s="14" t="str">
        <f t="shared" si="4"/>
        <v>2016</v>
      </c>
      <c r="H35" s="14" t="s">
        <v>100</v>
      </c>
      <c r="I35" s="13" t="str">
        <f t="shared" si="5"/>
        <v>Maxtor M3 1 TB</v>
      </c>
      <c r="J35" s="16">
        <v>2.0</v>
      </c>
      <c r="K35" s="16" t="s">
        <v>34</v>
      </c>
      <c r="L35" s="17">
        <f t="shared" si="6"/>
        <v>750000</v>
      </c>
      <c r="M35" s="14">
        <f t="shared" si="7"/>
        <v>1500000</v>
      </c>
      <c r="N35" s="18">
        <f t="shared" si="8"/>
        <v>100000</v>
      </c>
      <c r="O35" s="19">
        <f t="shared" si="9"/>
        <v>1400000</v>
      </c>
      <c r="P35" s="20" t="s">
        <v>35</v>
      </c>
      <c r="T35" s="27" t="s">
        <v>189</v>
      </c>
      <c r="U35" s="27" t="s">
        <v>190</v>
      </c>
      <c r="V35" s="27" t="s">
        <v>121</v>
      </c>
    </row>
    <row r="36" ht="15.75" customHeight="1">
      <c r="A36" s="22" t="s">
        <v>191</v>
      </c>
      <c r="B36" s="22" t="s">
        <v>170</v>
      </c>
      <c r="C36" s="14" t="str">
        <f t="shared" si="1"/>
        <v>Sabeela</v>
      </c>
      <c r="D36" s="14" t="str">
        <f t="shared" si="2"/>
        <v>Karawaci</v>
      </c>
      <c r="E36" s="33">
        <v>42630.0</v>
      </c>
      <c r="F36" s="14" t="str">
        <f t="shared" si="3"/>
        <v>September</v>
      </c>
      <c r="G36" s="14" t="str">
        <f t="shared" si="4"/>
        <v>2016</v>
      </c>
      <c r="H36" s="24" t="s">
        <v>62</v>
      </c>
      <c r="I36" s="13" t="str">
        <f t="shared" si="5"/>
        <v>Lenovo IdeaPad Slim D330 Flex</v>
      </c>
      <c r="J36" s="25">
        <v>3.0</v>
      </c>
      <c r="K36" s="25" t="s">
        <v>34</v>
      </c>
      <c r="L36" s="17">
        <f t="shared" si="6"/>
        <v>5115000</v>
      </c>
      <c r="M36" s="14">
        <f t="shared" si="7"/>
        <v>15345000</v>
      </c>
      <c r="N36" s="18">
        <f t="shared" si="8"/>
        <v>200000</v>
      </c>
      <c r="O36" s="19">
        <f t="shared" si="9"/>
        <v>15145000</v>
      </c>
      <c r="P36" s="20" t="s">
        <v>35</v>
      </c>
      <c r="T36" s="27" t="s">
        <v>192</v>
      </c>
      <c r="U36" s="27" t="s">
        <v>193</v>
      </c>
      <c r="V36" s="27" t="s">
        <v>57</v>
      </c>
    </row>
    <row r="37" ht="15.75" customHeight="1">
      <c r="A37" s="13" t="s">
        <v>194</v>
      </c>
      <c r="B37" s="13" t="s">
        <v>170</v>
      </c>
      <c r="C37" s="14" t="str">
        <f t="shared" si="1"/>
        <v>Sabeela</v>
      </c>
      <c r="D37" s="14" t="str">
        <f t="shared" si="2"/>
        <v>Karawaci</v>
      </c>
      <c r="E37" s="32">
        <v>43392.0</v>
      </c>
      <c r="F37" s="14" t="str">
        <f t="shared" si="3"/>
        <v>October</v>
      </c>
      <c r="G37" s="14" t="str">
        <f t="shared" si="4"/>
        <v>2018</v>
      </c>
      <c r="H37" s="14" t="s">
        <v>82</v>
      </c>
      <c r="I37" s="13" t="str">
        <f t="shared" si="5"/>
        <v>Xiaomi RedmiBook 15</v>
      </c>
      <c r="J37" s="16">
        <v>4.0</v>
      </c>
      <c r="K37" s="16" t="s">
        <v>34</v>
      </c>
      <c r="L37" s="17">
        <f t="shared" si="6"/>
        <v>6499000</v>
      </c>
      <c r="M37" s="14">
        <f t="shared" si="7"/>
        <v>25996000</v>
      </c>
      <c r="N37" s="18">
        <f t="shared" si="8"/>
        <v>200000</v>
      </c>
      <c r="O37" s="19">
        <f t="shared" si="9"/>
        <v>25796000</v>
      </c>
      <c r="P37" s="20" t="s">
        <v>35</v>
      </c>
      <c r="T37" s="27" t="s">
        <v>195</v>
      </c>
      <c r="U37" s="27" t="s">
        <v>196</v>
      </c>
      <c r="V37" s="27" t="s">
        <v>50</v>
      </c>
    </row>
    <row r="38" ht="15.75" customHeight="1">
      <c r="A38" s="22" t="s">
        <v>197</v>
      </c>
      <c r="B38" s="22" t="s">
        <v>170</v>
      </c>
      <c r="C38" s="14" t="str">
        <f t="shared" si="1"/>
        <v>Sabeela</v>
      </c>
      <c r="D38" s="14" t="str">
        <f t="shared" si="2"/>
        <v>Karawaci</v>
      </c>
      <c r="E38" s="23">
        <v>43077.0</v>
      </c>
      <c r="F38" s="14" t="str">
        <f t="shared" si="3"/>
        <v>December</v>
      </c>
      <c r="G38" s="14" t="str">
        <f t="shared" si="4"/>
        <v>2017</v>
      </c>
      <c r="H38" s="24" t="s">
        <v>93</v>
      </c>
      <c r="I38" s="13" t="str">
        <f t="shared" si="5"/>
        <v>Adata HD710 Pro 2 TB</v>
      </c>
      <c r="J38" s="25">
        <v>5.0</v>
      </c>
      <c r="K38" s="25" t="s">
        <v>34</v>
      </c>
      <c r="L38" s="17">
        <f t="shared" si="6"/>
        <v>1849000</v>
      </c>
      <c r="M38" s="14">
        <f t="shared" si="7"/>
        <v>9245000</v>
      </c>
      <c r="N38" s="18">
        <f t="shared" si="8"/>
        <v>200000</v>
      </c>
      <c r="O38" s="19">
        <f t="shared" si="9"/>
        <v>9045000</v>
      </c>
      <c r="P38" s="20" t="s">
        <v>35</v>
      </c>
      <c r="T38" s="27" t="s">
        <v>198</v>
      </c>
      <c r="U38" s="27" t="s">
        <v>199</v>
      </c>
      <c r="V38" s="27" t="s">
        <v>115</v>
      </c>
    </row>
    <row r="39" ht="15.75" customHeight="1">
      <c r="A39" s="13" t="s">
        <v>200</v>
      </c>
      <c r="B39" s="13" t="s">
        <v>173</v>
      </c>
      <c r="C39" s="14" t="str">
        <f t="shared" si="1"/>
        <v>James</v>
      </c>
      <c r="D39" s="14" t="str">
        <f t="shared" si="2"/>
        <v>Jatiuwung</v>
      </c>
      <c r="E39" s="15">
        <v>43077.0</v>
      </c>
      <c r="F39" s="14" t="str">
        <f t="shared" si="3"/>
        <v>December</v>
      </c>
      <c r="G39" s="14" t="str">
        <f t="shared" si="4"/>
        <v>2017</v>
      </c>
      <c r="H39" s="14" t="s">
        <v>82</v>
      </c>
      <c r="I39" s="13" t="str">
        <f t="shared" si="5"/>
        <v>Xiaomi RedmiBook 15</v>
      </c>
      <c r="J39" s="16">
        <v>5.0</v>
      </c>
      <c r="K39" s="16" t="s">
        <v>34</v>
      </c>
      <c r="L39" s="17">
        <f t="shared" si="6"/>
        <v>6499000</v>
      </c>
      <c r="M39" s="14">
        <f t="shared" si="7"/>
        <v>32495000</v>
      </c>
      <c r="N39" s="18">
        <f t="shared" si="8"/>
        <v>200000</v>
      </c>
      <c r="O39" s="19">
        <f t="shared" si="9"/>
        <v>32295000</v>
      </c>
      <c r="P39" s="20" t="s">
        <v>35</v>
      </c>
      <c r="T39" s="27" t="s">
        <v>201</v>
      </c>
      <c r="U39" s="27" t="s">
        <v>202</v>
      </c>
      <c r="V39" s="27" t="s">
        <v>175</v>
      </c>
    </row>
    <row r="40" ht="15.75" customHeight="1">
      <c r="A40" s="22" t="s">
        <v>203</v>
      </c>
      <c r="B40" s="22" t="s">
        <v>177</v>
      </c>
      <c r="C40" s="14" t="str">
        <f t="shared" si="1"/>
        <v>Willams</v>
      </c>
      <c r="D40" s="14" t="str">
        <f t="shared" si="2"/>
        <v>Cipondoh</v>
      </c>
      <c r="E40" s="33">
        <v>42731.0</v>
      </c>
      <c r="F40" s="14" t="str">
        <f t="shared" si="3"/>
        <v>December</v>
      </c>
      <c r="G40" s="14" t="str">
        <f t="shared" si="4"/>
        <v>2016</v>
      </c>
      <c r="H40" s="24" t="s">
        <v>113</v>
      </c>
      <c r="I40" s="13" t="str">
        <f t="shared" si="5"/>
        <v>HP Laser Jet Pro M12w</v>
      </c>
      <c r="J40" s="25">
        <v>13.0</v>
      </c>
      <c r="K40" s="25" t="s">
        <v>34</v>
      </c>
      <c r="L40" s="17">
        <f t="shared" si="6"/>
        <v>895000</v>
      </c>
      <c r="M40" s="14">
        <f t="shared" si="7"/>
        <v>11635000</v>
      </c>
      <c r="N40" s="18">
        <f t="shared" si="8"/>
        <v>200000</v>
      </c>
      <c r="O40" s="19">
        <f t="shared" si="9"/>
        <v>11435000</v>
      </c>
      <c r="P40" s="20" t="s">
        <v>35</v>
      </c>
    </row>
    <row r="41" ht="15.75" customHeight="1">
      <c r="A41" s="13" t="s">
        <v>204</v>
      </c>
      <c r="B41" s="13" t="s">
        <v>73</v>
      </c>
      <c r="C41" s="14" t="str">
        <f t="shared" si="1"/>
        <v>Jonas</v>
      </c>
      <c r="D41" s="14" t="str">
        <f t="shared" si="2"/>
        <v>Tangerang </v>
      </c>
      <c r="E41" s="32">
        <v>42731.0</v>
      </c>
      <c r="F41" s="14" t="str">
        <f t="shared" si="3"/>
        <v>December</v>
      </c>
      <c r="G41" s="14" t="str">
        <f t="shared" si="4"/>
        <v>2016</v>
      </c>
      <c r="H41" s="14" t="s">
        <v>55</v>
      </c>
      <c r="I41" s="13" t="str">
        <f t="shared" si="5"/>
        <v>MacBook Air (M2, 2022) </v>
      </c>
      <c r="J41" s="16">
        <v>6.0</v>
      </c>
      <c r="K41" s="16" t="s">
        <v>34</v>
      </c>
      <c r="L41" s="17">
        <f t="shared" si="6"/>
        <v>17499000</v>
      </c>
      <c r="M41" s="14">
        <f t="shared" si="7"/>
        <v>104994000</v>
      </c>
      <c r="N41" s="18">
        <f t="shared" si="8"/>
        <v>200000</v>
      </c>
      <c r="O41" s="19">
        <f t="shared" si="9"/>
        <v>104794000</v>
      </c>
      <c r="P41" s="20" t="s">
        <v>35</v>
      </c>
    </row>
    <row r="42" ht="15.75" customHeight="1">
      <c r="A42" s="22" t="s">
        <v>205</v>
      </c>
      <c r="B42" s="22" t="s">
        <v>170</v>
      </c>
      <c r="C42" s="14" t="str">
        <f t="shared" si="1"/>
        <v>Sabeela</v>
      </c>
      <c r="D42" s="14" t="str">
        <f t="shared" si="2"/>
        <v>Karawaci</v>
      </c>
      <c r="E42" s="33">
        <v>42731.0</v>
      </c>
      <c r="F42" s="14" t="str">
        <f t="shared" si="3"/>
        <v>December</v>
      </c>
      <c r="G42" s="14" t="str">
        <f t="shared" si="4"/>
        <v>2016</v>
      </c>
      <c r="H42" s="24" t="s">
        <v>100</v>
      </c>
      <c r="I42" s="13" t="str">
        <f t="shared" si="5"/>
        <v>Maxtor M3 1 TB</v>
      </c>
      <c r="J42" s="25">
        <v>7.0</v>
      </c>
      <c r="K42" s="25" t="s">
        <v>34</v>
      </c>
      <c r="L42" s="17">
        <f t="shared" si="6"/>
        <v>750000</v>
      </c>
      <c r="M42" s="14">
        <f t="shared" si="7"/>
        <v>5250000</v>
      </c>
      <c r="N42" s="18">
        <f t="shared" si="8"/>
        <v>200000</v>
      </c>
      <c r="O42" s="19">
        <f t="shared" si="9"/>
        <v>5050000</v>
      </c>
      <c r="P42" s="20" t="s">
        <v>35</v>
      </c>
    </row>
    <row r="43" ht="15.75" customHeight="1">
      <c r="A43" s="13" t="s">
        <v>206</v>
      </c>
      <c r="B43" s="13" t="s">
        <v>180</v>
      </c>
      <c r="C43" s="14" t="str">
        <f t="shared" si="1"/>
        <v>Malik</v>
      </c>
      <c r="D43" s="14" t="str">
        <f t="shared" si="2"/>
        <v>Karawaci</v>
      </c>
      <c r="E43" s="32">
        <v>42731.0</v>
      </c>
      <c r="F43" s="14" t="str">
        <f t="shared" si="3"/>
        <v>December</v>
      </c>
      <c r="G43" s="14" t="str">
        <f t="shared" si="4"/>
        <v>2016</v>
      </c>
      <c r="H43" s="14" t="s">
        <v>87</v>
      </c>
      <c r="I43" s="13" t="str">
        <f t="shared" si="5"/>
        <v>HP Color Laser Jet Pro MFP M1777</v>
      </c>
      <c r="J43" s="16">
        <v>2.0</v>
      </c>
      <c r="K43" s="16" t="s">
        <v>34</v>
      </c>
      <c r="L43" s="17">
        <f t="shared" si="6"/>
        <v>3657000</v>
      </c>
      <c r="M43" s="14">
        <f t="shared" si="7"/>
        <v>7314000</v>
      </c>
      <c r="N43" s="18">
        <f t="shared" si="8"/>
        <v>200000</v>
      </c>
      <c r="O43" s="19">
        <f t="shared" si="9"/>
        <v>7114000</v>
      </c>
      <c r="P43" s="20" t="s">
        <v>35</v>
      </c>
    </row>
    <row r="44" ht="15.75" customHeight="1">
      <c r="A44" s="22" t="s">
        <v>207</v>
      </c>
      <c r="B44" s="22" t="s">
        <v>131</v>
      </c>
      <c r="C44" s="14" t="str">
        <f t="shared" si="1"/>
        <v>Arutra</v>
      </c>
      <c r="D44" s="14" t="str">
        <f t="shared" si="2"/>
        <v>Periuk </v>
      </c>
      <c r="E44" s="23">
        <v>43353.0</v>
      </c>
      <c r="F44" s="14" t="str">
        <f t="shared" si="3"/>
        <v>September</v>
      </c>
      <c r="G44" s="14" t="str">
        <f t="shared" si="4"/>
        <v>2018</v>
      </c>
      <c r="H44" s="24" t="s">
        <v>55</v>
      </c>
      <c r="I44" s="13" t="str">
        <f t="shared" si="5"/>
        <v>MacBook Air (M2, 2022) </v>
      </c>
      <c r="J44" s="25">
        <v>1.0</v>
      </c>
      <c r="K44" s="25" t="s">
        <v>34</v>
      </c>
      <c r="L44" s="17">
        <f t="shared" si="6"/>
        <v>17499000</v>
      </c>
      <c r="M44" s="14">
        <f t="shared" si="7"/>
        <v>17499000</v>
      </c>
      <c r="N44" s="18">
        <f t="shared" si="8"/>
        <v>200000</v>
      </c>
      <c r="O44" s="19">
        <f t="shared" si="9"/>
        <v>17299000</v>
      </c>
      <c r="P44" s="20" t="s">
        <v>35</v>
      </c>
    </row>
    <row r="45" ht="15.75" customHeight="1">
      <c r="A45" s="13" t="s">
        <v>208</v>
      </c>
      <c r="B45" s="13" t="s">
        <v>103</v>
      </c>
      <c r="C45" s="14" t="str">
        <f t="shared" si="1"/>
        <v>Sharon</v>
      </c>
      <c r="D45" s="14" t="str">
        <f t="shared" si="2"/>
        <v>Periuk </v>
      </c>
      <c r="E45" s="32">
        <v>42933.0</v>
      </c>
      <c r="F45" s="14" t="str">
        <f t="shared" si="3"/>
        <v>July</v>
      </c>
      <c r="G45" s="14" t="str">
        <f t="shared" si="4"/>
        <v>2017</v>
      </c>
      <c r="H45" s="14" t="s">
        <v>113</v>
      </c>
      <c r="I45" s="13" t="str">
        <f t="shared" si="5"/>
        <v>HP Laser Jet Pro M12w</v>
      </c>
      <c r="J45" s="16">
        <v>1.0</v>
      </c>
      <c r="K45" s="16" t="s">
        <v>34</v>
      </c>
      <c r="L45" s="17">
        <f t="shared" si="6"/>
        <v>895000</v>
      </c>
      <c r="M45" s="14">
        <f t="shared" si="7"/>
        <v>895000</v>
      </c>
      <c r="N45" s="18">
        <f t="shared" si="8"/>
        <v>0</v>
      </c>
      <c r="O45" s="19">
        <f t="shared" si="9"/>
        <v>895000</v>
      </c>
      <c r="P45" s="20" t="s">
        <v>35</v>
      </c>
    </row>
    <row r="46" ht="15.75" customHeight="1">
      <c r="A46" s="22" t="s">
        <v>209</v>
      </c>
      <c r="B46" s="22" t="s">
        <v>162</v>
      </c>
      <c r="C46" s="14" t="str">
        <f t="shared" si="1"/>
        <v>Mathew</v>
      </c>
      <c r="D46" s="14" t="str">
        <f t="shared" si="2"/>
        <v>BSD</v>
      </c>
      <c r="E46" s="33">
        <v>43362.0</v>
      </c>
      <c r="F46" s="14" t="str">
        <f t="shared" si="3"/>
        <v>September</v>
      </c>
      <c r="G46" s="14" t="str">
        <f t="shared" si="4"/>
        <v>2018</v>
      </c>
      <c r="H46" s="24" t="s">
        <v>100</v>
      </c>
      <c r="I46" s="13" t="str">
        <f t="shared" si="5"/>
        <v>Maxtor M3 1 TB</v>
      </c>
      <c r="J46" s="25">
        <v>1.0</v>
      </c>
      <c r="K46" s="25" t="s">
        <v>34</v>
      </c>
      <c r="L46" s="17">
        <f t="shared" si="6"/>
        <v>750000</v>
      </c>
      <c r="M46" s="14">
        <f t="shared" si="7"/>
        <v>750000</v>
      </c>
      <c r="N46" s="18">
        <f t="shared" si="8"/>
        <v>0</v>
      </c>
      <c r="O46" s="19">
        <f t="shared" si="9"/>
        <v>750000</v>
      </c>
      <c r="P46" s="20" t="s">
        <v>35</v>
      </c>
    </row>
    <row r="47" ht="15.75" customHeight="1">
      <c r="A47" s="13" t="s">
        <v>210</v>
      </c>
      <c r="B47" s="13" t="s">
        <v>183</v>
      </c>
      <c r="C47" s="14" t="str">
        <f t="shared" si="1"/>
        <v>Amrish</v>
      </c>
      <c r="D47" s="14" t="str">
        <f t="shared" si="2"/>
        <v>BSD</v>
      </c>
      <c r="E47" s="15">
        <v>42805.0</v>
      </c>
      <c r="F47" s="14" t="str">
        <f t="shared" si="3"/>
        <v>March</v>
      </c>
      <c r="G47" s="14" t="str">
        <f t="shared" si="4"/>
        <v>2017</v>
      </c>
      <c r="H47" s="14" t="s">
        <v>62</v>
      </c>
      <c r="I47" s="13" t="str">
        <f t="shared" si="5"/>
        <v>Lenovo IdeaPad Slim D330 Flex</v>
      </c>
      <c r="J47" s="16">
        <v>2.0</v>
      </c>
      <c r="K47" s="16" t="s">
        <v>34</v>
      </c>
      <c r="L47" s="17">
        <f t="shared" si="6"/>
        <v>5115000</v>
      </c>
      <c r="M47" s="14">
        <f t="shared" si="7"/>
        <v>10230000</v>
      </c>
      <c r="N47" s="18">
        <f t="shared" si="8"/>
        <v>200000</v>
      </c>
      <c r="O47" s="19">
        <f t="shared" si="9"/>
        <v>10030000</v>
      </c>
      <c r="P47" s="20" t="s">
        <v>35</v>
      </c>
    </row>
    <row r="48" ht="15.75" customHeight="1">
      <c r="A48" s="22" t="s">
        <v>211</v>
      </c>
      <c r="B48" s="22" t="s">
        <v>186</v>
      </c>
      <c r="C48" s="14" t="str">
        <f t="shared" si="1"/>
        <v>Vince</v>
      </c>
      <c r="D48" s="14" t="str">
        <f t="shared" si="2"/>
        <v>Cibodas</v>
      </c>
      <c r="E48" s="23">
        <v>42805.0</v>
      </c>
      <c r="F48" s="14" t="str">
        <f t="shared" si="3"/>
        <v>March</v>
      </c>
      <c r="G48" s="14" t="str">
        <f t="shared" si="4"/>
        <v>2017</v>
      </c>
      <c r="H48" s="24" t="s">
        <v>87</v>
      </c>
      <c r="I48" s="13" t="str">
        <f t="shared" si="5"/>
        <v>HP Color Laser Jet Pro MFP M1777</v>
      </c>
      <c r="J48" s="25">
        <v>2.0</v>
      </c>
      <c r="K48" s="25" t="s">
        <v>34</v>
      </c>
      <c r="L48" s="17">
        <f t="shared" si="6"/>
        <v>3657000</v>
      </c>
      <c r="M48" s="14">
        <f t="shared" si="7"/>
        <v>7314000</v>
      </c>
      <c r="N48" s="18">
        <f t="shared" si="8"/>
        <v>200000</v>
      </c>
      <c r="O48" s="19">
        <f t="shared" si="9"/>
        <v>7114000</v>
      </c>
      <c r="P48" s="20" t="s">
        <v>35</v>
      </c>
    </row>
    <row r="49" ht="15.75" customHeight="1">
      <c r="A49" s="13" t="s">
        <v>212</v>
      </c>
      <c r="B49" s="13" t="s">
        <v>189</v>
      </c>
      <c r="C49" s="14" t="str">
        <f t="shared" si="1"/>
        <v>Suresh</v>
      </c>
      <c r="D49" s="14" t="str">
        <f t="shared" si="2"/>
        <v>Batuceper</v>
      </c>
      <c r="E49" s="32">
        <v>42297.0</v>
      </c>
      <c r="F49" s="14" t="str">
        <f t="shared" si="3"/>
        <v>October</v>
      </c>
      <c r="G49" s="14" t="str">
        <f t="shared" si="4"/>
        <v>2015</v>
      </c>
      <c r="H49" s="14" t="s">
        <v>55</v>
      </c>
      <c r="I49" s="13" t="str">
        <f t="shared" si="5"/>
        <v>MacBook Air (M2, 2022) </v>
      </c>
      <c r="J49" s="16">
        <v>1.0</v>
      </c>
      <c r="K49" s="16" t="s">
        <v>34</v>
      </c>
      <c r="L49" s="17">
        <f t="shared" si="6"/>
        <v>17499000</v>
      </c>
      <c r="M49" s="14">
        <f t="shared" si="7"/>
        <v>17499000</v>
      </c>
      <c r="N49" s="18">
        <f t="shared" si="8"/>
        <v>200000</v>
      </c>
      <c r="O49" s="19">
        <f t="shared" si="9"/>
        <v>17299000</v>
      </c>
      <c r="P49" s="20" t="s">
        <v>35</v>
      </c>
    </row>
    <row r="50" ht="15.75" customHeight="1">
      <c r="A50" s="22" t="s">
        <v>213</v>
      </c>
      <c r="B50" s="22" t="s">
        <v>162</v>
      </c>
      <c r="C50" s="14" t="str">
        <f t="shared" si="1"/>
        <v>Mathew</v>
      </c>
      <c r="D50" s="14" t="str">
        <f t="shared" si="2"/>
        <v>BSD</v>
      </c>
      <c r="E50" s="33">
        <v>42906.0</v>
      </c>
      <c r="F50" s="14" t="str">
        <f t="shared" si="3"/>
        <v>June</v>
      </c>
      <c r="G50" s="14" t="str">
        <f t="shared" si="4"/>
        <v>2017</v>
      </c>
      <c r="H50" s="24" t="s">
        <v>82</v>
      </c>
      <c r="I50" s="13" t="str">
        <f t="shared" si="5"/>
        <v>Xiaomi RedmiBook 15</v>
      </c>
      <c r="J50" s="25">
        <v>5.0</v>
      </c>
      <c r="K50" s="25" t="s">
        <v>34</v>
      </c>
      <c r="L50" s="17">
        <f t="shared" si="6"/>
        <v>6499000</v>
      </c>
      <c r="M50" s="14">
        <f t="shared" si="7"/>
        <v>32495000</v>
      </c>
      <c r="N50" s="18">
        <f t="shared" si="8"/>
        <v>200000</v>
      </c>
      <c r="O50" s="19">
        <f t="shared" si="9"/>
        <v>32295000</v>
      </c>
      <c r="P50" s="20" t="s">
        <v>35</v>
      </c>
    </row>
    <row r="51" ht="15.75" customHeight="1">
      <c r="A51" s="13" t="s">
        <v>214</v>
      </c>
      <c r="B51" s="13" t="s">
        <v>61</v>
      </c>
      <c r="C51" s="14" t="str">
        <f t="shared" si="1"/>
        <v>Ridhesh</v>
      </c>
      <c r="D51" s="14" t="str">
        <f t="shared" si="2"/>
        <v>Karawaci</v>
      </c>
      <c r="E51" s="32">
        <v>42906.0</v>
      </c>
      <c r="F51" s="14" t="str">
        <f t="shared" si="3"/>
        <v>June</v>
      </c>
      <c r="G51" s="14" t="str">
        <f t="shared" si="4"/>
        <v>2017</v>
      </c>
      <c r="H51" s="14" t="s">
        <v>74</v>
      </c>
      <c r="I51" s="13" t="str">
        <f t="shared" si="5"/>
        <v>MacBook Pro (14 inci, 2023)</v>
      </c>
      <c r="J51" s="16">
        <v>2.0</v>
      </c>
      <c r="K51" s="16" t="s">
        <v>34</v>
      </c>
      <c r="L51" s="17">
        <f t="shared" si="6"/>
        <v>31200000</v>
      </c>
      <c r="M51" s="14">
        <f t="shared" si="7"/>
        <v>62400000</v>
      </c>
      <c r="N51" s="18">
        <f t="shared" si="8"/>
        <v>200000</v>
      </c>
      <c r="O51" s="19">
        <f t="shared" si="9"/>
        <v>62200000</v>
      </c>
      <c r="P51" s="20" t="s">
        <v>35</v>
      </c>
    </row>
    <row r="52" ht="15.75" customHeight="1">
      <c r="A52" s="22" t="s">
        <v>215</v>
      </c>
      <c r="B52" s="22" t="s">
        <v>183</v>
      </c>
      <c r="C52" s="14" t="str">
        <f t="shared" si="1"/>
        <v>Amrish</v>
      </c>
      <c r="D52" s="14" t="str">
        <f t="shared" si="2"/>
        <v>BSD</v>
      </c>
      <c r="E52" s="33">
        <v>42478.0</v>
      </c>
      <c r="F52" s="14" t="str">
        <f t="shared" si="3"/>
        <v>April</v>
      </c>
      <c r="G52" s="14" t="str">
        <f t="shared" si="4"/>
        <v>2016</v>
      </c>
      <c r="H52" s="24" t="s">
        <v>113</v>
      </c>
      <c r="I52" s="13" t="str">
        <f t="shared" si="5"/>
        <v>HP Laser Jet Pro M12w</v>
      </c>
      <c r="J52" s="25">
        <v>7.0</v>
      </c>
      <c r="K52" s="25" t="s">
        <v>34</v>
      </c>
      <c r="L52" s="17">
        <f t="shared" si="6"/>
        <v>895000</v>
      </c>
      <c r="M52" s="14">
        <f t="shared" si="7"/>
        <v>6265000</v>
      </c>
      <c r="N52" s="18">
        <f t="shared" si="8"/>
        <v>200000</v>
      </c>
      <c r="O52" s="19">
        <f t="shared" si="9"/>
        <v>6065000</v>
      </c>
      <c r="P52" s="20" t="s">
        <v>35</v>
      </c>
    </row>
    <row r="53" ht="15.75" customHeight="1">
      <c r="A53" s="13" t="s">
        <v>216</v>
      </c>
      <c r="B53" s="13" t="s">
        <v>192</v>
      </c>
      <c r="C53" s="14" t="str">
        <f t="shared" si="1"/>
        <v>Esther</v>
      </c>
      <c r="D53" s="14" t="str">
        <f t="shared" si="2"/>
        <v>Karawaci</v>
      </c>
      <c r="E53" s="32">
        <v>42478.0</v>
      </c>
      <c r="F53" s="14" t="str">
        <f t="shared" si="3"/>
        <v>April</v>
      </c>
      <c r="G53" s="14" t="str">
        <f t="shared" si="4"/>
        <v>2016</v>
      </c>
      <c r="H53" s="14" t="s">
        <v>105</v>
      </c>
      <c r="I53" s="13" t="str">
        <f t="shared" si="5"/>
        <v>Seagate Backup Plus Ultra Touch 2 TB</v>
      </c>
      <c r="J53" s="16">
        <v>1.0</v>
      </c>
      <c r="K53" s="16" t="s">
        <v>34</v>
      </c>
      <c r="L53" s="17">
        <f t="shared" si="6"/>
        <v>1260000</v>
      </c>
      <c r="M53" s="14">
        <f t="shared" si="7"/>
        <v>1260000</v>
      </c>
      <c r="N53" s="18">
        <f t="shared" si="8"/>
        <v>100000</v>
      </c>
      <c r="O53" s="19">
        <f t="shared" si="9"/>
        <v>1160000</v>
      </c>
      <c r="P53" s="20" t="s">
        <v>35</v>
      </c>
    </row>
    <row r="54" ht="15.75" customHeight="1">
      <c r="A54" s="22" t="s">
        <v>217</v>
      </c>
      <c r="B54" s="22" t="s">
        <v>158</v>
      </c>
      <c r="C54" s="14" t="str">
        <f t="shared" si="1"/>
        <v>Shah</v>
      </c>
      <c r="D54" s="14" t="str">
        <f t="shared" si="2"/>
        <v>Batuceper</v>
      </c>
      <c r="E54" s="33">
        <v>42478.0</v>
      </c>
      <c r="F54" s="14" t="str">
        <f t="shared" si="3"/>
        <v>April</v>
      </c>
      <c r="G54" s="14" t="str">
        <f t="shared" si="4"/>
        <v>2016</v>
      </c>
      <c r="H54" s="24" t="s">
        <v>69</v>
      </c>
      <c r="I54" s="13" t="str">
        <f t="shared" si="5"/>
        <v>Fuji Xerox DocuPrint CP225W</v>
      </c>
      <c r="J54" s="25">
        <v>8.0</v>
      </c>
      <c r="K54" s="25" t="s">
        <v>34</v>
      </c>
      <c r="L54" s="17">
        <f t="shared" si="6"/>
        <v>3000000</v>
      </c>
      <c r="M54" s="14">
        <f t="shared" si="7"/>
        <v>24000000</v>
      </c>
      <c r="N54" s="18">
        <f t="shared" si="8"/>
        <v>200000</v>
      </c>
      <c r="O54" s="19">
        <f t="shared" si="9"/>
        <v>23800000</v>
      </c>
      <c r="P54" s="20" t="s">
        <v>35</v>
      </c>
    </row>
    <row r="55" ht="15.75" customHeight="1">
      <c r="A55" s="13" t="s">
        <v>218</v>
      </c>
      <c r="B55" s="13" t="s">
        <v>39</v>
      </c>
      <c r="C55" s="14" t="str">
        <f t="shared" si="1"/>
        <v>Sudha</v>
      </c>
      <c r="D55" s="14" t="str">
        <f t="shared" si="2"/>
        <v>BSD</v>
      </c>
      <c r="E55" s="32">
        <v>42478.0</v>
      </c>
      <c r="F55" s="14" t="str">
        <f t="shared" si="3"/>
        <v>April</v>
      </c>
      <c r="G55" s="14" t="str">
        <f t="shared" si="4"/>
        <v>2016</v>
      </c>
      <c r="H55" s="14" t="s">
        <v>74</v>
      </c>
      <c r="I55" s="13" t="str">
        <f t="shared" si="5"/>
        <v>MacBook Pro (14 inci, 2023)</v>
      </c>
      <c r="J55" s="16">
        <v>6.0</v>
      </c>
      <c r="K55" s="16" t="s">
        <v>34</v>
      </c>
      <c r="L55" s="17">
        <f t="shared" si="6"/>
        <v>31200000</v>
      </c>
      <c r="M55" s="14">
        <f t="shared" si="7"/>
        <v>187200000</v>
      </c>
      <c r="N55" s="18">
        <f t="shared" si="8"/>
        <v>200000</v>
      </c>
      <c r="O55" s="19">
        <f t="shared" si="9"/>
        <v>187000000</v>
      </c>
      <c r="P55" s="20" t="s">
        <v>35</v>
      </c>
    </row>
    <row r="56" ht="15.75" customHeight="1">
      <c r="A56" s="22" t="s">
        <v>219</v>
      </c>
      <c r="B56" s="22" t="s">
        <v>195</v>
      </c>
      <c r="C56" s="14" t="str">
        <f t="shared" si="1"/>
        <v>Yusuf</v>
      </c>
      <c r="D56" s="14" t="str">
        <f t="shared" si="2"/>
        <v>BSD</v>
      </c>
      <c r="E56" s="30">
        <v>43080.0</v>
      </c>
      <c r="F56" s="14" t="str">
        <f t="shared" si="3"/>
        <v>December</v>
      </c>
      <c r="G56" s="14" t="str">
        <f t="shared" si="4"/>
        <v>2017</v>
      </c>
      <c r="H56" s="24" t="s">
        <v>77</v>
      </c>
      <c r="I56" s="13" t="str">
        <f t="shared" si="5"/>
        <v>WD My Passport Ultra 4 TB</v>
      </c>
      <c r="J56" s="25">
        <v>5.0</v>
      </c>
      <c r="K56" s="25" t="s">
        <v>34</v>
      </c>
      <c r="L56" s="17">
        <f t="shared" si="6"/>
        <v>2921500</v>
      </c>
      <c r="M56" s="14">
        <f t="shared" si="7"/>
        <v>14607500</v>
      </c>
      <c r="N56" s="18">
        <f t="shared" si="8"/>
        <v>200000</v>
      </c>
      <c r="O56" s="19">
        <f t="shared" si="9"/>
        <v>14407500</v>
      </c>
      <c r="P56" s="20" t="s">
        <v>35</v>
      </c>
    </row>
    <row r="57" ht="15.75" customHeight="1">
      <c r="A57" s="13" t="s">
        <v>220</v>
      </c>
      <c r="B57" s="13" t="s">
        <v>192</v>
      </c>
      <c r="C57" s="14" t="str">
        <f t="shared" si="1"/>
        <v>Esther</v>
      </c>
      <c r="D57" s="14" t="str">
        <f t="shared" si="2"/>
        <v>Karawaci</v>
      </c>
      <c r="E57" s="31">
        <v>43080.0</v>
      </c>
      <c r="F57" s="14" t="str">
        <f t="shared" si="3"/>
        <v>December</v>
      </c>
      <c r="G57" s="14" t="str">
        <f t="shared" si="4"/>
        <v>2017</v>
      </c>
      <c r="H57" s="14" t="s">
        <v>82</v>
      </c>
      <c r="I57" s="13" t="str">
        <f t="shared" si="5"/>
        <v>Xiaomi RedmiBook 15</v>
      </c>
      <c r="J57" s="16">
        <v>1.0</v>
      </c>
      <c r="K57" s="16" t="s">
        <v>34</v>
      </c>
      <c r="L57" s="17">
        <f t="shared" si="6"/>
        <v>6499000</v>
      </c>
      <c r="M57" s="14">
        <f t="shared" si="7"/>
        <v>6499000</v>
      </c>
      <c r="N57" s="18">
        <f t="shared" si="8"/>
        <v>200000</v>
      </c>
      <c r="O57" s="19">
        <f t="shared" si="9"/>
        <v>6299000</v>
      </c>
      <c r="P57" s="20" t="s">
        <v>35</v>
      </c>
    </row>
    <row r="58" ht="15.75" customHeight="1">
      <c r="A58" s="22" t="s">
        <v>221</v>
      </c>
      <c r="B58" s="22" t="s">
        <v>149</v>
      </c>
      <c r="C58" s="14" t="str">
        <f t="shared" si="1"/>
        <v>Muneer</v>
      </c>
      <c r="D58" s="14" t="str">
        <f t="shared" si="2"/>
        <v>Tangerang </v>
      </c>
      <c r="E58" s="33">
        <v>42903.0</v>
      </c>
      <c r="F58" s="14" t="str">
        <f t="shared" si="3"/>
        <v>June</v>
      </c>
      <c r="G58" s="14" t="str">
        <f t="shared" si="4"/>
        <v>2017</v>
      </c>
      <c r="H58" s="24" t="s">
        <v>105</v>
      </c>
      <c r="I58" s="13" t="str">
        <f t="shared" si="5"/>
        <v>Seagate Backup Plus Ultra Touch 2 TB</v>
      </c>
      <c r="J58" s="25">
        <v>1.0</v>
      </c>
      <c r="K58" s="25" t="s">
        <v>34</v>
      </c>
      <c r="L58" s="17">
        <f t="shared" si="6"/>
        <v>1260000</v>
      </c>
      <c r="M58" s="14">
        <f t="shared" si="7"/>
        <v>1260000</v>
      </c>
      <c r="N58" s="18">
        <f t="shared" si="8"/>
        <v>100000</v>
      </c>
      <c r="O58" s="19">
        <f t="shared" si="9"/>
        <v>1160000</v>
      </c>
      <c r="P58" s="20" t="s">
        <v>35</v>
      </c>
    </row>
    <row r="59" ht="15.75" customHeight="1">
      <c r="A59" s="13" t="s">
        <v>222</v>
      </c>
      <c r="B59" s="13" t="s">
        <v>54</v>
      </c>
      <c r="C59" s="14" t="str">
        <f t="shared" si="1"/>
        <v>Jackson</v>
      </c>
      <c r="D59" s="14" t="str">
        <f t="shared" si="2"/>
        <v>Ciledug </v>
      </c>
      <c r="E59" s="32">
        <v>42903.0</v>
      </c>
      <c r="F59" s="14" t="str">
        <f t="shared" si="3"/>
        <v>June</v>
      </c>
      <c r="G59" s="14" t="str">
        <f t="shared" si="4"/>
        <v>2017</v>
      </c>
      <c r="H59" s="14" t="s">
        <v>77</v>
      </c>
      <c r="I59" s="13" t="str">
        <f t="shared" si="5"/>
        <v>WD My Passport Ultra 4 TB</v>
      </c>
      <c r="J59" s="16">
        <v>2.0</v>
      </c>
      <c r="K59" s="16" t="s">
        <v>34</v>
      </c>
      <c r="L59" s="17">
        <f t="shared" si="6"/>
        <v>2921500</v>
      </c>
      <c r="M59" s="14">
        <f t="shared" si="7"/>
        <v>5843000</v>
      </c>
      <c r="N59" s="18">
        <f t="shared" si="8"/>
        <v>200000</v>
      </c>
      <c r="O59" s="19">
        <f t="shared" si="9"/>
        <v>5643000</v>
      </c>
      <c r="P59" s="20" t="s">
        <v>35</v>
      </c>
    </row>
    <row r="60" ht="15.75" customHeight="1">
      <c r="A60" s="22" t="s">
        <v>223</v>
      </c>
      <c r="B60" s="22" t="s">
        <v>180</v>
      </c>
      <c r="C60" s="14" t="str">
        <f t="shared" si="1"/>
        <v>Malik</v>
      </c>
      <c r="D60" s="14" t="str">
        <f t="shared" si="2"/>
        <v>Karawaci</v>
      </c>
      <c r="E60" s="33">
        <v>42903.0</v>
      </c>
      <c r="F60" s="14" t="str">
        <f t="shared" si="3"/>
        <v>June</v>
      </c>
      <c r="G60" s="14" t="str">
        <f t="shared" si="4"/>
        <v>2017</v>
      </c>
      <c r="H60" s="24" t="s">
        <v>87</v>
      </c>
      <c r="I60" s="13" t="str">
        <f t="shared" si="5"/>
        <v>HP Color Laser Jet Pro MFP M1777</v>
      </c>
      <c r="J60" s="25">
        <v>3.0</v>
      </c>
      <c r="K60" s="25" t="s">
        <v>34</v>
      </c>
      <c r="L60" s="17">
        <f t="shared" si="6"/>
        <v>3657000</v>
      </c>
      <c r="M60" s="14">
        <f t="shared" si="7"/>
        <v>10971000</v>
      </c>
      <c r="N60" s="18">
        <f t="shared" si="8"/>
        <v>200000</v>
      </c>
      <c r="O60" s="19">
        <f t="shared" si="9"/>
        <v>10771000</v>
      </c>
      <c r="P60" s="20" t="s">
        <v>35</v>
      </c>
    </row>
    <row r="61" ht="15.75" customHeight="1">
      <c r="A61" s="13" t="s">
        <v>224</v>
      </c>
      <c r="B61" s="13" t="s">
        <v>103</v>
      </c>
      <c r="C61" s="14" t="str">
        <f t="shared" si="1"/>
        <v>Sharon</v>
      </c>
      <c r="D61" s="14" t="str">
        <f t="shared" si="2"/>
        <v>Periuk </v>
      </c>
      <c r="E61" s="32">
        <v>42903.0</v>
      </c>
      <c r="F61" s="14" t="str">
        <f t="shared" si="3"/>
        <v>June</v>
      </c>
      <c r="G61" s="14" t="str">
        <f t="shared" si="4"/>
        <v>2017</v>
      </c>
      <c r="H61" s="14" t="s">
        <v>105</v>
      </c>
      <c r="I61" s="13" t="str">
        <f t="shared" si="5"/>
        <v>Seagate Backup Plus Ultra Touch 2 TB</v>
      </c>
      <c r="J61" s="16">
        <v>5.0</v>
      </c>
      <c r="K61" s="16" t="s">
        <v>34</v>
      </c>
      <c r="L61" s="17">
        <f t="shared" si="6"/>
        <v>1260000</v>
      </c>
      <c r="M61" s="14">
        <f t="shared" si="7"/>
        <v>6300000</v>
      </c>
      <c r="N61" s="18">
        <f t="shared" si="8"/>
        <v>200000</v>
      </c>
      <c r="O61" s="19">
        <f t="shared" si="9"/>
        <v>6100000</v>
      </c>
      <c r="P61" s="20" t="s">
        <v>35</v>
      </c>
    </row>
    <row r="62" ht="15.75" customHeight="1">
      <c r="A62" s="22" t="s">
        <v>225</v>
      </c>
      <c r="B62" s="22" t="s">
        <v>135</v>
      </c>
      <c r="C62" s="14" t="str">
        <f t="shared" si="1"/>
        <v>Haseena</v>
      </c>
      <c r="D62" s="14" t="str">
        <f t="shared" si="2"/>
        <v>Cipondoh</v>
      </c>
      <c r="E62" s="33">
        <v>42903.0</v>
      </c>
      <c r="F62" s="14" t="str">
        <f t="shared" si="3"/>
        <v>June</v>
      </c>
      <c r="G62" s="14" t="str">
        <f t="shared" si="4"/>
        <v>2017</v>
      </c>
      <c r="H62" s="24" t="s">
        <v>77</v>
      </c>
      <c r="I62" s="13" t="str">
        <f t="shared" si="5"/>
        <v>WD My Passport Ultra 4 TB</v>
      </c>
      <c r="J62" s="25">
        <v>12.0</v>
      </c>
      <c r="K62" s="25" t="s">
        <v>34</v>
      </c>
      <c r="L62" s="17">
        <f t="shared" si="6"/>
        <v>2921500</v>
      </c>
      <c r="M62" s="14">
        <f t="shared" si="7"/>
        <v>35058000</v>
      </c>
      <c r="N62" s="18">
        <f t="shared" si="8"/>
        <v>200000</v>
      </c>
      <c r="O62" s="19">
        <f t="shared" si="9"/>
        <v>34858000</v>
      </c>
      <c r="P62" s="20" t="s">
        <v>35</v>
      </c>
    </row>
    <row r="63" ht="15.75" customHeight="1">
      <c r="A63" s="13" t="s">
        <v>226</v>
      </c>
      <c r="B63" s="13" t="s">
        <v>68</v>
      </c>
      <c r="C63" s="14" t="str">
        <f t="shared" si="1"/>
        <v>Adavan</v>
      </c>
      <c r="D63" s="14" t="str">
        <f t="shared" si="2"/>
        <v>BSD</v>
      </c>
      <c r="E63" s="32">
        <v>42903.0</v>
      </c>
      <c r="F63" s="14" t="str">
        <f t="shared" si="3"/>
        <v>June</v>
      </c>
      <c r="G63" s="14" t="str">
        <f t="shared" si="4"/>
        <v>2017</v>
      </c>
      <c r="H63" s="14" t="s">
        <v>62</v>
      </c>
      <c r="I63" s="13" t="str">
        <f t="shared" si="5"/>
        <v>Lenovo IdeaPad Slim D330 Flex</v>
      </c>
      <c r="J63" s="16">
        <v>1.0</v>
      </c>
      <c r="K63" s="16" t="s">
        <v>34</v>
      </c>
      <c r="L63" s="17">
        <f t="shared" si="6"/>
        <v>5115000</v>
      </c>
      <c r="M63" s="14">
        <f t="shared" si="7"/>
        <v>5115000</v>
      </c>
      <c r="N63" s="18">
        <f t="shared" si="8"/>
        <v>200000</v>
      </c>
      <c r="O63" s="19">
        <f t="shared" si="9"/>
        <v>4915000</v>
      </c>
      <c r="P63" s="20" t="s">
        <v>35</v>
      </c>
    </row>
    <row r="64" ht="15.75" customHeight="1">
      <c r="A64" s="22" t="s">
        <v>227</v>
      </c>
      <c r="B64" s="22" t="s">
        <v>173</v>
      </c>
      <c r="C64" s="14" t="str">
        <f t="shared" si="1"/>
        <v>James</v>
      </c>
      <c r="D64" s="14" t="str">
        <f t="shared" si="2"/>
        <v>Jatiuwung</v>
      </c>
      <c r="E64" s="33">
        <v>42903.0</v>
      </c>
      <c r="F64" s="14" t="str">
        <f t="shared" si="3"/>
        <v>June</v>
      </c>
      <c r="G64" s="14" t="str">
        <f t="shared" si="4"/>
        <v>2017</v>
      </c>
      <c r="H64" s="24" t="s">
        <v>100</v>
      </c>
      <c r="I64" s="13" t="str">
        <f t="shared" si="5"/>
        <v>Maxtor M3 1 TB</v>
      </c>
      <c r="J64" s="25">
        <v>20.0</v>
      </c>
      <c r="K64" s="25" t="s">
        <v>34</v>
      </c>
      <c r="L64" s="17">
        <f t="shared" si="6"/>
        <v>750000</v>
      </c>
      <c r="M64" s="14">
        <f t="shared" si="7"/>
        <v>15000000</v>
      </c>
      <c r="N64" s="18">
        <f t="shared" si="8"/>
        <v>200000</v>
      </c>
      <c r="O64" s="19">
        <f t="shared" si="9"/>
        <v>14800000</v>
      </c>
      <c r="P64" s="20" t="s">
        <v>35</v>
      </c>
    </row>
    <row r="65" ht="15.75" customHeight="1">
      <c r="A65" s="13" t="s">
        <v>228</v>
      </c>
      <c r="B65" s="13" t="s">
        <v>192</v>
      </c>
      <c r="C65" s="14" t="str">
        <f t="shared" si="1"/>
        <v>Esther</v>
      </c>
      <c r="D65" s="14" t="str">
        <f t="shared" si="2"/>
        <v>Karawaci</v>
      </c>
      <c r="E65" s="32">
        <v>42698.0</v>
      </c>
      <c r="F65" s="14" t="str">
        <f t="shared" si="3"/>
        <v>November</v>
      </c>
      <c r="G65" s="14" t="str">
        <f t="shared" si="4"/>
        <v>2016</v>
      </c>
      <c r="H65" s="14" t="s">
        <v>62</v>
      </c>
      <c r="I65" s="13" t="str">
        <f t="shared" si="5"/>
        <v>Lenovo IdeaPad Slim D330 Flex</v>
      </c>
      <c r="J65" s="16">
        <v>2.0</v>
      </c>
      <c r="K65" s="16" t="s">
        <v>34</v>
      </c>
      <c r="L65" s="17">
        <f t="shared" si="6"/>
        <v>5115000</v>
      </c>
      <c r="M65" s="14">
        <f t="shared" si="7"/>
        <v>10230000</v>
      </c>
      <c r="N65" s="18">
        <f t="shared" si="8"/>
        <v>200000</v>
      </c>
      <c r="O65" s="19">
        <f t="shared" si="9"/>
        <v>10030000</v>
      </c>
      <c r="P65" s="20" t="s">
        <v>35</v>
      </c>
    </row>
    <row r="66" ht="15.75" customHeight="1">
      <c r="A66" s="22" t="s">
        <v>229</v>
      </c>
      <c r="B66" s="22" t="s">
        <v>195</v>
      </c>
      <c r="C66" s="14" t="str">
        <f t="shared" si="1"/>
        <v>Yusuf</v>
      </c>
      <c r="D66" s="14" t="str">
        <f t="shared" si="2"/>
        <v>BSD</v>
      </c>
      <c r="E66" s="33">
        <v>42698.0</v>
      </c>
      <c r="F66" s="14" t="str">
        <f t="shared" si="3"/>
        <v>November</v>
      </c>
      <c r="G66" s="14" t="str">
        <f t="shared" si="4"/>
        <v>2016</v>
      </c>
      <c r="H66" s="24" t="s">
        <v>93</v>
      </c>
      <c r="I66" s="13" t="str">
        <f t="shared" si="5"/>
        <v>Adata HD710 Pro 2 TB</v>
      </c>
      <c r="J66" s="25">
        <v>12.0</v>
      </c>
      <c r="K66" s="25" t="s">
        <v>34</v>
      </c>
      <c r="L66" s="17">
        <f t="shared" si="6"/>
        <v>1849000</v>
      </c>
      <c r="M66" s="14">
        <f t="shared" si="7"/>
        <v>22188000</v>
      </c>
      <c r="N66" s="18">
        <f t="shared" si="8"/>
        <v>200000</v>
      </c>
      <c r="O66" s="19">
        <f t="shared" si="9"/>
        <v>21988000</v>
      </c>
      <c r="P66" s="20" t="s">
        <v>35</v>
      </c>
    </row>
    <row r="67" ht="15.75" customHeight="1">
      <c r="A67" s="13" t="s">
        <v>230</v>
      </c>
      <c r="B67" s="13" t="s">
        <v>173</v>
      </c>
      <c r="C67" s="14" t="str">
        <f t="shared" si="1"/>
        <v>James</v>
      </c>
      <c r="D67" s="14" t="str">
        <f t="shared" si="2"/>
        <v>Jatiuwung</v>
      </c>
      <c r="E67" s="32">
        <v>42698.0</v>
      </c>
      <c r="F67" s="14" t="str">
        <f t="shared" si="3"/>
        <v>November</v>
      </c>
      <c r="G67" s="14" t="str">
        <f t="shared" si="4"/>
        <v>2016</v>
      </c>
      <c r="H67" s="14" t="s">
        <v>74</v>
      </c>
      <c r="I67" s="13" t="str">
        <f t="shared" si="5"/>
        <v>MacBook Pro (14 inci, 2023)</v>
      </c>
      <c r="J67" s="16">
        <v>1.0</v>
      </c>
      <c r="K67" s="16" t="s">
        <v>34</v>
      </c>
      <c r="L67" s="17">
        <f t="shared" si="6"/>
        <v>31200000</v>
      </c>
      <c r="M67" s="14">
        <f t="shared" si="7"/>
        <v>31200000</v>
      </c>
      <c r="N67" s="18">
        <f t="shared" si="8"/>
        <v>200000</v>
      </c>
      <c r="O67" s="19">
        <f t="shared" si="9"/>
        <v>31000000</v>
      </c>
      <c r="P67" s="20" t="s">
        <v>35</v>
      </c>
    </row>
    <row r="68" ht="15.75" customHeight="1">
      <c r="A68" s="22" t="s">
        <v>231</v>
      </c>
      <c r="B68" s="22" t="s">
        <v>149</v>
      </c>
      <c r="C68" s="14" t="str">
        <f t="shared" si="1"/>
        <v>Muneer</v>
      </c>
      <c r="D68" s="14" t="str">
        <f t="shared" si="2"/>
        <v>Tangerang </v>
      </c>
      <c r="E68" s="33">
        <v>42698.0</v>
      </c>
      <c r="F68" s="14" t="str">
        <f t="shared" si="3"/>
        <v>November</v>
      </c>
      <c r="G68" s="14" t="str">
        <f t="shared" si="4"/>
        <v>2016</v>
      </c>
      <c r="H68" s="24" t="s">
        <v>113</v>
      </c>
      <c r="I68" s="13" t="str">
        <f t="shared" si="5"/>
        <v>HP Laser Jet Pro M12w</v>
      </c>
      <c r="J68" s="25">
        <v>1.0</v>
      </c>
      <c r="K68" s="25" t="s">
        <v>34</v>
      </c>
      <c r="L68" s="17">
        <f t="shared" si="6"/>
        <v>895000</v>
      </c>
      <c r="M68" s="14">
        <f t="shared" si="7"/>
        <v>895000</v>
      </c>
      <c r="N68" s="18">
        <f t="shared" si="8"/>
        <v>0</v>
      </c>
      <c r="O68" s="19">
        <f t="shared" si="9"/>
        <v>895000</v>
      </c>
      <c r="P68" s="20" t="s">
        <v>35</v>
      </c>
    </row>
    <row r="69" ht="15.75" customHeight="1">
      <c r="A69" s="13" t="s">
        <v>232</v>
      </c>
      <c r="B69" s="13" t="s">
        <v>135</v>
      </c>
      <c r="C69" s="14" t="str">
        <f t="shared" si="1"/>
        <v>Haseena</v>
      </c>
      <c r="D69" s="14" t="str">
        <f t="shared" si="2"/>
        <v>Cipondoh</v>
      </c>
      <c r="E69" s="32">
        <v>42490.0</v>
      </c>
      <c r="F69" s="14" t="str">
        <f t="shared" si="3"/>
        <v>April</v>
      </c>
      <c r="G69" s="14" t="str">
        <f t="shared" si="4"/>
        <v>2016</v>
      </c>
      <c r="H69" s="14" t="s">
        <v>62</v>
      </c>
      <c r="I69" s="13" t="str">
        <f t="shared" si="5"/>
        <v>Lenovo IdeaPad Slim D330 Flex</v>
      </c>
      <c r="J69" s="16">
        <v>2.0</v>
      </c>
      <c r="K69" s="16" t="s">
        <v>34</v>
      </c>
      <c r="L69" s="17">
        <f t="shared" si="6"/>
        <v>5115000</v>
      </c>
      <c r="M69" s="14">
        <f t="shared" si="7"/>
        <v>10230000</v>
      </c>
      <c r="N69" s="18">
        <f t="shared" si="8"/>
        <v>200000</v>
      </c>
      <c r="O69" s="19">
        <f t="shared" si="9"/>
        <v>10030000</v>
      </c>
      <c r="P69" s="20" t="s">
        <v>35</v>
      </c>
    </row>
    <row r="70" ht="15.75" customHeight="1">
      <c r="A70" s="22" t="s">
        <v>233</v>
      </c>
      <c r="B70" s="22" t="s">
        <v>68</v>
      </c>
      <c r="C70" s="14" t="str">
        <f t="shared" si="1"/>
        <v>Adavan</v>
      </c>
      <c r="D70" s="14" t="str">
        <f t="shared" si="2"/>
        <v>BSD</v>
      </c>
      <c r="E70" s="23">
        <v>42343.0</v>
      </c>
      <c r="F70" s="14" t="str">
        <f t="shared" si="3"/>
        <v>December</v>
      </c>
      <c r="G70" s="14" t="str">
        <f t="shared" si="4"/>
        <v>2015</v>
      </c>
      <c r="H70" s="24" t="s">
        <v>116</v>
      </c>
      <c r="I70" s="13" t="str">
        <f t="shared" si="5"/>
        <v>Toshiba Canvio Advance 2 TB</v>
      </c>
      <c r="J70" s="25">
        <v>8.0</v>
      </c>
      <c r="K70" s="25" t="s">
        <v>34</v>
      </c>
      <c r="L70" s="17">
        <f t="shared" si="6"/>
        <v>1550000</v>
      </c>
      <c r="M70" s="14">
        <f t="shared" si="7"/>
        <v>12400000</v>
      </c>
      <c r="N70" s="18">
        <f t="shared" si="8"/>
        <v>200000</v>
      </c>
      <c r="O70" s="19">
        <f t="shared" si="9"/>
        <v>12200000</v>
      </c>
      <c r="P70" s="20" t="s">
        <v>35</v>
      </c>
    </row>
    <row r="71" ht="15.75" customHeight="1">
      <c r="A71" s="13" t="s">
        <v>234</v>
      </c>
      <c r="B71" s="13" t="s">
        <v>119</v>
      </c>
      <c r="C71" s="14" t="str">
        <f t="shared" si="1"/>
        <v>Ramesh</v>
      </c>
      <c r="D71" s="14" t="str">
        <f t="shared" si="2"/>
        <v>Cibodas</v>
      </c>
      <c r="E71" s="15">
        <v>42343.0</v>
      </c>
      <c r="F71" s="14" t="str">
        <f t="shared" si="3"/>
        <v>December</v>
      </c>
      <c r="G71" s="14" t="str">
        <f t="shared" si="4"/>
        <v>2015</v>
      </c>
      <c r="H71" s="14" t="s">
        <v>113</v>
      </c>
      <c r="I71" s="13" t="str">
        <f t="shared" si="5"/>
        <v>HP Laser Jet Pro M12w</v>
      </c>
      <c r="J71" s="16">
        <v>10.0</v>
      </c>
      <c r="K71" s="16" t="s">
        <v>34</v>
      </c>
      <c r="L71" s="17">
        <f t="shared" si="6"/>
        <v>895000</v>
      </c>
      <c r="M71" s="14">
        <f t="shared" si="7"/>
        <v>8950000</v>
      </c>
      <c r="N71" s="18">
        <f t="shared" si="8"/>
        <v>200000</v>
      </c>
      <c r="O71" s="19">
        <f t="shared" si="9"/>
        <v>8750000</v>
      </c>
      <c r="P71" s="20" t="s">
        <v>35</v>
      </c>
    </row>
    <row r="72" ht="15.75" customHeight="1">
      <c r="A72" s="22" t="s">
        <v>235</v>
      </c>
      <c r="B72" s="22" t="s">
        <v>81</v>
      </c>
      <c r="C72" s="14" t="str">
        <f t="shared" si="1"/>
        <v>Jenny</v>
      </c>
      <c r="D72" s="14" t="str">
        <f t="shared" si="2"/>
        <v>Ciledug </v>
      </c>
      <c r="E72" s="23">
        <v>42890.0</v>
      </c>
      <c r="F72" s="14" t="str">
        <f t="shared" si="3"/>
        <v>June</v>
      </c>
      <c r="G72" s="14" t="str">
        <f t="shared" si="4"/>
        <v>2017</v>
      </c>
      <c r="H72" s="24" t="s">
        <v>116</v>
      </c>
      <c r="I72" s="13" t="str">
        <f t="shared" si="5"/>
        <v>Toshiba Canvio Advance 2 TB</v>
      </c>
      <c r="J72" s="25">
        <v>3.0</v>
      </c>
      <c r="K72" s="25" t="s">
        <v>34</v>
      </c>
      <c r="L72" s="17">
        <f t="shared" si="6"/>
        <v>1550000</v>
      </c>
      <c r="M72" s="14">
        <f t="shared" si="7"/>
        <v>4650000</v>
      </c>
      <c r="N72" s="18">
        <f t="shared" si="8"/>
        <v>200000</v>
      </c>
      <c r="O72" s="19">
        <f t="shared" si="9"/>
        <v>4450000</v>
      </c>
      <c r="P72" s="20" t="s">
        <v>35</v>
      </c>
    </row>
    <row r="73" ht="15.75" customHeight="1">
      <c r="A73" s="13" t="s">
        <v>236</v>
      </c>
      <c r="B73" s="13" t="s">
        <v>141</v>
      </c>
      <c r="C73" s="14" t="str">
        <f t="shared" si="1"/>
        <v>Verma</v>
      </c>
      <c r="D73" s="14" t="str">
        <f t="shared" si="2"/>
        <v>BSD</v>
      </c>
      <c r="E73" s="32">
        <v>42996.0</v>
      </c>
      <c r="F73" s="14" t="str">
        <f t="shared" si="3"/>
        <v>September</v>
      </c>
      <c r="G73" s="14" t="str">
        <f t="shared" si="4"/>
        <v>2017</v>
      </c>
      <c r="H73" s="14" t="s">
        <v>136</v>
      </c>
      <c r="I73" s="13" t="str">
        <f t="shared" si="5"/>
        <v>Canon Selphy CP1200</v>
      </c>
      <c r="J73" s="16">
        <v>4.0</v>
      </c>
      <c r="K73" s="16" t="s">
        <v>34</v>
      </c>
      <c r="L73" s="17">
        <f t="shared" si="6"/>
        <v>1700000</v>
      </c>
      <c r="M73" s="14">
        <f t="shared" si="7"/>
        <v>6800000</v>
      </c>
      <c r="N73" s="18">
        <f t="shared" si="8"/>
        <v>200000</v>
      </c>
      <c r="O73" s="19">
        <f t="shared" si="9"/>
        <v>6600000</v>
      </c>
      <c r="P73" s="20" t="s">
        <v>35</v>
      </c>
    </row>
    <row r="74" ht="15.75" customHeight="1">
      <c r="A74" s="22" t="s">
        <v>237</v>
      </c>
      <c r="B74" s="22" t="s">
        <v>195</v>
      </c>
      <c r="C74" s="14" t="str">
        <f t="shared" si="1"/>
        <v>Yusuf</v>
      </c>
      <c r="D74" s="14" t="str">
        <f t="shared" si="2"/>
        <v>BSD</v>
      </c>
      <c r="E74" s="33">
        <v>43357.0</v>
      </c>
      <c r="F74" s="14" t="str">
        <f t="shared" si="3"/>
        <v>September</v>
      </c>
      <c r="G74" s="14" t="str">
        <f t="shared" si="4"/>
        <v>2018</v>
      </c>
      <c r="H74" s="24" t="s">
        <v>113</v>
      </c>
      <c r="I74" s="13" t="str">
        <f t="shared" si="5"/>
        <v>HP Laser Jet Pro M12w</v>
      </c>
      <c r="J74" s="25">
        <v>4.0</v>
      </c>
      <c r="K74" s="25" t="s">
        <v>34</v>
      </c>
      <c r="L74" s="17">
        <f t="shared" si="6"/>
        <v>895000</v>
      </c>
      <c r="M74" s="14">
        <f t="shared" si="7"/>
        <v>3580000</v>
      </c>
      <c r="N74" s="18">
        <f t="shared" si="8"/>
        <v>200000</v>
      </c>
      <c r="O74" s="19">
        <f t="shared" si="9"/>
        <v>3380000</v>
      </c>
      <c r="P74" s="20" t="s">
        <v>35</v>
      </c>
    </row>
    <row r="75" ht="15.75" customHeight="1">
      <c r="A75" s="13" t="s">
        <v>238</v>
      </c>
      <c r="B75" s="13" t="s">
        <v>124</v>
      </c>
      <c r="C75" s="14" t="str">
        <f t="shared" si="1"/>
        <v>Alan</v>
      </c>
      <c r="D75" s="14" t="str">
        <f t="shared" si="2"/>
        <v>BSD</v>
      </c>
      <c r="E75" s="32">
        <v>42486.0</v>
      </c>
      <c r="F75" s="14" t="str">
        <f t="shared" si="3"/>
        <v>April</v>
      </c>
      <c r="G75" s="14" t="str">
        <f t="shared" si="4"/>
        <v>2016</v>
      </c>
      <c r="H75" s="14" t="s">
        <v>136</v>
      </c>
      <c r="I75" s="13" t="str">
        <f t="shared" si="5"/>
        <v>Canon Selphy CP1200</v>
      </c>
      <c r="J75" s="16">
        <v>1.0</v>
      </c>
      <c r="K75" s="16" t="s">
        <v>34</v>
      </c>
      <c r="L75" s="17">
        <f t="shared" si="6"/>
        <v>1700000</v>
      </c>
      <c r="M75" s="14">
        <f t="shared" si="7"/>
        <v>1700000</v>
      </c>
      <c r="N75" s="18">
        <f t="shared" si="8"/>
        <v>100000</v>
      </c>
      <c r="O75" s="19">
        <f t="shared" si="9"/>
        <v>1600000</v>
      </c>
      <c r="P75" s="20" t="s">
        <v>35</v>
      </c>
    </row>
    <row r="76" ht="15.75" customHeight="1">
      <c r="A76" s="22" t="s">
        <v>239</v>
      </c>
      <c r="B76" s="22" t="s">
        <v>135</v>
      </c>
      <c r="C76" s="14" t="str">
        <f t="shared" si="1"/>
        <v>Haseena</v>
      </c>
      <c r="D76" s="14" t="str">
        <f t="shared" si="2"/>
        <v>Cipondoh</v>
      </c>
      <c r="E76" s="33">
        <v>42486.0</v>
      </c>
      <c r="F76" s="14" t="str">
        <f t="shared" si="3"/>
        <v>April</v>
      </c>
      <c r="G76" s="14" t="str">
        <f t="shared" si="4"/>
        <v>2016</v>
      </c>
      <c r="H76" s="24" t="s">
        <v>93</v>
      </c>
      <c r="I76" s="13" t="str">
        <f t="shared" si="5"/>
        <v>Adata HD710 Pro 2 TB</v>
      </c>
      <c r="J76" s="25">
        <v>2.0</v>
      </c>
      <c r="K76" s="25" t="s">
        <v>34</v>
      </c>
      <c r="L76" s="17">
        <f t="shared" si="6"/>
        <v>1849000</v>
      </c>
      <c r="M76" s="14">
        <f t="shared" si="7"/>
        <v>3698000</v>
      </c>
      <c r="N76" s="18">
        <f t="shared" si="8"/>
        <v>200000</v>
      </c>
      <c r="O76" s="19">
        <f t="shared" si="9"/>
        <v>3498000</v>
      </c>
      <c r="P76" s="20" t="s">
        <v>35</v>
      </c>
    </row>
    <row r="77" ht="15.75" customHeight="1">
      <c r="A77" s="13" t="s">
        <v>240</v>
      </c>
      <c r="B77" s="13" t="s">
        <v>195</v>
      </c>
      <c r="C77" s="14" t="str">
        <f t="shared" si="1"/>
        <v>Yusuf</v>
      </c>
      <c r="D77" s="14" t="str">
        <f t="shared" si="2"/>
        <v>BSD</v>
      </c>
      <c r="E77" s="32">
        <v>42486.0</v>
      </c>
      <c r="F77" s="14" t="str">
        <f t="shared" si="3"/>
        <v>April</v>
      </c>
      <c r="G77" s="14" t="str">
        <f t="shared" si="4"/>
        <v>2016</v>
      </c>
      <c r="H77" s="14" t="s">
        <v>87</v>
      </c>
      <c r="I77" s="13" t="str">
        <f t="shared" si="5"/>
        <v>HP Color Laser Jet Pro MFP M1777</v>
      </c>
      <c r="J77" s="16">
        <v>5.0</v>
      </c>
      <c r="K77" s="16" t="s">
        <v>34</v>
      </c>
      <c r="L77" s="17">
        <f t="shared" si="6"/>
        <v>3657000</v>
      </c>
      <c r="M77" s="14">
        <f t="shared" si="7"/>
        <v>18285000</v>
      </c>
      <c r="N77" s="18">
        <f t="shared" si="8"/>
        <v>200000</v>
      </c>
      <c r="O77" s="19">
        <f t="shared" si="9"/>
        <v>18085000</v>
      </c>
      <c r="P77" s="20" t="s">
        <v>35</v>
      </c>
    </row>
    <row r="78" ht="15.75" customHeight="1">
      <c r="A78" s="22" t="s">
        <v>241</v>
      </c>
      <c r="B78" s="22" t="s">
        <v>153</v>
      </c>
      <c r="C78" s="14" t="str">
        <f t="shared" si="1"/>
        <v>Veronica</v>
      </c>
      <c r="D78" s="14" t="str">
        <f t="shared" si="2"/>
        <v>Tangerang </v>
      </c>
      <c r="E78" s="23">
        <v>43443.0</v>
      </c>
      <c r="F78" s="14" t="str">
        <f t="shared" si="3"/>
        <v>December</v>
      </c>
      <c r="G78" s="14" t="str">
        <f t="shared" si="4"/>
        <v>2018</v>
      </c>
      <c r="H78" s="24" t="s">
        <v>105</v>
      </c>
      <c r="I78" s="13" t="str">
        <f t="shared" si="5"/>
        <v>Seagate Backup Plus Ultra Touch 2 TB</v>
      </c>
      <c r="J78" s="25">
        <v>12.0</v>
      </c>
      <c r="K78" s="25" t="s">
        <v>34</v>
      </c>
      <c r="L78" s="17">
        <f t="shared" si="6"/>
        <v>1260000</v>
      </c>
      <c r="M78" s="14">
        <f t="shared" si="7"/>
        <v>15120000</v>
      </c>
      <c r="N78" s="18">
        <f t="shared" si="8"/>
        <v>200000</v>
      </c>
      <c r="O78" s="19">
        <f t="shared" si="9"/>
        <v>14920000</v>
      </c>
      <c r="P78" s="20" t="s">
        <v>35</v>
      </c>
    </row>
    <row r="79" ht="15.75" customHeight="1">
      <c r="A79" s="13" t="s">
        <v>242</v>
      </c>
      <c r="B79" s="13" t="s">
        <v>195</v>
      </c>
      <c r="C79" s="14" t="str">
        <f t="shared" si="1"/>
        <v>Yusuf</v>
      </c>
      <c r="D79" s="14" t="str">
        <f t="shared" si="2"/>
        <v>BSD</v>
      </c>
      <c r="E79" s="15">
        <v>43443.0</v>
      </c>
      <c r="F79" s="14" t="str">
        <f t="shared" si="3"/>
        <v>December</v>
      </c>
      <c r="G79" s="14" t="str">
        <f t="shared" si="4"/>
        <v>2018</v>
      </c>
      <c r="H79" s="14" t="s">
        <v>113</v>
      </c>
      <c r="I79" s="13" t="str">
        <f t="shared" si="5"/>
        <v>HP Laser Jet Pro M12w</v>
      </c>
      <c r="J79" s="16">
        <v>20.0</v>
      </c>
      <c r="K79" s="16" t="s">
        <v>34</v>
      </c>
      <c r="L79" s="17">
        <f t="shared" si="6"/>
        <v>895000</v>
      </c>
      <c r="M79" s="14">
        <f t="shared" si="7"/>
        <v>17900000</v>
      </c>
      <c r="N79" s="18">
        <f t="shared" si="8"/>
        <v>200000</v>
      </c>
      <c r="O79" s="19">
        <f t="shared" si="9"/>
        <v>17700000</v>
      </c>
      <c r="P79" s="20" t="s">
        <v>35</v>
      </c>
    </row>
    <row r="80" ht="15.75" customHeight="1">
      <c r="A80" s="22" t="s">
        <v>243</v>
      </c>
      <c r="B80" s="22" t="s">
        <v>170</v>
      </c>
      <c r="C80" s="14" t="str">
        <f t="shared" si="1"/>
        <v>Sabeela</v>
      </c>
      <c r="D80" s="14" t="str">
        <f t="shared" si="2"/>
        <v>Karawaci</v>
      </c>
      <c r="E80" s="23">
        <v>43443.0</v>
      </c>
      <c r="F80" s="14" t="str">
        <f t="shared" si="3"/>
        <v>December</v>
      </c>
      <c r="G80" s="14" t="str">
        <f t="shared" si="4"/>
        <v>2018</v>
      </c>
      <c r="H80" s="24" t="s">
        <v>62</v>
      </c>
      <c r="I80" s="13" t="str">
        <f t="shared" si="5"/>
        <v>Lenovo IdeaPad Slim D330 Flex</v>
      </c>
      <c r="J80" s="25">
        <v>3.0</v>
      </c>
      <c r="K80" s="25" t="s">
        <v>34</v>
      </c>
      <c r="L80" s="17">
        <f t="shared" si="6"/>
        <v>5115000</v>
      </c>
      <c r="M80" s="14">
        <f t="shared" si="7"/>
        <v>15345000</v>
      </c>
      <c r="N80" s="18">
        <f t="shared" si="8"/>
        <v>200000</v>
      </c>
      <c r="O80" s="19">
        <f t="shared" si="9"/>
        <v>15145000</v>
      </c>
      <c r="P80" s="20" t="s">
        <v>35</v>
      </c>
    </row>
    <row r="81" ht="15.75" customHeight="1">
      <c r="A81" s="13" t="s">
        <v>244</v>
      </c>
      <c r="B81" s="13" t="s">
        <v>135</v>
      </c>
      <c r="C81" s="14" t="str">
        <f t="shared" si="1"/>
        <v>Haseena</v>
      </c>
      <c r="D81" s="14" t="str">
        <f t="shared" si="2"/>
        <v>Cipondoh</v>
      </c>
      <c r="E81" s="32">
        <v>42334.0</v>
      </c>
      <c r="F81" s="14" t="str">
        <f t="shared" si="3"/>
        <v>November</v>
      </c>
      <c r="G81" s="14" t="str">
        <f t="shared" si="4"/>
        <v>2015</v>
      </c>
      <c r="H81" s="14" t="s">
        <v>87</v>
      </c>
      <c r="I81" s="13" t="str">
        <f t="shared" si="5"/>
        <v>HP Color Laser Jet Pro MFP M1777</v>
      </c>
      <c r="J81" s="16">
        <v>2.0</v>
      </c>
      <c r="K81" s="16" t="s">
        <v>34</v>
      </c>
      <c r="L81" s="17">
        <f t="shared" si="6"/>
        <v>3657000</v>
      </c>
      <c r="M81" s="14">
        <f t="shared" si="7"/>
        <v>7314000</v>
      </c>
      <c r="N81" s="18">
        <f t="shared" si="8"/>
        <v>200000</v>
      </c>
      <c r="O81" s="19">
        <f t="shared" si="9"/>
        <v>7114000</v>
      </c>
      <c r="P81" s="20" t="s">
        <v>35</v>
      </c>
    </row>
    <row r="82" ht="15.75" customHeight="1">
      <c r="A82" s="22" t="s">
        <v>245</v>
      </c>
      <c r="B82" s="22" t="s">
        <v>180</v>
      </c>
      <c r="C82" s="14" t="str">
        <f t="shared" si="1"/>
        <v>Malik</v>
      </c>
      <c r="D82" s="14" t="str">
        <f t="shared" si="2"/>
        <v>Karawaci</v>
      </c>
      <c r="E82" s="23">
        <v>42898.0</v>
      </c>
      <c r="F82" s="14" t="str">
        <f t="shared" si="3"/>
        <v>June</v>
      </c>
      <c r="G82" s="14" t="str">
        <f t="shared" si="4"/>
        <v>2017</v>
      </c>
      <c r="H82" s="24" t="s">
        <v>74</v>
      </c>
      <c r="I82" s="13" t="str">
        <f t="shared" si="5"/>
        <v>MacBook Pro (14 inci, 2023)</v>
      </c>
      <c r="J82" s="25">
        <v>5.0</v>
      </c>
      <c r="K82" s="25" t="s">
        <v>34</v>
      </c>
      <c r="L82" s="17">
        <f t="shared" si="6"/>
        <v>31200000</v>
      </c>
      <c r="M82" s="14">
        <f t="shared" si="7"/>
        <v>156000000</v>
      </c>
      <c r="N82" s="18">
        <f t="shared" si="8"/>
        <v>200000</v>
      </c>
      <c r="O82" s="19">
        <f t="shared" si="9"/>
        <v>155800000</v>
      </c>
      <c r="P82" s="20" t="s">
        <v>35</v>
      </c>
    </row>
    <row r="83" ht="15.75" customHeight="1">
      <c r="A83" s="13" t="s">
        <v>246</v>
      </c>
      <c r="B83" s="13" t="s">
        <v>198</v>
      </c>
      <c r="C83" s="14" t="str">
        <f t="shared" si="1"/>
        <v>Kumar</v>
      </c>
      <c r="D83" s="14" t="str">
        <f t="shared" si="2"/>
        <v>Periuk </v>
      </c>
      <c r="E83" s="15">
        <v>42898.0</v>
      </c>
      <c r="F83" s="14" t="str">
        <f t="shared" si="3"/>
        <v>June</v>
      </c>
      <c r="G83" s="14" t="str">
        <f t="shared" si="4"/>
        <v>2017</v>
      </c>
      <c r="H83" s="14" t="s">
        <v>100</v>
      </c>
      <c r="I83" s="13" t="str">
        <f t="shared" si="5"/>
        <v>Maxtor M3 1 TB</v>
      </c>
      <c r="J83" s="16">
        <v>22.0</v>
      </c>
      <c r="K83" s="16" t="s">
        <v>34</v>
      </c>
      <c r="L83" s="17">
        <f t="shared" si="6"/>
        <v>750000</v>
      </c>
      <c r="M83" s="14">
        <f t="shared" si="7"/>
        <v>16500000</v>
      </c>
      <c r="N83" s="18">
        <f t="shared" si="8"/>
        <v>200000</v>
      </c>
      <c r="O83" s="19">
        <f t="shared" si="9"/>
        <v>16300000</v>
      </c>
      <c r="P83" s="20" t="s">
        <v>35</v>
      </c>
    </row>
    <row r="84" ht="15.75" customHeight="1">
      <c r="A84" s="22" t="s">
        <v>247</v>
      </c>
      <c r="B84" s="22" t="s">
        <v>201</v>
      </c>
      <c r="C84" s="14" t="str">
        <f t="shared" si="1"/>
        <v>Amy</v>
      </c>
      <c r="D84" s="14" t="str">
        <f t="shared" si="2"/>
        <v>Jatiuwung</v>
      </c>
      <c r="E84" s="30">
        <v>42289.0</v>
      </c>
      <c r="F84" s="14" t="str">
        <f t="shared" si="3"/>
        <v>October</v>
      </c>
      <c r="G84" s="14" t="str">
        <f t="shared" si="4"/>
        <v>2015</v>
      </c>
      <c r="H84" s="24" t="s">
        <v>136</v>
      </c>
      <c r="I84" s="13" t="str">
        <f t="shared" si="5"/>
        <v>Canon Selphy CP1200</v>
      </c>
      <c r="J84" s="25">
        <v>1.0</v>
      </c>
      <c r="K84" s="25" t="s">
        <v>34</v>
      </c>
      <c r="L84" s="17">
        <f t="shared" si="6"/>
        <v>1700000</v>
      </c>
      <c r="M84" s="14">
        <f t="shared" si="7"/>
        <v>1700000</v>
      </c>
      <c r="N84" s="18">
        <f t="shared" si="8"/>
        <v>100000</v>
      </c>
      <c r="O84" s="19">
        <f t="shared" si="9"/>
        <v>1600000</v>
      </c>
      <c r="P84" s="20" t="s">
        <v>35</v>
      </c>
    </row>
    <row r="85" ht="15.75" customHeight="1">
      <c r="A85" s="13" t="s">
        <v>248</v>
      </c>
      <c r="B85" s="13" t="s">
        <v>54</v>
      </c>
      <c r="C85" s="14" t="str">
        <f t="shared" si="1"/>
        <v>Jackson</v>
      </c>
      <c r="D85" s="14" t="str">
        <f t="shared" si="2"/>
        <v>Ciledug </v>
      </c>
      <c r="E85" s="31">
        <v>42289.0</v>
      </c>
      <c r="F85" s="14" t="str">
        <f t="shared" si="3"/>
        <v>October</v>
      </c>
      <c r="G85" s="14" t="str">
        <f t="shared" si="4"/>
        <v>2015</v>
      </c>
      <c r="H85" s="14" t="s">
        <v>77</v>
      </c>
      <c r="I85" s="13" t="str">
        <f t="shared" si="5"/>
        <v>WD My Passport Ultra 4 TB</v>
      </c>
      <c r="J85" s="16">
        <v>2.0</v>
      </c>
      <c r="K85" s="16" t="s">
        <v>34</v>
      </c>
      <c r="L85" s="17">
        <f t="shared" si="6"/>
        <v>2921500</v>
      </c>
      <c r="M85" s="14">
        <f t="shared" si="7"/>
        <v>5843000</v>
      </c>
      <c r="N85" s="18">
        <f t="shared" si="8"/>
        <v>200000</v>
      </c>
      <c r="O85" s="19">
        <f t="shared" si="9"/>
        <v>5643000</v>
      </c>
      <c r="P85" s="20" t="s">
        <v>35</v>
      </c>
    </row>
    <row r="86" ht="15.75" customHeight="1">
      <c r="A86" s="22" t="s">
        <v>249</v>
      </c>
      <c r="B86" s="22" t="s">
        <v>198</v>
      </c>
      <c r="C86" s="14" t="str">
        <f t="shared" si="1"/>
        <v>Kumar</v>
      </c>
      <c r="D86" s="14" t="str">
        <f t="shared" si="2"/>
        <v>Periuk </v>
      </c>
      <c r="E86" s="23">
        <v>42616.0</v>
      </c>
      <c r="F86" s="14" t="str">
        <f t="shared" si="3"/>
        <v>September</v>
      </c>
      <c r="G86" s="14" t="str">
        <f t="shared" si="4"/>
        <v>2016</v>
      </c>
      <c r="H86" s="24" t="s">
        <v>93</v>
      </c>
      <c r="I86" s="13" t="str">
        <f t="shared" si="5"/>
        <v>Adata HD710 Pro 2 TB</v>
      </c>
      <c r="J86" s="25">
        <v>6.0</v>
      </c>
      <c r="K86" s="25" t="s">
        <v>34</v>
      </c>
      <c r="L86" s="17">
        <f t="shared" si="6"/>
        <v>1849000</v>
      </c>
      <c r="M86" s="14">
        <f t="shared" si="7"/>
        <v>11094000</v>
      </c>
      <c r="N86" s="18">
        <f t="shared" si="8"/>
        <v>200000</v>
      </c>
      <c r="O86" s="19">
        <f t="shared" si="9"/>
        <v>10894000</v>
      </c>
      <c r="P86" s="20" t="s">
        <v>35</v>
      </c>
    </row>
    <row r="87" ht="15.75" customHeight="1">
      <c r="A87" s="13" t="s">
        <v>250</v>
      </c>
      <c r="B87" s="13" t="s">
        <v>201</v>
      </c>
      <c r="C87" s="14" t="str">
        <f t="shared" si="1"/>
        <v>Amy</v>
      </c>
      <c r="D87" s="14" t="str">
        <f t="shared" si="2"/>
        <v>Jatiuwung</v>
      </c>
      <c r="E87" s="32">
        <v>43417.0</v>
      </c>
      <c r="F87" s="14" t="str">
        <f t="shared" si="3"/>
        <v>November</v>
      </c>
      <c r="G87" s="14" t="str">
        <f t="shared" si="4"/>
        <v>2018</v>
      </c>
      <c r="H87" s="14" t="s">
        <v>65</v>
      </c>
      <c r="I87" s="13" t="str">
        <f t="shared" si="5"/>
        <v>HP Laptop 14s dq2614TU</v>
      </c>
      <c r="J87" s="16">
        <v>7.0</v>
      </c>
      <c r="K87" s="16" t="s">
        <v>34</v>
      </c>
      <c r="L87" s="17">
        <f t="shared" si="6"/>
        <v>6399000</v>
      </c>
      <c r="M87" s="14">
        <f t="shared" si="7"/>
        <v>44793000</v>
      </c>
      <c r="N87" s="18">
        <f t="shared" si="8"/>
        <v>200000</v>
      </c>
      <c r="O87" s="19">
        <f t="shared" si="9"/>
        <v>44593000</v>
      </c>
      <c r="P87" s="20" t="s">
        <v>35</v>
      </c>
    </row>
    <row r="88" ht="15.75" customHeight="1">
      <c r="A88" s="22" t="s">
        <v>251</v>
      </c>
      <c r="B88" s="22" t="s">
        <v>173</v>
      </c>
      <c r="C88" s="14" t="str">
        <f t="shared" si="1"/>
        <v>James</v>
      </c>
      <c r="D88" s="14" t="str">
        <f t="shared" si="2"/>
        <v>Jatiuwung</v>
      </c>
      <c r="E88" s="33">
        <v>43248.0</v>
      </c>
      <c r="F88" s="14" t="str">
        <f t="shared" si="3"/>
        <v>May</v>
      </c>
      <c r="G88" s="14" t="str">
        <f t="shared" si="4"/>
        <v>2018</v>
      </c>
      <c r="H88" s="24" t="s">
        <v>55</v>
      </c>
      <c r="I88" s="13" t="str">
        <f t="shared" si="5"/>
        <v>MacBook Air (M2, 2022) </v>
      </c>
      <c r="J88" s="25">
        <v>1.0</v>
      </c>
      <c r="K88" s="25" t="s">
        <v>34</v>
      </c>
      <c r="L88" s="17">
        <f t="shared" si="6"/>
        <v>17499000</v>
      </c>
      <c r="M88" s="14">
        <f t="shared" si="7"/>
        <v>17499000</v>
      </c>
      <c r="N88" s="18">
        <f t="shared" si="8"/>
        <v>200000</v>
      </c>
      <c r="O88" s="19">
        <f t="shared" si="9"/>
        <v>17299000</v>
      </c>
      <c r="P88" s="20" t="s">
        <v>35</v>
      </c>
    </row>
    <row r="89" ht="15.75" customHeight="1">
      <c r="A89" s="13" t="s">
        <v>252</v>
      </c>
      <c r="B89" s="13" t="s">
        <v>103</v>
      </c>
      <c r="C89" s="14" t="str">
        <f t="shared" si="1"/>
        <v>Sharon</v>
      </c>
      <c r="D89" s="14" t="str">
        <f t="shared" si="2"/>
        <v>Periuk </v>
      </c>
      <c r="E89" s="32">
        <v>43399.0</v>
      </c>
      <c r="F89" s="14" t="str">
        <f t="shared" si="3"/>
        <v>October</v>
      </c>
      <c r="G89" s="14" t="str">
        <f t="shared" si="4"/>
        <v>2018</v>
      </c>
      <c r="H89" s="14" t="s">
        <v>87</v>
      </c>
      <c r="I89" s="13" t="str">
        <f t="shared" si="5"/>
        <v>HP Color Laser Jet Pro MFP M1777</v>
      </c>
      <c r="J89" s="16">
        <v>15.0</v>
      </c>
      <c r="K89" s="16" t="s">
        <v>34</v>
      </c>
      <c r="L89" s="17">
        <f t="shared" si="6"/>
        <v>3657000</v>
      </c>
      <c r="M89" s="14">
        <f t="shared" si="7"/>
        <v>54855000</v>
      </c>
      <c r="N89" s="18">
        <f t="shared" si="8"/>
        <v>200000</v>
      </c>
      <c r="O89" s="19">
        <f t="shared" si="9"/>
        <v>54655000</v>
      </c>
      <c r="P89" s="20" t="s">
        <v>35</v>
      </c>
    </row>
    <row r="90" ht="15.75" customHeight="1">
      <c r="A90" s="22" t="s">
        <v>253</v>
      </c>
      <c r="B90" s="22" t="s">
        <v>119</v>
      </c>
      <c r="C90" s="14" t="str">
        <f t="shared" si="1"/>
        <v>Ramesh</v>
      </c>
      <c r="D90" s="14" t="str">
        <f t="shared" si="2"/>
        <v>Cibodas</v>
      </c>
      <c r="E90" s="33">
        <v>43399.0</v>
      </c>
      <c r="F90" s="14" t="str">
        <f t="shared" si="3"/>
        <v>October</v>
      </c>
      <c r="G90" s="14" t="str">
        <f t="shared" si="4"/>
        <v>2018</v>
      </c>
      <c r="H90" s="24" t="s">
        <v>105</v>
      </c>
      <c r="I90" s="13" t="str">
        <f t="shared" si="5"/>
        <v>Seagate Backup Plus Ultra Touch 2 TB</v>
      </c>
      <c r="J90" s="25">
        <v>7.0</v>
      </c>
      <c r="K90" s="25" t="s">
        <v>34</v>
      </c>
      <c r="L90" s="17">
        <f t="shared" si="6"/>
        <v>1260000</v>
      </c>
      <c r="M90" s="14">
        <f t="shared" si="7"/>
        <v>8820000</v>
      </c>
      <c r="N90" s="18">
        <f t="shared" si="8"/>
        <v>200000</v>
      </c>
      <c r="O90" s="19">
        <f t="shared" si="9"/>
        <v>8620000</v>
      </c>
      <c r="P90" s="20" t="s">
        <v>35</v>
      </c>
    </row>
    <row r="91" ht="15.75" customHeight="1">
      <c r="A91" s="13" t="s">
        <v>254</v>
      </c>
      <c r="B91" s="13" t="s">
        <v>201</v>
      </c>
      <c r="C91" s="14" t="str">
        <f t="shared" si="1"/>
        <v>Amy</v>
      </c>
      <c r="D91" s="14" t="str">
        <f t="shared" si="2"/>
        <v>Jatiuwung</v>
      </c>
      <c r="E91" s="15">
        <v>42830.0</v>
      </c>
      <c r="F91" s="14" t="str">
        <f t="shared" si="3"/>
        <v>April</v>
      </c>
      <c r="G91" s="14" t="str">
        <f t="shared" si="4"/>
        <v>2017</v>
      </c>
      <c r="H91" s="14" t="s">
        <v>77</v>
      </c>
      <c r="I91" s="13" t="str">
        <f t="shared" si="5"/>
        <v>WD My Passport Ultra 4 TB</v>
      </c>
      <c r="J91" s="16">
        <v>11.0</v>
      </c>
      <c r="K91" s="16" t="s">
        <v>34</v>
      </c>
      <c r="L91" s="17">
        <f t="shared" si="6"/>
        <v>2921500</v>
      </c>
      <c r="M91" s="14">
        <f t="shared" si="7"/>
        <v>32136500</v>
      </c>
      <c r="N91" s="18">
        <f t="shared" si="8"/>
        <v>200000</v>
      </c>
      <c r="O91" s="19">
        <f t="shared" si="9"/>
        <v>31936500</v>
      </c>
      <c r="P91" s="20" t="s">
        <v>35</v>
      </c>
    </row>
    <row r="92" ht="15.75" customHeight="1">
      <c r="A92" s="22" t="s">
        <v>255</v>
      </c>
      <c r="B92" s="22" t="s">
        <v>86</v>
      </c>
      <c r="C92" s="14" t="str">
        <f t="shared" si="1"/>
        <v>Krithika</v>
      </c>
      <c r="D92" s="14" t="str">
        <f t="shared" si="2"/>
        <v>Cipondoh</v>
      </c>
      <c r="E92" s="33">
        <v>42995.0</v>
      </c>
      <c r="F92" s="14" t="str">
        <f t="shared" si="3"/>
        <v>September</v>
      </c>
      <c r="G92" s="14" t="str">
        <f t="shared" si="4"/>
        <v>2017</v>
      </c>
      <c r="H92" s="24" t="s">
        <v>62</v>
      </c>
      <c r="I92" s="13" t="str">
        <f t="shared" si="5"/>
        <v>Lenovo IdeaPad Slim D330 Flex</v>
      </c>
      <c r="J92" s="25">
        <v>1.0</v>
      </c>
      <c r="K92" s="25" t="s">
        <v>34</v>
      </c>
      <c r="L92" s="17">
        <f t="shared" si="6"/>
        <v>5115000</v>
      </c>
      <c r="M92" s="14">
        <f t="shared" si="7"/>
        <v>5115000</v>
      </c>
      <c r="N92" s="18">
        <f t="shared" si="8"/>
        <v>200000</v>
      </c>
      <c r="O92" s="19">
        <f t="shared" si="9"/>
        <v>4915000</v>
      </c>
      <c r="P92" s="20" t="s">
        <v>35</v>
      </c>
    </row>
    <row r="93" ht="15.75" customHeight="1">
      <c r="A93" s="13" t="s">
        <v>256</v>
      </c>
      <c r="B93" s="13" t="s">
        <v>173</v>
      </c>
      <c r="C93" s="14" t="str">
        <f t="shared" si="1"/>
        <v>James</v>
      </c>
      <c r="D93" s="14" t="str">
        <f t="shared" si="2"/>
        <v>Jatiuwung</v>
      </c>
      <c r="E93" s="32">
        <v>42995.0</v>
      </c>
      <c r="F93" s="14" t="str">
        <f t="shared" si="3"/>
        <v>September</v>
      </c>
      <c r="G93" s="14" t="str">
        <f t="shared" si="4"/>
        <v>2017</v>
      </c>
      <c r="H93" s="14" t="s">
        <v>65</v>
      </c>
      <c r="I93" s="13" t="str">
        <f t="shared" si="5"/>
        <v>HP Laptop 14s dq2614TU</v>
      </c>
      <c r="J93" s="16">
        <v>2.0</v>
      </c>
      <c r="K93" s="16" t="s">
        <v>34</v>
      </c>
      <c r="L93" s="17">
        <f t="shared" si="6"/>
        <v>6399000</v>
      </c>
      <c r="M93" s="14">
        <f t="shared" si="7"/>
        <v>12798000</v>
      </c>
      <c r="N93" s="18">
        <f t="shared" si="8"/>
        <v>200000</v>
      </c>
      <c r="O93" s="19">
        <f t="shared" si="9"/>
        <v>12598000</v>
      </c>
      <c r="P93" s="20" t="s">
        <v>35</v>
      </c>
    </row>
    <row r="94" ht="15.75" customHeight="1">
      <c r="A94" s="22" t="s">
        <v>257</v>
      </c>
      <c r="B94" s="22" t="s">
        <v>68</v>
      </c>
      <c r="C94" s="14" t="str">
        <f t="shared" si="1"/>
        <v>Adavan</v>
      </c>
      <c r="D94" s="14" t="str">
        <f t="shared" si="2"/>
        <v>BSD</v>
      </c>
      <c r="E94" s="33">
        <v>42995.0</v>
      </c>
      <c r="F94" s="14" t="str">
        <f t="shared" si="3"/>
        <v>September</v>
      </c>
      <c r="G94" s="14" t="str">
        <f t="shared" si="4"/>
        <v>2017</v>
      </c>
      <c r="H94" s="24" t="s">
        <v>113</v>
      </c>
      <c r="I94" s="13" t="str">
        <f t="shared" si="5"/>
        <v>HP Laser Jet Pro M12w</v>
      </c>
      <c r="J94" s="25">
        <v>4.0</v>
      </c>
      <c r="K94" s="25" t="s">
        <v>34</v>
      </c>
      <c r="L94" s="17">
        <f t="shared" si="6"/>
        <v>895000</v>
      </c>
      <c r="M94" s="14">
        <f t="shared" si="7"/>
        <v>3580000</v>
      </c>
      <c r="N94" s="18">
        <f t="shared" si="8"/>
        <v>200000</v>
      </c>
      <c r="O94" s="19">
        <f t="shared" si="9"/>
        <v>3380000</v>
      </c>
      <c r="P94" s="20" t="s">
        <v>35</v>
      </c>
    </row>
    <row r="95" ht="15.75" customHeight="1">
      <c r="A95" s="13" t="s">
        <v>258</v>
      </c>
      <c r="B95" s="13" t="s">
        <v>198</v>
      </c>
      <c r="C95" s="14" t="str">
        <f t="shared" si="1"/>
        <v>Kumar</v>
      </c>
      <c r="D95" s="14" t="str">
        <f t="shared" si="2"/>
        <v>Periuk </v>
      </c>
      <c r="E95" s="32">
        <v>42400.0</v>
      </c>
      <c r="F95" s="14" t="str">
        <f t="shared" si="3"/>
        <v>January</v>
      </c>
      <c r="G95" s="14" t="str">
        <f t="shared" si="4"/>
        <v>2016</v>
      </c>
      <c r="H95" s="14" t="s">
        <v>62</v>
      </c>
      <c r="I95" s="13" t="str">
        <f t="shared" si="5"/>
        <v>Lenovo IdeaPad Slim D330 Flex</v>
      </c>
      <c r="J95" s="16">
        <v>5.0</v>
      </c>
      <c r="K95" s="16" t="s">
        <v>34</v>
      </c>
      <c r="L95" s="17">
        <f t="shared" si="6"/>
        <v>5115000</v>
      </c>
      <c r="M95" s="14">
        <f t="shared" si="7"/>
        <v>25575000</v>
      </c>
      <c r="N95" s="18">
        <f t="shared" si="8"/>
        <v>200000</v>
      </c>
      <c r="O95" s="19">
        <f t="shared" si="9"/>
        <v>25375000</v>
      </c>
      <c r="P95" s="20" t="s">
        <v>35</v>
      </c>
    </row>
    <row r="96" ht="15.75" customHeight="1">
      <c r="A96" s="22" t="s">
        <v>259</v>
      </c>
      <c r="B96" s="22" t="s">
        <v>135</v>
      </c>
      <c r="C96" s="14" t="str">
        <f t="shared" si="1"/>
        <v>Haseena</v>
      </c>
      <c r="D96" s="14" t="str">
        <f t="shared" si="2"/>
        <v>Cipondoh</v>
      </c>
      <c r="E96" s="33">
        <v>42400.0</v>
      </c>
      <c r="F96" s="14" t="str">
        <f t="shared" si="3"/>
        <v>January</v>
      </c>
      <c r="G96" s="14" t="str">
        <f t="shared" si="4"/>
        <v>2016</v>
      </c>
      <c r="H96" s="24" t="s">
        <v>116</v>
      </c>
      <c r="I96" s="13" t="str">
        <f t="shared" si="5"/>
        <v>Toshiba Canvio Advance 2 TB</v>
      </c>
      <c r="J96" s="25">
        <v>6.0</v>
      </c>
      <c r="K96" s="25" t="s">
        <v>34</v>
      </c>
      <c r="L96" s="17">
        <f t="shared" si="6"/>
        <v>1550000</v>
      </c>
      <c r="M96" s="14">
        <f t="shared" si="7"/>
        <v>9300000</v>
      </c>
      <c r="N96" s="18">
        <f t="shared" si="8"/>
        <v>200000</v>
      </c>
      <c r="O96" s="19">
        <f t="shared" si="9"/>
        <v>9100000</v>
      </c>
      <c r="P96" s="20" t="s">
        <v>35</v>
      </c>
    </row>
    <row r="97" ht="15.75" customHeight="1">
      <c r="A97" s="13" t="s">
        <v>260</v>
      </c>
      <c r="B97" s="13" t="s">
        <v>162</v>
      </c>
      <c r="C97" s="14" t="str">
        <f t="shared" si="1"/>
        <v>Mathew</v>
      </c>
      <c r="D97" s="14" t="str">
        <f t="shared" si="2"/>
        <v>BSD</v>
      </c>
      <c r="E97" s="32">
        <v>42400.0</v>
      </c>
      <c r="F97" s="14" t="str">
        <f t="shared" si="3"/>
        <v>January</v>
      </c>
      <c r="G97" s="14" t="str">
        <f t="shared" si="4"/>
        <v>2016</v>
      </c>
      <c r="H97" s="14" t="s">
        <v>77</v>
      </c>
      <c r="I97" s="13" t="str">
        <f t="shared" si="5"/>
        <v>WD My Passport Ultra 4 TB</v>
      </c>
      <c r="J97" s="16">
        <v>8.0</v>
      </c>
      <c r="K97" s="16" t="s">
        <v>34</v>
      </c>
      <c r="L97" s="17">
        <f t="shared" si="6"/>
        <v>2921500</v>
      </c>
      <c r="M97" s="14">
        <f t="shared" si="7"/>
        <v>23372000</v>
      </c>
      <c r="N97" s="18">
        <f t="shared" si="8"/>
        <v>200000</v>
      </c>
      <c r="O97" s="19">
        <f t="shared" si="9"/>
        <v>23172000</v>
      </c>
      <c r="P97" s="20" t="s">
        <v>35</v>
      </c>
    </row>
    <row r="98" ht="15.75" customHeight="1">
      <c r="A98" s="22" t="s">
        <v>261</v>
      </c>
      <c r="B98" s="22" t="s">
        <v>180</v>
      </c>
      <c r="C98" s="14" t="str">
        <f t="shared" si="1"/>
        <v>Malik</v>
      </c>
      <c r="D98" s="14" t="str">
        <f t="shared" si="2"/>
        <v>Karawaci</v>
      </c>
      <c r="E98" s="23">
        <v>43410.0</v>
      </c>
      <c r="F98" s="14" t="str">
        <f t="shared" si="3"/>
        <v>November</v>
      </c>
      <c r="G98" s="14" t="str">
        <f t="shared" si="4"/>
        <v>2018</v>
      </c>
      <c r="H98" s="24" t="s">
        <v>87</v>
      </c>
      <c r="I98" s="13" t="str">
        <f t="shared" si="5"/>
        <v>HP Color Laser Jet Pro MFP M1777</v>
      </c>
      <c r="J98" s="25">
        <v>14.0</v>
      </c>
      <c r="K98" s="25" t="s">
        <v>34</v>
      </c>
      <c r="L98" s="17">
        <f t="shared" si="6"/>
        <v>3657000</v>
      </c>
      <c r="M98" s="14">
        <f t="shared" si="7"/>
        <v>51198000</v>
      </c>
      <c r="N98" s="18">
        <f t="shared" si="8"/>
        <v>200000</v>
      </c>
      <c r="O98" s="19">
        <f t="shared" si="9"/>
        <v>50998000</v>
      </c>
      <c r="P98" s="20" t="s">
        <v>35</v>
      </c>
    </row>
    <row r="99" ht="15.75" customHeight="1">
      <c r="A99" s="13" t="s">
        <v>262</v>
      </c>
      <c r="B99" s="13" t="s">
        <v>39</v>
      </c>
      <c r="C99" s="14" t="str">
        <f t="shared" si="1"/>
        <v>Sudha</v>
      </c>
      <c r="D99" s="14" t="str">
        <f t="shared" si="2"/>
        <v>BSD</v>
      </c>
      <c r="E99" s="15">
        <v>43413.0</v>
      </c>
      <c r="F99" s="14" t="str">
        <f t="shared" si="3"/>
        <v>November</v>
      </c>
      <c r="G99" s="14" t="str">
        <f t="shared" si="4"/>
        <v>2018</v>
      </c>
      <c r="H99" s="14" t="s">
        <v>100</v>
      </c>
      <c r="I99" s="13" t="str">
        <f t="shared" si="5"/>
        <v>Maxtor M3 1 TB</v>
      </c>
      <c r="J99" s="16">
        <v>2.0</v>
      </c>
      <c r="K99" s="16" t="s">
        <v>34</v>
      </c>
      <c r="L99" s="17">
        <f t="shared" si="6"/>
        <v>750000</v>
      </c>
      <c r="M99" s="14">
        <f t="shared" si="7"/>
        <v>1500000</v>
      </c>
      <c r="N99" s="18">
        <f t="shared" si="8"/>
        <v>100000</v>
      </c>
      <c r="O99" s="19">
        <f t="shared" si="9"/>
        <v>1400000</v>
      </c>
      <c r="P99" s="20" t="s">
        <v>35</v>
      </c>
    </row>
    <row r="100" ht="15.75" customHeight="1">
      <c r="A100" s="22" t="s">
        <v>263</v>
      </c>
      <c r="B100" s="22" t="s">
        <v>103</v>
      </c>
      <c r="C100" s="14" t="str">
        <f t="shared" si="1"/>
        <v>Sharon</v>
      </c>
      <c r="D100" s="14" t="str">
        <f t="shared" si="2"/>
        <v>Periuk </v>
      </c>
      <c r="E100" s="33">
        <v>43268.0</v>
      </c>
      <c r="F100" s="14" t="str">
        <f t="shared" si="3"/>
        <v>June</v>
      </c>
      <c r="G100" s="14" t="str">
        <f t="shared" si="4"/>
        <v>2018</v>
      </c>
      <c r="H100" s="24" t="s">
        <v>136</v>
      </c>
      <c r="I100" s="13" t="str">
        <f t="shared" si="5"/>
        <v>Canon Selphy CP1200</v>
      </c>
      <c r="J100" s="25">
        <v>22.0</v>
      </c>
      <c r="K100" s="25" t="s">
        <v>34</v>
      </c>
      <c r="L100" s="17">
        <f t="shared" si="6"/>
        <v>1700000</v>
      </c>
      <c r="M100" s="14">
        <f t="shared" si="7"/>
        <v>37400000</v>
      </c>
      <c r="N100" s="18">
        <f t="shared" si="8"/>
        <v>200000</v>
      </c>
      <c r="O100" s="19">
        <f t="shared" si="9"/>
        <v>37200000</v>
      </c>
      <c r="P100" s="20" t="s">
        <v>35</v>
      </c>
    </row>
    <row r="101" ht="15.75" customHeight="1">
      <c r="A101" s="13" t="s">
        <v>264</v>
      </c>
      <c r="B101" s="13" t="s">
        <v>186</v>
      </c>
      <c r="C101" s="14" t="str">
        <f t="shared" si="1"/>
        <v>Vince</v>
      </c>
      <c r="D101" s="14" t="str">
        <f t="shared" si="2"/>
        <v>Cibodas</v>
      </c>
      <c r="E101" s="15">
        <v>42984.0</v>
      </c>
      <c r="F101" s="14" t="str">
        <f t="shared" si="3"/>
        <v>September</v>
      </c>
      <c r="G101" s="14" t="str">
        <f t="shared" si="4"/>
        <v>2017</v>
      </c>
      <c r="H101" s="14" t="s">
        <v>74</v>
      </c>
      <c r="I101" s="13" t="str">
        <f t="shared" si="5"/>
        <v>MacBook Pro (14 inci, 2023)</v>
      </c>
      <c r="J101" s="16">
        <v>4.0</v>
      </c>
      <c r="K101" s="16" t="s">
        <v>34</v>
      </c>
      <c r="L101" s="17">
        <f t="shared" si="6"/>
        <v>31200000</v>
      </c>
      <c r="M101" s="14">
        <f t="shared" si="7"/>
        <v>124800000</v>
      </c>
      <c r="N101" s="18">
        <f t="shared" si="8"/>
        <v>200000</v>
      </c>
      <c r="O101" s="19">
        <f t="shared" si="9"/>
        <v>124600000</v>
      </c>
      <c r="P101" s="20" t="s">
        <v>35</v>
      </c>
    </row>
    <row r="102" ht="15.75" customHeight="1">
      <c r="A102" s="22" t="s">
        <v>265</v>
      </c>
      <c r="B102" s="22" t="s">
        <v>86</v>
      </c>
      <c r="C102" s="14" t="str">
        <f t="shared" si="1"/>
        <v>Krithika</v>
      </c>
      <c r="D102" s="14" t="str">
        <f t="shared" si="2"/>
        <v>Cipondoh</v>
      </c>
      <c r="E102" s="33">
        <v>42976.0</v>
      </c>
      <c r="F102" s="14" t="str">
        <f t="shared" si="3"/>
        <v>August</v>
      </c>
      <c r="G102" s="14" t="str">
        <f t="shared" si="4"/>
        <v>2017</v>
      </c>
      <c r="H102" s="24" t="s">
        <v>116</v>
      </c>
      <c r="I102" s="13" t="str">
        <f t="shared" si="5"/>
        <v>Toshiba Canvio Advance 2 TB</v>
      </c>
      <c r="J102" s="25">
        <v>25.0</v>
      </c>
      <c r="K102" s="25" t="s">
        <v>34</v>
      </c>
      <c r="L102" s="17">
        <f t="shared" si="6"/>
        <v>1550000</v>
      </c>
      <c r="M102" s="14">
        <f t="shared" si="7"/>
        <v>38750000</v>
      </c>
      <c r="N102" s="18">
        <f t="shared" si="8"/>
        <v>200000</v>
      </c>
      <c r="O102" s="19">
        <f t="shared" si="9"/>
        <v>38550000</v>
      </c>
      <c r="P102" s="20" t="s">
        <v>35</v>
      </c>
    </row>
    <row r="103" ht="15.75" customHeight="1">
      <c r="A103" s="13" t="s">
        <v>266</v>
      </c>
      <c r="B103" s="13" t="s">
        <v>68</v>
      </c>
      <c r="C103" s="14" t="str">
        <f t="shared" si="1"/>
        <v>Adavan</v>
      </c>
      <c r="D103" s="14" t="str">
        <f t="shared" si="2"/>
        <v>BSD</v>
      </c>
      <c r="E103" s="32">
        <v>42976.0</v>
      </c>
      <c r="F103" s="14" t="str">
        <f t="shared" si="3"/>
        <v>August</v>
      </c>
      <c r="G103" s="14" t="str">
        <f t="shared" si="4"/>
        <v>2017</v>
      </c>
      <c r="H103" s="14" t="s">
        <v>87</v>
      </c>
      <c r="I103" s="13" t="str">
        <f t="shared" si="5"/>
        <v>HP Color Laser Jet Pro MFP M1777</v>
      </c>
      <c r="J103" s="16">
        <v>3.0</v>
      </c>
      <c r="K103" s="16" t="s">
        <v>34</v>
      </c>
      <c r="L103" s="17">
        <f t="shared" si="6"/>
        <v>3657000</v>
      </c>
      <c r="M103" s="14">
        <f t="shared" si="7"/>
        <v>10971000</v>
      </c>
      <c r="N103" s="18">
        <f t="shared" si="8"/>
        <v>200000</v>
      </c>
      <c r="O103" s="19">
        <f t="shared" si="9"/>
        <v>10771000</v>
      </c>
      <c r="P103" s="20" t="s">
        <v>35</v>
      </c>
    </row>
    <row r="104" ht="15.75" customHeight="1">
      <c r="A104" s="22" t="s">
        <v>267</v>
      </c>
      <c r="B104" s="22" t="s">
        <v>68</v>
      </c>
      <c r="C104" s="14" t="str">
        <f t="shared" si="1"/>
        <v>Adavan</v>
      </c>
      <c r="D104" s="14" t="str">
        <f t="shared" si="2"/>
        <v>BSD</v>
      </c>
      <c r="E104" s="33">
        <v>42976.0</v>
      </c>
      <c r="F104" s="14" t="str">
        <f t="shared" si="3"/>
        <v>August</v>
      </c>
      <c r="G104" s="14" t="str">
        <f t="shared" si="4"/>
        <v>2017</v>
      </c>
      <c r="H104" s="24" t="s">
        <v>105</v>
      </c>
      <c r="I104" s="13" t="str">
        <f t="shared" si="5"/>
        <v>Seagate Backup Plus Ultra Touch 2 TB</v>
      </c>
      <c r="J104" s="25">
        <v>2.0</v>
      </c>
      <c r="K104" s="25" t="s">
        <v>34</v>
      </c>
      <c r="L104" s="17">
        <f t="shared" si="6"/>
        <v>1260000</v>
      </c>
      <c r="M104" s="14">
        <f t="shared" si="7"/>
        <v>2520000</v>
      </c>
      <c r="N104" s="18">
        <f t="shared" si="8"/>
        <v>100000</v>
      </c>
      <c r="O104" s="19">
        <f t="shared" si="9"/>
        <v>2420000</v>
      </c>
      <c r="P104" s="20" t="s">
        <v>35</v>
      </c>
    </row>
    <row r="105" ht="15.75" customHeight="1">
      <c r="A105" s="13" t="s">
        <v>268</v>
      </c>
      <c r="B105" s="13" t="s">
        <v>135</v>
      </c>
      <c r="C105" s="14" t="str">
        <f t="shared" si="1"/>
        <v>Haseena</v>
      </c>
      <c r="D105" s="14" t="str">
        <f t="shared" si="2"/>
        <v>Cipondoh</v>
      </c>
      <c r="E105" s="15">
        <v>43070.0</v>
      </c>
      <c r="F105" s="14" t="str">
        <f t="shared" si="3"/>
        <v>December</v>
      </c>
      <c r="G105" s="14" t="str">
        <f t="shared" si="4"/>
        <v>2017</v>
      </c>
      <c r="H105" s="14" t="s">
        <v>77</v>
      </c>
      <c r="I105" s="13" t="str">
        <f t="shared" si="5"/>
        <v>WD My Passport Ultra 4 TB</v>
      </c>
      <c r="J105" s="16">
        <v>18.0</v>
      </c>
      <c r="K105" s="16" t="s">
        <v>34</v>
      </c>
      <c r="L105" s="17">
        <f t="shared" si="6"/>
        <v>2921500</v>
      </c>
      <c r="M105" s="14">
        <f t="shared" si="7"/>
        <v>52587000</v>
      </c>
      <c r="N105" s="18">
        <f t="shared" si="8"/>
        <v>200000</v>
      </c>
      <c r="O105" s="19">
        <f t="shared" si="9"/>
        <v>52387000</v>
      </c>
      <c r="P105" s="20" t="s">
        <v>35</v>
      </c>
    </row>
    <row r="106" ht="15.75" customHeight="1">
      <c r="A106" s="22" t="s">
        <v>269</v>
      </c>
      <c r="B106" s="22" t="s">
        <v>201</v>
      </c>
      <c r="C106" s="14" t="str">
        <f t="shared" si="1"/>
        <v>Amy</v>
      </c>
      <c r="D106" s="14" t="str">
        <f t="shared" si="2"/>
        <v>Jatiuwung</v>
      </c>
      <c r="E106" s="33">
        <v>42687.0</v>
      </c>
      <c r="F106" s="14" t="str">
        <f t="shared" si="3"/>
        <v>November</v>
      </c>
      <c r="G106" s="14" t="str">
        <f t="shared" si="4"/>
        <v>2016</v>
      </c>
      <c r="H106" s="24" t="s">
        <v>62</v>
      </c>
      <c r="I106" s="13" t="str">
        <f t="shared" si="5"/>
        <v>Lenovo IdeaPad Slim D330 Flex</v>
      </c>
      <c r="J106" s="25">
        <v>10.0</v>
      </c>
      <c r="K106" s="25" t="s">
        <v>34</v>
      </c>
      <c r="L106" s="17">
        <f t="shared" si="6"/>
        <v>5115000</v>
      </c>
      <c r="M106" s="14">
        <f t="shared" si="7"/>
        <v>51150000</v>
      </c>
      <c r="N106" s="18">
        <f t="shared" si="8"/>
        <v>200000</v>
      </c>
      <c r="O106" s="19">
        <f t="shared" si="9"/>
        <v>50950000</v>
      </c>
      <c r="P106" s="20" t="s">
        <v>35</v>
      </c>
    </row>
    <row r="107" ht="15.75" customHeight="1">
      <c r="A107" s="13" t="s">
        <v>270</v>
      </c>
      <c r="B107" s="13" t="s">
        <v>189</v>
      </c>
      <c r="C107" s="14" t="str">
        <f t="shared" si="1"/>
        <v>Suresh</v>
      </c>
      <c r="D107" s="14" t="str">
        <f t="shared" si="2"/>
        <v>Batuceper</v>
      </c>
      <c r="E107" s="32">
        <v>42687.0</v>
      </c>
      <c r="F107" s="14" t="str">
        <f t="shared" si="3"/>
        <v>November</v>
      </c>
      <c r="G107" s="14" t="str">
        <f t="shared" si="4"/>
        <v>2016</v>
      </c>
      <c r="H107" s="14" t="s">
        <v>116</v>
      </c>
      <c r="I107" s="13" t="str">
        <f t="shared" si="5"/>
        <v>Toshiba Canvio Advance 2 TB</v>
      </c>
      <c r="J107" s="16">
        <v>1.0</v>
      </c>
      <c r="K107" s="16" t="s">
        <v>34</v>
      </c>
      <c r="L107" s="17">
        <f t="shared" si="6"/>
        <v>1550000</v>
      </c>
      <c r="M107" s="14">
        <f t="shared" si="7"/>
        <v>1550000</v>
      </c>
      <c r="N107" s="18">
        <f t="shared" si="8"/>
        <v>100000</v>
      </c>
      <c r="O107" s="19">
        <f t="shared" si="9"/>
        <v>1450000</v>
      </c>
      <c r="P107" s="20" t="s">
        <v>35</v>
      </c>
    </row>
    <row r="108" ht="15.75" customHeight="1">
      <c r="A108" s="22" t="s">
        <v>271</v>
      </c>
      <c r="B108" s="22" t="s">
        <v>54</v>
      </c>
      <c r="C108" s="14" t="str">
        <f t="shared" si="1"/>
        <v>Jackson</v>
      </c>
      <c r="D108" s="14" t="str">
        <f t="shared" si="2"/>
        <v>Ciledug </v>
      </c>
      <c r="E108" s="33">
        <v>42687.0</v>
      </c>
      <c r="F108" s="14" t="str">
        <f t="shared" si="3"/>
        <v>November</v>
      </c>
      <c r="G108" s="14" t="str">
        <f t="shared" si="4"/>
        <v>2016</v>
      </c>
      <c r="H108" s="24" t="s">
        <v>93</v>
      </c>
      <c r="I108" s="13" t="str">
        <f t="shared" si="5"/>
        <v>Adata HD710 Pro 2 TB</v>
      </c>
      <c r="J108" s="25">
        <v>2.0</v>
      </c>
      <c r="K108" s="25" t="s">
        <v>34</v>
      </c>
      <c r="L108" s="17">
        <f t="shared" si="6"/>
        <v>1849000</v>
      </c>
      <c r="M108" s="14">
        <f t="shared" si="7"/>
        <v>3698000</v>
      </c>
      <c r="N108" s="18">
        <f t="shared" si="8"/>
        <v>200000</v>
      </c>
      <c r="O108" s="19">
        <f t="shared" si="9"/>
        <v>3498000</v>
      </c>
      <c r="P108" s="20" t="s">
        <v>35</v>
      </c>
    </row>
    <row r="109" ht="15.75" customHeight="1">
      <c r="A109" s="13" t="s">
        <v>272</v>
      </c>
      <c r="B109" s="13" t="s">
        <v>112</v>
      </c>
      <c r="C109" s="14" t="str">
        <f t="shared" si="1"/>
        <v>Sundar</v>
      </c>
      <c r="D109" s="14" t="str">
        <f t="shared" si="2"/>
        <v>Batuceper</v>
      </c>
      <c r="E109" s="32">
        <v>43427.0</v>
      </c>
      <c r="F109" s="14" t="str">
        <f t="shared" si="3"/>
        <v>November</v>
      </c>
      <c r="G109" s="14" t="str">
        <f t="shared" si="4"/>
        <v>2018</v>
      </c>
      <c r="H109" s="14" t="s">
        <v>55</v>
      </c>
      <c r="I109" s="13" t="str">
        <f t="shared" si="5"/>
        <v>MacBook Air (M2, 2022) </v>
      </c>
      <c r="J109" s="16">
        <v>5.0</v>
      </c>
      <c r="K109" s="16" t="s">
        <v>34</v>
      </c>
      <c r="L109" s="17">
        <f t="shared" si="6"/>
        <v>17499000</v>
      </c>
      <c r="M109" s="14">
        <f t="shared" si="7"/>
        <v>87495000</v>
      </c>
      <c r="N109" s="18">
        <f t="shared" si="8"/>
        <v>200000</v>
      </c>
      <c r="O109" s="19">
        <f t="shared" si="9"/>
        <v>87295000</v>
      </c>
      <c r="P109" s="20" t="s">
        <v>35</v>
      </c>
    </row>
    <row r="110" ht="15.75" customHeight="1">
      <c r="A110" s="22" t="s">
        <v>273</v>
      </c>
      <c r="B110" s="22" t="s">
        <v>173</v>
      </c>
      <c r="C110" s="14" t="str">
        <f t="shared" si="1"/>
        <v>James</v>
      </c>
      <c r="D110" s="14" t="str">
        <f t="shared" si="2"/>
        <v>Jatiuwung</v>
      </c>
      <c r="E110" s="33">
        <v>43427.0</v>
      </c>
      <c r="F110" s="14" t="str">
        <f t="shared" si="3"/>
        <v>November</v>
      </c>
      <c r="G110" s="14" t="str">
        <f t="shared" si="4"/>
        <v>2018</v>
      </c>
      <c r="H110" s="24" t="s">
        <v>113</v>
      </c>
      <c r="I110" s="13" t="str">
        <f t="shared" si="5"/>
        <v>HP Laser Jet Pro M12w</v>
      </c>
      <c r="J110" s="25">
        <v>7.0</v>
      </c>
      <c r="K110" s="25" t="s">
        <v>34</v>
      </c>
      <c r="L110" s="17">
        <f t="shared" si="6"/>
        <v>895000</v>
      </c>
      <c r="M110" s="14">
        <f t="shared" si="7"/>
        <v>6265000</v>
      </c>
      <c r="N110" s="18">
        <f t="shared" si="8"/>
        <v>200000</v>
      </c>
      <c r="O110" s="19">
        <f t="shared" si="9"/>
        <v>6065000</v>
      </c>
      <c r="P110" s="20" t="s">
        <v>35</v>
      </c>
    </row>
    <row r="111" ht="15.75" customHeight="1">
      <c r="A111" s="13" t="s">
        <v>274</v>
      </c>
      <c r="B111" s="13" t="s">
        <v>135</v>
      </c>
      <c r="C111" s="14" t="str">
        <f t="shared" si="1"/>
        <v>Haseena</v>
      </c>
      <c r="D111" s="14" t="str">
        <f t="shared" si="2"/>
        <v>Cipondoh</v>
      </c>
      <c r="E111" s="32">
        <v>43427.0</v>
      </c>
      <c r="F111" s="14" t="str">
        <f t="shared" si="3"/>
        <v>November</v>
      </c>
      <c r="G111" s="14" t="str">
        <f t="shared" si="4"/>
        <v>2018</v>
      </c>
      <c r="H111" s="14" t="s">
        <v>87</v>
      </c>
      <c r="I111" s="13" t="str">
        <f t="shared" si="5"/>
        <v>HP Color Laser Jet Pro MFP M1777</v>
      </c>
      <c r="J111" s="16">
        <v>1.0</v>
      </c>
      <c r="K111" s="16" t="s">
        <v>34</v>
      </c>
      <c r="L111" s="17">
        <f t="shared" si="6"/>
        <v>3657000</v>
      </c>
      <c r="M111" s="14">
        <f t="shared" si="7"/>
        <v>3657000</v>
      </c>
      <c r="N111" s="18">
        <f t="shared" si="8"/>
        <v>200000</v>
      </c>
      <c r="O111" s="19">
        <f t="shared" si="9"/>
        <v>3457000</v>
      </c>
      <c r="P111" s="20" t="s">
        <v>35</v>
      </c>
    </row>
    <row r="112" ht="15.75" customHeight="1">
      <c r="A112" s="22" t="s">
        <v>275</v>
      </c>
      <c r="B112" s="22" t="s">
        <v>135</v>
      </c>
      <c r="C112" s="14" t="str">
        <f t="shared" si="1"/>
        <v>Haseena</v>
      </c>
      <c r="D112" s="14" t="str">
        <f t="shared" si="2"/>
        <v>Cipondoh</v>
      </c>
      <c r="E112" s="33">
        <v>42658.0</v>
      </c>
      <c r="F112" s="14" t="str">
        <f t="shared" si="3"/>
        <v>October</v>
      </c>
      <c r="G112" s="14" t="str">
        <f t="shared" si="4"/>
        <v>2016</v>
      </c>
      <c r="H112" s="24" t="s">
        <v>65</v>
      </c>
      <c r="I112" s="13" t="str">
        <f t="shared" si="5"/>
        <v>HP Laptop 14s dq2614TU</v>
      </c>
      <c r="J112" s="25">
        <v>5.0</v>
      </c>
      <c r="K112" s="25" t="s">
        <v>34</v>
      </c>
      <c r="L112" s="17">
        <f t="shared" si="6"/>
        <v>6399000</v>
      </c>
      <c r="M112" s="14">
        <f t="shared" si="7"/>
        <v>31995000</v>
      </c>
      <c r="N112" s="18">
        <f t="shared" si="8"/>
        <v>200000</v>
      </c>
      <c r="O112" s="19">
        <f t="shared" si="9"/>
        <v>31795000</v>
      </c>
      <c r="P112" s="20" t="s">
        <v>35</v>
      </c>
    </row>
    <row r="113" ht="15.75" customHeight="1">
      <c r="A113" s="13" t="s">
        <v>276</v>
      </c>
      <c r="B113" s="13" t="s">
        <v>112</v>
      </c>
      <c r="C113" s="14" t="str">
        <f t="shared" si="1"/>
        <v>Sundar</v>
      </c>
      <c r="D113" s="14" t="str">
        <f t="shared" si="2"/>
        <v>Batuceper</v>
      </c>
      <c r="E113" s="32">
        <v>43459.0</v>
      </c>
      <c r="F113" s="14" t="str">
        <f t="shared" si="3"/>
        <v>December</v>
      </c>
      <c r="G113" s="14" t="str">
        <f t="shared" si="4"/>
        <v>2018</v>
      </c>
      <c r="H113" s="16" t="s">
        <v>157</v>
      </c>
      <c r="I113" s="13" t="str">
        <f t="shared" si="5"/>
        <v>Panasonic KX-MB2275</v>
      </c>
      <c r="J113" s="16">
        <v>1.0</v>
      </c>
      <c r="K113" s="16" t="s">
        <v>34</v>
      </c>
      <c r="L113" s="17">
        <f t="shared" si="6"/>
        <v>3275000</v>
      </c>
      <c r="M113" s="14">
        <f t="shared" si="7"/>
        <v>3275000</v>
      </c>
      <c r="N113" s="18">
        <f t="shared" si="8"/>
        <v>200000</v>
      </c>
      <c r="O113" s="19">
        <f t="shared" si="9"/>
        <v>3075000</v>
      </c>
      <c r="P113" s="20" t="s">
        <v>35</v>
      </c>
    </row>
    <row r="114" ht="15.75" customHeight="1">
      <c r="A114" s="22" t="s">
        <v>277</v>
      </c>
      <c r="B114" s="22" t="s">
        <v>195</v>
      </c>
      <c r="C114" s="14" t="str">
        <f t="shared" si="1"/>
        <v>Yusuf</v>
      </c>
      <c r="D114" s="14" t="str">
        <f t="shared" si="2"/>
        <v>BSD</v>
      </c>
      <c r="E114" s="23">
        <v>43042.0</v>
      </c>
      <c r="F114" s="14" t="str">
        <f t="shared" si="3"/>
        <v>November</v>
      </c>
      <c r="G114" s="14" t="str">
        <f t="shared" si="4"/>
        <v>2017</v>
      </c>
      <c r="H114" s="24" t="s">
        <v>77</v>
      </c>
      <c r="I114" s="13" t="str">
        <f t="shared" si="5"/>
        <v>WD My Passport Ultra 4 TB</v>
      </c>
      <c r="J114" s="25">
        <v>1.0</v>
      </c>
      <c r="K114" s="25" t="s">
        <v>34</v>
      </c>
      <c r="L114" s="17">
        <f t="shared" si="6"/>
        <v>2921500</v>
      </c>
      <c r="M114" s="14">
        <f t="shared" si="7"/>
        <v>2921500</v>
      </c>
      <c r="N114" s="18">
        <f t="shared" si="8"/>
        <v>100000</v>
      </c>
      <c r="O114" s="19">
        <f t="shared" si="9"/>
        <v>2821500</v>
      </c>
      <c r="P114" s="20" t="s">
        <v>35</v>
      </c>
    </row>
    <row r="115" ht="15.75" customHeight="1">
      <c r="A115" s="13" t="s">
        <v>278</v>
      </c>
      <c r="B115" s="13" t="s">
        <v>198</v>
      </c>
      <c r="C115" s="14" t="str">
        <f t="shared" si="1"/>
        <v>Kumar</v>
      </c>
      <c r="D115" s="14" t="str">
        <f t="shared" si="2"/>
        <v>Periuk </v>
      </c>
      <c r="E115" s="15">
        <v>43042.0</v>
      </c>
      <c r="F115" s="14" t="str">
        <f t="shared" si="3"/>
        <v>November</v>
      </c>
      <c r="G115" s="14" t="str">
        <f t="shared" si="4"/>
        <v>2017</v>
      </c>
      <c r="H115" s="14" t="s">
        <v>40</v>
      </c>
      <c r="I115" s="13" t="str">
        <f t="shared" si="5"/>
        <v>Canon Pixma MG2570S</v>
      </c>
      <c r="J115" s="16">
        <v>9.0</v>
      </c>
      <c r="K115" s="16" t="s">
        <v>34</v>
      </c>
      <c r="L115" s="17">
        <f t="shared" si="6"/>
        <v>1815000</v>
      </c>
      <c r="M115" s="14">
        <f t="shared" si="7"/>
        <v>16335000</v>
      </c>
      <c r="N115" s="18">
        <f t="shared" si="8"/>
        <v>200000</v>
      </c>
      <c r="O115" s="19">
        <f t="shared" si="9"/>
        <v>16135000</v>
      </c>
      <c r="P115" s="20" t="s">
        <v>35</v>
      </c>
    </row>
    <row r="116" ht="15.75" customHeight="1">
      <c r="A116" s="22" t="s">
        <v>279</v>
      </c>
      <c r="B116" s="22" t="s">
        <v>135</v>
      </c>
      <c r="C116" s="14" t="str">
        <f t="shared" si="1"/>
        <v>Haseena</v>
      </c>
      <c r="D116" s="14" t="str">
        <f t="shared" si="2"/>
        <v>Cipondoh</v>
      </c>
      <c r="E116" s="33">
        <v>42241.0</v>
      </c>
      <c r="F116" s="14" t="str">
        <f t="shared" si="3"/>
        <v>August</v>
      </c>
      <c r="G116" s="14" t="str">
        <f t="shared" si="4"/>
        <v>2015</v>
      </c>
      <c r="H116" s="24" t="s">
        <v>55</v>
      </c>
      <c r="I116" s="13" t="str">
        <f t="shared" si="5"/>
        <v>MacBook Air (M2, 2022) </v>
      </c>
      <c r="J116" s="25">
        <v>12.0</v>
      </c>
      <c r="K116" s="25" t="s">
        <v>34</v>
      </c>
      <c r="L116" s="17">
        <f t="shared" si="6"/>
        <v>17499000</v>
      </c>
      <c r="M116" s="14">
        <f t="shared" si="7"/>
        <v>209988000</v>
      </c>
      <c r="N116" s="18">
        <f t="shared" si="8"/>
        <v>200000</v>
      </c>
      <c r="O116" s="19">
        <f t="shared" si="9"/>
        <v>209788000</v>
      </c>
      <c r="P116" s="20" t="s">
        <v>35</v>
      </c>
    </row>
    <row r="117" ht="15.75" customHeight="1">
      <c r="A117" s="13" t="s">
        <v>280</v>
      </c>
      <c r="B117" s="13" t="s">
        <v>149</v>
      </c>
      <c r="C117" s="14" t="str">
        <f t="shared" si="1"/>
        <v>Muneer</v>
      </c>
      <c r="D117" s="14" t="str">
        <f t="shared" si="2"/>
        <v>Tangerang </v>
      </c>
      <c r="E117" s="32">
        <v>42241.0</v>
      </c>
      <c r="F117" s="14" t="str">
        <f t="shared" si="3"/>
        <v>August</v>
      </c>
      <c r="G117" s="14" t="str">
        <f t="shared" si="4"/>
        <v>2015</v>
      </c>
      <c r="H117" s="16" t="s">
        <v>157</v>
      </c>
      <c r="I117" s="13" t="str">
        <f t="shared" si="5"/>
        <v>Panasonic KX-MB2275</v>
      </c>
      <c r="J117" s="16">
        <v>1.0</v>
      </c>
      <c r="K117" s="16" t="s">
        <v>34</v>
      </c>
      <c r="L117" s="17">
        <f t="shared" si="6"/>
        <v>3275000</v>
      </c>
      <c r="M117" s="14">
        <f t="shared" si="7"/>
        <v>3275000</v>
      </c>
      <c r="N117" s="18">
        <f t="shared" si="8"/>
        <v>200000</v>
      </c>
      <c r="O117" s="19">
        <f t="shared" si="9"/>
        <v>3075000</v>
      </c>
      <c r="P117" s="20" t="s">
        <v>35</v>
      </c>
    </row>
    <row r="118" ht="15.75" customHeight="1">
      <c r="A118" s="22" t="s">
        <v>281</v>
      </c>
      <c r="B118" s="22" t="s">
        <v>135</v>
      </c>
      <c r="C118" s="14" t="str">
        <f t="shared" si="1"/>
        <v>Haseena</v>
      </c>
      <c r="D118" s="14" t="str">
        <f t="shared" si="2"/>
        <v>Cipondoh</v>
      </c>
      <c r="E118" s="33">
        <v>42241.0</v>
      </c>
      <c r="F118" s="14" t="str">
        <f t="shared" si="3"/>
        <v>August</v>
      </c>
      <c r="G118" s="14" t="str">
        <f t="shared" si="4"/>
        <v>2015</v>
      </c>
      <c r="H118" s="24" t="s">
        <v>136</v>
      </c>
      <c r="I118" s="13" t="str">
        <f t="shared" si="5"/>
        <v>Canon Selphy CP1200</v>
      </c>
      <c r="J118" s="25">
        <v>2.0</v>
      </c>
      <c r="K118" s="25" t="s">
        <v>34</v>
      </c>
      <c r="L118" s="17">
        <f t="shared" si="6"/>
        <v>1700000</v>
      </c>
      <c r="M118" s="14">
        <f t="shared" si="7"/>
        <v>3400000</v>
      </c>
      <c r="N118" s="18">
        <f t="shared" si="8"/>
        <v>200000</v>
      </c>
      <c r="O118" s="19">
        <f t="shared" si="9"/>
        <v>3200000</v>
      </c>
      <c r="P118" s="20" t="s">
        <v>35</v>
      </c>
    </row>
    <row r="119" ht="15.75" customHeight="1">
      <c r="A119" s="13" t="s">
        <v>282</v>
      </c>
      <c r="B119" s="13" t="s">
        <v>47</v>
      </c>
      <c r="C119" s="14" t="str">
        <f t="shared" si="1"/>
        <v>Hussain</v>
      </c>
      <c r="D119" s="14" t="str">
        <f t="shared" si="2"/>
        <v>Karawaci</v>
      </c>
      <c r="E119" s="32">
        <v>42241.0</v>
      </c>
      <c r="F119" s="14" t="str">
        <f t="shared" si="3"/>
        <v>August</v>
      </c>
      <c r="G119" s="14" t="str">
        <f t="shared" si="4"/>
        <v>2015</v>
      </c>
      <c r="H119" s="14" t="s">
        <v>74</v>
      </c>
      <c r="I119" s="13" t="str">
        <f t="shared" si="5"/>
        <v>MacBook Pro (14 inci, 2023)</v>
      </c>
      <c r="J119" s="16">
        <v>1.0</v>
      </c>
      <c r="K119" s="16" t="s">
        <v>34</v>
      </c>
      <c r="L119" s="17">
        <f t="shared" si="6"/>
        <v>31200000</v>
      </c>
      <c r="M119" s="14">
        <f t="shared" si="7"/>
        <v>31200000</v>
      </c>
      <c r="N119" s="18">
        <f t="shared" si="8"/>
        <v>200000</v>
      </c>
      <c r="O119" s="19">
        <f t="shared" si="9"/>
        <v>31000000</v>
      </c>
      <c r="P119" s="20" t="s">
        <v>35</v>
      </c>
    </row>
    <row r="120" ht="15.75" customHeight="1">
      <c r="A120" s="22" t="s">
        <v>283</v>
      </c>
      <c r="B120" s="22" t="s">
        <v>195</v>
      </c>
      <c r="C120" s="14" t="str">
        <f t="shared" si="1"/>
        <v>Yusuf</v>
      </c>
      <c r="D120" s="14" t="str">
        <f t="shared" si="2"/>
        <v>BSD</v>
      </c>
      <c r="E120" s="23">
        <v>42431.0</v>
      </c>
      <c r="F120" s="14" t="str">
        <f t="shared" si="3"/>
        <v>March</v>
      </c>
      <c r="G120" s="14" t="str">
        <f t="shared" si="4"/>
        <v>2016</v>
      </c>
      <c r="H120" s="24" t="s">
        <v>116</v>
      </c>
      <c r="I120" s="13" t="str">
        <f t="shared" si="5"/>
        <v>Toshiba Canvio Advance 2 TB</v>
      </c>
      <c r="J120" s="25">
        <v>2.0</v>
      </c>
      <c r="K120" s="25" t="s">
        <v>34</v>
      </c>
      <c r="L120" s="17">
        <f t="shared" si="6"/>
        <v>1550000</v>
      </c>
      <c r="M120" s="14">
        <f t="shared" si="7"/>
        <v>3100000</v>
      </c>
      <c r="N120" s="18">
        <f t="shared" si="8"/>
        <v>200000</v>
      </c>
      <c r="O120" s="19">
        <f t="shared" si="9"/>
        <v>2900000</v>
      </c>
      <c r="P120" s="20" t="s">
        <v>35</v>
      </c>
    </row>
    <row r="121" ht="15.75" customHeight="1">
      <c r="A121" s="13" t="s">
        <v>284</v>
      </c>
      <c r="B121" s="13" t="s">
        <v>166</v>
      </c>
      <c r="C121" s="14" t="str">
        <f t="shared" si="1"/>
        <v>Akash</v>
      </c>
      <c r="D121" s="14" t="str">
        <f t="shared" si="2"/>
        <v>Tangerang </v>
      </c>
      <c r="E121" s="15">
        <v>42465.0</v>
      </c>
      <c r="F121" s="14" t="str">
        <f t="shared" si="3"/>
        <v>April</v>
      </c>
      <c r="G121" s="14" t="str">
        <f t="shared" si="4"/>
        <v>2016</v>
      </c>
      <c r="H121" s="14" t="s">
        <v>93</v>
      </c>
      <c r="I121" s="13" t="str">
        <f t="shared" si="5"/>
        <v>Adata HD710 Pro 2 TB</v>
      </c>
      <c r="J121" s="16">
        <v>21.0</v>
      </c>
      <c r="K121" s="16" t="s">
        <v>34</v>
      </c>
      <c r="L121" s="17">
        <f t="shared" si="6"/>
        <v>1849000</v>
      </c>
      <c r="M121" s="14">
        <f t="shared" si="7"/>
        <v>38829000</v>
      </c>
      <c r="N121" s="18">
        <f t="shared" si="8"/>
        <v>200000</v>
      </c>
      <c r="O121" s="19">
        <f t="shared" si="9"/>
        <v>38629000</v>
      </c>
      <c r="P121" s="20" t="s">
        <v>35</v>
      </c>
    </row>
    <row r="122" ht="15.75" customHeight="1">
      <c r="A122" s="22" t="s">
        <v>285</v>
      </c>
      <c r="B122" s="22" t="s">
        <v>91</v>
      </c>
      <c r="C122" s="14" t="str">
        <f t="shared" si="1"/>
        <v>Ganesh</v>
      </c>
      <c r="D122" s="14" t="str">
        <f t="shared" si="2"/>
        <v>Ciledug </v>
      </c>
      <c r="E122" s="23">
        <v>42898.0</v>
      </c>
      <c r="F122" s="14" t="str">
        <f t="shared" si="3"/>
        <v>June</v>
      </c>
      <c r="G122" s="14" t="str">
        <f t="shared" si="4"/>
        <v>2017</v>
      </c>
      <c r="H122" s="24" t="s">
        <v>65</v>
      </c>
      <c r="I122" s="13" t="str">
        <f t="shared" si="5"/>
        <v>HP Laptop 14s dq2614TU</v>
      </c>
      <c r="J122" s="25">
        <v>2.0</v>
      </c>
      <c r="K122" s="25" t="s">
        <v>34</v>
      </c>
      <c r="L122" s="17">
        <f t="shared" si="6"/>
        <v>6399000</v>
      </c>
      <c r="M122" s="14">
        <f t="shared" si="7"/>
        <v>12798000</v>
      </c>
      <c r="N122" s="18">
        <f t="shared" si="8"/>
        <v>200000</v>
      </c>
      <c r="O122" s="19">
        <f t="shared" si="9"/>
        <v>12598000</v>
      </c>
      <c r="P122" s="20" t="s">
        <v>35</v>
      </c>
    </row>
    <row r="123" ht="15.75" customHeight="1">
      <c r="A123" s="13" t="s">
        <v>286</v>
      </c>
      <c r="B123" s="13" t="s">
        <v>124</v>
      </c>
      <c r="C123" s="14" t="str">
        <f t="shared" si="1"/>
        <v>Alan</v>
      </c>
      <c r="D123" s="14" t="str">
        <f t="shared" si="2"/>
        <v>BSD</v>
      </c>
      <c r="E123" s="15">
        <v>42898.0</v>
      </c>
      <c r="F123" s="14" t="str">
        <f t="shared" si="3"/>
        <v>June</v>
      </c>
      <c r="G123" s="14" t="str">
        <f t="shared" si="4"/>
        <v>2017</v>
      </c>
      <c r="H123" s="14" t="s">
        <v>87</v>
      </c>
      <c r="I123" s="13" t="str">
        <f t="shared" si="5"/>
        <v>HP Color Laser Jet Pro MFP M1777</v>
      </c>
      <c r="J123" s="16">
        <v>7.0</v>
      </c>
      <c r="K123" s="16" t="s">
        <v>34</v>
      </c>
      <c r="L123" s="17">
        <f t="shared" si="6"/>
        <v>3657000</v>
      </c>
      <c r="M123" s="14">
        <f t="shared" si="7"/>
        <v>25599000</v>
      </c>
      <c r="N123" s="18">
        <f t="shared" si="8"/>
        <v>200000</v>
      </c>
      <c r="O123" s="19">
        <f t="shared" si="9"/>
        <v>25399000</v>
      </c>
      <c r="P123" s="20" t="s">
        <v>35</v>
      </c>
    </row>
    <row r="124" ht="15.75" customHeight="1">
      <c r="A124" s="22" t="s">
        <v>287</v>
      </c>
      <c r="B124" s="22" t="s">
        <v>76</v>
      </c>
      <c r="C124" s="14" t="str">
        <f t="shared" si="1"/>
        <v>Hafiz</v>
      </c>
      <c r="D124" s="14" t="str">
        <f t="shared" si="2"/>
        <v>BSD</v>
      </c>
      <c r="E124" s="23">
        <v>42898.0</v>
      </c>
      <c r="F124" s="14" t="str">
        <f t="shared" si="3"/>
        <v>June</v>
      </c>
      <c r="G124" s="14" t="str">
        <f t="shared" si="4"/>
        <v>2017</v>
      </c>
      <c r="H124" s="24" t="s">
        <v>40</v>
      </c>
      <c r="I124" s="13" t="str">
        <f t="shared" si="5"/>
        <v>Canon Pixma MG2570S</v>
      </c>
      <c r="J124" s="25">
        <v>2.0</v>
      </c>
      <c r="K124" s="25" t="s">
        <v>34</v>
      </c>
      <c r="L124" s="17">
        <f t="shared" si="6"/>
        <v>1815000</v>
      </c>
      <c r="M124" s="14">
        <f t="shared" si="7"/>
        <v>3630000</v>
      </c>
      <c r="N124" s="18">
        <f t="shared" si="8"/>
        <v>200000</v>
      </c>
      <c r="O124" s="19">
        <f t="shared" si="9"/>
        <v>3430000</v>
      </c>
      <c r="P124" s="20" t="s">
        <v>35</v>
      </c>
    </row>
    <row r="125" ht="15.75" customHeight="1">
      <c r="A125" s="13" t="s">
        <v>288</v>
      </c>
      <c r="B125" s="13" t="s">
        <v>153</v>
      </c>
      <c r="C125" s="14" t="str">
        <f t="shared" si="1"/>
        <v>Veronica</v>
      </c>
      <c r="D125" s="14" t="str">
        <f t="shared" si="2"/>
        <v>Tangerang </v>
      </c>
      <c r="E125" s="15">
        <v>42898.0</v>
      </c>
      <c r="F125" s="14" t="str">
        <f t="shared" si="3"/>
        <v>June</v>
      </c>
      <c r="G125" s="14" t="str">
        <f t="shared" si="4"/>
        <v>2017</v>
      </c>
      <c r="H125" s="14" t="s">
        <v>113</v>
      </c>
      <c r="I125" s="13" t="str">
        <f t="shared" si="5"/>
        <v>HP Laser Jet Pro M12w</v>
      </c>
      <c r="J125" s="16">
        <v>2.0</v>
      </c>
      <c r="K125" s="16" t="s">
        <v>34</v>
      </c>
      <c r="L125" s="17">
        <f t="shared" si="6"/>
        <v>895000</v>
      </c>
      <c r="M125" s="14">
        <f t="shared" si="7"/>
        <v>1790000</v>
      </c>
      <c r="N125" s="18">
        <f t="shared" si="8"/>
        <v>100000</v>
      </c>
      <c r="O125" s="19">
        <f t="shared" si="9"/>
        <v>1690000</v>
      </c>
      <c r="P125" s="20" t="s">
        <v>35</v>
      </c>
    </row>
    <row r="126" ht="15.75" customHeight="1">
      <c r="A126" s="22" t="s">
        <v>289</v>
      </c>
      <c r="B126" s="22" t="s">
        <v>170</v>
      </c>
      <c r="C126" s="14" t="str">
        <f t="shared" si="1"/>
        <v>Sabeela</v>
      </c>
      <c r="D126" s="14" t="str">
        <f t="shared" si="2"/>
        <v>Karawaci</v>
      </c>
      <c r="E126" s="23">
        <v>42898.0</v>
      </c>
      <c r="F126" s="14" t="str">
        <f t="shared" si="3"/>
        <v>June</v>
      </c>
      <c r="G126" s="14" t="str">
        <f t="shared" si="4"/>
        <v>2017</v>
      </c>
      <c r="H126" s="24" t="s">
        <v>55</v>
      </c>
      <c r="I126" s="13" t="str">
        <f t="shared" si="5"/>
        <v>MacBook Air (M2, 2022) </v>
      </c>
      <c r="J126" s="25">
        <v>6.0</v>
      </c>
      <c r="K126" s="25" t="s">
        <v>34</v>
      </c>
      <c r="L126" s="17">
        <f t="shared" si="6"/>
        <v>17499000</v>
      </c>
      <c r="M126" s="14">
        <f t="shared" si="7"/>
        <v>104994000</v>
      </c>
      <c r="N126" s="18">
        <f t="shared" si="8"/>
        <v>200000</v>
      </c>
      <c r="O126" s="19">
        <f t="shared" si="9"/>
        <v>104794000</v>
      </c>
      <c r="P126" s="20" t="s">
        <v>35</v>
      </c>
    </row>
    <row r="127" ht="15.75" customHeight="1">
      <c r="A127" s="13" t="s">
        <v>290</v>
      </c>
      <c r="B127" s="13" t="s">
        <v>192</v>
      </c>
      <c r="C127" s="14" t="str">
        <f t="shared" si="1"/>
        <v>Esther</v>
      </c>
      <c r="D127" s="14" t="str">
        <f t="shared" si="2"/>
        <v>Karawaci</v>
      </c>
      <c r="E127" s="32">
        <v>42364.0</v>
      </c>
      <c r="F127" s="14" t="str">
        <f t="shared" si="3"/>
        <v>December</v>
      </c>
      <c r="G127" s="14" t="str">
        <f t="shared" si="4"/>
        <v>2015</v>
      </c>
      <c r="H127" s="14" t="s">
        <v>77</v>
      </c>
      <c r="I127" s="13" t="str">
        <f t="shared" si="5"/>
        <v>WD My Passport Ultra 4 TB</v>
      </c>
      <c r="J127" s="16">
        <v>4.0</v>
      </c>
      <c r="K127" s="16" t="s">
        <v>34</v>
      </c>
      <c r="L127" s="17">
        <f t="shared" si="6"/>
        <v>2921500</v>
      </c>
      <c r="M127" s="14">
        <f t="shared" si="7"/>
        <v>11686000</v>
      </c>
      <c r="N127" s="18">
        <f t="shared" si="8"/>
        <v>200000</v>
      </c>
      <c r="O127" s="19">
        <f t="shared" si="9"/>
        <v>11486000</v>
      </c>
      <c r="P127" s="20" t="s">
        <v>35</v>
      </c>
    </row>
    <row r="128" ht="15.75" customHeight="1">
      <c r="A128" s="22" t="s">
        <v>291</v>
      </c>
      <c r="B128" s="22" t="s">
        <v>195</v>
      </c>
      <c r="C128" s="14" t="str">
        <f t="shared" si="1"/>
        <v>Yusuf</v>
      </c>
      <c r="D128" s="14" t="str">
        <f t="shared" si="2"/>
        <v>BSD</v>
      </c>
      <c r="E128" s="33">
        <v>42267.0</v>
      </c>
      <c r="F128" s="14" t="str">
        <f t="shared" si="3"/>
        <v>September</v>
      </c>
      <c r="G128" s="14" t="str">
        <f t="shared" si="4"/>
        <v>2015</v>
      </c>
      <c r="H128" s="24" t="s">
        <v>62</v>
      </c>
      <c r="I128" s="13" t="str">
        <f t="shared" si="5"/>
        <v>Lenovo IdeaPad Slim D330 Flex</v>
      </c>
      <c r="J128" s="25">
        <v>1.0</v>
      </c>
      <c r="K128" s="25" t="s">
        <v>34</v>
      </c>
      <c r="L128" s="17">
        <f t="shared" si="6"/>
        <v>5115000</v>
      </c>
      <c r="M128" s="14">
        <f t="shared" si="7"/>
        <v>5115000</v>
      </c>
      <c r="N128" s="18">
        <f t="shared" si="8"/>
        <v>200000</v>
      </c>
      <c r="O128" s="19">
        <f t="shared" si="9"/>
        <v>4915000</v>
      </c>
      <c r="P128" s="20" t="s">
        <v>35</v>
      </c>
    </row>
    <row r="129" ht="15.75" customHeight="1">
      <c r="A129" s="13" t="s">
        <v>292</v>
      </c>
      <c r="B129" s="13" t="s">
        <v>158</v>
      </c>
      <c r="C129" s="14" t="str">
        <f t="shared" si="1"/>
        <v>Shah</v>
      </c>
      <c r="D129" s="14" t="str">
        <f t="shared" si="2"/>
        <v>Batuceper</v>
      </c>
      <c r="E129" s="15">
        <v>43409.0</v>
      </c>
      <c r="F129" s="14" t="str">
        <f t="shared" si="3"/>
        <v>November</v>
      </c>
      <c r="G129" s="14" t="str">
        <f t="shared" si="4"/>
        <v>2018</v>
      </c>
      <c r="H129" s="14" t="s">
        <v>113</v>
      </c>
      <c r="I129" s="13" t="str">
        <f t="shared" si="5"/>
        <v>HP Laser Jet Pro M12w</v>
      </c>
      <c r="J129" s="16">
        <v>1.0</v>
      </c>
      <c r="K129" s="16" t="s">
        <v>34</v>
      </c>
      <c r="L129" s="17">
        <f t="shared" si="6"/>
        <v>895000</v>
      </c>
      <c r="M129" s="14">
        <f t="shared" si="7"/>
        <v>895000</v>
      </c>
      <c r="N129" s="18">
        <f t="shared" si="8"/>
        <v>0</v>
      </c>
      <c r="O129" s="19">
        <f t="shared" si="9"/>
        <v>895000</v>
      </c>
      <c r="P129" s="20" t="s">
        <v>35</v>
      </c>
    </row>
    <row r="130" ht="15.75" customHeight="1">
      <c r="A130" s="22" t="s">
        <v>293</v>
      </c>
      <c r="B130" s="22" t="s">
        <v>76</v>
      </c>
      <c r="C130" s="14" t="str">
        <f t="shared" si="1"/>
        <v>Hafiz</v>
      </c>
      <c r="D130" s="14" t="str">
        <f t="shared" si="2"/>
        <v>BSD</v>
      </c>
      <c r="E130" s="23">
        <v>43409.0</v>
      </c>
      <c r="F130" s="14" t="str">
        <f t="shared" si="3"/>
        <v>November</v>
      </c>
      <c r="G130" s="14" t="str">
        <f t="shared" si="4"/>
        <v>2018</v>
      </c>
      <c r="H130" s="24" t="s">
        <v>77</v>
      </c>
      <c r="I130" s="13" t="str">
        <f t="shared" si="5"/>
        <v>WD My Passport Ultra 4 TB</v>
      </c>
      <c r="J130" s="25">
        <v>6.0</v>
      </c>
      <c r="K130" s="25" t="s">
        <v>34</v>
      </c>
      <c r="L130" s="17">
        <f t="shared" si="6"/>
        <v>2921500</v>
      </c>
      <c r="M130" s="14">
        <f t="shared" si="7"/>
        <v>17529000</v>
      </c>
      <c r="N130" s="18">
        <f t="shared" si="8"/>
        <v>200000</v>
      </c>
      <c r="O130" s="19">
        <f t="shared" si="9"/>
        <v>17329000</v>
      </c>
      <c r="P130" s="20" t="s">
        <v>35</v>
      </c>
    </row>
    <row r="131" ht="15.75" customHeight="1">
      <c r="A131" s="13" t="s">
        <v>294</v>
      </c>
      <c r="B131" s="13" t="s">
        <v>103</v>
      </c>
      <c r="C131" s="14" t="str">
        <f t="shared" si="1"/>
        <v>Sharon</v>
      </c>
      <c r="D131" s="14" t="str">
        <f t="shared" si="2"/>
        <v>Periuk </v>
      </c>
      <c r="E131" s="15">
        <v>43045.0</v>
      </c>
      <c r="F131" s="14" t="str">
        <f t="shared" si="3"/>
        <v>November</v>
      </c>
      <c r="G131" s="14" t="str">
        <f t="shared" si="4"/>
        <v>2017</v>
      </c>
      <c r="H131" s="14" t="s">
        <v>40</v>
      </c>
      <c r="I131" s="13" t="str">
        <f t="shared" si="5"/>
        <v>Canon Pixma MG2570S</v>
      </c>
      <c r="J131" s="16">
        <v>4.0</v>
      </c>
      <c r="K131" s="16" t="s">
        <v>34</v>
      </c>
      <c r="L131" s="17">
        <f t="shared" si="6"/>
        <v>1815000</v>
      </c>
      <c r="M131" s="14">
        <f t="shared" si="7"/>
        <v>7260000</v>
      </c>
      <c r="N131" s="18">
        <f t="shared" si="8"/>
        <v>200000</v>
      </c>
      <c r="O131" s="19">
        <f t="shared" si="9"/>
        <v>7060000</v>
      </c>
      <c r="P131" s="20" t="s">
        <v>35</v>
      </c>
    </row>
    <row r="132" ht="15.75" customHeight="1">
      <c r="A132" s="22" t="s">
        <v>295</v>
      </c>
      <c r="B132" s="22" t="s">
        <v>81</v>
      </c>
      <c r="C132" s="14" t="str">
        <f t="shared" si="1"/>
        <v>Jenny</v>
      </c>
      <c r="D132" s="14" t="str">
        <f t="shared" si="2"/>
        <v>Ciledug </v>
      </c>
      <c r="E132" s="23">
        <v>43045.0</v>
      </c>
      <c r="F132" s="14" t="str">
        <f t="shared" si="3"/>
        <v>November</v>
      </c>
      <c r="G132" s="14" t="str">
        <f t="shared" si="4"/>
        <v>2017</v>
      </c>
      <c r="H132" s="24" t="s">
        <v>58</v>
      </c>
      <c r="I132" s="13" t="str">
        <f t="shared" si="5"/>
        <v>Dell Vostro 3401</v>
      </c>
      <c r="J132" s="25">
        <v>8.0</v>
      </c>
      <c r="K132" s="25" t="s">
        <v>34</v>
      </c>
      <c r="L132" s="17">
        <f t="shared" si="6"/>
        <v>5652500</v>
      </c>
      <c r="M132" s="14">
        <f t="shared" si="7"/>
        <v>45220000</v>
      </c>
      <c r="N132" s="18">
        <f t="shared" si="8"/>
        <v>200000</v>
      </c>
      <c r="O132" s="19">
        <f t="shared" si="9"/>
        <v>45020000</v>
      </c>
      <c r="P132" s="20" t="s">
        <v>35</v>
      </c>
    </row>
    <row r="133" ht="15.75" customHeight="1">
      <c r="A133" s="13" t="s">
        <v>296</v>
      </c>
      <c r="B133" s="13" t="s">
        <v>135</v>
      </c>
      <c r="C133" s="14" t="str">
        <f t="shared" si="1"/>
        <v>Haseena</v>
      </c>
      <c r="D133" s="14" t="str">
        <f t="shared" si="2"/>
        <v>Cipondoh</v>
      </c>
      <c r="E133" s="15">
        <v>43133.0</v>
      </c>
      <c r="F133" s="14" t="str">
        <f t="shared" si="3"/>
        <v>February</v>
      </c>
      <c r="G133" s="14" t="str">
        <f t="shared" si="4"/>
        <v>2018</v>
      </c>
      <c r="H133" s="14" t="s">
        <v>65</v>
      </c>
      <c r="I133" s="13" t="str">
        <f t="shared" si="5"/>
        <v>HP Laptop 14s dq2614TU</v>
      </c>
      <c r="J133" s="16">
        <v>1.0</v>
      </c>
      <c r="K133" s="16" t="s">
        <v>34</v>
      </c>
      <c r="L133" s="17">
        <f t="shared" si="6"/>
        <v>6399000</v>
      </c>
      <c r="M133" s="14">
        <f t="shared" si="7"/>
        <v>6399000</v>
      </c>
      <c r="N133" s="18">
        <f t="shared" si="8"/>
        <v>200000</v>
      </c>
      <c r="O133" s="19">
        <f t="shared" si="9"/>
        <v>6199000</v>
      </c>
      <c r="P133" s="20" t="s">
        <v>35</v>
      </c>
    </row>
    <row r="134" ht="15.75" customHeight="1">
      <c r="A134" s="22" t="s">
        <v>297</v>
      </c>
      <c r="B134" s="22" t="s">
        <v>112</v>
      </c>
      <c r="C134" s="14" t="str">
        <f t="shared" si="1"/>
        <v>Sundar</v>
      </c>
      <c r="D134" s="14" t="str">
        <f t="shared" si="2"/>
        <v>Batuceper</v>
      </c>
      <c r="E134" s="23">
        <v>43133.0</v>
      </c>
      <c r="F134" s="14" t="str">
        <f t="shared" si="3"/>
        <v>February</v>
      </c>
      <c r="G134" s="14" t="str">
        <f t="shared" si="4"/>
        <v>2018</v>
      </c>
      <c r="H134" s="24" t="s">
        <v>55</v>
      </c>
      <c r="I134" s="13" t="str">
        <f t="shared" si="5"/>
        <v>MacBook Air (M2, 2022) </v>
      </c>
      <c r="J134" s="25">
        <v>1.0</v>
      </c>
      <c r="K134" s="25" t="s">
        <v>34</v>
      </c>
      <c r="L134" s="17">
        <f t="shared" si="6"/>
        <v>17499000</v>
      </c>
      <c r="M134" s="14">
        <f t="shared" si="7"/>
        <v>17499000</v>
      </c>
      <c r="N134" s="18">
        <f t="shared" si="8"/>
        <v>200000</v>
      </c>
      <c r="O134" s="19">
        <f t="shared" si="9"/>
        <v>17299000</v>
      </c>
      <c r="P134" s="20" t="s">
        <v>35</v>
      </c>
    </row>
    <row r="135" ht="15.75" customHeight="1">
      <c r="A135" s="13" t="s">
        <v>298</v>
      </c>
      <c r="B135" s="13" t="s">
        <v>135</v>
      </c>
      <c r="C135" s="14" t="str">
        <f t="shared" si="1"/>
        <v>Haseena</v>
      </c>
      <c r="D135" s="14" t="str">
        <f t="shared" si="2"/>
        <v>Cipondoh</v>
      </c>
      <c r="E135" s="15">
        <v>43133.0</v>
      </c>
      <c r="F135" s="14" t="str">
        <f t="shared" si="3"/>
        <v>February</v>
      </c>
      <c r="G135" s="14" t="str">
        <f t="shared" si="4"/>
        <v>2018</v>
      </c>
      <c r="H135" s="14" t="s">
        <v>87</v>
      </c>
      <c r="I135" s="13" t="str">
        <f t="shared" si="5"/>
        <v>HP Color Laser Jet Pro MFP M1777</v>
      </c>
      <c r="J135" s="16">
        <v>3.0</v>
      </c>
      <c r="K135" s="16" t="s">
        <v>34</v>
      </c>
      <c r="L135" s="17">
        <f t="shared" si="6"/>
        <v>3657000</v>
      </c>
      <c r="M135" s="14">
        <f t="shared" si="7"/>
        <v>10971000</v>
      </c>
      <c r="N135" s="18">
        <f t="shared" si="8"/>
        <v>200000</v>
      </c>
      <c r="O135" s="19">
        <f t="shared" si="9"/>
        <v>10771000</v>
      </c>
      <c r="P135" s="20" t="s">
        <v>35</v>
      </c>
    </row>
    <row r="136" ht="15.75" customHeight="1">
      <c r="A136" s="22" t="s">
        <v>299</v>
      </c>
      <c r="B136" s="22" t="s">
        <v>158</v>
      </c>
      <c r="C136" s="14" t="str">
        <f t="shared" si="1"/>
        <v>Shah</v>
      </c>
      <c r="D136" s="14" t="str">
        <f t="shared" si="2"/>
        <v>Batuceper</v>
      </c>
      <c r="E136" s="33">
        <v>43021.0</v>
      </c>
      <c r="F136" s="14" t="str">
        <f t="shared" si="3"/>
        <v>October</v>
      </c>
      <c r="G136" s="14" t="str">
        <f t="shared" si="4"/>
        <v>2017</v>
      </c>
      <c r="H136" s="24" t="s">
        <v>58</v>
      </c>
      <c r="I136" s="13" t="str">
        <f t="shared" si="5"/>
        <v>Dell Vostro 3401</v>
      </c>
      <c r="J136" s="25">
        <v>2.0</v>
      </c>
      <c r="K136" s="25" t="s">
        <v>34</v>
      </c>
      <c r="L136" s="17">
        <f t="shared" si="6"/>
        <v>5652500</v>
      </c>
      <c r="M136" s="14">
        <f t="shared" si="7"/>
        <v>11305000</v>
      </c>
      <c r="N136" s="18">
        <f t="shared" si="8"/>
        <v>200000</v>
      </c>
      <c r="O136" s="19">
        <f t="shared" si="9"/>
        <v>11105000</v>
      </c>
      <c r="P136" s="20" t="s">
        <v>35</v>
      </c>
    </row>
    <row r="137" ht="15.75" customHeight="1">
      <c r="A137" s="13" t="s">
        <v>300</v>
      </c>
      <c r="B137" s="13" t="s">
        <v>76</v>
      </c>
      <c r="C137" s="14" t="str">
        <f t="shared" si="1"/>
        <v>Hafiz</v>
      </c>
      <c r="D137" s="14" t="str">
        <f t="shared" si="2"/>
        <v>BSD</v>
      </c>
      <c r="E137" s="32">
        <v>43021.0</v>
      </c>
      <c r="F137" s="14" t="str">
        <f t="shared" si="3"/>
        <v>October</v>
      </c>
      <c r="G137" s="14" t="str">
        <f t="shared" si="4"/>
        <v>2017</v>
      </c>
      <c r="H137" s="14" t="s">
        <v>55</v>
      </c>
      <c r="I137" s="13" t="str">
        <f t="shared" si="5"/>
        <v>MacBook Air (M2, 2022) </v>
      </c>
      <c r="J137" s="16">
        <v>1.0</v>
      </c>
      <c r="K137" s="16" t="s">
        <v>34</v>
      </c>
      <c r="L137" s="17">
        <f t="shared" si="6"/>
        <v>17499000</v>
      </c>
      <c r="M137" s="14">
        <f t="shared" si="7"/>
        <v>17499000</v>
      </c>
      <c r="N137" s="18">
        <f t="shared" si="8"/>
        <v>200000</v>
      </c>
      <c r="O137" s="19">
        <f t="shared" si="9"/>
        <v>17299000</v>
      </c>
      <c r="P137" s="20" t="s">
        <v>35</v>
      </c>
    </row>
    <row r="138" ht="15.75" customHeight="1">
      <c r="A138" s="22" t="s">
        <v>301</v>
      </c>
      <c r="B138" s="22" t="s">
        <v>180</v>
      </c>
      <c r="C138" s="14" t="str">
        <f t="shared" si="1"/>
        <v>Malik</v>
      </c>
      <c r="D138" s="14" t="str">
        <f t="shared" si="2"/>
        <v>Karawaci</v>
      </c>
      <c r="E138" s="33">
        <v>43021.0</v>
      </c>
      <c r="F138" s="14" t="str">
        <f t="shared" si="3"/>
        <v>October</v>
      </c>
      <c r="G138" s="14" t="str">
        <f t="shared" si="4"/>
        <v>2017</v>
      </c>
      <c r="H138" s="24" t="s">
        <v>93</v>
      </c>
      <c r="I138" s="13" t="str">
        <f t="shared" si="5"/>
        <v>Adata HD710 Pro 2 TB</v>
      </c>
      <c r="J138" s="25">
        <v>5.0</v>
      </c>
      <c r="K138" s="25" t="s">
        <v>34</v>
      </c>
      <c r="L138" s="17">
        <f t="shared" si="6"/>
        <v>1849000</v>
      </c>
      <c r="M138" s="14">
        <f t="shared" si="7"/>
        <v>9245000</v>
      </c>
      <c r="N138" s="18">
        <f t="shared" si="8"/>
        <v>200000</v>
      </c>
      <c r="O138" s="19">
        <f t="shared" si="9"/>
        <v>9045000</v>
      </c>
      <c r="P138" s="20" t="s">
        <v>35</v>
      </c>
    </row>
    <row r="139" ht="15.75" customHeight="1">
      <c r="A139" s="13" t="s">
        <v>302</v>
      </c>
      <c r="B139" s="13" t="s">
        <v>112</v>
      </c>
      <c r="C139" s="14" t="str">
        <f t="shared" si="1"/>
        <v>Sundar</v>
      </c>
      <c r="D139" s="14" t="str">
        <f t="shared" si="2"/>
        <v>Batuceper</v>
      </c>
      <c r="E139" s="32">
        <v>43021.0</v>
      </c>
      <c r="F139" s="14" t="str">
        <f t="shared" si="3"/>
        <v>October</v>
      </c>
      <c r="G139" s="14" t="str">
        <f t="shared" si="4"/>
        <v>2017</v>
      </c>
      <c r="H139" s="14" t="s">
        <v>74</v>
      </c>
      <c r="I139" s="13" t="str">
        <f t="shared" si="5"/>
        <v>MacBook Pro (14 inci, 2023)</v>
      </c>
      <c r="J139" s="16">
        <v>7.0</v>
      </c>
      <c r="K139" s="16" t="s">
        <v>34</v>
      </c>
      <c r="L139" s="17">
        <f t="shared" si="6"/>
        <v>31200000</v>
      </c>
      <c r="M139" s="14">
        <f t="shared" si="7"/>
        <v>218400000</v>
      </c>
      <c r="N139" s="18">
        <f t="shared" si="8"/>
        <v>200000</v>
      </c>
      <c r="O139" s="19">
        <f t="shared" si="9"/>
        <v>218200000</v>
      </c>
      <c r="P139" s="20" t="s">
        <v>35</v>
      </c>
    </row>
    <row r="140" ht="15.75" customHeight="1">
      <c r="A140" s="22" t="s">
        <v>303</v>
      </c>
      <c r="B140" s="22" t="s">
        <v>54</v>
      </c>
      <c r="C140" s="14" t="str">
        <f t="shared" si="1"/>
        <v>Jackson</v>
      </c>
      <c r="D140" s="14" t="str">
        <f t="shared" si="2"/>
        <v>Ciledug </v>
      </c>
      <c r="E140" s="33">
        <v>43021.0</v>
      </c>
      <c r="F140" s="14" t="str">
        <f t="shared" si="3"/>
        <v>October</v>
      </c>
      <c r="G140" s="14" t="str">
        <f t="shared" si="4"/>
        <v>2017</v>
      </c>
      <c r="H140" s="24" t="s">
        <v>77</v>
      </c>
      <c r="I140" s="13" t="str">
        <f t="shared" si="5"/>
        <v>WD My Passport Ultra 4 TB</v>
      </c>
      <c r="J140" s="25">
        <v>22.0</v>
      </c>
      <c r="K140" s="25" t="s">
        <v>34</v>
      </c>
      <c r="L140" s="17">
        <f t="shared" si="6"/>
        <v>2921500</v>
      </c>
      <c r="M140" s="14">
        <f t="shared" si="7"/>
        <v>64273000</v>
      </c>
      <c r="N140" s="18">
        <f t="shared" si="8"/>
        <v>200000</v>
      </c>
      <c r="O140" s="19">
        <f t="shared" si="9"/>
        <v>64073000</v>
      </c>
      <c r="P140" s="20" t="s">
        <v>35</v>
      </c>
    </row>
    <row r="141" ht="15.75" customHeight="1">
      <c r="A141" s="13" t="s">
        <v>304</v>
      </c>
      <c r="B141" s="13" t="s">
        <v>180</v>
      </c>
      <c r="C141" s="14" t="str">
        <f t="shared" si="1"/>
        <v>Malik</v>
      </c>
      <c r="D141" s="14" t="str">
        <f t="shared" si="2"/>
        <v>Karawaci</v>
      </c>
      <c r="E141" s="32">
        <v>43021.0</v>
      </c>
      <c r="F141" s="14" t="str">
        <f t="shared" si="3"/>
        <v>October</v>
      </c>
      <c r="G141" s="14" t="str">
        <f t="shared" si="4"/>
        <v>2017</v>
      </c>
      <c r="H141" s="14" t="s">
        <v>113</v>
      </c>
      <c r="I141" s="13" t="str">
        <f t="shared" si="5"/>
        <v>HP Laser Jet Pro M12w</v>
      </c>
      <c r="J141" s="16">
        <v>15.0</v>
      </c>
      <c r="K141" s="16" t="s">
        <v>34</v>
      </c>
      <c r="L141" s="17">
        <f t="shared" si="6"/>
        <v>895000</v>
      </c>
      <c r="M141" s="14">
        <f t="shared" si="7"/>
        <v>13425000</v>
      </c>
      <c r="N141" s="18">
        <f t="shared" si="8"/>
        <v>200000</v>
      </c>
      <c r="O141" s="19">
        <f t="shared" si="9"/>
        <v>13225000</v>
      </c>
      <c r="P141" s="20" t="s">
        <v>35</v>
      </c>
    </row>
    <row r="142" ht="15.75" customHeight="1">
      <c r="A142" s="22" t="s">
        <v>305</v>
      </c>
      <c r="B142" s="22" t="s">
        <v>47</v>
      </c>
      <c r="C142" s="14" t="str">
        <f t="shared" si="1"/>
        <v>Hussain</v>
      </c>
      <c r="D142" s="14" t="str">
        <f t="shared" si="2"/>
        <v>Karawaci</v>
      </c>
      <c r="E142" s="33">
        <v>43021.0</v>
      </c>
      <c r="F142" s="14" t="str">
        <f t="shared" si="3"/>
        <v>October</v>
      </c>
      <c r="G142" s="14" t="str">
        <f t="shared" si="4"/>
        <v>2017</v>
      </c>
      <c r="H142" s="24" t="s">
        <v>55</v>
      </c>
      <c r="I142" s="13" t="str">
        <f t="shared" si="5"/>
        <v>MacBook Air (M2, 2022) </v>
      </c>
      <c r="J142" s="25">
        <v>2.0</v>
      </c>
      <c r="K142" s="25" t="s">
        <v>34</v>
      </c>
      <c r="L142" s="17">
        <f t="shared" si="6"/>
        <v>17499000</v>
      </c>
      <c r="M142" s="14">
        <f t="shared" si="7"/>
        <v>34998000</v>
      </c>
      <c r="N142" s="18">
        <f t="shared" si="8"/>
        <v>200000</v>
      </c>
      <c r="O142" s="19">
        <f t="shared" si="9"/>
        <v>34798000</v>
      </c>
      <c r="P142" s="20" t="s">
        <v>35</v>
      </c>
    </row>
    <row r="143" ht="15.75" customHeight="1">
      <c r="A143" s="13" t="s">
        <v>306</v>
      </c>
      <c r="B143" s="13" t="s">
        <v>180</v>
      </c>
      <c r="C143" s="14" t="str">
        <f t="shared" si="1"/>
        <v>Malik</v>
      </c>
      <c r="D143" s="14" t="str">
        <f t="shared" si="2"/>
        <v>Karawaci</v>
      </c>
      <c r="E143" s="15">
        <v>42983.0</v>
      </c>
      <c r="F143" s="14" t="str">
        <f t="shared" si="3"/>
        <v>September</v>
      </c>
      <c r="G143" s="14" t="str">
        <f t="shared" si="4"/>
        <v>2017</v>
      </c>
      <c r="H143" s="14" t="s">
        <v>116</v>
      </c>
      <c r="I143" s="13" t="str">
        <f t="shared" si="5"/>
        <v>Toshiba Canvio Advance 2 TB</v>
      </c>
      <c r="J143" s="16">
        <v>1.0</v>
      </c>
      <c r="K143" s="16" t="s">
        <v>34</v>
      </c>
      <c r="L143" s="17">
        <f t="shared" si="6"/>
        <v>1550000</v>
      </c>
      <c r="M143" s="14">
        <f t="shared" si="7"/>
        <v>1550000</v>
      </c>
      <c r="N143" s="18">
        <f t="shared" si="8"/>
        <v>100000</v>
      </c>
      <c r="O143" s="19">
        <f t="shared" si="9"/>
        <v>1450000</v>
      </c>
      <c r="P143" s="20" t="s">
        <v>35</v>
      </c>
    </row>
    <row r="144" ht="15.75" customHeight="1">
      <c r="A144" s="22" t="s">
        <v>307</v>
      </c>
      <c r="B144" s="22" t="s">
        <v>54</v>
      </c>
      <c r="C144" s="14" t="str">
        <f t="shared" si="1"/>
        <v>Jackson</v>
      </c>
      <c r="D144" s="14" t="str">
        <f t="shared" si="2"/>
        <v>Ciledug </v>
      </c>
      <c r="E144" s="33">
        <v>43361.0</v>
      </c>
      <c r="F144" s="14" t="str">
        <f t="shared" si="3"/>
        <v>September</v>
      </c>
      <c r="G144" s="14" t="str">
        <f t="shared" si="4"/>
        <v>2018</v>
      </c>
      <c r="H144" s="24" t="s">
        <v>65</v>
      </c>
      <c r="I144" s="13" t="str">
        <f t="shared" si="5"/>
        <v>HP Laptop 14s dq2614TU</v>
      </c>
      <c r="J144" s="25">
        <v>1.0</v>
      </c>
      <c r="K144" s="25" t="s">
        <v>34</v>
      </c>
      <c r="L144" s="17">
        <f t="shared" si="6"/>
        <v>6399000</v>
      </c>
      <c r="M144" s="14">
        <f t="shared" si="7"/>
        <v>6399000</v>
      </c>
      <c r="N144" s="18">
        <f t="shared" si="8"/>
        <v>200000</v>
      </c>
      <c r="O144" s="19">
        <f t="shared" si="9"/>
        <v>6199000</v>
      </c>
      <c r="P144" s="20" t="s">
        <v>35</v>
      </c>
    </row>
    <row r="145" ht="15.75" customHeight="1">
      <c r="A145" s="13" t="s">
        <v>308</v>
      </c>
      <c r="B145" s="13" t="s">
        <v>103</v>
      </c>
      <c r="C145" s="14" t="str">
        <f t="shared" si="1"/>
        <v>Sharon</v>
      </c>
      <c r="D145" s="14" t="str">
        <f t="shared" si="2"/>
        <v>Periuk </v>
      </c>
      <c r="E145" s="32">
        <v>43361.0</v>
      </c>
      <c r="F145" s="14" t="str">
        <f t="shared" si="3"/>
        <v>September</v>
      </c>
      <c r="G145" s="14" t="str">
        <f t="shared" si="4"/>
        <v>2018</v>
      </c>
      <c r="H145" s="14" t="s">
        <v>62</v>
      </c>
      <c r="I145" s="13" t="str">
        <f t="shared" si="5"/>
        <v>Lenovo IdeaPad Slim D330 Flex</v>
      </c>
      <c r="J145" s="16">
        <v>2.0</v>
      </c>
      <c r="K145" s="16" t="s">
        <v>34</v>
      </c>
      <c r="L145" s="17">
        <f t="shared" si="6"/>
        <v>5115000</v>
      </c>
      <c r="M145" s="14">
        <f t="shared" si="7"/>
        <v>10230000</v>
      </c>
      <c r="N145" s="18">
        <f t="shared" si="8"/>
        <v>200000</v>
      </c>
      <c r="O145" s="19">
        <f t="shared" si="9"/>
        <v>10030000</v>
      </c>
      <c r="P145" s="20" t="s">
        <v>35</v>
      </c>
    </row>
    <row r="146" ht="15.75" customHeight="1">
      <c r="A146" s="22" t="s">
        <v>309</v>
      </c>
      <c r="B146" s="22" t="s">
        <v>103</v>
      </c>
      <c r="C146" s="14" t="str">
        <f t="shared" si="1"/>
        <v>Sharon</v>
      </c>
      <c r="D146" s="14" t="str">
        <f t="shared" si="2"/>
        <v>Periuk </v>
      </c>
      <c r="E146" s="33">
        <v>43361.0</v>
      </c>
      <c r="F146" s="14" t="str">
        <f t="shared" si="3"/>
        <v>September</v>
      </c>
      <c r="G146" s="14" t="str">
        <f t="shared" si="4"/>
        <v>2018</v>
      </c>
      <c r="H146" s="24" t="s">
        <v>100</v>
      </c>
      <c r="I146" s="13" t="str">
        <f t="shared" si="5"/>
        <v>Maxtor M3 1 TB</v>
      </c>
      <c r="J146" s="25">
        <v>1.0</v>
      </c>
      <c r="K146" s="25" t="s">
        <v>34</v>
      </c>
      <c r="L146" s="17">
        <f t="shared" si="6"/>
        <v>750000</v>
      </c>
      <c r="M146" s="14">
        <f t="shared" si="7"/>
        <v>750000</v>
      </c>
      <c r="N146" s="18">
        <f t="shared" si="8"/>
        <v>0</v>
      </c>
      <c r="O146" s="19">
        <f t="shared" si="9"/>
        <v>750000</v>
      </c>
      <c r="P146" s="20" t="s">
        <v>35</v>
      </c>
    </row>
    <row r="147" ht="15.75" customHeight="1">
      <c r="A147" s="13" t="s">
        <v>310</v>
      </c>
      <c r="B147" s="13" t="s">
        <v>135</v>
      </c>
      <c r="C147" s="14" t="str">
        <f t="shared" si="1"/>
        <v>Haseena</v>
      </c>
      <c r="D147" s="14" t="str">
        <f t="shared" si="2"/>
        <v>Cipondoh</v>
      </c>
      <c r="E147" s="32">
        <v>43456.0</v>
      </c>
      <c r="F147" s="14" t="str">
        <f t="shared" si="3"/>
        <v>December</v>
      </c>
      <c r="G147" s="14" t="str">
        <f t="shared" si="4"/>
        <v>2018</v>
      </c>
      <c r="H147" s="16" t="s">
        <v>157</v>
      </c>
      <c r="I147" s="13" t="str">
        <f t="shared" si="5"/>
        <v>Panasonic KX-MB2275</v>
      </c>
      <c r="J147" s="16">
        <v>1.0</v>
      </c>
      <c r="K147" s="16" t="s">
        <v>34</v>
      </c>
      <c r="L147" s="17">
        <f t="shared" si="6"/>
        <v>3275000</v>
      </c>
      <c r="M147" s="14">
        <f t="shared" si="7"/>
        <v>3275000</v>
      </c>
      <c r="N147" s="18">
        <f t="shared" si="8"/>
        <v>200000</v>
      </c>
      <c r="O147" s="19">
        <f t="shared" si="9"/>
        <v>3075000</v>
      </c>
      <c r="P147" s="20" t="s">
        <v>35</v>
      </c>
    </row>
    <row r="148" ht="15.75" customHeight="1">
      <c r="A148" s="22" t="s">
        <v>311</v>
      </c>
      <c r="B148" s="22" t="s">
        <v>180</v>
      </c>
      <c r="C148" s="14" t="str">
        <f t="shared" si="1"/>
        <v>Malik</v>
      </c>
      <c r="D148" s="14" t="str">
        <f t="shared" si="2"/>
        <v>Karawaci</v>
      </c>
      <c r="E148" s="23">
        <v>42620.0</v>
      </c>
      <c r="F148" s="14" t="str">
        <f t="shared" si="3"/>
        <v>September</v>
      </c>
      <c r="G148" s="14" t="str">
        <f t="shared" si="4"/>
        <v>2016</v>
      </c>
      <c r="H148" s="24" t="s">
        <v>113</v>
      </c>
      <c r="I148" s="13" t="str">
        <f t="shared" si="5"/>
        <v>HP Laser Jet Pro M12w</v>
      </c>
      <c r="J148" s="25">
        <v>4.0</v>
      </c>
      <c r="K148" s="25" t="s">
        <v>34</v>
      </c>
      <c r="L148" s="17">
        <f t="shared" si="6"/>
        <v>895000</v>
      </c>
      <c r="M148" s="14">
        <f t="shared" si="7"/>
        <v>3580000</v>
      </c>
      <c r="N148" s="18">
        <f t="shared" si="8"/>
        <v>200000</v>
      </c>
      <c r="O148" s="19">
        <f t="shared" si="9"/>
        <v>3380000</v>
      </c>
      <c r="P148" s="20" t="s">
        <v>35</v>
      </c>
    </row>
    <row r="149" ht="15.75" customHeight="1">
      <c r="A149" s="13" t="s">
        <v>312</v>
      </c>
      <c r="B149" s="13" t="s">
        <v>61</v>
      </c>
      <c r="C149" s="14" t="str">
        <f t="shared" si="1"/>
        <v>Ridhesh</v>
      </c>
      <c r="D149" s="14" t="str">
        <f t="shared" si="2"/>
        <v>Karawaci</v>
      </c>
      <c r="E149" s="32">
        <v>42299.0</v>
      </c>
      <c r="F149" s="14" t="str">
        <f t="shared" si="3"/>
        <v>October</v>
      </c>
      <c r="G149" s="14" t="str">
        <f t="shared" si="4"/>
        <v>2015</v>
      </c>
      <c r="H149" s="14" t="s">
        <v>113</v>
      </c>
      <c r="I149" s="13" t="str">
        <f t="shared" si="5"/>
        <v>HP Laser Jet Pro M12w</v>
      </c>
      <c r="J149" s="16">
        <v>6.0</v>
      </c>
      <c r="K149" s="16" t="s">
        <v>34</v>
      </c>
      <c r="L149" s="17">
        <f t="shared" si="6"/>
        <v>895000</v>
      </c>
      <c r="M149" s="14">
        <f t="shared" si="7"/>
        <v>5370000</v>
      </c>
      <c r="N149" s="18">
        <f t="shared" si="8"/>
        <v>200000</v>
      </c>
      <c r="O149" s="19">
        <f t="shared" si="9"/>
        <v>5170000</v>
      </c>
      <c r="P149" s="20" t="s">
        <v>35</v>
      </c>
    </row>
    <row r="150" ht="15.75" customHeight="1">
      <c r="A150" s="22" t="s">
        <v>313</v>
      </c>
      <c r="B150" s="22" t="s">
        <v>76</v>
      </c>
      <c r="C150" s="14" t="str">
        <f t="shared" si="1"/>
        <v>Hafiz</v>
      </c>
      <c r="D150" s="14" t="str">
        <f t="shared" si="2"/>
        <v>BSD</v>
      </c>
      <c r="E150" s="23">
        <v>43074.0</v>
      </c>
      <c r="F150" s="14" t="str">
        <f t="shared" si="3"/>
        <v>December</v>
      </c>
      <c r="G150" s="14" t="str">
        <f t="shared" si="4"/>
        <v>2017</v>
      </c>
      <c r="H150" s="24" t="s">
        <v>77</v>
      </c>
      <c r="I150" s="13" t="str">
        <f t="shared" si="5"/>
        <v>WD My Passport Ultra 4 TB</v>
      </c>
      <c r="J150" s="25">
        <v>8.0</v>
      </c>
      <c r="K150" s="25" t="s">
        <v>34</v>
      </c>
      <c r="L150" s="17">
        <f t="shared" si="6"/>
        <v>2921500</v>
      </c>
      <c r="M150" s="14">
        <f t="shared" si="7"/>
        <v>23372000</v>
      </c>
      <c r="N150" s="18">
        <f t="shared" si="8"/>
        <v>200000</v>
      </c>
      <c r="O150" s="19">
        <f t="shared" si="9"/>
        <v>23172000</v>
      </c>
      <c r="P150" s="20" t="s">
        <v>35</v>
      </c>
    </row>
    <row r="151" ht="15.75" customHeight="1">
      <c r="A151" s="13" t="s">
        <v>314</v>
      </c>
      <c r="B151" s="13" t="s">
        <v>153</v>
      </c>
      <c r="C151" s="14" t="str">
        <f t="shared" si="1"/>
        <v>Veronica</v>
      </c>
      <c r="D151" s="14" t="str">
        <f t="shared" si="2"/>
        <v>Tangerang </v>
      </c>
      <c r="E151" s="15">
        <v>43074.0</v>
      </c>
      <c r="F151" s="14" t="str">
        <f t="shared" si="3"/>
        <v>December</v>
      </c>
      <c r="G151" s="14" t="str">
        <f t="shared" si="4"/>
        <v>2017</v>
      </c>
      <c r="H151" s="14" t="s">
        <v>93</v>
      </c>
      <c r="I151" s="13" t="str">
        <f t="shared" si="5"/>
        <v>Adata HD710 Pro 2 TB</v>
      </c>
      <c r="J151" s="16">
        <v>2.0</v>
      </c>
      <c r="K151" s="16" t="s">
        <v>34</v>
      </c>
      <c r="L151" s="17">
        <f t="shared" si="6"/>
        <v>1849000</v>
      </c>
      <c r="M151" s="14">
        <f t="shared" si="7"/>
        <v>3698000</v>
      </c>
      <c r="N151" s="18">
        <f t="shared" si="8"/>
        <v>200000</v>
      </c>
      <c r="O151" s="19">
        <f t="shared" si="9"/>
        <v>3498000</v>
      </c>
      <c r="P151" s="20" t="s">
        <v>35</v>
      </c>
    </row>
    <row r="152" ht="15.75" customHeight="1">
      <c r="A152" s="22" t="s">
        <v>315</v>
      </c>
      <c r="B152" s="22" t="s">
        <v>198</v>
      </c>
      <c r="C152" s="14" t="str">
        <f t="shared" si="1"/>
        <v>Kumar</v>
      </c>
      <c r="D152" s="14" t="str">
        <f t="shared" si="2"/>
        <v>Periuk </v>
      </c>
      <c r="E152" s="23">
        <v>43074.0</v>
      </c>
      <c r="F152" s="14" t="str">
        <f t="shared" si="3"/>
        <v>December</v>
      </c>
      <c r="G152" s="14" t="str">
        <f t="shared" si="4"/>
        <v>2017</v>
      </c>
      <c r="H152" s="24" t="s">
        <v>62</v>
      </c>
      <c r="I152" s="13" t="str">
        <f t="shared" si="5"/>
        <v>Lenovo IdeaPad Slim D330 Flex</v>
      </c>
      <c r="J152" s="25">
        <v>1.0</v>
      </c>
      <c r="K152" s="25" t="s">
        <v>34</v>
      </c>
      <c r="L152" s="17">
        <f t="shared" si="6"/>
        <v>5115000</v>
      </c>
      <c r="M152" s="14">
        <f t="shared" si="7"/>
        <v>5115000</v>
      </c>
      <c r="N152" s="18">
        <f t="shared" si="8"/>
        <v>200000</v>
      </c>
      <c r="O152" s="19">
        <f t="shared" si="9"/>
        <v>4915000</v>
      </c>
      <c r="P152" s="20" t="s">
        <v>35</v>
      </c>
    </row>
    <row r="153" ht="15.75" customHeight="1">
      <c r="A153" s="13" t="s">
        <v>316</v>
      </c>
      <c r="B153" s="13" t="s">
        <v>149</v>
      </c>
      <c r="C153" s="14" t="str">
        <f t="shared" si="1"/>
        <v>Muneer</v>
      </c>
      <c r="D153" s="14" t="str">
        <f t="shared" si="2"/>
        <v>Tangerang </v>
      </c>
      <c r="E153" s="15">
        <v>43074.0</v>
      </c>
      <c r="F153" s="14" t="str">
        <f t="shared" si="3"/>
        <v>December</v>
      </c>
      <c r="G153" s="14" t="str">
        <f t="shared" si="4"/>
        <v>2017</v>
      </c>
      <c r="H153" s="14" t="s">
        <v>87</v>
      </c>
      <c r="I153" s="13" t="str">
        <f t="shared" si="5"/>
        <v>HP Color Laser Jet Pro MFP M1777</v>
      </c>
      <c r="J153" s="16">
        <v>1.0</v>
      </c>
      <c r="K153" s="16" t="s">
        <v>34</v>
      </c>
      <c r="L153" s="17">
        <f t="shared" si="6"/>
        <v>3657000</v>
      </c>
      <c r="M153" s="14">
        <f t="shared" si="7"/>
        <v>3657000</v>
      </c>
      <c r="N153" s="18">
        <f t="shared" si="8"/>
        <v>200000</v>
      </c>
      <c r="O153" s="19">
        <f t="shared" si="9"/>
        <v>3457000</v>
      </c>
      <c r="P153" s="20" t="s">
        <v>35</v>
      </c>
    </row>
    <row r="154" ht="15.75" customHeight="1">
      <c r="A154" s="22" t="s">
        <v>317</v>
      </c>
      <c r="B154" s="22" t="s">
        <v>54</v>
      </c>
      <c r="C154" s="14" t="str">
        <f t="shared" si="1"/>
        <v>Jackson</v>
      </c>
      <c r="D154" s="14" t="str">
        <f t="shared" si="2"/>
        <v>Ciledug </v>
      </c>
      <c r="E154" s="33">
        <v>42807.0</v>
      </c>
      <c r="F154" s="14" t="str">
        <f t="shared" si="3"/>
        <v>March</v>
      </c>
      <c r="G154" s="14" t="str">
        <f t="shared" si="4"/>
        <v>2017</v>
      </c>
      <c r="H154" s="24" t="s">
        <v>65</v>
      </c>
      <c r="I154" s="13" t="str">
        <f t="shared" si="5"/>
        <v>HP Laptop 14s dq2614TU</v>
      </c>
      <c r="J154" s="25">
        <v>7.0</v>
      </c>
      <c r="K154" s="25" t="s">
        <v>34</v>
      </c>
      <c r="L154" s="17">
        <f t="shared" si="6"/>
        <v>6399000</v>
      </c>
      <c r="M154" s="14">
        <f t="shared" si="7"/>
        <v>44793000</v>
      </c>
      <c r="N154" s="18">
        <f t="shared" si="8"/>
        <v>200000</v>
      </c>
      <c r="O154" s="19">
        <f t="shared" si="9"/>
        <v>44593000</v>
      </c>
      <c r="P154" s="20" t="s">
        <v>35</v>
      </c>
    </row>
    <row r="155" ht="15.75" customHeight="1">
      <c r="A155" s="13" t="s">
        <v>318</v>
      </c>
      <c r="B155" s="13" t="s">
        <v>201</v>
      </c>
      <c r="C155" s="14" t="str">
        <f t="shared" si="1"/>
        <v>Amy</v>
      </c>
      <c r="D155" s="14" t="str">
        <f t="shared" si="2"/>
        <v>Jatiuwung</v>
      </c>
      <c r="E155" s="32">
        <v>42807.0</v>
      </c>
      <c r="F155" s="14" t="str">
        <f t="shared" si="3"/>
        <v>March</v>
      </c>
      <c r="G155" s="14" t="str">
        <f t="shared" si="4"/>
        <v>2017</v>
      </c>
      <c r="H155" s="16" t="s">
        <v>157</v>
      </c>
      <c r="I155" s="13" t="str">
        <f t="shared" si="5"/>
        <v>Panasonic KX-MB2275</v>
      </c>
      <c r="J155" s="16">
        <v>2.0</v>
      </c>
      <c r="K155" s="16" t="s">
        <v>34</v>
      </c>
      <c r="L155" s="17">
        <f t="shared" si="6"/>
        <v>3275000</v>
      </c>
      <c r="M155" s="14">
        <f t="shared" si="7"/>
        <v>6550000</v>
      </c>
      <c r="N155" s="18">
        <f t="shared" si="8"/>
        <v>200000</v>
      </c>
      <c r="O155" s="19">
        <f t="shared" si="9"/>
        <v>6350000</v>
      </c>
      <c r="P155" s="20" t="s">
        <v>35</v>
      </c>
    </row>
    <row r="156" ht="15.75" customHeight="1">
      <c r="A156" s="22" t="s">
        <v>319</v>
      </c>
      <c r="B156" s="22" t="s">
        <v>135</v>
      </c>
      <c r="C156" s="14" t="str">
        <f t="shared" si="1"/>
        <v>Haseena</v>
      </c>
      <c r="D156" s="14" t="str">
        <f t="shared" si="2"/>
        <v>Cipondoh</v>
      </c>
      <c r="E156" s="33">
        <v>42521.0</v>
      </c>
      <c r="F156" s="14" t="str">
        <f t="shared" si="3"/>
        <v>May</v>
      </c>
      <c r="G156" s="14" t="str">
        <f t="shared" si="4"/>
        <v>2016</v>
      </c>
      <c r="H156" s="24" t="s">
        <v>100</v>
      </c>
      <c r="I156" s="13" t="str">
        <f t="shared" si="5"/>
        <v>Maxtor M3 1 TB</v>
      </c>
      <c r="J156" s="25">
        <v>22.0</v>
      </c>
      <c r="K156" s="25" t="s">
        <v>34</v>
      </c>
      <c r="L156" s="17">
        <f t="shared" si="6"/>
        <v>750000</v>
      </c>
      <c r="M156" s="14">
        <f t="shared" si="7"/>
        <v>16500000</v>
      </c>
      <c r="N156" s="18">
        <f t="shared" si="8"/>
        <v>200000</v>
      </c>
      <c r="O156" s="19">
        <f t="shared" si="9"/>
        <v>16300000</v>
      </c>
      <c r="P156" s="20" t="s">
        <v>35</v>
      </c>
    </row>
    <row r="157" ht="15.75" customHeight="1">
      <c r="A157" s="13" t="s">
        <v>320</v>
      </c>
      <c r="B157" s="13" t="s">
        <v>73</v>
      </c>
      <c r="C157" s="14" t="str">
        <f t="shared" si="1"/>
        <v>Jonas</v>
      </c>
      <c r="D157" s="14" t="str">
        <f t="shared" si="2"/>
        <v>Tangerang </v>
      </c>
      <c r="E157" s="32">
        <v>42521.0</v>
      </c>
      <c r="F157" s="14" t="str">
        <f t="shared" si="3"/>
        <v>May</v>
      </c>
      <c r="G157" s="14" t="str">
        <f t="shared" si="4"/>
        <v>2016</v>
      </c>
      <c r="H157" s="14" t="s">
        <v>62</v>
      </c>
      <c r="I157" s="13" t="str">
        <f t="shared" si="5"/>
        <v>Lenovo IdeaPad Slim D330 Flex</v>
      </c>
      <c r="J157" s="16">
        <v>1.0</v>
      </c>
      <c r="K157" s="16" t="s">
        <v>34</v>
      </c>
      <c r="L157" s="17">
        <f t="shared" si="6"/>
        <v>5115000</v>
      </c>
      <c r="M157" s="14">
        <f t="shared" si="7"/>
        <v>5115000</v>
      </c>
      <c r="N157" s="18">
        <f t="shared" si="8"/>
        <v>200000</v>
      </c>
      <c r="O157" s="19">
        <f t="shared" si="9"/>
        <v>4915000</v>
      </c>
      <c r="P157" s="20" t="s">
        <v>35</v>
      </c>
    </row>
    <row r="158" ht="15.75" customHeight="1">
      <c r="A158" s="22" t="s">
        <v>321</v>
      </c>
      <c r="B158" s="22" t="s">
        <v>119</v>
      </c>
      <c r="C158" s="14" t="str">
        <f t="shared" si="1"/>
        <v>Ramesh</v>
      </c>
      <c r="D158" s="14" t="str">
        <f t="shared" si="2"/>
        <v>Cibodas</v>
      </c>
      <c r="E158" s="33">
        <v>42521.0</v>
      </c>
      <c r="F158" s="14" t="str">
        <f t="shared" si="3"/>
        <v>May</v>
      </c>
      <c r="G158" s="14" t="str">
        <f t="shared" si="4"/>
        <v>2016</v>
      </c>
      <c r="H158" s="24" t="s">
        <v>116</v>
      </c>
      <c r="I158" s="13" t="str">
        <f t="shared" si="5"/>
        <v>Toshiba Canvio Advance 2 TB</v>
      </c>
      <c r="J158" s="25">
        <v>1.0</v>
      </c>
      <c r="K158" s="25" t="s">
        <v>34</v>
      </c>
      <c r="L158" s="17">
        <f t="shared" si="6"/>
        <v>1550000</v>
      </c>
      <c r="M158" s="14">
        <f t="shared" si="7"/>
        <v>1550000</v>
      </c>
      <c r="N158" s="18">
        <f t="shared" si="8"/>
        <v>100000</v>
      </c>
      <c r="O158" s="19">
        <f t="shared" si="9"/>
        <v>1450000</v>
      </c>
      <c r="P158" s="20" t="s">
        <v>35</v>
      </c>
    </row>
    <row r="159" ht="15.75" customHeight="1">
      <c r="A159" s="13" t="s">
        <v>322</v>
      </c>
      <c r="B159" s="13" t="s">
        <v>81</v>
      </c>
      <c r="C159" s="14" t="str">
        <f t="shared" si="1"/>
        <v>Jenny</v>
      </c>
      <c r="D159" s="14" t="str">
        <f t="shared" si="2"/>
        <v>Ciledug </v>
      </c>
      <c r="E159" s="32">
        <v>42518.0</v>
      </c>
      <c r="F159" s="14" t="str">
        <f t="shared" si="3"/>
        <v>May</v>
      </c>
      <c r="G159" s="14" t="str">
        <f t="shared" si="4"/>
        <v>2016</v>
      </c>
      <c r="H159" s="14" t="s">
        <v>87</v>
      </c>
      <c r="I159" s="13" t="str">
        <f t="shared" si="5"/>
        <v>HP Color Laser Jet Pro MFP M1777</v>
      </c>
      <c r="J159" s="16">
        <v>4.0</v>
      </c>
      <c r="K159" s="16" t="s">
        <v>34</v>
      </c>
      <c r="L159" s="17">
        <f t="shared" si="6"/>
        <v>3657000</v>
      </c>
      <c r="M159" s="14">
        <f t="shared" si="7"/>
        <v>14628000</v>
      </c>
      <c r="N159" s="18">
        <f t="shared" si="8"/>
        <v>200000</v>
      </c>
      <c r="O159" s="19">
        <f t="shared" si="9"/>
        <v>14428000</v>
      </c>
      <c r="P159" s="20" t="s">
        <v>35</v>
      </c>
    </row>
    <row r="160" ht="15.75" customHeight="1">
      <c r="A160" s="22" t="s">
        <v>323</v>
      </c>
      <c r="B160" s="22" t="s">
        <v>54</v>
      </c>
      <c r="C160" s="14" t="str">
        <f t="shared" si="1"/>
        <v>Jackson</v>
      </c>
      <c r="D160" s="14" t="str">
        <f t="shared" si="2"/>
        <v>Ciledug </v>
      </c>
      <c r="E160" s="23">
        <v>42064.0</v>
      </c>
      <c r="F160" s="14" t="str">
        <f t="shared" si="3"/>
        <v>March</v>
      </c>
      <c r="G160" s="14" t="str">
        <f t="shared" si="4"/>
        <v>2015</v>
      </c>
      <c r="H160" s="25" t="s">
        <v>157</v>
      </c>
      <c r="I160" s="13" t="str">
        <f t="shared" si="5"/>
        <v>Panasonic KX-MB2275</v>
      </c>
      <c r="J160" s="25">
        <v>21.0</v>
      </c>
      <c r="K160" s="25" t="s">
        <v>34</v>
      </c>
      <c r="L160" s="17">
        <f t="shared" si="6"/>
        <v>3275000</v>
      </c>
      <c r="M160" s="14">
        <f t="shared" si="7"/>
        <v>68775000</v>
      </c>
      <c r="N160" s="18">
        <f t="shared" si="8"/>
        <v>200000</v>
      </c>
      <c r="O160" s="19">
        <f t="shared" si="9"/>
        <v>68575000</v>
      </c>
      <c r="P160" s="20" t="s">
        <v>35</v>
      </c>
    </row>
    <row r="161" ht="15.75" customHeight="1">
      <c r="A161" s="13" t="s">
        <v>324</v>
      </c>
      <c r="B161" s="13" t="s">
        <v>201</v>
      </c>
      <c r="C161" s="14" t="str">
        <f t="shared" si="1"/>
        <v>Amy</v>
      </c>
      <c r="D161" s="14" t="str">
        <f t="shared" si="2"/>
        <v>Jatiuwung</v>
      </c>
      <c r="E161" s="32">
        <v>43059.0</v>
      </c>
      <c r="F161" s="14" t="str">
        <f t="shared" si="3"/>
        <v>November</v>
      </c>
      <c r="G161" s="14" t="str">
        <f t="shared" si="4"/>
        <v>2017</v>
      </c>
      <c r="H161" s="14" t="s">
        <v>40</v>
      </c>
      <c r="I161" s="13" t="str">
        <f t="shared" si="5"/>
        <v>Canon Pixma MG2570S</v>
      </c>
      <c r="J161" s="16">
        <v>33.0</v>
      </c>
      <c r="K161" s="16" t="s">
        <v>34</v>
      </c>
      <c r="L161" s="17">
        <f t="shared" si="6"/>
        <v>1815000</v>
      </c>
      <c r="M161" s="14">
        <f t="shared" si="7"/>
        <v>59895000</v>
      </c>
      <c r="N161" s="18">
        <f t="shared" si="8"/>
        <v>200000</v>
      </c>
      <c r="O161" s="19">
        <f t="shared" si="9"/>
        <v>59695000</v>
      </c>
      <c r="P161" s="20" t="s">
        <v>35</v>
      </c>
    </row>
    <row r="162" ht="15.75" customHeight="1">
      <c r="A162" s="22" t="s">
        <v>325</v>
      </c>
      <c r="B162" s="22" t="s">
        <v>183</v>
      </c>
      <c r="C162" s="14" t="str">
        <f t="shared" si="1"/>
        <v>Amrish</v>
      </c>
      <c r="D162" s="14" t="str">
        <f t="shared" si="2"/>
        <v>BSD</v>
      </c>
      <c r="E162" s="33">
        <v>43059.0</v>
      </c>
      <c r="F162" s="14" t="str">
        <f t="shared" si="3"/>
        <v>November</v>
      </c>
      <c r="G162" s="14" t="str">
        <f t="shared" si="4"/>
        <v>2017</v>
      </c>
      <c r="H162" s="24" t="s">
        <v>77</v>
      </c>
      <c r="I162" s="13" t="str">
        <f t="shared" si="5"/>
        <v>WD My Passport Ultra 4 TB</v>
      </c>
      <c r="J162" s="25">
        <v>6.0</v>
      </c>
      <c r="K162" s="25" t="s">
        <v>34</v>
      </c>
      <c r="L162" s="17">
        <f t="shared" si="6"/>
        <v>2921500</v>
      </c>
      <c r="M162" s="14">
        <f t="shared" si="7"/>
        <v>17529000</v>
      </c>
      <c r="N162" s="18">
        <f t="shared" si="8"/>
        <v>200000</v>
      </c>
      <c r="O162" s="19">
        <f t="shared" si="9"/>
        <v>17329000</v>
      </c>
      <c r="P162" s="20" t="s">
        <v>35</v>
      </c>
    </row>
    <row r="163" ht="15.75" customHeight="1">
      <c r="A163" s="13" t="s">
        <v>326</v>
      </c>
      <c r="B163" s="13" t="s">
        <v>97</v>
      </c>
      <c r="C163" s="14" t="str">
        <f t="shared" si="1"/>
        <v>Yadav</v>
      </c>
      <c r="D163" s="14" t="str">
        <f t="shared" si="2"/>
        <v>Karawaci</v>
      </c>
      <c r="E163" s="15">
        <v>42866.0</v>
      </c>
      <c r="F163" s="14" t="str">
        <f t="shared" si="3"/>
        <v>May</v>
      </c>
      <c r="G163" s="14" t="str">
        <f t="shared" si="4"/>
        <v>2017</v>
      </c>
      <c r="H163" s="14" t="s">
        <v>113</v>
      </c>
      <c r="I163" s="13" t="str">
        <f t="shared" si="5"/>
        <v>HP Laser Jet Pro M12w</v>
      </c>
      <c r="J163" s="16">
        <v>11.0</v>
      </c>
      <c r="K163" s="16" t="s">
        <v>34</v>
      </c>
      <c r="L163" s="17">
        <f t="shared" si="6"/>
        <v>895000</v>
      </c>
      <c r="M163" s="14">
        <f t="shared" si="7"/>
        <v>9845000</v>
      </c>
      <c r="N163" s="18">
        <f t="shared" si="8"/>
        <v>200000</v>
      </c>
      <c r="O163" s="19">
        <f t="shared" si="9"/>
        <v>9645000</v>
      </c>
      <c r="P163" s="20" t="s">
        <v>35</v>
      </c>
    </row>
    <row r="164" ht="15.75" customHeight="1">
      <c r="A164" s="22" t="s">
        <v>327</v>
      </c>
      <c r="B164" s="22" t="s">
        <v>135</v>
      </c>
      <c r="C164" s="14" t="str">
        <f t="shared" si="1"/>
        <v>Haseena</v>
      </c>
      <c r="D164" s="14" t="str">
        <f t="shared" si="2"/>
        <v>Cipondoh</v>
      </c>
      <c r="E164" s="33">
        <v>42732.0</v>
      </c>
      <c r="F164" s="14" t="str">
        <f t="shared" si="3"/>
        <v>December</v>
      </c>
      <c r="G164" s="14" t="str">
        <f t="shared" si="4"/>
        <v>2016</v>
      </c>
      <c r="H164" s="24" t="s">
        <v>40</v>
      </c>
      <c r="I164" s="13" t="str">
        <f t="shared" si="5"/>
        <v>Canon Pixma MG2570S</v>
      </c>
      <c r="J164" s="25">
        <v>1.0</v>
      </c>
      <c r="K164" s="25" t="s">
        <v>34</v>
      </c>
      <c r="L164" s="17">
        <f t="shared" si="6"/>
        <v>1815000</v>
      </c>
      <c r="M164" s="14">
        <f t="shared" si="7"/>
        <v>1815000</v>
      </c>
      <c r="N164" s="18">
        <f t="shared" si="8"/>
        <v>100000</v>
      </c>
      <c r="O164" s="19">
        <f t="shared" si="9"/>
        <v>1715000</v>
      </c>
      <c r="P164" s="20" t="s">
        <v>35</v>
      </c>
    </row>
    <row r="165" ht="15.75" customHeight="1">
      <c r="A165" s="13" t="s">
        <v>328</v>
      </c>
      <c r="B165" s="13" t="s">
        <v>183</v>
      </c>
      <c r="C165" s="14" t="str">
        <f t="shared" si="1"/>
        <v>Amrish</v>
      </c>
      <c r="D165" s="14" t="str">
        <f t="shared" si="2"/>
        <v>BSD</v>
      </c>
      <c r="E165" s="32">
        <v>43055.0</v>
      </c>
      <c r="F165" s="14" t="str">
        <f t="shared" si="3"/>
        <v>November</v>
      </c>
      <c r="G165" s="14" t="str">
        <f t="shared" si="4"/>
        <v>2017</v>
      </c>
      <c r="H165" s="14" t="s">
        <v>65</v>
      </c>
      <c r="I165" s="13" t="str">
        <f t="shared" si="5"/>
        <v>HP Laptop 14s dq2614TU</v>
      </c>
      <c r="J165" s="16">
        <v>1.0</v>
      </c>
      <c r="K165" s="16" t="s">
        <v>34</v>
      </c>
      <c r="L165" s="17">
        <f t="shared" si="6"/>
        <v>6399000</v>
      </c>
      <c r="M165" s="14">
        <f t="shared" si="7"/>
        <v>6399000</v>
      </c>
      <c r="N165" s="18">
        <f t="shared" si="8"/>
        <v>200000</v>
      </c>
      <c r="O165" s="19">
        <f t="shared" si="9"/>
        <v>6199000</v>
      </c>
      <c r="P165" s="20" t="s">
        <v>35</v>
      </c>
    </row>
    <row r="166" ht="15.75" customHeight="1">
      <c r="A166" s="22" t="s">
        <v>329</v>
      </c>
      <c r="B166" s="22" t="s">
        <v>47</v>
      </c>
      <c r="C166" s="14" t="str">
        <f t="shared" si="1"/>
        <v>Hussain</v>
      </c>
      <c r="D166" s="14" t="str">
        <f t="shared" si="2"/>
        <v>Karawaci</v>
      </c>
      <c r="E166" s="23">
        <v>43046.0</v>
      </c>
      <c r="F166" s="14" t="str">
        <f t="shared" si="3"/>
        <v>November</v>
      </c>
      <c r="G166" s="14" t="str">
        <f t="shared" si="4"/>
        <v>2017</v>
      </c>
      <c r="H166" s="24" t="s">
        <v>100</v>
      </c>
      <c r="I166" s="13" t="str">
        <f t="shared" si="5"/>
        <v>Maxtor M3 1 TB</v>
      </c>
      <c r="J166" s="25">
        <v>3.0</v>
      </c>
      <c r="K166" s="25" t="s">
        <v>34</v>
      </c>
      <c r="L166" s="17">
        <f t="shared" si="6"/>
        <v>750000</v>
      </c>
      <c r="M166" s="14">
        <f t="shared" si="7"/>
        <v>2250000</v>
      </c>
      <c r="N166" s="18">
        <f t="shared" si="8"/>
        <v>100000</v>
      </c>
      <c r="O166" s="19">
        <f t="shared" si="9"/>
        <v>2150000</v>
      </c>
      <c r="P166" s="20" t="s">
        <v>35</v>
      </c>
    </row>
    <row r="167" ht="15.75" customHeight="1">
      <c r="A167" s="13" t="s">
        <v>330</v>
      </c>
      <c r="B167" s="13" t="s">
        <v>135</v>
      </c>
      <c r="C167" s="14" t="str">
        <f t="shared" si="1"/>
        <v>Haseena</v>
      </c>
      <c r="D167" s="14" t="str">
        <f t="shared" si="2"/>
        <v>Cipondoh</v>
      </c>
      <c r="E167" s="15">
        <v>42255.0</v>
      </c>
      <c r="F167" s="14" t="str">
        <f t="shared" si="3"/>
        <v>September</v>
      </c>
      <c r="G167" s="14" t="str">
        <f t="shared" si="4"/>
        <v>2015</v>
      </c>
      <c r="H167" s="14" t="s">
        <v>93</v>
      </c>
      <c r="I167" s="13" t="str">
        <f t="shared" si="5"/>
        <v>Adata HD710 Pro 2 TB</v>
      </c>
      <c r="J167" s="16">
        <v>5.0</v>
      </c>
      <c r="K167" s="16" t="s">
        <v>34</v>
      </c>
      <c r="L167" s="17">
        <f t="shared" si="6"/>
        <v>1849000</v>
      </c>
      <c r="M167" s="14">
        <f t="shared" si="7"/>
        <v>9245000</v>
      </c>
      <c r="N167" s="18">
        <f t="shared" si="8"/>
        <v>200000</v>
      </c>
      <c r="O167" s="19">
        <f t="shared" si="9"/>
        <v>9045000</v>
      </c>
      <c r="P167" s="20" t="s">
        <v>35</v>
      </c>
    </row>
    <row r="168" ht="15.75" customHeight="1">
      <c r="A168" s="22" t="s">
        <v>331</v>
      </c>
      <c r="B168" s="22" t="s">
        <v>39</v>
      </c>
      <c r="C168" s="14" t="str">
        <f t="shared" si="1"/>
        <v>Sudha</v>
      </c>
      <c r="D168" s="14" t="str">
        <f t="shared" si="2"/>
        <v>BSD</v>
      </c>
      <c r="E168" s="23">
        <v>42255.0</v>
      </c>
      <c r="F168" s="14" t="str">
        <f t="shared" si="3"/>
        <v>September</v>
      </c>
      <c r="G168" s="14" t="str">
        <f t="shared" si="4"/>
        <v>2015</v>
      </c>
      <c r="H168" s="25" t="s">
        <v>157</v>
      </c>
      <c r="I168" s="13" t="str">
        <f t="shared" si="5"/>
        <v>Panasonic KX-MB2275</v>
      </c>
      <c r="J168" s="25">
        <v>6.0</v>
      </c>
      <c r="K168" s="25" t="s">
        <v>34</v>
      </c>
      <c r="L168" s="17">
        <f t="shared" si="6"/>
        <v>3275000</v>
      </c>
      <c r="M168" s="14">
        <f t="shared" si="7"/>
        <v>19650000</v>
      </c>
      <c r="N168" s="18">
        <f t="shared" si="8"/>
        <v>200000</v>
      </c>
      <c r="O168" s="19">
        <f t="shared" si="9"/>
        <v>19450000</v>
      </c>
      <c r="P168" s="20" t="s">
        <v>35</v>
      </c>
    </row>
    <row r="169" ht="15.75" customHeight="1">
      <c r="A169" s="13" t="s">
        <v>332</v>
      </c>
      <c r="B169" s="13" t="s">
        <v>68</v>
      </c>
      <c r="C169" s="14" t="str">
        <f t="shared" si="1"/>
        <v>Adavan</v>
      </c>
      <c r="D169" s="14" t="str">
        <f t="shared" si="2"/>
        <v>BSD</v>
      </c>
      <c r="E169" s="15">
        <v>42255.0</v>
      </c>
      <c r="F169" s="14" t="str">
        <f t="shared" si="3"/>
        <v>September</v>
      </c>
      <c r="G169" s="14" t="str">
        <f t="shared" si="4"/>
        <v>2015</v>
      </c>
      <c r="H169" s="14" t="s">
        <v>100</v>
      </c>
      <c r="I169" s="13" t="str">
        <f t="shared" si="5"/>
        <v>Maxtor M3 1 TB</v>
      </c>
      <c r="J169" s="16">
        <v>3.0</v>
      </c>
      <c r="K169" s="16" t="s">
        <v>34</v>
      </c>
      <c r="L169" s="17">
        <f t="shared" si="6"/>
        <v>750000</v>
      </c>
      <c r="M169" s="14">
        <f t="shared" si="7"/>
        <v>2250000</v>
      </c>
      <c r="N169" s="18">
        <f t="shared" si="8"/>
        <v>100000</v>
      </c>
      <c r="O169" s="19">
        <f t="shared" si="9"/>
        <v>2150000</v>
      </c>
      <c r="P169" s="20" t="s">
        <v>35</v>
      </c>
    </row>
    <row r="170" ht="15.75" customHeight="1">
      <c r="A170" s="22" t="s">
        <v>333</v>
      </c>
      <c r="B170" s="22" t="s">
        <v>54</v>
      </c>
      <c r="C170" s="14" t="str">
        <f t="shared" si="1"/>
        <v>Jackson</v>
      </c>
      <c r="D170" s="14" t="str">
        <f t="shared" si="2"/>
        <v>Ciledug </v>
      </c>
      <c r="E170" s="23">
        <v>42255.0</v>
      </c>
      <c r="F170" s="14" t="str">
        <f t="shared" si="3"/>
        <v>September</v>
      </c>
      <c r="G170" s="14" t="str">
        <f t="shared" si="4"/>
        <v>2015</v>
      </c>
      <c r="H170" s="24" t="s">
        <v>62</v>
      </c>
      <c r="I170" s="13" t="str">
        <f t="shared" si="5"/>
        <v>Lenovo IdeaPad Slim D330 Flex</v>
      </c>
      <c r="J170" s="25">
        <v>6.0</v>
      </c>
      <c r="K170" s="25" t="s">
        <v>34</v>
      </c>
      <c r="L170" s="17">
        <f t="shared" si="6"/>
        <v>5115000</v>
      </c>
      <c r="M170" s="14">
        <f t="shared" si="7"/>
        <v>30690000</v>
      </c>
      <c r="N170" s="18">
        <f t="shared" si="8"/>
        <v>200000</v>
      </c>
      <c r="O170" s="19">
        <f t="shared" si="9"/>
        <v>30490000</v>
      </c>
      <c r="P170" s="20" t="s">
        <v>35</v>
      </c>
    </row>
    <row r="171" ht="15.75" customHeight="1">
      <c r="A171" s="13" t="s">
        <v>334</v>
      </c>
      <c r="B171" s="13" t="s">
        <v>86</v>
      </c>
      <c r="C171" s="14" t="str">
        <f t="shared" si="1"/>
        <v>Krithika</v>
      </c>
      <c r="D171" s="14" t="str">
        <f t="shared" si="2"/>
        <v>Cipondoh</v>
      </c>
      <c r="E171" s="15">
        <v>42255.0</v>
      </c>
      <c r="F171" s="14" t="str">
        <f t="shared" si="3"/>
        <v>September</v>
      </c>
      <c r="G171" s="14" t="str">
        <f t="shared" si="4"/>
        <v>2015</v>
      </c>
      <c r="H171" s="14" t="s">
        <v>87</v>
      </c>
      <c r="I171" s="13" t="str">
        <f t="shared" si="5"/>
        <v>HP Color Laser Jet Pro MFP M1777</v>
      </c>
      <c r="J171" s="16">
        <v>3.0</v>
      </c>
      <c r="K171" s="16" t="s">
        <v>34</v>
      </c>
      <c r="L171" s="17">
        <f t="shared" si="6"/>
        <v>3657000</v>
      </c>
      <c r="M171" s="14">
        <f t="shared" si="7"/>
        <v>10971000</v>
      </c>
      <c r="N171" s="18">
        <f t="shared" si="8"/>
        <v>200000</v>
      </c>
      <c r="O171" s="19">
        <f t="shared" si="9"/>
        <v>10771000</v>
      </c>
      <c r="P171" s="20" t="s">
        <v>35</v>
      </c>
    </row>
    <row r="172" ht="15.75" customHeight="1">
      <c r="A172" s="22" t="s">
        <v>335</v>
      </c>
      <c r="B172" s="22" t="s">
        <v>103</v>
      </c>
      <c r="C172" s="14" t="str">
        <f t="shared" si="1"/>
        <v>Sharon</v>
      </c>
      <c r="D172" s="14" t="str">
        <f t="shared" si="2"/>
        <v>Periuk </v>
      </c>
      <c r="E172" s="23">
        <v>42255.0</v>
      </c>
      <c r="F172" s="14" t="str">
        <f t="shared" si="3"/>
        <v>September</v>
      </c>
      <c r="G172" s="14" t="str">
        <f t="shared" si="4"/>
        <v>2015</v>
      </c>
      <c r="H172" s="24" t="s">
        <v>77</v>
      </c>
      <c r="I172" s="13" t="str">
        <f t="shared" si="5"/>
        <v>WD My Passport Ultra 4 TB</v>
      </c>
      <c r="J172" s="25">
        <v>3.0</v>
      </c>
      <c r="K172" s="25" t="s">
        <v>34</v>
      </c>
      <c r="L172" s="17">
        <f t="shared" si="6"/>
        <v>2921500</v>
      </c>
      <c r="M172" s="14">
        <f t="shared" si="7"/>
        <v>8764500</v>
      </c>
      <c r="N172" s="18">
        <f t="shared" si="8"/>
        <v>200000</v>
      </c>
      <c r="O172" s="19">
        <f t="shared" si="9"/>
        <v>8564500</v>
      </c>
      <c r="P172" s="20" t="s">
        <v>35</v>
      </c>
    </row>
    <row r="173" ht="15.75" customHeight="1">
      <c r="A173" s="13" t="s">
        <v>336</v>
      </c>
      <c r="B173" s="13" t="s">
        <v>166</v>
      </c>
      <c r="C173" s="14" t="str">
        <f t="shared" si="1"/>
        <v>Akash</v>
      </c>
      <c r="D173" s="14" t="str">
        <f t="shared" si="2"/>
        <v>Tangerang </v>
      </c>
      <c r="E173" s="15">
        <v>42255.0</v>
      </c>
      <c r="F173" s="14" t="str">
        <f t="shared" si="3"/>
        <v>September</v>
      </c>
      <c r="G173" s="14" t="str">
        <f t="shared" si="4"/>
        <v>2015</v>
      </c>
      <c r="H173" s="16" t="s">
        <v>157</v>
      </c>
      <c r="I173" s="13" t="str">
        <f t="shared" si="5"/>
        <v>Panasonic KX-MB2275</v>
      </c>
      <c r="J173" s="16">
        <v>1.0</v>
      </c>
      <c r="K173" s="16" t="s">
        <v>34</v>
      </c>
      <c r="L173" s="17">
        <f t="shared" si="6"/>
        <v>3275000</v>
      </c>
      <c r="M173" s="14">
        <f t="shared" si="7"/>
        <v>3275000</v>
      </c>
      <c r="N173" s="18">
        <f t="shared" si="8"/>
        <v>200000</v>
      </c>
      <c r="O173" s="19">
        <f t="shared" si="9"/>
        <v>3075000</v>
      </c>
      <c r="P173" s="20" t="s">
        <v>35</v>
      </c>
    </row>
    <row r="174" ht="15.75" customHeight="1">
      <c r="A174" s="22" t="s">
        <v>337</v>
      </c>
      <c r="B174" s="22" t="s">
        <v>170</v>
      </c>
      <c r="C174" s="14" t="str">
        <f t="shared" si="1"/>
        <v>Sabeela</v>
      </c>
      <c r="D174" s="14" t="str">
        <f t="shared" si="2"/>
        <v>Karawaci</v>
      </c>
      <c r="E174" s="23">
        <v>42221.0</v>
      </c>
      <c r="F174" s="14" t="str">
        <f t="shared" si="3"/>
        <v>August</v>
      </c>
      <c r="G174" s="14" t="str">
        <f t="shared" si="4"/>
        <v>2015</v>
      </c>
      <c r="H174" s="24" t="s">
        <v>100</v>
      </c>
      <c r="I174" s="13" t="str">
        <f t="shared" si="5"/>
        <v>Maxtor M3 1 TB</v>
      </c>
      <c r="J174" s="25">
        <v>6.0</v>
      </c>
      <c r="K174" s="25" t="s">
        <v>34</v>
      </c>
      <c r="L174" s="17">
        <f t="shared" si="6"/>
        <v>750000</v>
      </c>
      <c r="M174" s="14">
        <f t="shared" si="7"/>
        <v>4500000</v>
      </c>
      <c r="N174" s="18">
        <f t="shared" si="8"/>
        <v>200000</v>
      </c>
      <c r="O174" s="19">
        <f t="shared" si="9"/>
        <v>4300000</v>
      </c>
      <c r="P174" s="20" t="s">
        <v>35</v>
      </c>
    </row>
    <row r="175" ht="15.75" customHeight="1">
      <c r="A175" s="13" t="s">
        <v>338</v>
      </c>
      <c r="B175" s="13" t="s">
        <v>103</v>
      </c>
      <c r="C175" s="14" t="str">
        <f t="shared" si="1"/>
        <v>Sharon</v>
      </c>
      <c r="D175" s="14" t="str">
        <f t="shared" si="2"/>
        <v>Periuk </v>
      </c>
      <c r="E175" s="15">
        <v>42221.0</v>
      </c>
      <c r="F175" s="14" t="str">
        <f t="shared" si="3"/>
        <v>August</v>
      </c>
      <c r="G175" s="14" t="str">
        <f t="shared" si="4"/>
        <v>2015</v>
      </c>
      <c r="H175" s="14" t="s">
        <v>87</v>
      </c>
      <c r="I175" s="13" t="str">
        <f t="shared" si="5"/>
        <v>HP Color Laser Jet Pro MFP M1777</v>
      </c>
      <c r="J175" s="16">
        <v>8.0</v>
      </c>
      <c r="K175" s="16" t="s">
        <v>34</v>
      </c>
      <c r="L175" s="17">
        <f t="shared" si="6"/>
        <v>3657000</v>
      </c>
      <c r="M175" s="14">
        <f t="shared" si="7"/>
        <v>29256000</v>
      </c>
      <c r="N175" s="18">
        <f t="shared" si="8"/>
        <v>200000</v>
      </c>
      <c r="O175" s="19">
        <f t="shared" si="9"/>
        <v>29056000</v>
      </c>
      <c r="P175" s="20" t="s">
        <v>35</v>
      </c>
    </row>
    <row r="176" ht="15.75" customHeight="1">
      <c r="A176" s="22" t="s">
        <v>339</v>
      </c>
      <c r="B176" s="22" t="s">
        <v>124</v>
      </c>
      <c r="C176" s="14" t="str">
        <f t="shared" si="1"/>
        <v>Alan</v>
      </c>
      <c r="D176" s="14" t="str">
        <f t="shared" si="2"/>
        <v>BSD</v>
      </c>
      <c r="E176" s="23">
        <v>42221.0</v>
      </c>
      <c r="F176" s="14" t="str">
        <f t="shared" si="3"/>
        <v>August</v>
      </c>
      <c r="G176" s="14" t="str">
        <f t="shared" si="4"/>
        <v>2015</v>
      </c>
      <c r="H176" s="24" t="s">
        <v>77</v>
      </c>
      <c r="I176" s="13" t="str">
        <f t="shared" si="5"/>
        <v>WD My Passport Ultra 4 TB</v>
      </c>
      <c r="J176" s="25">
        <v>6.0</v>
      </c>
      <c r="K176" s="25" t="s">
        <v>34</v>
      </c>
      <c r="L176" s="17">
        <f t="shared" si="6"/>
        <v>2921500</v>
      </c>
      <c r="M176" s="14">
        <f t="shared" si="7"/>
        <v>17529000</v>
      </c>
      <c r="N176" s="18">
        <f t="shared" si="8"/>
        <v>200000</v>
      </c>
      <c r="O176" s="19">
        <f t="shared" si="9"/>
        <v>17329000</v>
      </c>
      <c r="P176" s="20" t="s">
        <v>35</v>
      </c>
    </row>
    <row r="177" ht="15.75" customHeight="1">
      <c r="A177" s="13" t="s">
        <v>340</v>
      </c>
      <c r="B177" s="13" t="s">
        <v>54</v>
      </c>
      <c r="C177" s="14" t="str">
        <f t="shared" si="1"/>
        <v>Jackson</v>
      </c>
      <c r="D177" s="14" t="str">
        <f t="shared" si="2"/>
        <v>Ciledug </v>
      </c>
      <c r="E177" s="32">
        <v>42261.0</v>
      </c>
      <c r="F177" s="14" t="str">
        <f t="shared" si="3"/>
        <v>September</v>
      </c>
      <c r="G177" s="14" t="str">
        <f t="shared" si="4"/>
        <v>2015</v>
      </c>
      <c r="H177" s="14" t="s">
        <v>116</v>
      </c>
      <c r="I177" s="13" t="str">
        <f t="shared" si="5"/>
        <v>Toshiba Canvio Advance 2 TB</v>
      </c>
      <c r="J177" s="16">
        <v>4.0</v>
      </c>
      <c r="K177" s="16" t="s">
        <v>34</v>
      </c>
      <c r="L177" s="17">
        <f t="shared" si="6"/>
        <v>1550000</v>
      </c>
      <c r="M177" s="14">
        <f t="shared" si="7"/>
        <v>6200000</v>
      </c>
      <c r="N177" s="18">
        <f t="shared" si="8"/>
        <v>200000</v>
      </c>
      <c r="O177" s="19">
        <f t="shared" si="9"/>
        <v>6000000</v>
      </c>
      <c r="P177" s="20" t="s">
        <v>35</v>
      </c>
    </row>
    <row r="178" ht="15.75" customHeight="1">
      <c r="A178" s="22" t="s">
        <v>341</v>
      </c>
      <c r="B178" s="22" t="s">
        <v>158</v>
      </c>
      <c r="C178" s="14" t="str">
        <f t="shared" si="1"/>
        <v>Shah</v>
      </c>
      <c r="D178" s="14" t="str">
        <f t="shared" si="2"/>
        <v>Batuceper</v>
      </c>
      <c r="E178" s="33">
        <v>42261.0</v>
      </c>
      <c r="F178" s="14" t="str">
        <f t="shared" si="3"/>
        <v>September</v>
      </c>
      <c r="G178" s="14" t="str">
        <f t="shared" si="4"/>
        <v>2015</v>
      </c>
      <c r="H178" s="24" t="s">
        <v>65</v>
      </c>
      <c r="I178" s="13" t="str">
        <f t="shared" si="5"/>
        <v>HP Laptop 14s dq2614TU</v>
      </c>
      <c r="J178" s="25">
        <v>3.0</v>
      </c>
      <c r="K178" s="25" t="s">
        <v>34</v>
      </c>
      <c r="L178" s="17">
        <f t="shared" si="6"/>
        <v>6399000</v>
      </c>
      <c r="M178" s="14">
        <f t="shared" si="7"/>
        <v>19197000</v>
      </c>
      <c r="N178" s="18">
        <f t="shared" si="8"/>
        <v>200000</v>
      </c>
      <c r="O178" s="19">
        <f t="shared" si="9"/>
        <v>18997000</v>
      </c>
      <c r="P178" s="20" t="s">
        <v>35</v>
      </c>
    </row>
    <row r="179" ht="15.75" customHeight="1">
      <c r="A179" s="13" t="s">
        <v>342</v>
      </c>
      <c r="B179" s="13" t="s">
        <v>162</v>
      </c>
      <c r="C179" s="14" t="str">
        <f t="shared" si="1"/>
        <v>Mathew</v>
      </c>
      <c r="D179" s="14" t="str">
        <f t="shared" si="2"/>
        <v>BSD</v>
      </c>
      <c r="E179" s="32">
        <v>43211.0</v>
      </c>
      <c r="F179" s="14" t="str">
        <f t="shared" si="3"/>
        <v>April</v>
      </c>
      <c r="G179" s="14" t="str">
        <f t="shared" si="4"/>
        <v>2018</v>
      </c>
      <c r="H179" s="14" t="s">
        <v>113</v>
      </c>
      <c r="I179" s="13" t="str">
        <f t="shared" si="5"/>
        <v>HP Laser Jet Pro M12w</v>
      </c>
      <c r="J179" s="16">
        <v>2.0</v>
      </c>
      <c r="K179" s="16" t="s">
        <v>34</v>
      </c>
      <c r="L179" s="17">
        <f t="shared" si="6"/>
        <v>895000</v>
      </c>
      <c r="M179" s="14">
        <f t="shared" si="7"/>
        <v>1790000</v>
      </c>
      <c r="N179" s="18">
        <f t="shared" si="8"/>
        <v>100000</v>
      </c>
      <c r="O179" s="19">
        <f t="shared" si="9"/>
        <v>1690000</v>
      </c>
      <c r="P179" s="20" t="s">
        <v>35</v>
      </c>
    </row>
    <row r="180" ht="15.75" customHeight="1">
      <c r="A180" s="22" t="s">
        <v>343</v>
      </c>
      <c r="B180" s="22" t="s">
        <v>135</v>
      </c>
      <c r="C180" s="14" t="str">
        <f t="shared" si="1"/>
        <v>Haseena</v>
      </c>
      <c r="D180" s="14" t="str">
        <f t="shared" si="2"/>
        <v>Cipondoh</v>
      </c>
      <c r="E180" s="33">
        <v>42695.0</v>
      </c>
      <c r="F180" s="14" t="str">
        <f t="shared" si="3"/>
        <v>November</v>
      </c>
      <c r="G180" s="14" t="str">
        <f t="shared" si="4"/>
        <v>2016</v>
      </c>
      <c r="H180" s="24" t="s">
        <v>65</v>
      </c>
      <c r="I180" s="13" t="str">
        <f t="shared" si="5"/>
        <v>HP Laptop 14s dq2614TU</v>
      </c>
      <c r="J180" s="25">
        <v>1.0</v>
      </c>
      <c r="K180" s="25" t="s">
        <v>34</v>
      </c>
      <c r="L180" s="17">
        <f t="shared" si="6"/>
        <v>6399000</v>
      </c>
      <c r="M180" s="14">
        <f t="shared" si="7"/>
        <v>6399000</v>
      </c>
      <c r="N180" s="18">
        <f t="shared" si="8"/>
        <v>200000</v>
      </c>
      <c r="O180" s="19">
        <f t="shared" si="9"/>
        <v>6199000</v>
      </c>
      <c r="P180" s="20" t="s">
        <v>35</v>
      </c>
    </row>
    <row r="181" ht="15.75" customHeight="1">
      <c r="A181" s="13" t="s">
        <v>344</v>
      </c>
      <c r="B181" s="13" t="s">
        <v>195</v>
      </c>
      <c r="C181" s="14" t="str">
        <f t="shared" si="1"/>
        <v>Yusuf</v>
      </c>
      <c r="D181" s="14" t="str">
        <f t="shared" si="2"/>
        <v>BSD</v>
      </c>
      <c r="E181" s="32">
        <v>42695.0</v>
      </c>
      <c r="F181" s="14" t="str">
        <f t="shared" si="3"/>
        <v>November</v>
      </c>
      <c r="G181" s="14" t="str">
        <f t="shared" si="4"/>
        <v>2016</v>
      </c>
      <c r="H181" s="14" t="s">
        <v>77</v>
      </c>
      <c r="I181" s="13" t="str">
        <f t="shared" si="5"/>
        <v>WD My Passport Ultra 4 TB</v>
      </c>
      <c r="J181" s="16">
        <v>11.0</v>
      </c>
      <c r="K181" s="16" t="s">
        <v>34</v>
      </c>
      <c r="L181" s="17">
        <f t="shared" si="6"/>
        <v>2921500</v>
      </c>
      <c r="M181" s="14">
        <f t="shared" si="7"/>
        <v>32136500</v>
      </c>
      <c r="N181" s="18">
        <f t="shared" si="8"/>
        <v>200000</v>
      </c>
      <c r="O181" s="19">
        <f t="shared" si="9"/>
        <v>31936500</v>
      </c>
      <c r="P181" s="20" t="s">
        <v>35</v>
      </c>
    </row>
    <row r="182" ht="15.75" customHeight="1">
      <c r="A182" s="22" t="s">
        <v>345</v>
      </c>
      <c r="B182" s="22" t="s">
        <v>86</v>
      </c>
      <c r="C182" s="14" t="str">
        <f t="shared" si="1"/>
        <v>Krithika</v>
      </c>
      <c r="D182" s="14" t="str">
        <f t="shared" si="2"/>
        <v>Cipondoh</v>
      </c>
      <c r="E182" s="33">
        <v>42719.0</v>
      </c>
      <c r="F182" s="14" t="str">
        <f t="shared" si="3"/>
        <v>December</v>
      </c>
      <c r="G182" s="14" t="str">
        <f t="shared" si="4"/>
        <v>2016</v>
      </c>
      <c r="H182" s="24" t="s">
        <v>62</v>
      </c>
      <c r="I182" s="13" t="str">
        <f t="shared" si="5"/>
        <v>Lenovo IdeaPad Slim D330 Flex</v>
      </c>
      <c r="J182" s="25">
        <v>5.0</v>
      </c>
      <c r="K182" s="25" t="s">
        <v>34</v>
      </c>
      <c r="L182" s="17">
        <f t="shared" si="6"/>
        <v>5115000</v>
      </c>
      <c r="M182" s="14">
        <f t="shared" si="7"/>
        <v>25575000</v>
      </c>
      <c r="N182" s="18">
        <f t="shared" si="8"/>
        <v>200000</v>
      </c>
      <c r="O182" s="19">
        <f t="shared" si="9"/>
        <v>25375000</v>
      </c>
      <c r="P182" s="20" t="s">
        <v>35</v>
      </c>
    </row>
    <row r="183" ht="15.75" customHeight="1">
      <c r="A183" s="13" t="s">
        <v>346</v>
      </c>
      <c r="B183" s="13" t="s">
        <v>195</v>
      </c>
      <c r="C183" s="14" t="str">
        <f t="shared" si="1"/>
        <v>Yusuf</v>
      </c>
      <c r="D183" s="14" t="str">
        <f t="shared" si="2"/>
        <v>BSD</v>
      </c>
      <c r="E183" s="15">
        <v>42343.0</v>
      </c>
      <c r="F183" s="14" t="str">
        <f t="shared" si="3"/>
        <v>December</v>
      </c>
      <c r="G183" s="14" t="str">
        <f t="shared" si="4"/>
        <v>2015</v>
      </c>
      <c r="H183" s="14" t="s">
        <v>65</v>
      </c>
      <c r="I183" s="13" t="str">
        <f t="shared" si="5"/>
        <v>HP Laptop 14s dq2614TU</v>
      </c>
      <c r="J183" s="16">
        <v>5.0</v>
      </c>
      <c r="K183" s="16" t="s">
        <v>34</v>
      </c>
      <c r="L183" s="17">
        <f t="shared" si="6"/>
        <v>6399000</v>
      </c>
      <c r="M183" s="14">
        <f t="shared" si="7"/>
        <v>31995000</v>
      </c>
      <c r="N183" s="18">
        <f t="shared" si="8"/>
        <v>200000</v>
      </c>
      <c r="O183" s="19">
        <f t="shared" si="9"/>
        <v>31795000</v>
      </c>
      <c r="P183" s="20" t="s">
        <v>35</v>
      </c>
    </row>
    <row r="184" ht="15.75" customHeight="1">
      <c r="A184" s="22" t="s">
        <v>347</v>
      </c>
      <c r="B184" s="22" t="s">
        <v>198</v>
      </c>
      <c r="C184" s="14" t="str">
        <f t="shared" si="1"/>
        <v>Kumar</v>
      </c>
      <c r="D184" s="14" t="str">
        <f t="shared" si="2"/>
        <v>Periuk </v>
      </c>
      <c r="E184" s="23">
        <v>42343.0</v>
      </c>
      <c r="F184" s="14" t="str">
        <f t="shared" si="3"/>
        <v>December</v>
      </c>
      <c r="G184" s="14" t="str">
        <f t="shared" si="4"/>
        <v>2015</v>
      </c>
      <c r="H184" s="24" t="s">
        <v>100</v>
      </c>
      <c r="I184" s="13" t="str">
        <f t="shared" si="5"/>
        <v>Maxtor M3 1 TB</v>
      </c>
      <c r="J184" s="25">
        <v>35.0</v>
      </c>
      <c r="K184" s="25" t="s">
        <v>34</v>
      </c>
      <c r="L184" s="17">
        <f t="shared" si="6"/>
        <v>750000</v>
      </c>
      <c r="M184" s="14">
        <f t="shared" si="7"/>
        <v>26250000</v>
      </c>
      <c r="N184" s="18">
        <f t="shared" si="8"/>
        <v>200000</v>
      </c>
      <c r="O184" s="19">
        <f t="shared" si="9"/>
        <v>26050000</v>
      </c>
      <c r="P184" s="20" t="s">
        <v>35</v>
      </c>
    </row>
    <row r="185" ht="15.75" customHeight="1">
      <c r="A185" s="13" t="s">
        <v>348</v>
      </c>
      <c r="B185" s="13" t="s">
        <v>73</v>
      </c>
      <c r="C185" s="14" t="str">
        <f t="shared" si="1"/>
        <v>Jonas</v>
      </c>
      <c r="D185" s="14" t="str">
        <f t="shared" si="2"/>
        <v>Tangerang </v>
      </c>
      <c r="E185" s="32">
        <v>42327.0</v>
      </c>
      <c r="F185" s="14" t="str">
        <f t="shared" si="3"/>
        <v>November</v>
      </c>
      <c r="G185" s="14" t="str">
        <f t="shared" si="4"/>
        <v>2015</v>
      </c>
      <c r="H185" s="14" t="s">
        <v>65</v>
      </c>
      <c r="I185" s="13" t="str">
        <f t="shared" si="5"/>
        <v>HP Laptop 14s dq2614TU</v>
      </c>
      <c r="J185" s="16">
        <v>1.0</v>
      </c>
      <c r="K185" s="16" t="s">
        <v>34</v>
      </c>
      <c r="L185" s="17">
        <f t="shared" si="6"/>
        <v>6399000</v>
      </c>
      <c r="M185" s="14">
        <f t="shared" si="7"/>
        <v>6399000</v>
      </c>
      <c r="N185" s="18">
        <f t="shared" si="8"/>
        <v>200000</v>
      </c>
      <c r="O185" s="19">
        <f t="shared" si="9"/>
        <v>6199000</v>
      </c>
      <c r="P185" s="20" t="s">
        <v>35</v>
      </c>
    </row>
    <row r="186" ht="15.75" customHeight="1">
      <c r="A186" s="22" t="s">
        <v>349</v>
      </c>
      <c r="B186" s="22" t="s">
        <v>103</v>
      </c>
      <c r="C186" s="14" t="str">
        <f t="shared" si="1"/>
        <v>Sharon</v>
      </c>
      <c r="D186" s="14" t="str">
        <f t="shared" si="2"/>
        <v>Periuk </v>
      </c>
      <c r="E186" s="33">
        <v>42327.0</v>
      </c>
      <c r="F186" s="14" t="str">
        <f t="shared" si="3"/>
        <v>November</v>
      </c>
      <c r="G186" s="14" t="str">
        <f t="shared" si="4"/>
        <v>2015</v>
      </c>
      <c r="H186" s="24" t="s">
        <v>62</v>
      </c>
      <c r="I186" s="13" t="str">
        <f t="shared" si="5"/>
        <v>Lenovo IdeaPad Slim D330 Flex</v>
      </c>
      <c r="J186" s="25">
        <v>1.0</v>
      </c>
      <c r="K186" s="25" t="s">
        <v>34</v>
      </c>
      <c r="L186" s="17">
        <f t="shared" si="6"/>
        <v>5115000</v>
      </c>
      <c r="M186" s="14">
        <f t="shared" si="7"/>
        <v>5115000</v>
      </c>
      <c r="N186" s="18">
        <f t="shared" si="8"/>
        <v>200000</v>
      </c>
      <c r="O186" s="19">
        <f t="shared" si="9"/>
        <v>4915000</v>
      </c>
      <c r="P186" s="20" t="s">
        <v>35</v>
      </c>
    </row>
    <row r="187" ht="15.75" customHeight="1">
      <c r="A187" s="13" t="s">
        <v>350</v>
      </c>
      <c r="B187" s="13" t="s">
        <v>183</v>
      </c>
      <c r="C187" s="14" t="str">
        <f t="shared" si="1"/>
        <v>Amrish</v>
      </c>
      <c r="D187" s="14" t="str">
        <f t="shared" si="2"/>
        <v>BSD</v>
      </c>
      <c r="E187" s="32">
        <v>42327.0</v>
      </c>
      <c r="F187" s="14" t="str">
        <f t="shared" si="3"/>
        <v>November</v>
      </c>
      <c r="G187" s="14" t="str">
        <f t="shared" si="4"/>
        <v>2015</v>
      </c>
      <c r="H187" s="14" t="s">
        <v>87</v>
      </c>
      <c r="I187" s="13" t="str">
        <f t="shared" si="5"/>
        <v>HP Color Laser Jet Pro MFP M1777</v>
      </c>
      <c r="J187" s="16">
        <v>3.0</v>
      </c>
      <c r="K187" s="16" t="s">
        <v>34</v>
      </c>
      <c r="L187" s="17">
        <f t="shared" si="6"/>
        <v>3657000</v>
      </c>
      <c r="M187" s="14">
        <f t="shared" si="7"/>
        <v>10971000</v>
      </c>
      <c r="N187" s="18">
        <f t="shared" si="8"/>
        <v>200000</v>
      </c>
      <c r="O187" s="19">
        <f t="shared" si="9"/>
        <v>10771000</v>
      </c>
      <c r="P187" s="20" t="s">
        <v>35</v>
      </c>
    </row>
    <row r="188" ht="15.75" customHeight="1">
      <c r="A188" s="22" t="s">
        <v>351</v>
      </c>
      <c r="B188" s="22" t="s">
        <v>158</v>
      </c>
      <c r="C188" s="14" t="str">
        <f t="shared" si="1"/>
        <v>Shah</v>
      </c>
      <c r="D188" s="14" t="str">
        <f t="shared" si="2"/>
        <v>Batuceper</v>
      </c>
      <c r="E188" s="33">
        <v>43067.0</v>
      </c>
      <c r="F188" s="14" t="str">
        <f t="shared" si="3"/>
        <v>November</v>
      </c>
      <c r="G188" s="14" t="str">
        <f t="shared" si="4"/>
        <v>2017</v>
      </c>
      <c r="H188" s="24" t="s">
        <v>93</v>
      </c>
      <c r="I188" s="13" t="str">
        <f t="shared" si="5"/>
        <v>Adata HD710 Pro 2 TB</v>
      </c>
      <c r="J188" s="25">
        <v>4.0</v>
      </c>
      <c r="K188" s="25" t="s">
        <v>34</v>
      </c>
      <c r="L188" s="17">
        <f t="shared" si="6"/>
        <v>1849000</v>
      </c>
      <c r="M188" s="14">
        <f t="shared" si="7"/>
        <v>7396000</v>
      </c>
      <c r="N188" s="18">
        <f t="shared" si="8"/>
        <v>200000</v>
      </c>
      <c r="O188" s="19">
        <f t="shared" si="9"/>
        <v>7196000</v>
      </c>
      <c r="P188" s="20" t="s">
        <v>35</v>
      </c>
    </row>
    <row r="189" ht="15.75" customHeight="1">
      <c r="A189" s="13" t="s">
        <v>352</v>
      </c>
      <c r="B189" s="13" t="s">
        <v>86</v>
      </c>
      <c r="C189" s="14" t="str">
        <f t="shared" si="1"/>
        <v>Krithika</v>
      </c>
      <c r="D189" s="14" t="str">
        <f t="shared" si="2"/>
        <v>Cipondoh</v>
      </c>
      <c r="E189" s="32">
        <v>42242.0</v>
      </c>
      <c r="F189" s="14" t="str">
        <f t="shared" si="3"/>
        <v>August</v>
      </c>
      <c r="G189" s="14" t="str">
        <f t="shared" si="4"/>
        <v>2015</v>
      </c>
      <c r="H189" s="14" t="s">
        <v>62</v>
      </c>
      <c r="I189" s="13" t="str">
        <f t="shared" si="5"/>
        <v>Lenovo IdeaPad Slim D330 Flex</v>
      </c>
      <c r="J189" s="16">
        <v>5.0</v>
      </c>
      <c r="K189" s="16" t="s">
        <v>34</v>
      </c>
      <c r="L189" s="17">
        <f t="shared" si="6"/>
        <v>5115000</v>
      </c>
      <c r="M189" s="14">
        <f t="shared" si="7"/>
        <v>25575000</v>
      </c>
      <c r="N189" s="18">
        <f t="shared" si="8"/>
        <v>200000</v>
      </c>
      <c r="O189" s="19">
        <f t="shared" si="9"/>
        <v>25375000</v>
      </c>
      <c r="P189" s="20" t="s">
        <v>35</v>
      </c>
    </row>
    <row r="190" ht="15.75" customHeight="1">
      <c r="A190" s="22" t="s">
        <v>353</v>
      </c>
      <c r="B190" s="22" t="s">
        <v>170</v>
      </c>
      <c r="C190" s="14" t="str">
        <f t="shared" si="1"/>
        <v>Sabeela</v>
      </c>
      <c r="D190" s="14" t="str">
        <f t="shared" si="2"/>
        <v>Karawaci</v>
      </c>
      <c r="E190" s="33">
        <v>42932.0</v>
      </c>
      <c r="F190" s="14" t="str">
        <f t="shared" si="3"/>
        <v>July</v>
      </c>
      <c r="G190" s="14" t="str">
        <f t="shared" si="4"/>
        <v>2017</v>
      </c>
      <c r="H190" s="24" t="s">
        <v>65</v>
      </c>
      <c r="I190" s="13" t="str">
        <f t="shared" si="5"/>
        <v>HP Laptop 14s dq2614TU</v>
      </c>
      <c r="J190" s="25">
        <v>6.0</v>
      </c>
      <c r="K190" s="25" t="s">
        <v>34</v>
      </c>
      <c r="L190" s="17">
        <f t="shared" si="6"/>
        <v>6399000</v>
      </c>
      <c r="M190" s="14">
        <f t="shared" si="7"/>
        <v>38394000</v>
      </c>
      <c r="N190" s="18">
        <f t="shared" si="8"/>
        <v>200000</v>
      </c>
      <c r="O190" s="19">
        <f t="shared" si="9"/>
        <v>38194000</v>
      </c>
      <c r="P190" s="20" t="s">
        <v>35</v>
      </c>
    </row>
    <row r="191" ht="15.75" customHeight="1">
      <c r="A191" s="13" t="s">
        <v>354</v>
      </c>
      <c r="B191" s="13" t="s">
        <v>195</v>
      </c>
      <c r="C191" s="14" t="str">
        <f t="shared" si="1"/>
        <v>Yusuf</v>
      </c>
      <c r="D191" s="14" t="str">
        <f t="shared" si="2"/>
        <v>BSD</v>
      </c>
      <c r="E191" s="32">
        <v>42932.0</v>
      </c>
      <c r="F191" s="14" t="str">
        <f t="shared" si="3"/>
        <v>July</v>
      </c>
      <c r="G191" s="14" t="str">
        <f t="shared" si="4"/>
        <v>2017</v>
      </c>
      <c r="H191" s="14" t="s">
        <v>55</v>
      </c>
      <c r="I191" s="13" t="str">
        <f t="shared" si="5"/>
        <v>MacBook Air (M2, 2022) </v>
      </c>
      <c r="J191" s="16">
        <v>7.0</v>
      </c>
      <c r="K191" s="16" t="s">
        <v>34</v>
      </c>
      <c r="L191" s="17">
        <f t="shared" si="6"/>
        <v>17499000</v>
      </c>
      <c r="M191" s="14">
        <f t="shared" si="7"/>
        <v>122493000</v>
      </c>
      <c r="N191" s="18">
        <f t="shared" si="8"/>
        <v>200000</v>
      </c>
      <c r="O191" s="19">
        <f t="shared" si="9"/>
        <v>122293000</v>
      </c>
      <c r="P191" s="20" t="s">
        <v>35</v>
      </c>
    </row>
    <row r="192" ht="15.75" customHeight="1">
      <c r="A192" s="22" t="s">
        <v>355</v>
      </c>
      <c r="B192" s="22" t="s">
        <v>135</v>
      </c>
      <c r="C192" s="14" t="str">
        <f t="shared" si="1"/>
        <v>Haseena</v>
      </c>
      <c r="D192" s="14" t="str">
        <f t="shared" si="2"/>
        <v>Cipondoh</v>
      </c>
      <c r="E192" s="30">
        <v>42655.0</v>
      </c>
      <c r="F192" s="14" t="str">
        <f t="shared" si="3"/>
        <v>October</v>
      </c>
      <c r="G192" s="14" t="str">
        <f t="shared" si="4"/>
        <v>2016</v>
      </c>
      <c r="H192" s="24" t="s">
        <v>116</v>
      </c>
      <c r="I192" s="13" t="str">
        <f t="shared" si="5"/>
        <v>Toshiba Canvio Advance 2 TB</v>
      </c>
      <c r="J192" s="25">
        <v>5.0</v>
      </c>
      <c r="K192" s="25" t="s">
        <v>34</v>
      </c>
      <c r="L192" s="17">
        <f t="shared" si="6"/>
        <v>1550000</v>
      </c>
      <c r="M192" s="14">
        <f t="shared" si="7"/>
        <v>7750000</v>
      </c>
      <c r="N192" s="18">
        <f t="shared" si="8"/>
        <v>200000</v>
      </c>
      <c r="O192" s="19">
        <f t="shared" si="9"/>
        <v>7550000</v>
      </c>
      <c r="P192" s="20" t="s">
        <v>35</v>
      </c>
    </row>
    <row r="193" ht="15.75" customHeight="1">
      <c r="A193" s="13" t="s">
        <v>356</v>
      </c>
      <c r="B193" s="13" t="s">
        <v>183</v>
      </c>
      <c r="C193" s="14" t="str">
        <f t="shared" si="1"/>
        <v>Amrish</v>
      </c>
      <c r="D193" s="14" t="str">
        <f t="shared" si="2"/>
        <v>BSD</v>
      </c>
      <c r="E193" s="31">
        <v>42655.0</v>
      </c>
      <c r="F193" s="14" t="str">
        <f t="shared" si="3"/>
        <v>October</v>
      </c>
      <c r="G193" s="14" t="str">
        <f t="shared" si="4"/>
        <v>2016</v>
      </c>
      <c r="H193" s="14" t="s">
        <v>100</v>
      </c>
      <c r="I193" s="13" t="str">
        <f t="shared" si="5"/>
        <v>Maxtor M3 1 TB</v>
      </c>
      <c r="J193" s="16">
        <v>3.0</v>
      </c>
      <c r="K193" s="16" t="s">
        <v>34</v>
      </c>
      <c r="L193" s="17">
        <f t="shared" si="6"/>
        <v>750000</v>
      </c>
      <c r="M193" s="14">
        <f t="shared" si="7"/>
        <v>2250000</v>
      </c>
      <c r="N193" s="18">
        <f t="shared" si="8"/>
        <v>100000</v>
      </c>
      <c r="O193" s="19">
        <f t="shared" si="9"/>
        <v>2150000</v>
      </c>
      <c r="P193" s="20" t="s">
        <v>35</v>
      </c>
    </row>
    <row r="194" ht="15.75" customHeight="1">
      <c r="A194" s="22" t="s">
        <v>357</v>
      </c>
      <c r="B194" s="22" t="s">
        <v>149</v>
      </c>
      <c r="C194" s="14" t="str">
        <f t="shared" si="1"/>
        <v>Muneer</v>
      </c>
      <c r="D194" s="14" t="str">
        <f t="shared" si="2"/>
        <v>Tangerang </v>
      </c>
      <c r="E194" s="30">
        <v>42655.0</v>
      </c>
      <c r="F194" s="14" t="str">
        <f t="shared" si="3"/>
        <v>October</v>
      </c>
      <c r="G194" s="14" t="str">
        <f t="shared" si="4"/>
        <v>2016</v>
      </c>
      <c r="H194" s="24" t="s">
        <v>100</v>
      </c>
      <c r="I194" s="13" t="str">
        <f t="shared" si="5"/>
        <v>Maxtor M3 1 TB</v>
      </c>
      <c r="J194" s="25">
        <v>2.0</v>
      </c>
      <c r="K194" s="25" t="s">
        <v>34</v>
      </c>
      <c r="L194" s="17">
        <f t="shared" si="6"/>
        <v>750000</v>
      </c>
      <c r="M194" s="14">
        <f t="shared" si="7"/>
        <v>1500000</v>
      </c>
      <c r="N194" s="18">
        <f t="shared" si="8"/>
        <v>100000</v>
      </c>
      <c r="O194" s="19">
        <f t="shared" si="9"/>
        <v>1400000</v>
      </c>
      <c r="P194" s="20" t="s">
        <v>35</v>
      </c>
    </row>
    <row r="195" ht="15.75" customHeight="1">
      <c r="A195" s="13" t="s">
        <v>358</v>
      </c>
      <c r="B195" s="13" t="s">
        <v>170</v>
      </c>
      <c r="C195" s="14" t="str">
        <f t="shared" si="1"/>
        <v>Sabeela</v>
      </c>
      <c r="D195" s="14" t="str">
        <f t="shared" si="2"/>
        <v>Karawaci</v>
      </c>
      <c r="E195" s="31">
        <v>42655.0</v>
      </c>
      <c r="F195" s="14" t="str">
        <f t="shared" si="3"/>
        <v>October</v>
      </c>
      <c r="G195" s="14" t="str">
        <f t="shared" si="4"/>
        <v>2016</v>
      </c>
      <c r="H195" s="14" t="s">
        <v>62</v>
      </c>
      <c r="I195" s="13" t="str">
        <f t="shared" si="5"/>
        <v>Lenovo IdeaPad Slim D330 Flex</v>
      </c>
      <c r="J195" s="16">
        <v>2.0</v>
      </c>
      <c r="K195" s="16" t="s">
        <v>34</v>
      </c>
      <c r="L195" s="17">
        <f t="shared" si="6"/>
        <v>5115000</v>
      </c>
      <c r="M195" s="14">
        <f t="shared" si="7"/>
        <v>10230000</v>
      </c>
      <c r="N195" s="18">
        <f t="shared" si="8"/>
        <v>200000</v>
      </c>
      <c r="O195" s="19">
        <f t="shared" si="9"/>
        <v>10030000</v>
      </c>
      <c r="P195" s="20" t="s">
        <v>35</v>
      </c>
    </row>
    <row r="196" ht="15.75" customHeight="1">
      <c r="A196" s="22" t="s">
        <v>359</v>
      </c>
      <c r="B196" s="22" t="s">
        <v>189</v>
      </c>
      <c r="C196" s="14" t="str">
        <f t="shared" si="1"/>
        <v>Suresh</v>
      </c>
      <c r="D196" s="14" t="str">
        <f t="shared" si="2"/>
        <v>Batuceper</v>
      </c>
      <c r="E196" s="30">
        <v>42655.0</v>
      </c>
      <c r="F196" s="14" t="str">
        <f t="shared" si="3"/>
        <v>October</v>
      </c>
      <c r="G196" s="14" t="str">
        <f t="shared" si="4"/>
        <v>2016</v>
      </c>
      <c r="H196" s="24" t="s">
        <v>55</v>
      </c>
      <c r="I196" s="13" t="str">
        <f t="shared" si="5"/>
        <v>MacBook Air (M2, 2022) </v>
      </c>
      <c r="J196" s="25">
        <v>2.0</v>
      </c>
      <c r="K196" s="25" t="s">
        <v>34</v>
      </c>
      <c r="L196" s="17">
        <f t="shared" si="6"/>
        <v>17499000</v>
      </c>
      <c r="M196" s="14">
        <f t="shared" si="7"/>
        <v>34998000</v>
      </c>
      <c r="N196" s="18">
        <f t="shared" si="8"/>
        <v>200000</v>
      </c>
      <c r="O196" s="19">
        <f t="shared" si="9"/>
        <v>34798000</v>
      </c>
      <c r="P196" s="20" t="s">
        <v>35</v>
      </c>
    </row>
    <row r="197" ht="15.75" customHeight="1">
      <c r="A197" s="13" t="s">
        <v>360</v>
      </c>
      <c r="B197" s="13" t="s">
        <v>81</v>
      </c>
      <c r="C197" s="14" t="str">
        <f t="shared" si="1"/>
        <v>Jenny</v>
      </c>
      <c r="D197" s="14" t="str">
        <f t="shared" si="2"/>
        <v>Ciledug </v>
      </c>
      <c r="E197" s="32">
        <v>42674.0</v>
      </c>
      <c r="F197" s="14" t="str">
        <f t="shared" si="3"/>
        <v>October</v>
      </c>
      <c r="G197" s="14" t="str">
        <f t="shared" si="4"/>
        <v>2016</v>
      </c>
      <c r="H197" s="14" t="s">
        <v>77</v>
      </c>
      <c r="I197" s="13" t="str">
        <f t="shared" si="5"/>
        <v>WD My Passport Ultra 4 TB</v>
      </c>
      <c r="J197" s="16">
        <v>12.0</v>
      </c>
      <c r="K197" s="16" t="s">
        <v>34</v>
      </c>
      <c r="L197" s="17">
        <f t="shared" si="6"/>
        <v>2921500</v>
      </c>
      <c r="M197" s="14">
        <f t="shared" si="7"/>
        <v>35058000</v>
      </c>
      <c r="N197" s="18">
        <f t="shared" si="8"/>
        <v>200000</v>
      </c>
      <c r="O197" s="19">
        <f t="shared" si="9"/>
        <v>34858000</v>
      </c>
      <c r="P197" s="20" t="s">
        <v>35</v>
      </c>
    </row>
    <row r="198" ht="15.75" customHeight="1">
      <c r="A198" s="22" t="s">
        <v>361</v>
      </c>
      <c r="B198" s="22" t="s">
        <v>112</v>
      </c>
      <c r="C198" s="14" t="str">
        <f t="shared" si="1"/>
        <v>Sundar</v>
      </c>
      <c r="D198" s="14" t="str">
        <f t="shared" si="2"/>
        <v>Batuceper</v>
      </c>
      <c r="E198" s="33">
        <v>42084.0</v>
      </c>
      <c r="F198" s="14" t="str">
        <f t="shared" si="3"/>
        <v>March</v>
      </c>
      <c r="G198" s="14" t="str">
        <f t="shared" si="4"/>
        <v>2015</v>
      </c>
      <c r="H198" s="24" t="s">
        <v>87</v>
      </c>
      <c r="I198" s="13" t="str">
        <f t="shared" si="5"/>
        <v>HP Color Laser Jet Pro MFP M1777</v>
      </c>
      <c r="J198" s="25">
        <v>1.0</v>
      </c>
      <c r="K198" s="25" t="s">
        <v>34</v>
      </c>
      <c r="L198" s="17">
        <f t="shared" si="6"/>
        <v>3657000</v>
      </c>
      <c r="M198" s="14">
        <f t="shared" si="7"/>
        <v>3657000</v>
      </c>
      <c r="N198" s="18">
        <f t="shared" si="8"/>
        <v>200000</v>
      </c>
      <c r="O198" s="19">
        <f t="shared" si="9"/>
        <v>3457000</v>
      </c>
      <c r="P198" s="20" t="s">
        <v>35</v>
      </c>
    </row>
    <row r="199" ht="15.75" customHeight="1">
      <c r="A199" s="13" t="s">
        <v>362</v>
      </c>
      <c r="B199" s="13" t="s">
        <v>192</v>
      </c>
      <c r="C199" s="14" t="str">
        <f t="shared" si="1"/>
        <v>Esther</v>
      </c>
      <c r="D199" s="14" t="str">
        <f t="shared" si="2"/>
        <v>Karawaci</v>
      </c>
      <c r="E199" s="32">
        <v>42084.0</v>
      </c>
      <c r="F199" s="14" t="str">
        <f t="shared" si="3"/>
        <v>March</v>
      </c>
      <c r="G199" s="14" t="str">
        <f t="shared" si="4"/>
        <v>2015</v>
      </c>
      <c r="H199" s="14" t="s">
        <v>77</v>
      </c>
      <c r="I199" s="13" t="str">
        <f t="shared" si="5"/>
        <v>WD My Passport Ultra 4 TB</v>
      </c>
      <c r="J199" s="16">
        <v>2.0</v>
      </c>
      <c r="K199" s="16" t="s">
        <v>34</v>
      </c>
      <c r="L199" s="17">
        <f t="shared" si="6"/>
        <v>2921500</v>
      </c>
      <c r="M199" s="14">
        <f t="shared" si="7"/>
        <v>5843000</v>
      </c>
      <c r="N199" s="18">
        <f t="shared" si="8"/>
        <v>200000</v>
      </c>
      <c r="O199" s="19">
        <f t="shared" si="9"/>
        <v>5643000</v>
      </c>
      <c r="P199" s="20" t="s">
        <v>35</v>
      </c>
    </row>
    <row r="200" ht="15.75" customHeight="1">
      <c r="A200" s="22" t="s">
        <v>363</v>
      </c>
      <c r="B200" s="22" t="s">
        <v>141</v>
      </c>
      <c r="C200" s="14" t="str">
        <f t="shared" si="1"/>
        <v>Verma</v>
      </c>
      <c r="D200" s="14" t="str">
        <f t="shared" si="2"/>
        <v>BSD</v>
      </c>
      <c r="E200" s="23">
        <v>43410.0</v>
      </c>
      <c r="F200" s="14" t="str">
        <f t="shared" si="3"/>
        <v>November</v>
      </c>
      <c r="G200" s="14" t="str">
        <f t="shared" si="4"/>
        <v>2018</v>
      </c>
      <c r="H200" s="24" t="s">
        <v>93</v>
      </c>
      <c r="I200" s="13" t="str">
        <f t="shared" si="5"/>
        <v>Adata HD710 Pro 2 TB</v>
      </c>
      <c r="J200" s="25">
        <v>3.0</v>
      </c>
      <c r="K200" s="25" t="s">
        <v>34</v>
      </c>
      <c r="L200" s="17">
        <f t="shared" si="6"/>
        <v>1849000</v>
      </c>
      <c r="M200" s="14">
        <f t="shared" si="7"/>
        <v>5547000</v>
      </c>
      <c r="N200" s="18">
        <f t="shared" si="8"/>
        <v>200000</v>
      </c>
      <c r="O200" s="19">
        <f t="shared" si="9"/>
        <v>5347000</v>
      </c>
      <c r="P200" s="20" t="s">
        <v>35</v>
      </c>
    </row>
    <row r="201" ht="15.75" customHeight="1">
      <c r="A201" s="13" t="s">
        <v>364</v>
      </c>
      <c r="B201" s="13" t="s">
        <v>189</v>
      </c>
      <c r="C201" s="14" t="str">
        <f t="shared" si="1"/>
        <v>Suresh</v>
      </c>
      <c r="D201" s="14" t="str">
        <f t="shared" si="2"/>
        <v>Batuceper</v>
      </c>
      <c r="E201" s="15">
        <v>43287.0</v>
      </c>
      <c r="F201" s="14" t="str">
        <f t="shared" si="3"/>
        <v>July</v>
      </c>
      <c r="G201" s="14" t="str">
        <f t="shared" si="4"/>
        <v>2018</v>
      </c>
      <c r="H201" s="14" t="s">
        <v>113</v>
      </c>
      <c r="I201" s="13" t="str">
        <f t="shared" si="5"/>
        <v>HP Laser Jet Pro M12w</v>
      </c>
      <c r="J201" s="16">
        <v>5.0</v>
      </c>
      <c r="K201" s="16" t="s">
        <v>34</v>
      </c>
      <c r="L201" s="17">
        <f t="shared" si="6"/>
        <v>895000</v>
      </c>
      <c r="M201" s="14">
        <f t="shared" si="7"/>
        <v>4475000</v>
      </c>
      <c r="N201" s="18">
        <f t="shared" si="8"/>
        <v>200000</v>
      </c>
      <c r="O201" s="19">
        <f t="shared" si="9"/>
        <v>4275000</v>
      </c>
      <c r="P201" s="20" t="s">
        <v>35</v>
      </c>
    </row>
    <row r="202" ht="15.75" customHeight="1">
      <c r="A202" s="22" t="s">
        <v>365</v>
      </c>
      <c r="B202" s="22" t="s">
        <v>39</v>
      </c>
      <c r="C202" s="14" t="str">
        <f t="shared" si="1"/>
        <v>Sudha</v>
      </c>
      <c r="D202" s="14" t="str">
        <f t="shared" si="2"/>
        <v>BSD</v>
      </c>
      <c r="E202" s="23">
        <v>43287.0</v>
      </c>
      <c r="F202" s="14" t="str">
        <f t="shared" si="3"/>
        <v>July</v>
      </c>
      <c r="G202" s="14" t="str">
        <f t="shared" si="4"/>
        <v>2018</v>
      </c>
      <c r="H202" s="24" t="s">
        <v>100</v>
      </c>
      <c r="I202" s="13" t="str">
        <f t="shared" si="5"/>
        <v>Maxtor M3 1 TB</v>
      </c>
      <c r="J202" s="25">
        <v>3.0</v>
      </c>
      <c r="K202" s="25" t="s">
        <v>34</v>
      </c>
      <c r="L202" s="17">
        <f t="shared" si="6"/>
        <v>750000</v>
      </c>
      <c r="M202" s="14">
        <f t="shared" si="7"/>
        <v>2250000</v>
      </c>
      <c r="N202" s="18">
        <f t="shared" si="8"/>
        <v>100000</v>
      </c>
      <c r="O202" s="19">
        <f t="shared" si="9"/>
        <v>2150000</v>
      </c>
      <c r="P202" s="20" t="s">
        <v>35</v>
      </c>
    </row>
    <row r="203" ht="15.75" customHeight="1"/>
    <row r="204" ht="15.75" customHeight="1">
      <c r="A204" s="38" t="s">
        <v>366</v>
      </c>
      <c r="B204" s="39"/>
      <c r="C204" s="39"/>
      <c r="D204" s="39"/>
      <c r="E204" s="39"/>
      <c r="F204" s="39"/>
      <c r="G204" s="39"/>
      <c r="H204" s="39"/>
      <c r="I204" s="40"/>
      <c r="J204" s="41"/>
      <c r="K204" s="42"/>
      <c r="L204" s="43"/>
      <c r="M204" s="14">
        <f>J204*L204</f>
        <v>0</v>
      </c>
      <c r="N204" s="18">
        <f>IF(AND(M204&gt;=1000000, M204&lt;3000000), 100000, IF(M204&gt;=3000000, 200000, 0))</f>
        <v>0</v>
      </c>
      <c r="O204" s="19">
        <f>M204-N204</f>
        <v>0</v>
      </c>
      <c r="P204" s="44"/>
    </row>
    <row r="205" ht="15.75" customHeight="1">
      <c r="D205" s="45"/>
      <c r="F205" s="8"/>
      <c r="G205" s="8"/>
      <c r="H205" s="8"/>
      <c r="J205" s="8"/>
      <c r="K205" s="8"/>
    </row>
    <row r="206" ht="15.75" customHeight="1">
      <c r="D206" s="45"/>
      <c r="F206" s="8"/>
      <c r="G206" s="8"/>
      <c r="H206" s="8"/>
      <c r="J206" s="8"/>
      <c r="K206" s="8"/>
    </row>
    <row r="207" ht="15.75" customHeight="1">
      <c r="D207" s="45"/>
      <c r="F207" s="8"/>
      <c r="G207" s="8"/>
      <c r="H207" s="8"/>
      <c r="J207" s="8"/>
      <c r="K207" s="8"/>
    </row>
    <row r="208" ht="15.75" customHeight="1">
      <c r="D208" s="45"/>
      <c r="F208" s="8"/>
      <c r="G208" s="8"/>
      <c r="H208" s="8"/>
      <c r="J208" s="8"/>
      <c r="K208" s="8"/>
    </row>
    <row r="209" ht="15.75" customHeight="1">
      <c r="D209" s="45"/>
      <c r="F209" s="8"/>
      <c r="G209" s="8"/>
      <c r="H209" s="8"/>
      <c r="J209" s="8"/>
      <c r="K209" s="8"/>
    </row>
    <row r="210" ht="15.75" customHeight="1">
      <c r="D210" s="45"/>
    </row>
    <row r="211" ht="15.75" customHeight="1">
      <c r="D211" s="45"/>
      <c r="O211" s="6"/>
    </row>
    <row r="212" ht="15.75" customHeight="1">
      <c r="D212" s="45"/>
      <c r="O212" s="6"/>
    </row>
    <row r="213" ht="15.75" customHeight="1">
      <c r="D213" s="45"/>
      <c r="O213" s="6"/>
    </row>
    <row r="214" ht="15.75" customHeight="1">
      <c r="D214" s="45"/>
      <c r="O214" s="6"/>
    </row>
    <row r="215" ht="15.75" customHeight="1">
      <c r="D215" s="45"/>
      <c r="O215" s="6"/>
    </row>
    <row r="216" ht="15.75" customHeight="1">
      <c r="D216" s="45"/>
      <c r="O216" s="6"/>
    </row>
    <row r="217" ht="15.75" customHeight="1">
      <c r="D217" s="45"/>
      <c r="O217" s="6"/>
    </row>
    <row r="218" ht="15.75" customHeight="1">
      <c r="D218" s="45"/>
      <c r="O218" s="6"/>
    </row>
    <row r="219" ht="15.75" customHeight="1">
      <c r="D219" s="45"/>
      <c r="O219" s="6"/>
    </row>
    <row r="220" ht="15.75" customHeight="1">
      <c r="D220" s="45"/>
      <c r="O220" s="6"/>
    </row>
    <row r="221" ht="15.75" customHeight="1">
      <c r="B221" s="6"/>
      <c r="C221" s="6"/>
      <c r="D221" s="7"/>
      <c r="E221" s="6"/>
      <c r="F221" s="6"/>
      <c r="G221" s="6"/>
      <c r="H221" s="6"/>
      <c r="I221" s="6"/>
      <c r="J221" s="6"/>
      <c r="K221" s="6"/>
    </row>
    <row r="222" ht="15.75" customHeight="1">
      <c r="B222" s="6"/>
      <c r="C222" s="6"/>
      <c r="D222" s="7"/>
      <c r="E222" s="6"/>
      <c r="F222" s="6"/>
      <c r="G222" s="6"/>
      <c r="H222" s="6"/>
      <c r="I222" s="6"/>
      <c r="J222" s="6"/>
      <c r="K222" s="6"/>
    </row>
    <row r="223" ht="15.75" customHeight="1">
      <c r="D223" s="45"/>
    </row>
    <row r="224" ht="15.75" customHeight="1">
      <c r="D224" s="45"/>
    </row>
    <row r="225" ht="15.75" customHeight="1">
      <c r="D225" s="45"/>
    </row>
    <row r="226" ht="15.75" customHeight="1">
      <c r="D226" s="45"/>
    </row>
    <row r="227" ht="15.75" customHeight="1">
      <c r="D227" s="45"/>
    </row>
    <row r="228" ht="15.75" customHeight="1">
      <c r="D228" s="45"/>
    </row>
    <row r="229" ht="15.75" customHeight="1">
      <c r="D229" s="45"/>
    </row>
    <row r="230" ht="15.75" customHeight="1">
      <c r="D230" s="45"/>
    </row>
    <row r="231" ht="15.75" customHeight="1">
      <c r="D231" s="45"/>
    </row>
    <row r="232" ht="15.75" customHeight="1">
      <c r="D232" s="45"/>
    </row>
    <row r="233" ht="15.75" customHeight="1">
      <c r="D233" s="45"/>
    </row>
    <row r="234" ht="15.75" customHeight="1">
      <c r="D234" s="45"/>
    </row>
    <row r="235" ht="15.75" customHeight="1">
      <c r="D235" s="45"/>
    </row>
    <row r="236" ht="15.75" customHeight="1">
      <c r="D236" s="45"/>
    </row>
    <row r="237" ht="15.75" customHeight="1">
      <c r="D237" s="45"/>
    </row>
    <row r="238" ht="15.75" customHeight="1">
      <c r="D238" s="45"/>
    </row>
    <row r="239" ht="15.75" customHeight="1">
      <c r="D239" s="45"/>
    </row>
    <row r="240" ht="15.75" customHeight="1">
      <c r="D240" s="45"/>
    </row>
    <row r="241" ht="15.75" customHeight="1">
      <c r="D241" s="45"/>
    </row>
    <row r="242" ht="15.75" customHeight="1">
      <c r="D242" s="45"/>
    </row>
    <row r="243" ht="15.75" customHeight="1">
      <c r="D243" s="45"/>
    </row>
    <row r="244" ht="15.75" customHeight="1">
      <c r="D244" s="45"/>
    </row>
    <row r="245" ht="15.75" customHeight="1">
      <c r="D245" s="45"/>
    </row>
    <row r="246" ht="15.75" customHeight="1">
      <c r="D246" s="45"/>
    </row>
    <row r="247" ht="15.75" customHeight="1">
      <c r="D247" s="45"/>
    </row>
    <row r="248" ht="15.75" customHeight="1">
      <c r="D248" s="45"/>
    </row>
    <row r="249" ht="15.75" customHeight="1">
      <c r="D249" s="45"/>
    </row>
    <row r="250" ht="15.75" customHeight="1">
      <c r="D250" s="45"/>
    </row>
    <row r="251" ht="15.75" customHeight="1">
      <c r="D251" s="45"/>
    </row>
    <row r="252" ht="15.75" customHeight="1">
      <c r="D252" s="45"/>
    </row>
    <row r="253" ht="15.75" customHeight="1">
      <c r="D253" s="45"/>
    </row>
    <row r="254" ht="15.75" customHeight="1">
      <c r="D254" s="45"/>
    </row>
    <row r="255" ht="15.75" customHeight="1">
      <c r="D255" s="45"/>
    </row>
    <row r="256" ht="15.75" customHeight="1">
      <c r="D256" s="45"/>
    </row>
    <row r="257" ht="15.75" customHeight="1">
      <c r="D257" s="45"/>
    </row>
    <row r="258" ht="15.75" customHeight="1">
      <c r="D258" s="45"/>
    </row>
    <row r="259" ht="15.75" customHeight="1">
      <c r="D259" s="45"/>
    </row>
    <row r="260" ht="15.75" customHeight="1">
      <c r="D260" s="45"/>
    </row>
    <row r="261" ht="15.75" customHeight="1">
      <c r="D261" s="45"/>
    </row>
    <row r="262" ht="15.75" customHeight="1">
      <c r="D262" s="45"/>
    </row>
    <row r="263" ht="15.75" customHeight="1">
      <c r="D263" s="45"/>
    </row>
    <row r="264" ht="15.75" customHeight="1">
      <c r="D264" s="45"/>
    </row>
    <row r="265" ht="15.75" customHeight="1">
      <c r="D265" s="45"/>
    </row>
    <row r="266" ht="15.75" customHeight="1">
      <c r="D266" s="45"/>
    </row>
    <row r="267" ht="15.75" customHeight="1">
      <c r="D267" s="45"/>
    </row>
    <row r="268" ht="15.75" customHeight="1">
      <c r="D268" s="45"/>
    </row>
    <row r="269" ht="15.75" customHeight="1">
      <c r="D269" s="45"/>
    </row>
    <row r="270" ht="15.75" customHeight="1">
      <c r="D270" s="45"/>
    </row>
    <row r="271" ht="15.75" customHeight="1">
      <c r="D271" s="45"/>
    </row>
    <row r="272" ht="15.75" customHeight="1">
      <c r="D272" s="45"/>
    </row>
    <row r="273" ht="15.75" customHeight="1">
      <c r="D273" s="45"/>
    </row>
    <row r="274" ht="15.75" customHeight="1">
      <c r="D274" s="45"/>
    </row>
    <row r="275" ht="15.75" customHeight="1">
      <c r="D275" s="45"/>
    </row>
    <row r="276" ht="15.75" customHeight="1">
      <c r="D276" s="45"/>
    </row>
    <row r="277" ht="15.75" customHeight="1">
      <c r="D277" s="45"/>
    </row>
    <row r="278" ht="15.75" customHeight="1">
      <c r="D278" s="45"/>
    </row>
    <row r="279" ht="15.75" customHeight="1">
      <c r="D279" s="45"/>
    </row>
    <row r="280" ht="15.75" customHeight="1">
      <c r="D280" s="45"/>
    </row>
    <row r="281" ht="15.75" customHeight="1">
      <c r="D281" s="45"/>
    </row>
    <row r="282" ht="15.75" customHeight="1">
      <c r="D282" s="45"/>
    </row>
    <row r="283" ht="15.75" customHeight="1">
      <c r="D283" s="45"/>
    </row>
    <row r="284" ht="15.75" customHeight="1">
      <c r="D284" s="45"/>
    </row>
    <row r="285" ht="15.75" customHeight="1">
      <c r="D285" s="45"/>
    </row>
    <row r="286" ht="15.75" customHeight="1">
      <c r="D286" s="45"/>
    </row>
    <row r="287" ht="15.75" customHeight="1">
      <c r="D287" s="45"/>
    </row>
    <row r="288" ht="15.75" customHeight="1">
      <c r="D288" s="45"/>
    </row>
    <row r="289" ht="15.75" customHeight="1">
      <c r="D289" s="45"/>
    </row>
    <row r="290" ht="15.75" customHeight="1">
      <c r="D290" s="45"/>
    </row>
    <row r="291" ht="15.75" customHeight="1">
      <c r="D291" s="45"/>
    </row>
    <row r="292" ht="15.75" customHeight="1">
      <c r="D292" s="45"/>
    </row>
    <row r="293" ht="15.75" customHeight="1">
      <c r="D293" s="45"/>
    </row>
    <row r="294" ht="15.75" customHeight="1">
      <c r="D294" s="45"/>
    </row>
    <row r="295" ht="15.75" customHeight="1">
      <c r="D295" s="45"/>
    </row>
    <row r="296" ht="15.75" customHeight="1">
      <c r="D296" s="45"/>
    </row>
    <row r="297" ht="15.75" customHeight="1">
      <c r="D297" s="45"/>
    </row>
    <row r="298" ht="15.75" customHeight="1">
      <c r="D298" s="45"/>
    </row>
    <row r="299" ht="15.75" customHeight="1">
      <c r="D299" s="45"/>
    </row>
    <row r="300" ht="15.75" customHeight="1">
      <c r="D300" s="45"/>
    </row>
    <row r="301" ht="15.75" customHeight="1">
      <c r="D301" s="45"/>
    </row>
    <row r="302" ht="15.75" customHeight="1">
      <c r="D302" s="45"/>
    </row>
    <row r="303" ht="15.75" customHeight="1">
      <c r="D303" s="45"/>
    </row>
    <row r="304" ht="15.75" customHeight="1">
      <c r="D304" s="45"/>
    </row>
    <row r="305" ht="15.75" customHeight="1">
      <c r="D305" s="45"/>
    </row>
    <row r="306" ht="15.75" customHeight="1">
      <c r="D306" s="45"/>
    </row>
    <row r="307" ht="15.75" customHeight="1">
      <c r="D307" s="45"/>
    </row>
    <row r="308" ht="15.75" customHeight="1">
      <c r="D308" s="45"/>
    </row>
    <row r="309" ht="15.75" customHeight="1">
      <c r="D309" s="45"/>
    </row>
    <row r="310" ht="15.75" customHeight="1">
      <c r="D310" s="45"/>
    </row>
    <row r="311" ht="15.75" customHeight="1">
      <c r="D311" s="45"/>
    </row>
    <row r="312" ht="15.75" customHeight="1">
      <c r="D312" s="45"/>
    </row>
    <row r="313" ht="15.75" customHeight="1">
      <c r="D313" s="45"/>
    </row>
    <row r="314" ht="15.75" customHeight="1">
      <c r="D314" s="45"/>
    </row>
    <row r="315" ht="15.75" customHeight="1">
      <c r="D315" s="45"/>
    </row>
    <row r="316" ht="15.75" customHeight="1">
      <c r="D316" s="45"/>
    </row>
    <row r="317" ht="15.75" customHeight="1">
      <c r="D317" s="45"/>
    </row>
    <row r="318" ht="15.75" customHeight="1">
      <c r="D318" s="45"/>
    </row>
    <row r="319" ht="15.75" customHeight="1">
      <c r="D319" s="45"/>
    </row>
    <row r="320" ht="15.75" customHeight="1">
      <c r="D320" s="45"/>
    </row>
    <row r="321" ht="15.75" customHeight="1">
      <c r="D321" s="45"/>
    </row>
    <row r="322" ht="15.75" customHeight="1">
      <c r="D322" s="45"/>
    </row>
    <row r="323" ht="15.75" customHeight="1">
      <c r="D323" s="45"/>
    </row>
    <row r="324" ht="15.75" customHeight="1">
      <c r="D324" s="45"/>
    </row>
    <row r="325" ht="15.75" customHeight="1">
      <c r="D325" s="45"/>
    </row>
    <row r="326" ht="15.75" customHeight="1">
      <c r="D326" s="45"/>
    </row>
    <row r="327" ht="15.75" customHeight="1">
      <c r="D327" s="45"/>
    </row>
    <row r="328" ht="15.75" customHeight="1">
      <c r="D328" s="45"/>
    </row>
    <row r="329" ht="15.75" customHeight="1">
      <c r="D329" s="45"/>
    </row>
    <row r="330" ht="15.75" customHeight="1">
      <c r="D330" s="45"/>
    </row>
    <row r="331" ht="15.75" customHeight="1">
      <c r="D331" s="45"/>
    </row>
    <row r="332" ht="15.75" customHeight="1">
      <c r="D332" s="45"/>
    </row>
    <row r="333" ht="15.75" customHeight="1">
      <c r="D333" s="45"/>
    </row>
    <row r="334" ht="15.75" customHeight="1">
      <c r="D334" s="45"/>
    </row>
    <row r="335" ht="15.75" customHeight="1">
      <c r="D335" s="45"/>
    </row>
    <row r="336" ht="15.75" customHeight="1">
      <c r="D336" s="45"/>
    </row>
    <row r="337" ht="15.75" customHeight="1">
      <c r="D337" s="45"/>
    </row>
    <row r="338" ht="15.75" customHeight="1">
      <c r="D338" s="45"/>
    </row>
    <row r="339" ht="15.75" customHeight="1">
      <c r="D339" s="45"/>
    </row>
    <row r="340" ht="15.75" customHeight="1">
      <c r="D340" s="45"/>
    </row>
    <row r="341" ht="15.75" customHeight="1">
      <c r="D341" s="45"/>
    </row>
    <row r="342" ht="15.75" customHeight="1">
      <c r="D342" s="45"/>
    </row>
    <row r="343" ht="15.75" customHeight="1">
      <c r="D343" s="45"/>
    </row>
    <row r="344" ht="15.75" customHeight="1">
      <c r="D344" s="45"/>
    </row>
    <row r="345" ht="15.75" customHeight="1">
      <c r="D345" s="45"/>
    </row>
    <row r="346" ht="15.75" customHeight="1">
      <c r="D346" s="45"/>
    </row>
    <row r="347" ht="15.75" customHeight="1">
      <c r="D347" s="45"/>
    </row>
    <row r="348" ht="15.75" customHeight="1">
      <c r="D348" s="45"/>
    </row>
    <row r="349" ht="15.75" customHeight="1">
      <c r="D349" s="45"/>
    </row>
    <row r="350" ht="15.75" customHeight="1">
      <c r="D350" s="45"/>
    </row>
    <row r="351" ht="15.75" customHeight="1">
      <c r="D351" s="45"/>
    </row>
    <row r="352" ht="15.75" customHeight="1">
      <c r="D352" s="45"/>
    </row>
    <row r="353" ht="15.75" customHeight="1">
      <c r="D353" s="45"/>
    </row>
    <row r="354" ht="15.75" customHeight="1">
      <c r="D354" s="45"/>
    </row>
    <row r="355" ht="15.75" customHeight="1">
      <c r="D355" s="45"/>
    </row>
    <row r="356" ht="15.75" customHeight="1">
      <c r="D356" s="45"/>
    </row>
    <row r="357" ht="15.75" customHeight="1">
      <c r="D357" s="45"/>
    </row>
    <row r="358" ht="15.75" customHeight="1">
      <c r="D358" s="45"/>
    </row>
    <row r="359" ht="15.75" customHeight="1">
      <c r="D359" s="45"/>
    </row>
    <row r="360" ht="15.75" customHeight="1">
      <c r="D360" s="45"/>
    </row>
    <row r="361" ht="15.75" customHeight="1">
      <c r="D361" s="45"/>
    </row>
    <row r="362" ht="15.75" customHeight="1">
      <c r="D362" s="45"/>
    </row>
    <row r="363" ht="15.75" customHeight="1">
      <c r="D363" s="45"/>
    </row>
    <row r="364" ht="15.75" customHeight="1">
      <c r="D364" s="45"/>
    </row>
    <row r="365" ht="15.75" customHeight="1">
      <c r="D365" s="45"/>
    </row>
    <row r="366" ht="15.75" customHeight="1">
      <c r="D366" s="45"/>
    </row>
    <row r="367" ht="15.75" customHeight="1">
      <c r="D367" s="45"/>
    </row>
    <row r="368" ht="15.75" customHeight="1">
      <c r="D368" s="45"/>
    </row>
    <row r="369" ht="15.75" customHeight="1">
      <c r="D369" s="45"/>
    </row>
    <row r="370" ht="15.75" customHeight="1">
      <c r="D370" s="45"/>
    </row>
    <row r="371" ht="15.75" customHeight="1">
      <c r="D371" s="45"/>
    </row>
    <row r="372" ht="15.75" customHeight="1">
      <c r="D372" s="45"/>
    </row>
    <row r="373" ht="15.75" customHeight="1">
      <c r="D373" s="45"/>
    </row>
    <row r="374" ht="15.75" customHeight="1">
      <c r="D374" s="45"/>
    </row>
    <row r="375" ht="15.75" customHeight="1">
      <c r="D375" s="45"/>
    </row>
    <row r="376" ht="15.75" customHeight="1">
      <c r="D376" s="45"/>
    </row>
    <row r="377" ht="15.75" customHeight="1">
      <c r="D377" s="45"/>
    </row>
    <row r="378" ht="15.75" customHeight="1">
      <c r="D378" s="45"/>
    </row>
    <row r="379" ht="15.75" customHeight="1">
      <c r="D379" s="45"/>
    </row>
    <row r="380" ht="15.75" customHeight="1">
      <c r="D380" s="45"/>
    </row>
    <row r="381" ht="15.75" customHeight="1">
      <c r="D381" s="45"/>
    </row>
    <row r="382" ht="15.75" customHeight="1">
      <c r="D382" s="45"/>
    </row>
    <row r="383" ht="15.75" customHeight="1">
      <c r="D383" s="45"/>
    </row>
    <row r="384" ht="15.75" customHeight="1">
      <c r="D384" s="45"/>
    </row>
    <row r="385" ht="15.75" customHeight="1">
      <c r="D385" s="45"/>
    </row>
    <row r="386" ht="15.75" customHeight="1">
      <c r="D386" s="45"/>
    </row>
    <row r="387" ht="15.75" customHeight="1">
      <c r="D387" s="45"/>
    </row>
    <row r="388" ht="15.75" customHeight="1">
      <c r="D388" s="45"/>
    </row>
    <row r="389" ht="15.75" customHeight="1">
      <c r="D389" s="45"/>
    </row>
    <row r="390" ht="15.75" customHeight="1">
      <c r="D390" s="45"/>
    </row>
    <row r="391" ht="15.75" customHeight="1">
      <c r="D391" s="45"/>
    </row>
    <row r="392" ht="15.75" customHeight="1">
      <c r="D392" s="45"/>
    </row>
    <row r="393" ht="15.75" customHeight="1">
      <c r="D393" s="45"/>
    </row>
    <row r="394" ht="15.75" customHeight="1">
      <c r="D394" s="45"/>
    </row>
    <row r="395" ht="15.75" customHeight="1">
      <c r="D395" s="45"/>
    </row>
    <row r="396" ht="15.75" customHeight="1">
      <c r="D396" s="45"/>
    </row>
    <row r="397" ht="15.75" customHeight="1">
      <c r="D397" s="45"/>
    </row>
    <row r="398" ht="15.75" customHeight="1">
      <c r="D398" s="45"/>
    </row>
    <row r="399" ht="15.75" customHeight="1">
      <c r="D399" s="45"/>
    </row>
    <row r="400" ht="15.75" customHeight="1">
      <c r="D400" s="45"/>
    </row>
    <row r="401" ht="15.75" customHeight="1">
      <c r="D401" s="45"/>
    </row>
    <row r="402" ht="15.75" customHeight="1">
      <c r="D402" s="45"/>
    </row>
    <row r="403" ht="15.75" customHeight="1">
      <c r="D403" s="45"/>
    </row>
    <row r="404" ht="15.75" customHeight="1">
      <c r="D404" s="45"/>
    </row>
    <row r="405" ht="15.75" customHeight="1">
      <c r="D405" s="45"/>
    </row>
    <row r="406" ht="15.75" customHeight="1">
      <c r="D406" s="45"/>
    </row>
    <row r="407" ht="15.75" customHeight="1">
      <c r="D407" s="45"/>
    </row>
    <row r="408" ht="15.75" customHeight="1">
      <c r="D408" s="45"/>
    </row>
    <row r="409" ht="15.75" customHeight="1">
      <c r="D409" s="45"/>
    </row>
    <row r="410" ht="15.75" customHeight="1">
      <c r="D410" s="45"/>
    </row>
    <row r="411" ht="15.75" customHeight="1">
      <c r="D411" s="45"/>
    </row>
    <row r="412" ht="15.75" customHeight="1">
      <c r="D412" s="45"/>
    </row>
    <row r="413" ht="15.75" customHeight="1">
      <c r="D413" s="45"/>
    </row>
    <row r="414" ht="15.75" customHeight="1">
      <c r="D414" s="45"/>
    </row>
    <row r="415" ht="15.75" customHeight="1">
      <c r="D415" s="45"/>
    </row>
    <row r="416" ht="15.75" customHeight="1">
      <c r="D416" s="45"/>
    </row>
    <row r="417" ht="15.75" customHeight="1">
      <c r="D417" s="45"/>
    </row>
    <row r="418" ht="15.75" customHeight="1">
      <c r="D418" s="45"/>
    </row>
    <row r="419" ht="15.75" customHeight="1">
      <c r="D419" s="45"/>
    </row>
    <row r="420" ht="15.75" customHeight="1">
      <c r="D420" s="45"/>
    </row>
    <row r="421" ht="15.75" customHeight="1">
      <c r="D421" s="45"/>
    </row>
    <row r="422" ht="15.75" customHeight="1">
      <c r="D422" s="45"/>
    </row>
    <row r="423" ht="15.75" customHeight="1">
      <c r="D423" s="45"/>
    </row>
    <row r="424" ht="15.75" customHeight="1">
      <c r="D424" s="45"/>
    </row>
    <row r="425" ht="15.75" customHeight="1">
      <c r="D425" s="45"/>
    </row>
    <row r="426" ht="15.75" customHeight="1">
      <c r="D426" s="45"/>
    </row>
    <row r="427" ht="15.75" customHeight="1">
      <c r="D427" s="45"/>
    </row>
    <row r="428" ht="15.75" customHeight="1">
      <c r="D428" s="45"/>
    </row>
    <row r="429" ht="15.75" customHeight="1">
      <c r="D429" s="45"/>
    </row>
    <row r="430" ht="15.75" customHeight="1">
      <c r="D430" s="45"/>
    </row>
    <row r="431" ht="15.75" customHeight="1">
      <c r="D431" s="45"/>
    </row>
    <row r="432" ht="15.75" customHeight="1">
      <c r="D432" s="45"/>
    </row>
    <row r="433" ht="15.75" customHeight="1">
      <c r="D433" s="45"/>
    </row>
    <row r="434" ht="15.75" customHeight="1">
      <c r="D434" s="45"/>
    </row>
    <row r="435" ht="15.75" customHeight="1">
      <c r="D435" s="45"/>
    </row>
    <row r="436" ht="15.75" customHeight="1">
      <c r="D436" s="45"/>
    </row>
    <row r="437" ht="15.75" customHeight="1">
      <c r="D437" s="45"/>
    </row>
    <row r="438" ht="15.75" customHeight="1">
      <c r="D438" s="45"/>
    </row>
    <row r="439" ht="15.75" customHeight="1">
      <c r="D439" s="45"/>
    </row>
    <row r="440" ht="15.75" customHeight="1">
      <c r="D440" s="45"/>
    </row>
    <row r="441" ht="15.75" customHeight="1">
      <c r="D441" s="45"/>
    </row>
    <row r="442" ht="15.75" customHeight="1">
      <c r="D442" s="45"/>
    </row>
    <row r="443" ht="15.75" customHeight="1">
      <c r="D443" s="45"/>
    </row>
    <row r="444" ht="15.75" customHeight="1">
      <c r="D444" s="45"/>
    </row>
    <row r="445" ht="15.75" customHeight="1">
      <c r="D445" s="45"/>
    </row>
    <row r="446" ht="15.75" customHeight="1">
      <c r="D446" s="45"/>
    </row>
    <row r="447" ht="15.75" customHeight="1">
      <c r="D447" s="45"/>
    </row>
    <row r="448" ht="15.75" customHeight="1">
      <c r="D448" s="45"/>
    </row>
    <row r="449" ht="15.75" customHeight="1">
      <c r="D449" s="45"/>
    </row>
    <row r="450" ht="15.75" customHeight="1">
      <c r="D450" s="45"/>
    </row>
    <row r="451" ht="15.75" customHeight="1">
      <c r="D451" s="45"/>
    </row>
    <row r="452" ht="15.75" customHeight="1">
      <c r="D452" s="45"/>
    </row>
    <row r="453" ht="15.75" customHeight="1">
      <c r="D453" s="45"/>
    </row>
    <row r="454" ht="15.75" customHeight="1">
      <c r="D454" s="45"/>
    </row>
    <row r="455" ht="15.75" customHeight="1">
      <c r="D455" s="45"/>
    </row>
    <row r="456" ht="15.75" customHeight="1">
      <c r="D456" s="45"/>
    </row>
    <row r="457" ht="15.75" customHeight="1">
      <c r="D457" s="45"/>
    </row>
    <row r="458" ht="15.75" customHeight="1">
      <c r="D458" s="45"/>
    </row>
    <row r="459" ht="15.75" customHeight="1">
      <c r="D459" s="45"/>
    </row>
    <row r="460" ht="15.75" customHeight="1">
      <c r="D460" s="45"/>
    </row>
    <row r="461" ht="15.75" customHeight="1">
      <c r="D461" s="45"/>
    </row>
    <row r="462" ht="15.75" customHeight="1">
      <c r="D462" s="45"/>
    </row>
    <row r="463" ht="15.75" customHeight="1">
      <c r="D463" s="45"/>
    </row>
    <row r="464" ht="15.75" customHeight="1">
      <c r="D464" s="45"/>
    </row>
    <row r="465" ht="15.75" customHeight="1">
      <c r="D465" s="45"/>
    </row>
    <row r="466" ht="15.75" customHeight="1">
      <c r="D466" s="45"/>
    </row>
    <row r="467" ht="15.75" customHeight="1">
      <c r="D467" s="45"/>
    </row>
    <row r="468" ht="15.75" customHeight="1">
      <c r="D468" s="45"/>
    </row>
    <row r="469" ht="15.75" customHeight="1">
      <c r="D469" s="45"/>
    </row>
    <row r="470" ht="15.75" customHeight="1">
      <c r="D470" s="45"/>
    </row>
    <row r="471" ht="15.75" customHeight="1">
      <c r="D471" s="45"/>
    </row>
    <row r="472" ht="15.75" customHeight="1">
      <c r="D472" s="45"/>
    </row>
    <row r="473" ht="15.75" customHeight="1">
      <c r="D473" s="45"/>
    </row>
    <row r="474" ht="15.75" customHeight="1">
      <c r="D474" s="45"/>
    </row>
    <row r="475" ht="15.75" customHeight="1">
      <c r="D475" s="45"/>
    </row>
    <row r="476" ht="15.75" customHeight="1">
      <c r="D476" s="45"/>
    </row>
    <row r="477" ht="15.75" customHeight="1">
      <c r="D477" s="45"/>
    </row>
    <row r="478" ht="15.75" customHeight="1">
      <c r="D478" s="45"/>
    </row>
    <row r="479" ht="15.75" customHeight="1">
      <c r="D479" s="45"/>
    </row>
    <row r="480" ht="15.75" customHeight="1">
      <c r="D480" s="45"/>
    </row>
    <row r="481" ht="15.75" customHeight="1">
      <c r="D481" s="45"/>
    </row>
    <row r="482" ht="15.75" customHeight="1">
      <c r="D482" s="45"/>
    </row>
    <row r="483" ht="15.75" customHeight="1">
      <c r="D483" s="45"/>
    </row>
    <row r="484" ht="15.75" customHeight="1">
      <c r="D484" s="45"/>
    </row>
    <row r="485" ht="15.75" customHeight="1">
      <c r="D485" s="45"/>
    </row>
    <row r="486" ht="15.75" customHeight="1">
      <c r="D486" s="45"/>
    </row>
    <row r="487" ht="15.75" customHeight="1">
      <c r="D487" s="45"/>
    </row>
    <row r="488" ht="15.75" customHeight="1">
      <c r="D488" s="45"/>
    </row>
    <row r="489" ht="15.75" customHeight="1">
      <c r="D489" s="45"/>
    </row>
    <row r="490" ht="15.75" customHeight="1">
      <c r="D490" s="45"/>
    </row>
    <row r="491" ht="15.75" customHeight="1">
      <c r="D491" s="45"/>
    </row>
    <row r="492" ht="15.75" customHeight="1">
      <c r="D492" s="45"/>
    </row>
    <row r="493" ht="15.75" customHeight="1">
      <c r="D493" s="45"/>
    </row>
    <row r="494" ht="15.75" customHeight="1">
      <c r="D494" s="45"/>
    </row>
    <row r="495" ht="15.75" customHeight="1">
      <c r="D495" s="45"/>
    </row>
    <row r="496" ht="15.75" customHeight="1">
      <c r="D496" s="45"/>
    </row>
    <row r="497" ht="15.75" customHeight="1">
      <c r="D497" s="45"/>
    </row>
    <row r="498" ht="15.75" customHeight="1">
      <c r="D498" s="45"/>
    </row>
    <row r="499" ht="15.75" customHeight="1">
      <c r="D499" s="45"/>
    </row>
    <row r="500" ht="15.75" customHeight="1">
      <c r="D500" s="45"/>
    </row>
    <row r="501" ht="15.75" customHeight="1">
      <c r="D501" s="45"/>
    </row>
    <row r="502" ht="15.75" customHeight="1">
      <c r="D502" s="45"/>
    </row>
    <row r="503" ht="15.75" customHeight="1">
      <c r="D503" s="45"/>
    </row>
    <row r="504" ht="15.75" customHeight="1">
      <c r="D504" s="45"/>
    </row>
    <row r="505" ht="15.75" customHeight="1">
      <c r="D505" s="45"/>
    </row>
    <row r="506" ht="15.75" customHeight="1">
      <c r="D506" s="45"/>
    </row>
    <row r="507" ht="15.75" customHeight="1">
      <c r="D507" s="45"/>
    </row>
    <row r="508" ht="15.75" customHeight="1">
      <c r="D508" s="45"/>
    </row>
    <row r="509" ht="15.75" customHeight="1">
      <c r="D509" s="45"/>
    </row>
    <row r="510" ht="15.75" customHeight="1">
      <c r="D510" s="45"/>
    </row>
    <row r="511" ht="15.75" customHeight="1">
      <c r="D511" s="45"/>
    </row>
    <row r="512" ht="15.75" customHeight="1">
      <c r="D512" s="45"/>
    </row>
    <row r="513" ht="15.75" customHeight="1">
      <c r="D513" s="45"/>
    </row>
    <row r="514" ht="15.75" customHeight="1">
      <c r="D514" s="45"/>
    </row>
    <row r="515" ht="15.75" customHeight="1">
      <c r="D515" s="45"/>
    </row>
    <row r="516" ht="15.75" customHeight="1">
      <c r="D516" s="45"/>
    </row>
    <row r="517" ht="15.75" customHeight="1">
      <c r="D517" s="45"/>
    </row>
    <row r="518" ht="15.75" customHeight="1">
      <c r="D518" s="45"/>
    </row>
    <row r="519" ht="15.75" customHeight="1">
      <c r="D519" s="45"/>
    </row>
    <row r="520" ht="15.75" customHeight="1">
      <c r="D520" s="45"/>
    </row>
    <row r="521" ht="15.75" customHeight="1">
      <c r="D521" s="45"/>
    </row>
    <row r="522" ht="15.75" customHeight="1">
      <c r="D522" s="45"/>
    </row>
    <row r="523" ht="15.75" customHeight="1">
      <c r="D523" s="45"/>
    </row>
    <row r="524" ht="15.75" customHeight="1">
      <c r="D524" s="45"/>
    </row>
    <row r="525" ht="15.75" customHeight="1">
      <c r="D525" s="45"/>
    </row>
    <row r="526" ht="15.75" customHeight="1">
      <c r="D526" s="45"/>
    </row>
    <row r="527" ht="15.75" customHeight="1">
      <c r="D527" s="45"/>
    </row>
    <row r="528" ht="15.75" customHeight="1">
      <c r="D528" s="45"/>
    </row>
    <row r="529" ht="15.75" customHeight="1">
      <c r="D529" s="45"/>
    </row>
    <row r="530" ht="15.75" customHeight="1">
      <c r="D530" s="45"/>
    </row>
    <row r="531" ht="15.75" customHeight="1">
      <c r="D531" s="45"/>
    </row>
    <row r="532" ht="15.75" customHeight="1">
      <c r="D532" s="45"/>
    </row>
    <row r="533" ht="15.75" customHeight="1">
      <c r="D533" s="45"/>
    </row>
    <row r="534" ht="15.75" customHeight="1">
      <c r="D534" s="45"/>
    </row>
    <row r="535" ht="15.75" customHeight="1">
      <c r="D535" s="45"/>
    </row>
    <row r="536" ht="15.75" customHeight="1">
      <c r="D536" s="45"/>
    </row>
    <row r="537" ht="15.75" customHeight="1">
      <c r="D537" s="45"/>
    </row>
    <row r="538" ht="15.75" customHeight="1">
      <c r="D538" s="45"/>
    </row>
    <row r="539" ht="15.75" customHeight="1">
      <c r="D539" s="45"/>
    </row>
    <row r="540" ht="15.75" customHeight="1">
      <c r="D540" s="45"/>
    </row>
    <row r="541" ht="15.75" customHeight="1">
      <c r="D541" s="45"/>
    </row>
    <row r="542" ht="15.75" customHeight="1">
      <c r="D542" s="45"/>
    </row>
    <row r="543" ht="15.75" customHeight="1">
      <c r="D543" s="45"/>
    </row>
    <row r="544" ht="15.75" customHeight="1">
      <c r="D544" s="45"/>
    </row>
    <row r="545" ht="15.75" customHeight="1">
      <c r="D545" s="45"/>
    </row>
    <row r="546" ht="15.75" customHeight="1">
      <c r="D546" s="45"/>
    </row>
    <row r="547" ht="15.75" customHeight="1">
      <c r="D547" s="45"/>
    </row>
    <row r="548" ht="15.75" customHeight="1">
      <c r="D548" s="45"/>
    </row>
    <row r="549" ht="15.75" customHeight="1">
      <c r="D549" s="45"/>
    </row>
    <row r="550" ht="15.75" customHeight="1">
      <c r="D550" s="45"/>
    </row>
    <row r="551" ht="15.75" customHeight="1">
      <c r="D551" s="45"/>
    </row>
    <row r="552" ht="15.75" customHeight="1">
      <c r="D552" s="45"/>
    </row>
    <row r="553" ht="15.75" customHeight="1">
      <c r="D553" s="45"/>
    </row>
    <row r="554" ht="15.75" customHeight="1">
      <c r="D554" s="45"/>
    </row>
    <row r="555" ht="15.75" customHeight="1">
      <c r="D555" s="45"/>
    </row>
    <row r="556" ht="15.75" customHeight="1">
      <c r="D556" s="45"/>
    </row>
    <row r="557" ht="15.75" customHeight="1">
      <c r="D557" s="45"/>
    </row>
    <row r="558" ht="15.75" customHeight="1">
      <c r="D558" s="45"/>
    </row>
    <row r="559" ht="15.75" customHeight="1">
      <c r="D559" s="45"/>
    </row>
    <row r="560" ht="15.75" customHeight="1">
      <c r="D560" s="45"/>
    </row>
    <row r="561" ht="15.75" customHeight="1">
      <c r="D561" s="45"/>
    </row>
    <row r="562" ht="15.75" customHeight="1">
      <c r="D562" s="45"/>
    </row>
    <row r="563" ht="15.75" customHeight="1">
      <c r="D563" s="45"/>
    </row>
    <row r="564" ht="15.75" customHeight="1">
      <c r="D564" s="45"/>
    </row>
    <row r="565" ht="15.75" customHeight="1">
      <c r="D565" s="45"/>
    </row>
    <row r="566" ht="15.75" customHeight="1">
      <c r="D566" s="45"/>
    </row>
    <row r="567" ht="15.75" customHeight="1">
      <c r="D567" s="45"/>
    </row>
    <row r="568" ht="15.75" customHeight="1">
      <c r="D568" s="45"/>
    </row>
    <row r="569" ht="15.75" customHeight="1">
      <c r="D569" s="45"/>
    </row>
    <row r="570" ht="15.75" customHeight="1">
      <c r="D570" s="45"/>
    </row>
    <row r="571" ht="15.75" customHeight="1">
      <c r="D571" s="45"/>
    </row>
    <row r="572" ht="15.75" customHeight="1">
      <c r="D572" s="45"/>
    </row>
    <row r="573" ht="15.75" customHeight="1">
      <c r="D573" s="45"/>
    </row>
    <row r="574" ht="15.75" customHeight="1">
      <c r="D574" s="45"/>
    </row>
    <row r="575" ht="15.75" customHeight="1">
      <c r="D575" s="45"/>
    </row>
    <row r="576" ht="15.75" customHeight="1">
      <c r="D576" s="45"/>
    </row>
    <row r="577" ht="15.75" customHeight="1">
      <c r="D577" s="45"/>
    </row>
    <row r="578" ht="15.75" customHeight="1">
      <c r="D578" s="45"/>
    </row>
    <row r="579" ht="15.75" customHeight="1">
      <c r="D579" s="45"/>
    </row>
    <row r="580" ht="15.75" customHeight="1">
      <c r="D580" s="45"/>
    </row>
    <row r="581" ht="15.75" customHeight="1">
      <c r="D581" s="45"/>
    </row>
    <row r="582" ht="15.75" customHeight="1">
      <c r="D582" s="45"/>
    </row>
    <row r="583" ht="15.75" customHeight="1">
      <c r="D583" s="45"/>
    </row>
    <row r="584" ht="15.75" customHeight="1">
      <c r="D584" s="45"/>
    </row>
    <row r="585" ht="15.75" customHeight="1">
      <c r="D585" s="45"/>
    </row>
    <row r="586" ht="15.75" customHeight="1">
      <c r="D586" s="45"/>
    </row>
    <row r="587" ht="15.75" customHeight="1">
      <c r="D587" s="45"/>
    </row>
    <row r="588" ht="15.75" customHeight="1">
      <c r="D588" s="45"/>
    </row>
    <row r="589" ht="15.75" customHeight="1">
      <c r="D589" s="45"/>
    </row>
    <row r="590" ht="15.75" customHeight="1">
      <c r="D590" s="45"/>
    </row>
    <row r="591" ht="15.75" customHeight="1">
      <c r="D591" s="45"/>
    </row>
    <row r="592" ht="15.75" customHeight="1">
      <c r="D592" s="45"/>
    </row>
    <row r="593" ht="15.75" customHeight="1">
      <c r="D593" s="45"/>
    </row>
    <row r="594" ht="15.75" customHeight="1">
      <c r="D594" s="45"/>
    </row>
    <row r="595" ht="15.75" customHeight="1">
      <c r="D595" s="45"/>
    </row>
    <row r="596" ht="15.75" customHeight="1">
      <c r="D596" s="45"/>
    </row>
    <row r="597" ht="15.75" customHeight="1">
      <c r="D597" s="45"/>
    </row>
    <row r="598" ht="15.75" customHeight="1">
      <c r="D598" s="45"/>
    </row>
    <row r="599" ht="15.75" customHeight="1">
      <c r="D599" s="45"/>
    </row>
    <row r="600" ht="15.75" customHeight="1">
      <c r="D600" s="45"/>
    </row>
    <row r="601" ht="15.75" customHeight="1">
      <c r="D601" s="45"/>
    </row>
    <row r="602" ht="15.75" customHeight="1">
      <c r="D602" s="45"/>
    </row>
    <row r="603" ht="15.75" customHeight="1">
      <c r="D603" s="45"/>
    </row>
    <row r="604" ht="15.75" customHeight="1">
      <c r="D604" s="45"/>
    </row>
    <row r="605" ht="15.75" customHeight="1">
      <c r="D605" s="45"/>
    </row>
    <row r="606" ht="15.75" customHeight="1">
      <c r="D606" s="45"/>
    </row>
    <row r="607" ht="15.75" customHeight="1">
      <c r="D607" s="45"/>
    </row>
    <row r="608" ht="15.75" customHeight="1">
      <c r="D608" s="45"/>
    </row>
    <row r="609" ht="15.75" customHeight="1">
      <c r="D609" s="45"/>
    </row>
    <row r="610" ht="15.75" customHeight="1">
      <c r="D610" s="45"/>
    </row>
    <row r="611" ht="15.75" customHeight="1">
      <c r="D611" s="45"/>
    </row>
    <row r="612" ht="15.75" customHeight="1">
      <c r="D612" s="45"/>
    </row>
    <row r="613" ht="15.75" customHeight="1">
      <c r="D613" s="45"/>
    </row>
    <row r="614" ht="15.75" customHeight="1">
      <c r="D614" s="45"/>
    </row>
    <row r="615" ht="15.75" customHeight="1">
      <c r="D615" s="45"/>
    </row>
    <row r="616" ht="15.75" customHeight="1">
      <c r="D616" s="45"/>
    </row>
    <row r="617" ht="15.75" customHeight="1">
      <c r="D617" s="45"/>
    </row>
    <row r="618" ht="15.75" customHeight="1">
      <c r="D618" s="45"/>
    </row>
    <row r="619" ht="15.75" customHeight="1">
      <c r="D619" s="45"/>
    </row>
    <row r="620" ht="15.75" customHeight="1">
      <c r="D620" s="45"/>
    </row>
    <row r="621" ht="15.75" customHeight="1">
      <c r="D621" s="45"/>
    </row>
    <row r="622" ht="15.75" customHeight="1">
      <c r="D622" s="45"/>
    </row>
    <row r="623" ht="15.75" customHeight="1">
      <c r="D623" s="45"/>
    </row>
    <row r="624" ht="15.75" customHeight="1">
      <c r="D624" s="45"/>
    </row>
    <row r="625" ht="15.75" customHeight="1">
      <c r="D625" s="45"/>
    </row>
    <row r="626" ht="15.75" customHeight="1">
      <c r="D626" s="45"/>
    </row>
    <row r="627" ht="15.75" customHeight="1">
      <c r="D627" s="45"/>
    </row>
    <row r="628" ht="15.75" customHeight="1">
      <c r="D628" s="45"/>
    </row>
    <row r="629" ht="15.75" customHeight="1">
      <c r="D629" s="45"/>
    </row>
    <row r="630" ht="15.75" customHeight="1">
      <c r="D630" s="45"/>
    </row>
    <row r="631" ht="15.75" customHeight="1">
      <c r="D631" s="45"/>
    </row>
    <row r="632" ht="15.75" customHeight="1">
      <c r="D632" s="45"/>
    </row>
    <row r="633" ht="15.75" customHeight="1">
      <c r="D633" s="45"/>
    </row>
    <row r="634" ht="15.75" customHeight="1">
      <c r="D634" s="45"/>
    </row>
    <row r="635" ht="15.75" customHeight="1">
      <c r="D635" s="45"/>
    </row>
    <row r="636" ht="15.75" customHeight="1">
      <c r="D636" s="45"/>
    </row>
    <row r="637" ht="15.75" customHeight="1">
      <c r="D637" s="45"/>
    </row>
    <row r="638" ht="15.75" customHeight="1">
      <c r="D638" s="45"/>
    </row>
    <row r="639" ht="15.75" customHeight="1">
      <c r="D639" s="45"/>
    </row>
    <row r="640" ht="15.75" customHeight="1">
      <c r="D640" s="45"/>
    </row>
    <row r="641" ht="15.75" customHeight="1">
      <c r="D641" s="45"/>
    </row>
    <row r="642" ht="15.75" customHeight="1">
      <c r="D642" s="45"/>
    </row>
    <row r="643" ht="15.75" customHeight="1">
      <c r="D643" s="45"/>
    </row>
    <row r="644" ht="15.75" customHeight="1">
      <c r="D644" s="45"/>
    </row>
    <row r="645" ht="15.75" customHeight="1">
      <c r="D645" s="45"/>
    </row>
    <row r="646" ht="15.75" customHeight="1">
      <c r="D646" s="45"/>
    </row>
    <row r="647" ht="15.75" customHeight="1">
      <c r="D647" s="45"/>
    </row>
    <row r="648" ht="15.75" customHeight="1">
      <c r="D648" s="45"/>
    </row>
    <row r="649" ht="15.75" customHeight="1">
      <c r="D649" s="45"/>
    </row>
    <row r="650" ht="15.75" customHeight="1">
      <c r="D650" s="45"/>
    </row>
    <row r="651" ht="15.75" customHeight="1">
      <c r="D651" s="45"/>
    </row>
    <row r="652" ht="15.75" customHeight="1">
      <c r="D652" s="45"/>
    </row>
    <row r="653" ht="15.75" customHeight="1">
      <c r="D653" s="45"/>
    </row>
    <row r="654" ht="15.75" customHeight="1">
      <c r="D654" s="45"/>
    </row>
    <row r="655" ht="15.75" customHeight="1">
      <c r="D655" s="45"/>
    </row>
    <row r="656" ht="15.75" customHeight="1">
      <c r="D656" s="45"/>
    </row>
    <row r="657" ht="15.75" customHeight="1">
      <c r="D657" s="45"/>
    </row>
    <row r="658" ht="15.75" customHeight="1">
      <c r="D658" s="45"/>
    </row>
    <row r="659" ht="15.75" customHeight="1">
      <c r="D659" s="45"/>
    </row>
    <row r="660" ht="15.75" customHeight="1">
      <c r="D660" s="45"/>
    </row>
    <row r="661" ht="15.75" customHeight="1">
      <c r="D661" s="45"/>
    </row>
    <row r="662" ht="15.75" customHeight="1">
      <c r="D662" s="45"/>
    </row>
    <row r="663" ht="15.75" customHeight="1">
      <c r="D663" s="45"/>
    </row>
    <row r="664" ht="15.75" customHeight="1">
      <c r="D664" s="45"/>
    </row>
    <row r="665" ht="15.75" customHeight="1">
      <c r="D665" s="45"/>
    </row>
    <row r="666" ht="15.75" customHeight="1">
      <c r="D666" s="45"/>
    </row>
    <row r="667" ht="15.75" customHeight="1">
      <c r="D667" s="45"/>
    </row>
    <row r="668" ht="15.75" customHeight="1">
      <c r="D668" s="45"/>
    </row>
    <row r="669" ht="15.75" customHeight="1">
      <c r="D669" s="45"/>
    </row>
    <row r="670" ht="15.75" customHeight="1">
      <c r="D670" s="45"/>
    </row>
    <row r="671" ht="15.75" customHeight="1">
      <c r="D671" s="45"/>
    </row>
    <row r="672" ht="15.75" customHeight="1">
      <c r="D672" s="45"/>
    </row>
    <row r="673" ht="15.75" customHeight="1">
      <c r="D673" s="45"/>
    </row>
    <row r="674" ht="15.75" customHeight="1">
      <c r="D674" s="45"/>
    </row>
    <row r="675" ht="15.75" customHeight="1">
      <c r="D675" s="45"/>
    </row>
    <row r="676" ht="15.75" customHeight="1">
      <c r="D676" s="45"/>
    </row>
    <row r="677" ht="15.75" customHeight="1">
      <c r="D677" s="45"/>
    </row>
    <row r="678" ht="15.75" customHeight="1">
      <c r="D678" s="45"/>
    </row>
    <row r="679" ht="15.75" customHeight="1">
      <c r="D679" s="45"/>
    </row>
    <row r="680" ht="15.75" customHeight="1">
      <c r="D680" s="45"/>
    </row>
    <row r="681" ht="15.75" customHeight="1">
      <c r="D681" s="45"/>
    </row>
    <row r="682" ht="15.75" customHeight="1">
      <c r="D682" s="45"/>
    </row>
    <row r="683" ht="15.75" customHeight="1">
      <c r="D683" s="45"/>
    </row>
    <row r="684" ht="15.75" customHeight="1">
      <c r="D684" s="45"/>
    </row>
    <row r="685" ht="15.75" customHeight="1">
      <c r="D685" s="45"/>
    </row>
    <row r="686" ht="15.75" customHeight="1">
      <c r="D686" s="45"/>
    </row>
    <row r="687" ht="15.75" customHeight="1">
      <c r="D687" s="45"/>
    </row>
    <row r="688" ht="15.75" customHeight="1">
      <c r="D688" s="45"/>
    </row>
    <row r="689" ht="15.75" customHeight="1">
      <c r="D689" s="45"/>
    </row>
    <row r="690" ht="15.75" customHeight="1">
      <c r="D690" s="45"/>
    </row>
    <row r="691" ht="15.75" customHeight="1">
      <c r="D691" s="45"/>
    </row>
    <row r="692" ht="15.75" customHeight="1">
      <c r="D692" s="45"/>
    </row>
    <row r="693" ht="15.75" customHeight="1">
      <c r="D693" s="45"/>
    </row>
    <row r="694" ht="15.75" customHeight="1">
      <c r="D694" s="45"/>
    </row>
    <row r="695" ht="15.75" customHeight="1">
      <c r="D695" s="45"/>
    </row>
    <row r="696" ht="15.75" customHeight="1">
      <c r="D696" s="45"/>
    </row>
    <row r="697" ht="15.75" customHeight="1">
      <c r="D697" s="45"/>
    </row>
    <row r="698" ht="15.75" customHeight="1">
      <c r="D698" s="45"/>
    </row>
    <row r="699" ht="15.75" customHeight="1">
      <c r="D699" s="45"/>
    </row>
    <row r="700" ht="15.75" customHeight="1">
      <c r="D700" s="45"/>
    </row>
    <row r="701" ht="15.75" customHeight="1">
      <c r="D701" s="45"/>
    </row>
    <row r="702" ht="15.75" customHeight="1">
      <c r="D702" s="45"/>
    </row>
    <row r="703" ht="15.75" customHeight="1">
      <c r="D703" s="45"/>
    </row>
    <row r="704" ht="15.75" customHeight="1">
      <c r="D704" s="45"/>
    </row>
    <row r="705" ht="15.75" customHeight="1">
      <c r="D705" s="45"/>
    </row>
    <row r="706" ht="15.75" customHeight="1">
      <c r="D706" s="45"/>
    </row>
    <row r="707" ht="15.75" customHeight="1">
      <c r="D707" s="45"/>
    </row>
    <row r="708" ht="15.75" customHeight="1">
      <c r="D708" s="45"/>
    </row>
    <row r="709" ht="15.75" customHeight="1">
      <c r="D709" s="45"/>
    </row>
    <row r="710" ht="15.75" customHeight="1">
      <c r="D710" s="45"/>
    </row>
    <row r="711" ht="15.75" customHeight="1">
      <c r="D711" s="45"/>
    </row>
    <row r="712" ht="15.75" customHeight="1">
      <c r="D712" s="45"/>
    </row>
    <row r="713" ht="15.75" customHeight="1">
      <c r="D713" s="45"/>
    </row>
    <row r="714" ht="15.75" customHeight="1">
      <c r="D714" s="45"/>
    </row>
    <row r="715" ht="15.75" customHeight="1">
      <c r="D715" s="45"/>
    </row>
    <row r="716" ht="15.75" customHeight="1">
      <c r="D716" s="45"/>
    </row>
    <row r="717" ht="15.75" customHeight="1">
      <c r="D717" s="45"/>
    </row>
    <row r="718" ht="15.75" customHeight="1">
      <c r="D718" s="45"/>
    </row>
    <row r="719" ht="15.75" customHeight="1">
      <c r="D719" s="45"/>
    </row>
    <row r="720" ht="15.75" customHeight="1">
      <c r="D720" s="45"/>
    </row>
    <row r="721" ht="15.75" customHeight="1">
      <c r="D721" s="45"/>
    </row>
    <row r="722" ht="15.75" customHeight="1">
      <c r="D722" s="45"/>
    </row>
    <row r="723" ht="15.75" customHeight="1">
      <c r="D723" s="45"/>
    </row>
    <row r="724" ht="15.75" customHeight="1">
      <c r="D724" s="45"/>
    </row>
    <row r="725" ht="15.75" customHeight="1">
      <c r="D725" s="45"/>
    </row>
    <row r="726" ht="15.75" customHeight="1">
      <c r="D726" s="45"/>
    </row>
    <row r="727" ht="15.75" customHeight="1">
      <c r="D727" s="45"/>
    </row>
    <row r="728" ht="15.75" customHeight="1">
      <c r="D728" s="45"/>
    </row>
    <row r="729" ht="15.75" customHeight="1">
      <c r="D729" s="45"/>
    </row>
    <row r="730" ht="15.75" customHeight="1">
      <c r="D730" s="45"/>
    </row>
    <row r="731" ht="15.75" customHeight="1">
      <c r="D731" s="45"/>
    </row>
    <row r="732" ht="15.75" customHeight="1">
      <c r="D732" s="45"/>
    </row>
    <row r="733" ht="15.75" customHeight="1">
      <c r="D733" s="45"/>
    </row>
    <row r="734" ht="15.75" customHeight="1">
      <c r="D734" s="45"/>
    </row>
    <row r="735" ht="15.75" customHeight="1">
      <c r="D735" s="45"/>
    </row>
    <row r="736" ht="15.75" customHeight="1">
      <c r="D736" s="45"/>
    </row>
    <row r="737" ht="15.75" customHeight="1">
      <c r="D737" s="45"/>
    </row>
    <row r="738" ht="15.75" customHeight="1">
      <c r="D738" s="45"/>
    </row>
    <row r="739" ht="15.75" customHeight="1">
      <c r="D739" s="45"/>
    </row>
    <row r="740" ht="15.75" customHeight="1">
      <c r="D740" s="45"/>
    </row>
    <row r="741" ht="15.75" customHeight="1">
      <c r="D741" s="45"/>
    </row>
    <row r="742" ht="15.75" customHeight="1">
      <c r="D742" s="45"/>
    </row>
    <row r="743" ht="15.75" customHeight="1">
      <c r="D743" s="45"/>
    </row>
    <row r="744" ht="15.75" customHeight="1">
      <c r="D744" s="45"/>
    </row>
    <row r="745" ht="15.75" customHeight="1">
      <c r="D745" s="45"/>
    </row>
    <row r="746" ht="15.75" customHeight="1">
      <c r="D746" s="45"/>
    </row>
    <row r="747" ht="15.75" customHeight="1">
      <c r="D747" s="45"/>
    </row>
    <row r="748" ht="15.75" customHeight="1">
      <c r="D748" s="45"/>
    </row>
    <row r="749" ht="15.75" customHeight="1">
      <c r="D749" s="45"/>
    </row>
    <row r="750" ht="15.75" customHeight="1">
      <c r="D750" s="45"/>
    </row>
    <row r="751" ht="15.75" customHeight="1">
      <c r="D751" s="45"/>
    </row>
    <row r="752" ht="15.75" customHeight="1">
      <c r="D752" s="45"/>
    </row>
    <row r="753" ht="15.75" customHeight="1">
      <c r="D753" s="45"/>
    </row>
    <row r="754" ht="15.75" customHeight="1">
      <c r="D754" s="45"/>
    </row>
    <row r="755" ht="15.75" customHeight="1">
      <c r="D755" s="45"/>
    </row>
    <row r="756" ht="15.75" customHeight="1">
      <c r="D756" s="45"/>
    </row>
    <row r="757" ht="15.75" customHeight="1">
      <c r="D757" s="45"/>
    </row>
    <row r="758" ht="15.75" customHeight="1">
      <c r="D758" s="45"/>
    </row>
    <row r="759" ht="15.75" customHeight="1">
      <c r="D759" s="45"/>
    </row>
    <row r="760" ht="15.75" customHeight="1">
      <c r="D760" s="45"/>
    </row>
    <row r="761" ht="15.75" customHeight="1">
      <c r="D761" s="45"/>
    </row>
    <row r="762" ht="15.75" customHeight="1">
      <c r="D762" s="45"/>
    </row>
    <row r="763" ht="15.75" customHeight="1">
      <c r="D763" s="45"/>
    </row>
    <row r="764" ht="15.75" customHeight="1">
      <c r="D764" s="45"/>
    </row>
    <row r="765" ht="15.75" customHeight="1">
      <c r="D765" s="45"/>
    </row>
    <row r="766" ht="15.75" customHeight="1">
      <c r="D766" s="45"/>
    </row>
    <row r="767" ht="15.75" customHeight="1">
      <c r="D767" s="45"/>
    </row>
    <row r="768" ht="15.75" customHeight="1">
      <c r="D768" s="45"/>
    </row>
    <row r="769" ht="15.75" customHeight="1">
      <c r="D769" s="45"/>
    </row>
    <row r="770" ht="15.75" customHeight="1">
      <c r="D770" s="45"/>
    </row>
    <row r="771" ht="15.75" customHeight="1">
      <c r="D771" s="45"/>
    </row>
    <row r="772" ht="15.75" customHeight="1">
      <c r="D772" s="45"/>
    </row>
    <row r="773" ht="15.75" customHeight="1">
      <c r="D773" s="45"/>
    </row>
    <row r="774" ht="15.75" customHeight="1">
      <c r="D774" s="45"/>
    </row>
    <row r="775" ht="15.75" customHeight="1">
      <c r="D775" s="45"/>
    </row>
    <row r="776" ht="15.75" customHeight="1">
      <c r="D776" s="45"/>
    </row>
    <row r="777" ht="15.75" customHeight="1">
      <c r="D777" s="45"/>
    </row>
    <row r="778" ht="15.75" customHeight="1">
      <c r="D778" s="45"/>
    </row>
    <row r="779" ht="15.75" customHeight="1">
      <c r="D779" s="45"/>
    </row>
    <row r="780" ht="15.75" customHeight="1">
      <c r="D780" s="45"/>
    </row>
    <row r="781" ht="15.75" customHeight="1">
      <c r="D781" s="45"/>
    </row>
    <row r="782" ht="15.75" customHeight="1">
      <c r="D782" s="45"/>
    </row>
    <row r="783" ht="15.75" customHeight="1">
      <c r="D783" s="45"/>
    </row>
    <row r="784" ht="15.75" customHeight="1">
      <c r="D784" s="45"/>
    </row>
    <row r="785" ht="15.75" customHeight="1">
      <c r="D785" s="45"/>
    </row>
    <row r="786" ht="15.75" customHeight="1">
      <c r="D786" s="45"/>
    </row>
    <row r="787" ht="15.75" customHeight="1">
      <c r="D787" s="45"/>
    </row>
    <row r="788" ht="15.75" customHeight="1">
      <c r="D788" s="45"/>
    </row>
    <row r="789" ht="15.75" customHeight="1">
      <c r="D789" s="45"/>
    </row>
    <row r="790" ht="15.75" customHeight="1">
      <c r="D790" s="45"/>
    </row>
    <row r="791" ht="15.75" customHeight="1">
      <c r="D791" s="45"/>
    </row>
    <row r="792" ht="15.75" customHeight="1">
      <c r="D792" s="45"/>
    </row>
    <row r="793" ht="15.75" customHeight="1">
      <c r="D793" s="45"/>
    </row>
    <row r="794" ht="15.75" customHeight="1">
      <c r="D794" s="45"/>
    </row>
    <row r="795" ht="15.75" customHeight="1">
      <c r="D795" s="45"/>
    </row>
    <row r="796" ht="15.75" customHeight="1">
      <c r="D796" s="45"/>
    </row>
    <row r="797" ht="15.75" customHeight="1">
      <c r="D797" s="45"/>
    </row>
    <row r="798" ht="15.75" customHeight="1">
      <c r="D798" s="45"/>
    </row>
    <row r="799" ht="15.75" customHeight="1">
      <c r="D799" s="45"/>
    </row>
    <row r="800" ht="15.75" customHeight="1">
      <c r="D800" s="45"/>
    </row>
    <row r="801" ht="15.75" customHeight="1">
      <c r="D801" s="45"/>
    </row>
    <row r="802" ht="15.75" customHeight="1">
      <c r="D802" s="45"/>
    </row>
    <row r="803" ht="15.75" customHeight="1">
      <c r="D803" s="45"/>
    </row>
    <row r="804" ht="15.75" customHeight="1">
      <c r="D804" s="45"/>
    </row>
    <row r="805" ht="15.75" customHeight="1">
      <c r="D805" s="45"/>
    </row>
    <row r="806" ht="15.75" customHeight="1">
      <c r="D806" s="45"/>
    </row>
    <row r="807" ht="15.75" customHeight="1">
      <c r="D807" s="45"/>
    </row>
    <row r="808" ht="15.75" customHeight="1">
      <c r="D808" s="45"/>
    </row>
    <row r="809" ht="15.75" customHeight="1">
      <c r="D809" s="45"/>
    </row>
    <row r="810" ht="15.75" customHeight="1">
      <c r="D810" s="45"/>
    </row>
    <row r="811" ht="15.75" customHeight="1">
      <c r="D811" s="45"/>
    </row>
    <row r="812" ht="15.75" customHeight="1">
      <c r="D812" s="45"/>
    </row>
    <row r="813" ht="15.75" customHeight="1">
      <c r="D813" s="45"/>
    </row>
    <row r="814" ht="15.75" customHeight="1">
      <c r="D814" s="45"/>
    </row>
    <row r="815" ht="15.75" customHeight="1">
      <c r="D815" s="45"/>
    </row>
    <row r="816" ht="15.75" customHeight="1">
      <c r="D816" s="45"/>
    </row>
    <row r="817" ht="15.75" customHeight="1">
      <c r="D817" s="45"/>
    </row>
    <row r="818" ht="15.75" customHeight="1">
      <c r="D818" s="45"/>
    </row>
    <row r="819" ht="15.75" customHeight="1">
      <c r="D819" s="45"/>
    </row>
    <row r="820" ht="15.75" customHeight="1">
      <c r="D820" s="45"/>
    </row>
    <row r="821" ht="15.75" customHeight="1">
      <c r="D821" s="45"/>
    </row>
    <row r="822" ht="15.75" customHeight="1">
      <c r="D822" s="45"/>
    </row>
    <row r="823" ht="15.75" customHeight="1">
      <c r="D823" s="45"/>
    </row>
    <row r="824" ht="15.75" customHeight="1">
      <c r="D824" s="45"/>
    </row>
    <row r="825" ht="15.75" customHeight="1">
      <c r="D825" s="45"/>
    </row>
    <row r="826" ht="15.75" customHeight="1">
      <c r="D826" s="45"/>
    </row>
    <row r="827" ht="15.75" customHeight="1">
      <c r="D827" s="45"/>
    </row>
    <row r="828" ht="15.75" customHeight="1">
      <c r="D828" s="45"/>
    </row>
    <row r="829" ht="15.75" customHeight="1">
      <c r="D829" s="45"/>
    </row>
    <row r="830" ht="15.75" customHeight="1">
      <c r="D830" s="45"/>
    </row>
    <row r="831" ht="15.75" customHeight="1">
      <c r="D831" s="45"/>
    </row>
    <row r="832" ht="15.75" customHeight="1">
      <c r="D832" s="45"/>
    </row>
    <row r="833" ht="15.75" customHeight="1">
      <c r="D833" s="45"/>
    </row>
    <row r="834" ht="15.75" customHeight="1">
      <c r="D834" s="45"/>
    </row>
    <row r="835" ht="15.75" customHeight="1">
      <c r="D835" s="45"/>
    </row>
    <row r="836" ht="15.75" customHeight="1">
      <c r="D836" s="45"/>
    </row>
    <row r="837" ht="15.75" customHeight="1">
      <c r="D837" s="45"/>
    </row>
    <row r="838" ht="15.75" customHeight="1">
      <c r="D838" s="45"/>
    </row>
    <row r="839" ht="15.75" customHeight="1">
      <c r="D839" s="45"/>
    </row>
    <row r="840" ht="15.75" customHeight="1">
      <c r="D840" s="45"/>
    </row>
    <row r="841" ht="15.75" customHeight="1">
      <c r="D841" s="45"/>
    </row>
    <row r="842" ht="15.75" customHeight="1">
      <c r="D842" s="45"/>
    </row>
    <row r="843" ht="15.75" customHeight="1">
      <c r="D843" s="45"/>
    </row>
    <row r="844" ht="15.75" customHeight="1">
      <c r="D844" s="45"/>
    </row>
    <row r="845" ht="15.75" customHeight="1">
      <c r="D845" s="45"/>
    </row>
    <row r="846" ht="15.75" customHeight="1">
      <c r="D846" s="45"/>
    </row>
    <row r="847" ht="15.75" customHeight="1">
      <c r="D847" s="45"/>
    </row>
    <row r="848" ht="15.75" customHeight="1">
      <c r="D848" s="45"/>
    </row>
    <row r="849" ht="15.75" customHeight="1">
      <c r="D849" s="45"/>
    </row>
    <row r="850" ht="15.75" customHeight="1">
      <c r="D850" s="45"/>
    </row>
    <row r="851" ht="15.75" customHeight="1">
      <c r="D851" s="45"/>
    </row>
    <row r="852" ht="15.75" customHeight="1">
      <c r="D852" s="45"/>
    </row>
    <row r="853" ht="15.75" customHeight="1">
      <c r="D853" s="45"/>
    </row>
    <row r="854" ht="15.75" customHeight="1">
      <c r="D854" s="45"/>
    </row>
    <row r="855" ht="15.75" customHeight="1">
      <c r="D855" s="45"/>
    </row>
    <row r="856" ht="15.75" customHeight="1">
      <c r="D856" s="45"/>
    </row>
    <row r="857" ht="15.75" customHeight="1">
      <c r="D857" s="45"/>
    </row>
    <row r="858" ht="15.75" customHeight="1">
      <c r="D858" s="45"/>
    </row>
    <row r="859" ht="15.75" customHeight="1">
      <c r="D859" s="45"/>
    </row>
    <row r="860" ht="15.75" customHeight="1">
      <c r="D860" s="45"/>
    </row>
    <row r="861" ht="15.75" customHeight="1">
      <c r="D861" s="45"/>
    </row>
    <row r="862" ht="15.75" customHeight="1">
      <c r="D862" s="45"/>
    </row>
    <row r="863" ht="15.75" customHeight="1">
      <c r="D863" s="45"/>
    </row>
    <row r="864" ht="15.75" customHeight="1">
      <c r="D864" s="45"/>
    </row>
    <row r="865" ht="15.75" customHeight="1">
      <c r="D865" s="45"/>
    </row>
    <row r="866" ht="15.75" customHeight="1">
      <c r="D866" s="45"/>
    </row>
    <row r="867" ht="15.75" customHeight="1">
      <c r="D867" s="45"/>
    </row>
    <row r="868" ht="15.75" customHeight="1">
      <c r="D868" s="45"/>
    </row>
    <row r="869" ht="15.75" customHeight="1">
      <c r="D869" s="45"/>
    </row>
    <row r="870" ht="15.75" customHeight="1">
      <c r="D870" s="45"/>
    </row>
    <row r="871" ht="15.75" customHeight="1">
      <c r="D871" s="45"/>
    </row>
    <row r="872" ht="15.75" customHeight="1">
      <c r="D872" s="45"/>
    </row>
    <row r="873" ht="15.75" customHeight="1">
      <c r="D873" s="45"/>
    </row>
    <row r="874" ht="15.75" customHeight="1">
      <c r="D874" s="45"/>
    </row>
    <row r="875" ht="15.75" customHeight="1">
      <c r="D875" s="45"/>
    </row>
    <row r="876" ht="15.75" customHeight="1">
      <c r="D876" s="45"/>
    </row>
    <row r="877" ht="15.75" customHeight="1">
      <c r="D877" s="45"/>
    </row>
    <row r="878" ht="15.75" customHeight="1">
      <c r="D878" s="45"/>
    </row>
    <row r="879" ht="15.75" customHeight="1">
      <c r="D879" s="45"/>
    </row>
    <row r="880" ht="15.75" customHeight="1">
      <c r="D880" s="45"/>
    </row>
    <row r="881" ht="15.75" customHeight="1">
      <c r="D881" s="45"/>
    </row>
    <row r="882" ht="15.75" customHeight="1">
      <c r="D882" s="45"/>
    </row>
    <row r="883" ht="15.75" customHeight="1">
      <c r="D883" s="45"/>
    </row>
    <row r="884" ht="15.75" customHeight="1">
      <c r="D884" s="45"/>
    </row>
    <row r="885" ht="15.75" customHeight="1">
      <c r="D885" s="45"/>
    </row>
    <row r="886" ht="15.75" customHeight="1">
      <c r="D886" s="45"/>
    </row>
    <row r="887" ht="15.75" customHeight="1">
      <c r="D887" s="45"/>
    </row>
    <row r="888" ht="15.75" customHeight="1">
      <c r="D888" s="45"/>
    </row>
    <row r="889" ht="15.75" customHeight="1">
      <c r="D889" s="45"/>
    </row>
    <row r="890" ht="15.75" customHeight="1">
      <c r="D890" s="45"/>
    </row>
    <row r="891" ht="15.75" customHeight="1">
      <c r="D891" s="45"/>
    </row>
    <row r="892" ht="15.75" customHeight="1">
      <c r="D892" s="45"/>
    </row>
    <row r="893" ht="15.75" customHeight="1">
      <c r="D893" s="45"/>
    </row>
    <row r="894" ht="15.75" customHeight="1">
      <c r="D894" s="45"/>
    </row>
    <row r="895" ht="15.75" customHeight="1">
      <c r="D895" s="45"/>
    </row>
    <row r="896" ht="15.75" customHeight="1">
      <c r="D896" s="45"/>
    </row>
    <row r="897" ht="15.75" customHeight="1">
      <c r="D897" s="45"/>
    </row>
    <row r="898" ht="15.75" customHeight="1">
      <c r="D898" s="45"/>
    </row>
    <row r="899" ht="15.75" customHeight="1">
      <c r="D899" s="45"/>
    </row>
    <row r="900" ht="15.75" customHeight="1">
      <c r="D900" s="45"/>
    </row>
    <row r="901" ht="15.75" customHeight="1">
      <c r="D901" s="45"/>
    </row>
    <row r="902" ht="15.75" customHeight="1">
      <c r="D902" s="45"/>
    </row>
    <row r="903" ht="15.75" customHeight="1">
      <c r="D903" s="45"/>
    </row>
    <row r="904" ht="15.75" customHeight="1">
      <c r="D904" s="45"/>
    </row>
    <row r="905" ht="15.75" customHeight="1">
      <c r="D905" s="45"/>
    </row>
    <row r="906" ht="15.75" customHeight="1">
      <c r="D906" s="45"/>
    </row>
    <row r="907" ht="15.75" customHeight="1">
      <c r="D907" s="45"/>
    </row>
    <row r="908" ht="15.75" customHeight="1">
      <c r="D908" s="45"/>
    </row>
    <row r="909" ht="15.75" customHeight="1">
      <c r="D909" s="45"/>
    </row>
    <row r="910" ht="15.75" customHeight="1">
      <c r="D910" s="45"/>
    </row>
    <row r="911" ht="15.75" customHeight="1">
      <c r="D911" s="45"/>
    </row>
    <row r="912" ht="15.75" customHeight="1">
      <c r="D912" s="45"/>
    </row>
    <row r="913" ht="15.75" customHeight="1">
      <c r="D913" s="45"/>
    </row>
    <row r="914" ht="15.75" customHeight="1">
      <c r="D914" s="45"/>
    </row>
    <row r="915" ht="15.75" customHeight="1">
      <c r="D915" s="45"/>
    </row>
    <row r="916" ht="15.75" customHeight="1">
      <c r="D916" s="45"/>
    </row>
    <row r="917" ht="15.75" customHeight="1">
      <c r="D917" s="45"/>
    </row>
    <row r="918" ht="15.75" customHeight="1">
      <c r="D918" s="45"/>
    </row>
    <row r="919" ht="15.75" customHeight="1">
      <c r="D919" s="45"/>
    </row>
    <row r="920" ht="15.75" customHeight="1">
      <c r="D920" s="45"/>
    </row>
    <row r="921" ht="15.75" customHeight="1">
      <c r="D921" s="45"/>
    </row>
    <row r="922" ht="15.75" customHeight="1">
      <c r="D922" s="45"/>
    </row>
    <row r="923" ht="15.75" customHeight="1">
      <c r="D923" s="45"/>
    </row>
    <row r="924" ht="15.75" customHeight="1">
      <c r="D924" s="45"/>
    </row>
    <row r="925" ht="15.75" customHeight="1">
      <c r="D925" s="45"/>
    </row>
    <row r="926" ht="15.75" customHeight="1">
      <c r="D926" s="45"/>
    </row>
    <row r="927" ht="15.75" customHeight="1">
      <c r="D927" s="45"/>
    </row>
    <row r="928" ht="15.75" customHeight="1">
      <c r="D928" s="45"/>
    </row>
    <row r="929" ht="15.75" customHeight="1">
      <c r="D929" s="45"/>
    </row>
    <row r="930" ht="15.75" customHeight="1">
      <c r="D930" s="45"/>
    </row>
    <row r="931" ht="15.75" customHeight="1">
      <c r="D931" s="45"/>
    </row>
    <row r="932" ht="15.75" customHeight="1">
      <c r="D932" s="45"/>
    </row>
    <row r="933" ht="15.75" customHeight="1">
      <c r="D933" s="45"/>
    </row>
    <row r="934" ht="15.75" customHeight="1">
      <c r="D934" s="45"/>
    </row>
    <row r="935" ht="15.75" customHeight="1">
      <c r="D935" s="45"/>
    </row>
    <row r="936" ht="15.75" customHeight="1">
      <c r="D936" s="45"/>
    </row>
    <row r="937" ht="15.75" customHeight="1">
      <c r="D937" s="45"/>
    </row>
    <row r="938" ht="15.75" customHeight="1">
      <c r="D938" s="45"/>
    </row>
    <row r="939" ht="15.75" customHeight="1">
      <c r="D939" s="45"/>
    </row>
    <row r="940" ht="15.75" customHeight="1">
      <c r="D940" s="45"/>
    </row>
    <row r="941" ht="15.75" customHeight="1">
      <c r="D941" s="45"/>
    </row>
    <row r="942" ht="15.75" customHeight="1">
      <c r="D942" s="45"/>
    </row>
    <row r="943" ht="15.75" customHeight="1">
      <c r="D943" s="45"/>
    </row>
    <row r="944" ht="15.75" customHeight="1">
      <c r="D944" s="45"/>
    </row>
    <row r="945" ht="15.75" customHeight="1">
      <c r="D945" s="45"/>
    </row>
    <row r="946" ht="15.75" customHeight="1">
      <c r="D946" s="45"/>
    </row>
    <row r="947" ht="15.75" customHeight="1">
      <c r="D947" s="45"/>
    </row>
    <row r="948" ht="15.75" customHeight="1">
      <c r="D948" s="45"/>
    </row>
    <row r="949" ht="15.75" customHeight="1">
      <c r="D949" s="45"/>
    </row>
    <row r="950" ht="15.75" customHeight="1">
      <c r="D950" s="45"/>
    </row>
    <row r="951" ht="15.75" customHeight="1">
      <c r="D951" s="45"/>
    </row>
    <row r="952" ht="15.75" customHeight="1">
      <c r="D952" s="45"/>
    </row>
    <row r="953" ht="15.75" customHeight="1">
      <c r="D953" s="45"/>
    </row>
    <row r="954" ht="15.75" customHeight="1">
      <c r="D954" s="45"/>
    </row>
    <row r="955" ht="15.75" customHeight="1">
      <c r="D955" s="45"/>
    </row>
    <row r="956" ht="15.75" customHeight="1">
      <c r="D956" s="45"/>
    </row>
    <row r="957" ht="15.75" customHeight="1">
      <c r="D957" s="45"/>
    </row>
    <row r="958" ht="15.75" customHeight="1">
      <c r="D958" s="45"/>
    </row>
    <row r="959" ht="15.75" customHeight="1">
      <c r="D959" s="45"/>
    </row>
    <row r="960" ht="15.75" customHeight="1">
      <c r="D960" s="45"/>
    </row>
    <row r="961" ht="15.75" customHeight="1">
      <c r="D961" s="45"/>
    </row>
    <row r="962" ht="15.75" customHeight="1">
      <c r="D962" s="45"/>
    </row>
    <row r="963" ht="15.75" customHeight="1">
      <c r="D963" s="45"/>
    </row>
    <row r="964" ht="15.75" customHeight="1">
      <c r="D964" s="45"/>
    </row>
    <row r="965" ht="15.75" customHeight="1">
      <c r="D965" s="45"/>
    </row>
    <row r="966" ht="15.75" customHeight="1">
      <c r="D966" s="45"/>
    </row>
    <row r="967" ht="15.75" customHeight="1">
      <c r="D967" s="45"/>
    </row>
    <row r="968" ht="15.75" customHeight="1">
      <c r="D968" s="45"/>
    </row>
    <row r="969" ht="15.75" customHeight="1">
      <c r="D969" s="45"/>
    </row>
    <row r="970" ht="15.75" customHeight="1">
      <c r="D970" s="45"/>
    </row>
    <row r="971" ht="15.75" customHeight="1">
      <c r="D971" s="45"/>
    </row>
    <row r="972" ht="15.75" customHeight="1">
      <c r="D972" s="45"/>
    </row>
    <row r="973" ht="15.75" customHeight="1">
      <c r="D973" s="45"/>
    </row>
    <row r="974" ht="15.75" customHeight="1">
      <c r="D974" s="45"/>
    </row>
    <row r="975" ht="15.75" customHeight="1">
      <c r="D975" s="45"/>
    </row>
    <row r="976" ht="15.75" customHeight="1">
      <c r="D976" s="45"/>
    </row>
    <row r="977" ht="15.75" customHeight="1">
      <c r="D977" s="45"/>
    </row>
    <row r="978" ht="15.75" customHeight="1">
      <c r="D978" s="45"/>
    </row>
    <row r="979" ht="15.75" customHeight="1">
      <c r="D979" s="45"/>
    </row>
    <row r="980" ht="15.75" customHeight="1">
      <c r="D980" s="45"/>
    </row>
    <row r="981" ht="15.75" customHeight="1">
      <c r="D981" s="45"/>
    </row>
    <row r="982" ht="15.75" customHeight="1">
      <c r="D982" s="45"/>
    </row>
    <row r="983" ht="15.75" customHeight="1">
      <c r="D983" s="45"/>
    </row>
    <row r="984" ht="15.75" customHeight="1">
      <c r="D984" s="45"/>
    </row>
    <row r="985" ht="15.75" customHeight="1">
      <c r="D985" s="45"/>
    </row>
    <row r="986" ht="15.75" customHeight="1">
      <c r="D986" s="45"/>
    </row>
    <row r="987" ht="15.75" customHeight="1">
      <c r="D987" s="45"/>
    </row>
    <row r="988" ht="15.75" customHeight="1">
      <c r="D988" s="45"/>
    </row>
    <row r="989" ht="15.75" customHeight="1">
      <c r="D989" s="45"/>
    </row>
    <row r="990" ht="15.75" customHeight="1">
      <c r="D990" s="45"/>
    </row>
    <row r="991" ht="15.75" customHeight="1">
      <c r="D991" s="45"/>
    </row>
    <row r="992" ht="15.75" customHeight="1">
      <c r="D992" s="45"/>
    </row>
    <row r="993" ht="15.75" customHeight="1">
      <c r="D993" s="45"/>
    </row>
    <row r="994" ht="15.75" customHeight="1">
      <c r="D994" s="45"/>
    </row>
    <row r="995" ht="15.75" customHeight="1">
      <c r="D995" s="45"/>
    </row>
    <row r="996" ht="15.75" customHeight="1">
      <c r="D996" s="45"/>
    </row>
    <row r="997" ht="15.75" customHeight="1">
      <c r="D997" s="45"/>
    </row>
    <row r="998" ht="15.75" customHeight="1">
      <c r="D998" s="45"/>
    </row>
    <row r="999" ht="15.75" customHeight="1">
      <c r="D999" s="45"/>
    </row>
    <row r="1000" ht="15.75" customHeight="1">
      <c r="D1000" s="45"/>
    </row>
    <row r="1001" ht="15.75" customHeight="1">
      <c r="D1001" s="45"/>
    </row>
  </sheetData>
  <mergeCells count="4">
    <mergeCell ref="T2:U2"/>
    <mergeCell ref="X2:AA2"/>
    <mergeCell ref="A1:O1"/>
    <mergeCell ref="A204:I204"/>
  </mergeCells>
  <dataValidations>
    <dataValidation type="list" allowBlank="1" showErrorMessage="1" sqref="P3:P202">
      <formula1>"Cash,Non Cash"</formula1>
    </dataValidation>
  </dataValidation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/>
    <row r="18"/>
    <row r="19"/>
    <row r="20"/>
    <row r="21"/>
    <row r="22"/>
    <row r="23"/>
    <row r="24"/>
    <row r="25"/>
    <row r="26"/>
    <row r="27"/>
    <row r="28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</sheetData>
  <autoFilter ref="$A$1:$B$38">
    <filterColumn colId="0">
      <filters>
        <filter val="2017-Apr"/>
        <filter val="2017-Jan"/>
        <filter val="2017-Jun"/>
        <filter val="2017-Dec"/>
        <filter val="2017-Jul"/>
        <filter val="2017-Nov"/>
        <filter val="2017-Aug"/>
        <filter val="2017-Mar"/>
        <filter val="2017-Sep"/>
        <filter val="2017-Oct"/>
        <filter val="2017-May"/>
      </filters>
    </filterColumn>
  </autoFilter>
  <drawing r:id="rId2"/>
</worksheet>
</file>