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0" sheetId="1" r:id="rId4"/>
    <sheet state="visible" name="Sprint 1" sheetId="2" r:id="rId5"/>
    <sheet state="visible" name=" Sprint 2" sheetId="3" r:id="rId6"/>
    <sheet state="visible" name="Sprint 3" sheetId="4" r:id="rId7"/>
    <sheet state="visible" name="Link Referencia" sheetId="5" r:id="rId8"/>
  </sheets>
  <definedNames/>
  <calcPr/>
  <extLst>
    <ext uri="GoogleSheetsCustomDataVersion2">
      <go:sheetsCustomData xmlns:go="http://customooxmlschemas.google.com/" r:id="rId9" roundtripDataChecksum="CovmFHWIDmL3GHeR1dshttgCbTQvHxkbX4ELcaYZeDU="/>
    </ext>
  </extLst>
</workbook>
</file>

<file path=xl/sharedStrings.xml><?xml version="1.0" encoding="utf-8"?>
<sst xmlns="http://schemas.openxmlformats.org/spreadsheetml/2006/main" count="217" uniqueCount="107">
  <si>
    <t>Sprint Burdown Chart</t>
  </si>
  <si>
    <t>Backlog ID</t>
  </si>
  <si>
    <t>Tareas</t>
  </si>
  <si>
    <t>Autores</t>
  </si>
  <si>
    <t>Initial Estimate (Hrs)</t>
  </si>
  <si>
    <t>1 Week (16 Septiembre - 21 Septiembre)</t>
  </si>
  <si>
    <t>Day 0</t>
  </si>
  <si>
    <t>Day 1</t>
  </si>
  <si>
    <t>Day 2</t>
  </si>
  <si>
    <t>Day 3</t>
  </si>
  <si>
    <t>Day 4</t>
  </si>
  <si>
    <t>Day 5</t>
  </si>
  <si>
    <t>Selección de documentos</t>
  </si>
  <si>
    <t>Equipo de trabajo</t>
  </si>
  <si>
    <t>Instalacion GitHub</t>
  </si>
  <si>
    <t>Instalacion Visual Studio</t>
  </si>
  <si>
    <t>Preparacion Base de Datos SupaBase</t>
  </si>
  <si>
    <t>Instalacion NextJS con React</t>
  </si>
  <si>
    <t>Instalacion Depedencias</t>
  </si>
  <si>
    <t>Esfuerzo Restante</t>
  </si>
  <si>
    <t>Tendencia Ideal</t>
  </si>
  <si>
    <t>Week 1 (23 Septiembre - 28 Septiembre)</t>
  </si>
  <si>
    <t>Week 2 (30 Septiembre - 05 Octubre)</t>
  </si>
  <si>
    <t>Week 3 (07 Octubre - 12 Octubre)</t>
  </si>
  <si>
    <t>Week 4 (14 Octubre - 19 Octubre)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</si>
  <si>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</si>
  <si>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</si>
  <si>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</si>
  <si>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</si>
  <si>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</si>
  <si>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</si>
  <si>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</si>
  <si>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</si>
  <si>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</si>
  <si>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</si>
  <si>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</si>
  <si>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</si>
  <si>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</si>
  <si>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</si>
  <si>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</si>
  <si>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Como Usuario</t>
  </si>
  <si>
    <t>HU 1</t>
  </si>
  <si>
    <t>Crear interfaz de reserva de cancha.</t>
  </si>
  <si>
    <t>Equipo de Trabajo</t>
  </si>
  <si>
    <t>Desarrollar lógica de reserva.</t>
  </si>
  <si>
    <t>Integrar Frontend con Backend para registro de reservas.</t>
  </si>
  <si>
    <t>HU 2</t>
  </si>
  <si>
    <t>Implementar sistema de notificaciones por correo electrónico.</t>
  </si>
  <si>
    <t>Configurar recordatorios automáticos de reserva.</t>
  </si>
  <si>
    <t>Pruebas de envío de notificaciones.</t>
  </si>
  <si>
    <t>HU 3</t>
  </si>
  <si>
    <t>Crear interfaz para dejar comentarios y puntuaciones.</t>
  </si>
  <si>
    <t>Desarrollar backend para procesar y almacenar calificaciones.</t>
  </si>
  <si>
    <t>Pruebas del sistema de calificación.</t>
  </si>
  <si>
    <t>HU 4</t>
  </si>
  <si>
    <t>Implementar vista de historial de reservas.</t>
  </si>
  <si>
    <t>Desarrollar lógica para mostrar reservas anteriores.</t>
  </si>
  <si>
    <t>Pruebas y validación del historial de reservas.</t>
  </si>
  <si>
    <t>Como Administrador</t>
  </si>
  <si>
    <t>HU 5</t>
  </si>
  <si>
    <t>Desarrollar módulo para agregar nuevas canchas.</t>
  </si>
  <si>
    <t>Implementar validación de datos de nuevas canchas.</t>
  </si>
  <si>
    <t>Pruebas y validación del módulo de nuevas canchas.</t>
  </si>
  <si>
    <t>HU 6</t>
  </si>
  <si>
    <t>Implementar la opción de desactivar canchas desde el panel de administración.</t>
  </si>
  <si>
    <t>Crear una opción para eliminar canchas permanentemente desde el panel de administración.</t>
  </si>
  <si>
    <t>Actualizar el estado de la cancha en la base de datos cuando se desactiva o elimina.</t>
  </si>
  <si>
    <t>Probar las funcionalidades de eliminación y desactivación para asegurar la correcta actualización de la disponibilidad.</t>
  </si>
  <si>
    <t>HU 7</t>
  </si>
  <si>
    <t>Diseñar el módulo de reportes en el panel de administración.</t>
  </si>
  <si>
    <t>Implementar la funcionalidad que muestra las calificaciones y comentarios de los usuarios en el reporte.</t>
  </si>
  <si>
    <t>Conectar el módulo de reportes con la base de datos para obtener las calificaciones y comentarios.</t>
  </si>
  <si>
    <t>Probar y ajustar los reportes para que se visualicen correctamente en el panel de administración.</t>
  </si>
  <si>
    <t>HU 8</t>
  </si>
  <si>
    <t>Implementar el sistema de alertas para que notifique al administrador cuando se reciba una nueva puntuación.</t>
  </si>
  <si>
    <t>Conectar el sistema de alertas con la base de datos para obtener las puntuaciones en tiempo real.</t>
  </si>
  <si>
    <t>Mostrar las alertas en el panel de administración cuando una cancha reciba una nueva puntuación.</t>
  </si>
  <si>
    <t>Probar el sistema de alertas para garantizar que las notificaciones se reciban correctamente.</t>
  </si>
  <si>
    <t>Week 1 (21 Octubre - 25 Octubre)</t>
  </si>
  <si>
    <t>Week 2 (28 Octubre - 02 Noviembre)</t>
  </si>
  <si>
    <t>Week 3 (04 Noviembre - 08 Noviembre)</t>
  </si>
  <si>
    <t>HU 9</t>
  </si>
  <si>
    <t>Integrar API de Geolocalización en el sistema.</t>
  </si>
  <si>
    <t>Desarrollar lógica para filtrar canchas cercanas segun la ubicación.</t>
  </si>
  <si>
    <t>Probar la funcionalidad de Geolocalización en distintos dispositivos.</t>
  </si>
  <si>
    <t>HU 10</t>
  </si>
  <si>
    <t>Integrar el método de pago Transbank en el sistema.</t>
  </si>
  <si>
    <t>Configurar el flujo de pago para reservas y vincular con la base de datos.</t>
  </si>
  <si>
    <t>Probar y verificar el correcto funcionamiento del sistema de pago en diferentes escenarios.</t>
  </si>
  <si>
    <t>HU 11</t>
  </si>
  <si>
    <t>Desarrollar el modulo de reportes financieros en el panel de Administrador.</t>
  </si>
  <si>
    <t>Conectar el modulo de reportes con la base de datos para mostrar el historial de pagos.</t>
  </si>
  <si>
    <t>Probar y ajustar el modulo de reportes financieros para garantizar presición.</t>
  </si>
  <si>
    <t>S</t>
  </si>
  <si>
    <t>Week 1 (11 Noviembre - 15 Noviembre)</t>
  </si>
  <si>
    <t>Week 2 (18 Septiembre - 22 Noviembre)</t>
  </si>
  <si>
    <t>Week 3 (25 Octubre - 29 Noviembre)</t>
  </si>
  <si>
    <t>Configurar el entorno cloud y preparar la infraestructura para la migración.</t>
  </si>
  <si>
    <t>Migrar la base de datos a un servicio en la nube.</t>
  </si>
  <si>
    <t>Migrar la aplicación web y realizar pruebas de funcionamiento en el entorno cloud.</t>
  </si>
  <si>
    <t>Optimizar el rendimiento en el entorno cloud y verificar la estabilidad.</t>
  </si>
  <si>
    <t>HU 12</t>
  </si>
  <si>
    <t>Documentar la arquitectura del sistema y los modulos claves.</t>
  </si>
  <si>
    <t>Preparar guias de uso y documentación tecnica para desarrolladores.</t>
  </si>
  <si>
    <t>Revisar y organizar toda la documentación final para su entrega.</t>
  </si>
  <si>
    <t>Link referencia</t>
  </si>
  <si>
    <t>https://www.youtube.com/watch?v=J17dOgmjS2c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</si>
</sst>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ptos Narrow"/>
      <scheme val="minor"/>
    </font>
    <font>
      <b/>
      <sz val="16.0"/>
      <color theme="1"/>
      <name val="Arial"/>
    </font>
    <font/>
    <font>
      <sz val="16.0"/>
      <color theme="1"/>
      <name val="Arial"/>
    </font>
    <font>
      <sz val="11.0"/>
      <color theme="1"/>
      <name val="Aptos Narrow"/>
    </font>
    <font>
      <b/>
      <sz val="11.0"/>
      <color theme="1"/>
      <name val="Aptos Narrow"/>
    </font>
    <font>
      <sz val="11.0"/>
      <color theme="1"/>
      <name val="Arial"/>
    </font>
    <font>
      <sz val="11.0"/>
      <color rgb="FF000000"/>
      <name val="Arial"/>
    </font>
    <font>
      <sz val="11.0"/>
      <color rgb="FF000000"/>
      <name val="Calibri"/>
    </font>
    <font>
      <b/>
      <sz val="11.0"/>
      <color theme="1"/>
      <name val="Arial"/>
    </font>
    <font>
      <color theme="1"/>
      <name val="Aptos Narrow"/>
      <scheme val="minor"/>
    </font>
    <font>
      <u/>
      <sz val="11.0"/>
      <color theme="10"/>
      <name val="Aptos Narrow"/>
    </font>
  </fonts>
  <fills count="7">
    <fill>
      <patternFill patternType="none"/>
    </fill>
    <fill>
      <patternFill patternType="lightGray"/>
    </fill>
    <fill>
      <patternFill patternType="solid">
        <fgColor rgb="FFA6C9EB"/>
        <bgColor rgb="FFA6C9EB"/>
      </patternFill>
    </fill>
    <fill>
      <patternFill patternType="solid">
        <fgColor rgb="FFF6C6AC"/>
        <bgColor rgb="FFF6C6AC"/>
      </patternFill>
    </fill>
    <fill>
      <patternFill patternType="solid">
        <fgColor rgb="FFDBE9F7"/>
        <bgColor rgb="FFDBE9F7"/>
      </patternFill>
    </fill>
    <fill>
      <patternFill patternType="solid">
        <fgColor rgb="FFB3E5A1"/>
        <bgColor rgb="FFB3E5A1"/>
      </patternFill>
    </fill>
    <fill>
      <patternFill patternType="solid">
        <fgColor rgb="FFBFBFBF"/>
        <bgColor rgb="FFBFBFB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/>
    </xf>
    <xf borderId="4" fillId="3" fontId="5" numFmtId="0" xfId="0" applyAlignment="1" applyBorder="1" applyFill="1" applyFont="1">
      <alignment horizontal="center" vertical="center"/>
    </xf>
    <xf borderId="5" fillId="3" fontId="5" numFmtId="0" xfId="0" applyAlignment="1" applyBorder="1" applyFont="1">
      <alignment horizontal="center" vertical="center"/>
    </xf>
    <xf borderId="1" fillId="3" fontId="5" numFmtId="0" xfId="0" applyAlignment="1" applyBorder="1" applyFont="1">
      <alignment horizontal="center" vertical="center"/>
    </xf>
    <xf borderId="6" fillId="0" fontId="2" numFmtId="0" xfId="0" applyBorder="1" applyFont="1"/>
    <xf borderId="5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shrinkToFit="0" vertical="center" wrapText="1"/>
    </xf>
    <xf borderId="5" fillId="4" fontId="4" numFmtId="0" xfId="0" applyAlignment="1" applyBorder="1" applyFill="1" applyFont="1">
      <alignment horizontal="center" vertical="center"/>
    </xf>
    <xf borderId="1" fillId="3" fontId="5" numFmtId="0" xfId="0" applyAlignment="1" applyBorder="1" applyFont="1">
      <alignment horizontal="center"/>
    </xf>
    <xf borderId="5" fillId="3" fontId="5" numFmtId="0" xfId="0" applyAlignment="1" applyBorder="1" applyFont="1">
      <alignment horizontal="center"/>
    </xf>
    <xf borderId="5" fillId="3" fontId="4" numFmtId="0" xfId="0" applyAlignment="1" applyBorder="1" applyFont="1">
      <alignment horizontal="center" vertical="center"/>
    </xf>
    <xf borderId="1" fillId="5" fontId="5" numFmtId="0" xfId="0" applyAlignment="1" applyBorder="1" applyFill="1" applyFont="1">
      <alignment horizontal="center"/>
    </xf>
    <xf borderId="5" fillId="5" fontId="5" numFmtId="0" xfId="0" applyAlignment="1" applyBorder="1" applyFont="1">
      <alignment horizontal="center"/>
    </xf>
    <xf borderId="5" fillId="5" fontId="4" numFmtId="0" xfId="0" applyAlignment="1" applyBorder="1" applyFont="1">
      <alignment horizontal="center" vertical="center"/>
    </xf>
    <xf borderId="0" fillId="0" fontId="6" numFmtId="0" xfId="0" applyFont="1"/>
    <xf borderId="1" fillId="6" fontId="5" numFmtId="0" xfId="0" applyAlignment="1" applyBorder="1" applyFill="1" applyFont="1">
      <alignment horizontal="center" vertical="center"/>
    </xf>
    <xf borderId="7" fillId="6" fontId="5" numFmtId="0" xfId="0" applyAlignment="1" applyBorder="1" applyFont="1">
      <alignment horizontal="center" vertical="center"/>
    </xf>
    <xf borderId="5" fillId="6" fontId="4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5" fillId="0" fontId="7" numFmtId="0" xfId="0" applyAlignment="1" applyBorder="1" applyFont="1">
      <alignment horizontal="left"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0" fillId="0" fontId="7" numFmtId="0" xfId="0" applyAlignment="1" applyFont="1">
      <alignment horizontal="left" shrinkToFit="0" vertical="center" wrapText="1"/>
    </xf>
    <xf borderId="5" fillId="0" fontId="6" numFmtId="0" xfId="0" applyAlignment="1" applyBorder="1" applyFont="1">
      <alignment horizontal="left" shrinkToFit="0" vertical="center" wrapText="1"/>
    </xf>
    <xf borderId="5" fillId="6" fontId="7" numFmtId="0" xfId="0" applyAlignment="1" applyBorder="1" applyFont="1">
      <alignment horizontal="center" shrinkToFit="0" vertical="center" wrapText="1"/>
    </xf>
    <xf borderId="9" fillId="6" fontId="4" numFmtId="0" xfId="0" applyBorder="1" applyFont="1"/>
    <xf borderId="5" fillId="0" fontId="8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center" vertical="center"/>
    </xf>
    <xf borderId="1" fillId="3" fontId="9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10" fillId="3" fontId="5" numFmtId="0" xfId="0" applyAlignment="1" applyBorder="1" applyFont="1">
      <alignment horizontal="center" vertical="center"/>
    </xf>
    <xf borderId="10" fillId="6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4" fillId="0" fontId="9" numFmtId="0" xfId="0" applyAlignment="1" applyBorder="1" applyFont="1">
      <alignment horizontal="center" vertical="center"/>
    </xf>
    <xf borderId="5" fillId="4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6" fontId="9" numFmtId="0" xfId="0" applyAlignment="1" applyBorder="1" applyFont="1">
      <alignment horizontal="center" vertical="center"/>
    </xf>
    <xf borderId="0" fillId="0" fontId="4" numFmtId="0" xfId="0" applyFont="1"/>
    <xf borderId="1" fillId="0" fontId="6" numFmtId="0" xfId="0" applyAlignment="1" applyBorder="1" applyFont="1">
      <alignment horizontal="center" vertical="center"/>
    </xf>
    <xf borderId="1" fillId="5" fontId="5" numFmtId="0" xfId="0" applyAlignment="1" applyBorder="1" applyFont="1">
      <alignment horizontal="center" vertical="center"/>
    </xf>
    <xf borderId="0" fillId="0" fontId="10" numFmtId="0" xfId="0" applyFont="1"/>
    <xf borderId="1" fillId="2" fontId="4" numFmtId="0" xfId="0" applyAlignment="1" applyBorder="1" applyFont="1">
      <alignment horizontal="center"/>
    </xf>
    <xf borderId="1" fillId="0" fontId="1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Sprint Burdown Chart</a:t>
            </a:r>
          </a:p>
        </c:rich>
      </c:tx>
      <c:layout>
        <c:manualLayout>
          <c:xMode val="edge"/>
          <c:yMode val="edge"/>
          <c:x val="0.36452777777777773"/>
          <c:y val="0.032407407407407406"/>
        </c:manualLayout>
      </c:layout>
      <c:overlay val="0"/>
    </c:title>
    <c:plotArea>
      <c:layout/>
      <c:lineChart>
        <c:ser>
          <c:idx val="0"/>
          <c:order val="0"/>
          <c:tx>
            <c:v>Esfuerzo Restante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'Sprint 0'!$E$5:$J$5</c:f>
            </c:strRef>
          </c:cat>
          <c:val>
            <c:numRef>
              <c:f>'Sprint 0'!$E$12:$J$12</c:f>
              <c:numCache/>
            </c:numRef>
          </c:val>
          <c:smooth val="0"/>
        </c:ser>
        <c:ser>
          <c:idx val="1"/>
          <c:order val="1"/>
          <c:tx>
            <c:v>Tendencia Ideal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'Sprint 0'!$E$5:$J$5</c:f>
            </c:strRef>
          </c:cat>
          <c:val>
            <c:numRef>
              <c:f>'Sprint 0'!$E$13:$J$13</c:f>
              <c:numCache/>
            </c:numRef>
          </c:val>
          <c:smooth val="0"/>
        </c:ser>
        <c:axId val="2010699796"/>
        <c:axId val="1694977261"/>
      </c:lineChart>
      <c:catAx>
        <c:axId val="20106997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94977261"/>
      </c:catAx>
      <c:valAx>
        <c:axId val="16949772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10699796"/>
      </c:valAx>
    </c:plotArea>
    <c:legend>
      <c:legendPos val="b"/>
      <c:layout>
        <c:manualLayout>
          <c:xMode val="edge"/>
          <c:yMode val="edge"/>
          <c:x val="0.2945968400383943"/>
          <c:y val="0.9312285306647975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Sprint Burdown Chart</a:t>
            </a:r>
          </a:p>
        </c:rich>
      </c:tx>
      <c:overlay val="0"/>
    </c:title>
    <c:plotArea>
      <c:layout>
        <c:manualLayout>
          <c:xMode val="edge"/>
          <c:yMode val="edge"/>
          <c:x val="0.03987855348900783"/>
          <c:y val="0.12063338242694689"/>
          <c:w val="0.9454973833866267"/>
          <c:h val="0.7368697858816875"/>
        </c:manualLayout>
      </c:layout>
      <c:lineChart>
        <c:ser>
          <c:idx val="0"/>
          <c:order val="0"/>
          <c:tx>
            <c:v>Esfuerzo Restante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'Sprint 1'!$E$5:$Y$5</c:f>
            </c:strRef>
          </c:cat>
          <c:val>
            <c:numRef>
              <c:f>'Sprint 1'!$E$35:$Y$35</c:f>
              <c:numCache/>
            </c:numRef>
          </c:val>
          <c:smooth val="0"/>
        </c:ser>
        <c:ser>
          <c:idx val="1"/>
          <c:order val="1"/>
          <c:tx>
            <c:v>Tendencia Ideal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'Sprint 1'!$E$5:$Y$5</c:f>
            </c:strRef>
          </c:cat>
          <c:val>
            <c:numRef>
              <c:f>'Sprint 1'!$E$36:$Y$36</c:f>
              <c:numCache/>
            </c:numRef>
          </c:val>
          <c:smooth val="0"/>
        </c:ser>
        <c:axId val="1778491849"/>
        <c:axId val="44043506"/>
      </c:lineChart>
      <c:catAx>
        <c:axId val="17784918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4043506"/>
      </c:catAx>
      <c:valAx>
        <c:axId val="440435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78491849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Sprint Burdown Chart</a:t>
            </a:r>
          </a:p>
        </c:rich>
      </c:tx>
      <c:overlay val="0"/>
    </c:title>
    <c:plotArea>
      <c:layout>
        <c:manualLayout>
          <c:xMode val="edge"/>
          <c:yMode val="edge"/>
          <c:x val="0.05864348369093268"/>
          <c:y val="0.135795634241372"/>
          <c:w val="0.9078972377523441"/>
          <c:h val="0.671691690712574"/>
        </c:manualLayout>
      </c:layout>
      <c:lineChart>
        <c:ser>
          <c:idx val="0"/>
          <c:order val="0"/>
          <c:tx>
            <c:v>Esfuerzo Restante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 Sprint 2'!$E$5:$T$5</c:f>
            </c:strRef>
          </c:cat>
          <c:val>
            <c:numRef>
              <c:f>' Sprint 2'!$E$17:$T$17</c:f>
              <c:numCache/>
            </c:numRef>
          </c:val>
          <c:smooth val="0"/>
        </c:ser>
        <c:ser>
          <c:idx val="1"/>
          <c:order val="1"/>
          <c:tx>
            <c:v>Tendencia Ideal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 Sprint 2'!$E$5:$T$5</c:f>
            </c:strRef>
          </c:cat>
          <c:val>
            <c:numRef>
              <c:f>' Sprint 2'!$E$18:$T$18</c:f>
              <c:numCache/>
            </c:numRef>
          </c:val>
          <c:smooth val="0"/>
        </c:ser>
        <c:axId val="806896635"/>
        <c:axId val="707204591"/>
      </c:lineChart>
      <c:catAx>
        <c:axId val="8068966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07204591"/>
      </c:catAx>
      <c:valAx>
        <c:axId val="7072045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06896635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Sprint Burdown Chart</a:t>
            </a:r>
          </a:p>
        </c:rich>
      </c:tx>
      <c:overlay val="0"/>
    </c:title>
    <c:plotArea>
      <c:layout>
        <c:manualLayout>
          <c:xMode val="edge"/>
          <c:yMode val="edge"/>
          <c:x val="0.021919161771375664"/>
          <c:y val="0.10434941183461295"/>
          <c:w val="0.9692882496469291"/>
          <c:h val="0.7597754933706888"/>
        </c:manualLayout>
      </c:layout>
      <c:lineChart>
        <c:ser>
          <c:idx val="0"/>
          <c:order val="0"/>
          <c:tx>
            <c:v>Esfuerzo Restante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'Sprint 3'!$E$5:$T$5</c:f>
            </c:strRef>
          </c:cat>
          <c:val>
            <c:numRef>
              <c:f>'Sprint 3'!$E$14:$T$14</c:f>
              <c:numCache/>
            </c:numRef>
          </c:val>
          <c:smooth val="0"/>
        </c:ser>
        <c:ser>
          <c:idx val="1"/>
          <c:order val="1"/>
          <c:tx>
            <c:v>Tendencia Ideal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'Sprint 3'!$E$5:$T$5</c:f>
            </c:strRef>
          </c:cat>
          <c:val>
            <c:numRef>
              <c:f>'Sprint 3'!$E$15:$T$15</c:f>
              <c:numCache/>
            </c:numRef>
          </c:val>
          <c:smooth val="0"/>
        </c:ser>
        <c:axId val="1795526284"/>
        <c:axId val="312571964"/>
      </c:lineChart>
      <c:catAx>
        <c:axId val="17955262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12571964"/>
      </c:catAx>
      <c:valAx>
        <c:axId val="3125719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95526284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219075</xdr:colOff>
      <xdr:row>1</xdr:row>
      <xdr:rowOff>28575</xdr:rowOff>
    </xdr:from>
    <xdr:ext cx="6657975" cy="3609975"/>
    <xdr:graphicFrame>
      <xdr:nvGraphicFramePr>
        <xdr:cNvPr id="119648296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36</xdr:row>
      <xdr:rowOff>152400</xdr:rowOff>
    </xdr:from>
    <xdr:ext cx="12811125" cy="4600575"/>
    <xdr:graphicFrame>
      <xdr:nvGraphicFramePr>
        <xdr:cNvPr id="45027809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18</xdr:row>
      <xdr:rowOff>152400</xdr:rowOff>
    </xdr:from>
    <xdr:ext cx="12811125" cy="4600575"/>
    <xdr:graphicFrame>
      <xdr:nvGraphicFramePr>
        <xdr:cNvPr id="500098506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85725</xdr:colOff>
      <xdr:row>15</xdr:row>
      <xdr:rowOff>142875</xdr:rowOff>
    </xdr:from>
    <xdr:ext cx="15582900" cy="4610100"/>
    <xdr:graphicFrame>
      <xdr:nvGraphicFramePr>
        <xdr:cNvPr id="19304461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J17dOgmjS2c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4" width="24.38"/>
    <col customWidth="1" min="5" max="5" width="23.63"/>
    <col customWidth="1" min="6" max="26" width="10.63"/>
  </cols>
  <sheetData>
    <row r="2" ht="29.25" customHeight="1">
      <c r="B2" s="1" t="s">
        <v>0</v>
      </c>
      <c r="C2" s="2"/>
      <c r="D2" s="2"/>
      <c r="E2" s="2"/>
      <c r="F2" s="2"/>
      <c r="G2" s="2"/>
      <c r="H2" s="2"/>
      <c r="I2" s="2"/>
      <c r="J2" s="3"/>
      <c r="K2" s="4"/>
      <c r="L2" s="4"/>
      <c r="M2" s="4"/>
      <c r="N2" s="4"/>
      <c r="O2" s="4"/>
    </row>
    <row r="3">
      <c r="B3" s="5"/>
    </row>
    <row r="4">
      <c r="B4" s="6" t="s">
        <v>1</v>
      </c>
      <c r="C4" s="6" t="s">
        <v>2</v>
      </c>
      <c r="D4" s="6" t="s">
        <v>3</v>
      </c>
      <c r="E4" s="7" t="s">
        <v>4</v>
      </c>
      <c r="F4" s="8" t="s">
        <v>5</v>
      </c>
      <c r="G4" s="2"/>
      <c r="H4" s="2"/>
      <c r="I4" s="2"/>
      <c r="J4" s="3"/>
    </row>
    <row r="5">
      <c r="B5" s="9"/>
      <c r="C5" s="9"/>
      <c r="D5" s="9"/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</row>
    <row r="6">
      <c r="B6" s="10">
        <v>123.0</v>
      </c>
      <c r="C6" s="11" t="s">
        <v>12</v>
      </c>
      <c r="D6" s="11" t="s">
        <v>13</v>
      </c>
      <c r="E6" s="12">
        <v>5.0</v>
      </c>
      <c r="F6" s="10"/>
      <c r="G6" s="10">
        <v>1.0</v>
      </c>
      <c r="H6" s="10">
        <v>1.0</v>
      </c>
      <c r="I6" s="10">
        <v>2.0</v>
      </c>
      <c r="J6" s="10">
        <v>1.0</v>
      </c>
    </row>
    <row r="7">
      <c r="B7" s="10">
        <v>124.0</v>
      </c>
      <c r="C7" s="10" t="s">
        <v>14</v>
      </c>
      <c r="D7" s="11" t="s">
        <v>13</v>
      </c>
      <c r="E7" s="12">
        <v>2.0</v>
      </c>
      <c r="F7" s="10"/>
      <c r="G7" s="10"/>
      <c r="H7" s="10"/>
      <c r="I7" s="10">
        <v>1.0</v>
      </c>
      <c r="J7" s="10">
        <v>1.0</v>
      </c>
    </row>
    <row r="8">
      <c r="B8" s="10">
        <v>125.0</v>
      </c>
      <c r="C8" s="10" t="s">
        <v>15</v>
      </c>
      <c r="D8" s="11" t="s">
        <v>13</v>
      </c>
      <c r="E8" s="12">
        <v>3.0</v>
      </c>
      <c r="F8" s="10"/>
      <c r="G8" s="10">
        <v>1.0</v>
      </c>
      <c r="H8" s="10">
        <v>1.0</v>
      </c>
      <c r="I8" s="10">
        <v>1.0</v>
      </c>
      <c r="J8" s="10"/>
    </row>
    <row r="9">
      <c r="B9" s="10">
        <v>126.0</v>
      </c>
      <c r="C9" s="11" t="s">
        <v>16</v>
      </c>
      <c r="D9" s="11" t="s">
        <v>13</v>
      </c>
      <c r="E9" s="12">
        <v>5.0</v>
      </c>
      <c r="F9" s="10">
        <v>2.0</v>
      </c>
      <c r="G9" s="10">
        <v>1.0</v>
      </c>
      <c r="H9" s="10">
        <v>1.0</v>
      </c>
      <c r="I9" s="10">
        <v>1.0</v>
      </c>
      <c r="J9" s="10">
        <v>1.0</v>
      </c>
    </row>
    <row r="10">
      <c r="B10" s="10">
        <v>127.0</v>
      </c>
      <c r="C10" s="11" t="s">
        <v>17</v>
      </c>
      <c r="D10" s="11" t="s">
        <v>13</v>
      </c>
      <c r="E10" s="12">
        <v>3.0</v>
      </c>
      <c r="F10" s="10"/>
      <c r="G10" s="10">
        <v>1.0</v>
      </c>
      <c r="H10" s="10">
        <v>1.0</v>
      </c>
      <c r="I10" s="10"/>
      <c r="J10" s="10">
        <v>1.0</v>
      </c>
    </row>
    <row r="11">
      <c r="B11" s="10">
        <v>128.0</v>
      </c>
      <c r="C11" s="10" t="s">
        <v>18</v>
      </c>
      <c r="D11" s="11" t="s">
        <v>13</v>
      </c>
      <c r="E11" s="12">
        <v>2.0</v>
      </c>
      <c r="F11" s="10"/>
      <c r="G11" s="10">
        <v>1.0</v>
      </c>
      <c r="H11" s="10">
        <v>1.0</v>
      </c>
      <c r="I11" s="10">
        <v>1.0</v>
      </c>
      <c r="J11" s="10"/>
    </row>
    <row r="12">
      <c r="B12" s="13" t="s">
        <v>19</v>
      </c>
      <c r="C12" s="3"/>
      <c r="D12" s="14"/>
      <c r="E12" s="15">
        <f>SUM(E6:E11)</f>
        <v>20</v>
      </c>
      <c r="F12" s="15">
        <f t="shared" ref="F12:J12" si="1">E12-SUM(F6:F11)</f>
        <v>18</v>
      </c>
      <c r="G12" s="15">
        <f t="shared" si="1"/>
        <v>13</v>
      </c>
      <c r="H12" s="15">
        <f t="shared" si="1"/>
        <v>8</v>
      </c>
      <c r="I12" s="15">
        <f t="shared" si="1"/>
        <v>2</v>
      </c>
      <c r="J12" s="15">
        <f t="shared" si="1"/>
        <v>-2</v>
      </c>
    </row>
    <row r="13">
      <c r="B13" s="16" t="s">
        <v>20</v>
      </c>
      <c r="C13" s="3"/>
      <c r="D13" s="17"/>
      <c r="E13" s="18">
        <f>SUM(E6:E11)</f>
        <v>20</v>
      </c>
      <c r="F13" s="18">
        <f>$E$13-($E$13/5*1)</f>
        <v>16</v>
      </c>
      <c r="G13" s="18">
        <f>$E$13-($E$13/5*2)</f>
        <v>12</v>
      </c>
      <c r="H13" s="18">
        <f>$E$13-($E$13/5*3)</f>
        <v>8</v>
      </c>
      <c r="I13" s="18">
        <f>$E$13-($E$13/5*4)</f>
        <v>4</v>
      </c>
      <c r="J13" s="18">
        <f>$E$13-($E$13/5*5)</f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2:J2"/>
    <mergeCell ref="B3:O3"/>
    <mergeCell ref="B4:B5"/>
    <mergeCell ref="C4:C5"/>
    <mergeCell ref="D4:D5"/>
    <mergeCell ref="F4:J4"/>
    <mergeCell ref="B12:C12"/>
    <mergeCell ref="B13:C1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75"/>
    <col customWidth="1" min="4" max="4" width="16.88"/>
    <col customWidth="1" min="5" max="5" width="20.13"/>
    <col customWidth="1" min="6" max="26" width="10.63"/>
  </cols>
  <sheetData>
    <row r="1">
      <c r="C1" s="19"/>
    </row>
    <row r="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</row>
    <row r="3">
      <c r="B3" s="5"/>
    </row>
    <row r="4">
      <c r="B4" s="6" t="s">
        <v>1</v>
      </c>
      <c r="C4" s="6" t="s">
        <v>2</v>
      </c>
      <c r="D4" s="6" t="s">
        <v>3</v>
      </c>
      <c r="E4" s="7" t="s">
        <v>4</v>
      </c>
      <c r="F4" s="8" t="s">
        <v>21</v>
      </c>
      <c r="G4" s="2"/>
      <c r="H4" s="2"/>
      <c r="I4" s="2"/>
      <c r="J4" s="3"/>
      <c r="K4" s="8" t="s">
        <v>22</v>
      </c>
      <c r="L4" s="2"/>
      <c r="M4" s="2"/>
      <c r="N4" s="2"/>
      <c r="O4" s="3"/>
      <c r="P4" s="8" t="s">
        <v>23</v>
      </c>
      <c r="Q4" s="2"/>
      <c r="R4" s="2"/>
      <c r="S4" s="2"/>
      <c r="T4" s="3"/>
      <c r="U4" s="8" t="s">
        <v>24</v>
      </c>
      <c r="V4" s="2"/>
      <c r="W4" s="2"/>
      <c r="X4" s="2"/>
      <c r="Y4" s="3"/>
    </row>
    <row r="5">
      <c r="B5" s="9"/>
      <c r="C5" s="9"/>
      <c r="D5" s="9"/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25</v>
      </c>
      <c r="L5" s="7" t="s">
        <v>26</v>
      </c>
      <c r="M5" s="7" t="s">
        <v>27</v>
      </c>
      <c r="N5" s="7" t="s">
        <v>28</v>
      </c>
      <c r="O5" s="7" t="s">
        <v>29</v>
      </c>
      <c r="P5" s="7" t="s">
        <v>30</v>
      </c>
      <c r="Q5" s="7" t="s">
        <v>31</v>
      </c>
      <c r="R5" s="7" t="s">
        <v>32</v>
      </c>
      <c r="S5" s="7" t="s">
        <v>33</v>
      </c>
      <c r="T5" s="7" t="s">
        <v>34</v>
      </c>
      <c r="U5" s="7" t="s">
        <v>35</v>
      </c>
      <c r="V5" s="7" t="s">
        <v>36</v>
      </c>
      <c r="W5" s="7" t="s">
        <v>37</v>
      </c>
      <c r="X5" s="7" t="s">
        <v>38</v>
      </c>
      <c r="Y5" s="7" t="s">
        <v>39</v>
      </c>
    </row>
    <row r="6">
      <c r="B6" s="20" t="s">
        <v>40</v>
      </c>
      <c r="C6" s="3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>
      <c r="B7" s="23" t="s">
        <v>41</v>
      </c>
      <c r="C7" s="24" t="s">
        <v>42</v>
      </c>
      <c r="D7" s="25" t="s">
        <v>43</v>
      </c>
      <c r="E7" s="12">
        <v>4.0</v>
      </c>
      <c r="F7" s="10">
        <v>2.0</v>
      </c>
      <c r="G7" s="10">
        <v>2.0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29.25" customHeight="1">
      <c r="B8" s="26"/>
      <c r="C8" s="27" t="s">
        <v>44</v>
      </c>
      <c r="D8" s="25" t="s">
        <v>43</v>
      </c>
      <c r="E8" s="12">
        <v>5.0</v>
      </c>
      <c r="F8" s="10"/>
      <c r="G8" s="10">
        <v>1.0</v>
      </c>
      <c r="H8" s="10">
        <v>2.0</v>
      </c>
      <c r="I8" s="10">
        <v>1.0</v>
      </c>
      <c r="J8" s="10">
        <v>1.0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28.5" customHeight="1">
      <c r="B9" s="9"/>
      <c r="C9" s="24" t="s">
        <v>45</v>
      </c>
      <c r="D9" s="25" t="s">
        <v>43</v>
      </c>
      <c r="E9" s="12">
        <v>5.0</v>
      </c>
      <c r="F9" s="10"/>
      <c r="G9" s="10"/>
      <c r="H9" s="10">
        <v>2.0</v>
      </c>
      <c r="I9" s="10">
        <v>2.0</v>
      </c>
      <c r="J9" s="10">
        <v>1.0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>
      <c r="B10" s="23" t="s">
        <v>46</v>
      </c>
      <c r="C10" s="24" t="s">
        <v>47</v>
      </c>
      <c r="D10" s="25" t="s">
        <v>43</v>
      </c>
      <c r="E10" s="12">
        <v>3.0</v>
      </c>
      <c r="F10" s="10"/>
      <c r="G10" s="10"/>
      <c r="H10" s="10"/>
      <c r="I10" s="10"/>
      <c r="J10" s="10">
        <v>1.0</v>
      </c>
      <c r="K10" s="10">
        <v>1.0</v>
      </c>
      <c r="L10" s="10">
        <v>1.0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>
      <c r="B11" s="26"/>
      <c r="C11" s="24" t="s">
        <v>48</v>
      </c>
      <c r="D11" s="25" t="s">
        <v>43</v>
      </c>
      <c r="E11" s="12">
        <v>4.0</v>
      </c>
      <c r="F11" s="10"/>
      <c r="G11" s="10"/>
      <c r="H11" s="10"/>
      <c r="I11" s="10"/>
      <c r="J11" s="10"/>
      <c r="K11" s="10"/>
      <c r="L11" s="10">
        <v>2.0</v>
      </c>
      <c r="M11" s="10">
        <v>2.0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33.75" customHeight="1">
      <c r="B12" s="9"/>
      <c r="C12" s="24" t="s">
        <v>49</v>
      </c>
      <c r="D12" s="25" t="s">
        <v>43</v>
      </c>
      <c r="E12" s="12">
        <v>4.0</v>
      </c>
      <c r="F12" s="10"/>
      <c r="G12" s="10"/>
      <c r="H12" s="10"/>
      <c r="I12" s="10"/>
      <c r="J12" s="10"/>
      <c r="K12" s="10">
        <v>1.0</v>
      </c>
      <c r="L12" s="10">
        <v>1.0</v>
      </c>
      <c r="M12" s="10">
        <v>2.0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33.0" customHeight="1">
      <c r="B13" s="23" t="s">
        <v>50</v>
      </c>
      <c r="C13" s="24" t="s">
        <v>51</v>
      </c>
      <c r="D13" s="25" t="s">
        <v>43</v>
      </c>
      <c r="E13" s="12">
        <v>3.0</v>
      </c>
      <c r="F13" s="10"/>
      <c r="G13" s="10"/>
      <c r="H13" s="10"/>
      <c r="I13" s="10"/>
      <c r="J13" s="10"/>
      <c r="K13" s="10"/>
      <c r="L13" s="10"/>
      <c r="M13" s="10">
        <v>1.0</v>
      </c>
      <c r="N13" s="10">
        <v>2.0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>
      <c r="B14" s="26"/>
      <c r="C14" s="24" t="s">
        <v>52</v>
      </c>
      <c r="D14" s="25" t="s">
        <v>43</v>
      </c>
      <c r="E14" s="12">
        <v>4.0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>
        <v>2.0</v>
      </c>
      <c r="R14" s="10">
        <v>1.0</v>
      </c>
      <c r="S14" s="10">
        <v>1.0</v>
      </c>
      <c r="T14" s="10"/>
      <c r="U14" s="10"/>
      <c r="V14" s="10"/>
      <c r="W14" s="10"/>
      <c r="X14" s="10"/>
      <c r="Y14" s="10"/>
    </row>
    <row r="15">
      <c r="B15" s="9"/>
      <c r="C15" s="28" t="s">
        <v>53</v>
      </c>
      <c r="D15" s="25" t="s">
        <v>43</v>
      </c>
      <c r="E15" s="12">
        <v>4.0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>
        <v>2.0</v>
      </c>
      <c r="T15" s="10">
        <v>1.0</v>
      </c>
      <c r="U15" s="10">
        <v>1.0</v>
      </c>
      <c r="V15" s="10">
        <v>1.0</v>
      </c>
      <c r="W15" s="10"/>
      <c r="X15" s="10"/>
      <c r="Y15" s="10"/>
    </row>
    <row r="16">
      <c r="B16" s="23" t="s">
        <v>54</v>
      </c>
      <c r="C16" s="24" t="s">
        <v>55</v>
      </c>
      <c r="D16" s="25" t="s">
        <v>43</v>
      </c>
      <c r="E16" s="12">
        <v>4.0</v>
      </c>
      <c r="F16" s="10"/>
      <c r="G16" s="10"/>
      <c r="H16" s="10"/>
      <c r="I16" s="10"/>
      <c r="J16" s="10"/>
      <c r="K16" s="10"/>
      <c r="L16" s="10"/>
      <c r="M16" s="10">
        <v>2.0</v>
      </c>
      <c r="N16" s="10">
        <v>2.0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33.0" customHeight="1">
      <c r="B17" s="26"/>
      <c r="C17" s="24" t="s">
        <v>56</v>
      </c>
      <c r="D17" s="25" t="s">
        <v>43</v>
      </c>
      <c r="E17" s="12">
        <v>4.0</v>
      </c>
      <c r="F17" s="10"/>
      <c r="G17" s="10"/>
      <c r="H17" s="10"/>
      <c r="I17" s="10"/>
      <c r="J17" s="10"/>
      <c r="K17" s="10">
        <v>1.0</v>
      </c>
      <c r="L17" s="10">
        <v>1.0</v>
      </c>
      <c r="M17" s="10">
        <v>2.0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35.25" customHeight="1">
      <c r="B18" s="9"/>
      <c r="C18" s="24" t="s">
        <v>57</v>
      </c>
      <c r="D18" s="25" t="s">
        <v>43</v>
      </c>
      <c r="E18" s="12">
        <v>4.0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>
        <v>3.0</v>
      </c>
      <c r="Q18" s="10">
        <v>1.0</v>
      </c>
      <c r="R18" s="10"/>
      <c r="S18" s="10"/>
      <c r="T18" s="10"/>
      <c r="U18" s="10"/>
      <c r="V18" s="10"/>
      <c r="W18" s="10"/>
      <c r="X18" s="10"/>
      <c r="Y18" s="10"/>
    </row>
    <row r="19">
      <c r="B19" s="20" t="s">
        <v>58</v>
      </c>
      <c r="C19" s="3"/>
      <c r="D19" s="29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30"/>
    </row>
    <row r="20" ht="33.0" customHeight="1">
      <c r="B20" s="23" t="s">
        <v>59</v>
      </c>
      <c r="C20" s="27" t="s">
        <v>60</v>
      </c>
      <c r="D20" s="25" t="s">
        <v>43</v>
      </c>
      <c r="E20" s="12">
        <v>4.0</v>
      </c>
      <c r="F20" s="10"/>
      <c r="G20" s="10"/>
      <c r="H20" s="10">
        <v>1.0</v>
      </c>
      <c r="I20" s="10">
        <v>1.0</v>
      </c>
      <c r="J20" s="10">
        <v>2.0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32.25" customHeight="1">
      <c r="B21" s="26"/>
      <c r="C21" s="24" t="s">
        <v>61</v>
      </c>
      <c r="D21" s="25" t="s">
        <v>43</v>
      </c>
      <c r="E21" s="12">
        <v>5.0</v>
      </c>
      <c r="F21" s="10"/>
      <c r="G21" s="10"/>
      <c r="H21" s="10"/>
      <c r="I21" s="10"/>
      <c r="J21" s="10"/>
      <c r="K21" s="10"/>
      <c r="L21" s="10">
        <v>1.0</v>
      </c>
      <c r="M21" s="10">
        <v>1.0</v>
      </c>
      <c r="N21" s="10">
        <v>2.0</v>
      </c>
      <c r="O21" s="10">
        <v>1.0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31.5" customHeight="1">
      <c r="B22" s="9"/>
      <c r="C22" s="24" t="s">
        <v>62</v>
      </c>
      <c r="D22" s="25" t="s">
        <v>43</v>
      </c>
      <c r="E22" s="12">
        <v>4.0</v>
      </c>
      <c r="F22" s="10"/>
      <c r="G22" s="10"/>
      <c r="H22" s="10"/>
      <c r="I22" s="10"/>
      <c r="J22" s="10"/>
      <c r="K22" s="10"/>
      <c r="L22" s="10">
        <v>2.0</v>
      </c>
      <c r="M22" s="10">
        <v>2.0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49.5" customHeight="1">
      <c r="B23" s="23" t="s">
        <v>63</v>
      </c>
      <c r="C23" s="24" t="s">
        <v>64</v>
      </c>
      <c r="D23" s="25" t="s">
        <v>43</v>
      </c>
      <c r="E23" s="12">
        <v>4.0</v>
      </c>
      <c r="F23" s="10"/>
      <c r="G23" s="10"/>
      <c r="H23" s="10">
        <v>1.0</v>
      </c>
      <c r="I23" s="10">
        <v>2.0</v>
      </c>
      <c r="J23" s="10">
        <v>1.0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59.25" customHeight="1">
      <c r="B24" s="26"/>
      <c r="C24" s="24" t="s">
        <v>65</v>
      </c>
      <c r="D24" s="25" t="s">
        <v>43</v>
      </c>
      <c r="E24" s="12">
        <v>5.0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>
        <v>4.0</v>
      </c>
      <c r="R24" s="10">
        <v>1.0</v>
      </c>
      <c r="S24" s="10"/>
      <c r="T24" s="10"/>
      <c r="U24" s="10"/>
      <c r="V24" s="10"/>
      <c r="W24" s="10"/>
      <c r="X24" s="10"/>
      <c r="Y24" s="10"/>
    </row>
    <row r="25" ht="51.75" customHeight="1">
      <c r="B25" s="26"/>
      <c r="C25" s="24" t="s">
        <v>66</v>
      </c>
      <c r="D25" s="25" t="s">
        <v>43</v>
      </c>
      <c r="E25" s="12">
        <v>5.0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>
        <v>2.0</v>
      </c>
      <c r="W25" s="10">
        <v>2.0</v>
      </c>
      <c r="X25" s="10">
        <v>1.0</v>
      </c>
      <c r="Y25" s="10"/>
    </row>
    <row r="26" ht="61.5" customHeight="1">
      <c r="B26" s="9"/>
      <c r="C26" s="31" t="s">
        <v>67</v>
      </c>
      <c r="D26" s="25" t="s">
        <v>43</v>
      </c>
      <c r="E26" s="12">
        <v>4.0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>
        <v>1.0</v>
      </c>
      <c r="X26" s="10">
        <v>1.0</v>
      </c>
      <c r="Y26" s="10">
        <v>2.0</v>
      </c>
    </row>
    <row r="27" ht="35.25" customHeight="1">
      <c r="B27" s="23" t="s">
        <v>68</v>
      </c>
      <c r="C27" s="31" t="s">
        <v>69</v>
      </c>
      <c r="D27" s="25" t="s">
        <v>43</v>
      </c>
      <c r="E27" s="12">
        <v>5.0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>
        <v>1.0</v>
      </c>
      <c r="T27" s="10">
        <v>1.0</v>
      </c>
      <c r="U27" s="10">
        <v>1.0</v>
      </c>
      <c r="V27" s="10">
        <v>2.0</v>
      </c>
      <c r="W27" s="10"/>
      <c r="X27" s="10"/>
      <c r="Y27" s="10"/>
    </row>
    <row r="28" ht="62.25" customHeight="1">
      <c r="B28" s="26"/>
      <c r="C28" s="31" t="s">
        <v>70</v>
      </c>
      <c r="D28" s="25" t="s">
        <v>43</v>
      </c>
      <c r="E28" s="12">
        <v>6.0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>
        <v>2.0</v>
      </c>
      <c r="R28" s="10">
        <v>2.0</v>
      </c>
      <c r="S28" s="10">
        <v>2.0</v>
      </c>
      <c r="T28" s="10"/>
      <c r="U28" s="10"/>
      <c r="V28" s="10"/>
      <c r="W28" s="10"/>
      <c r="X28" s="10"/>
      <c r="Y28" s="10"/>
    </row>
    <row r="29" ht="61.5" customHeight="1">
      <c r="B29" s="26"/>
      <c r="C29" s="31" t="s">
        <v>71</v>
      </c>
      <c r="D29" s="25" t="s">
        <v>43</v>
      </c>
      <c r="E29" s="12">
        <v>7.0</v>
      </c>
      <c r="F29" s="10"/>
      <c r="G29" s="10"/>
      <c r="H29" s="10"/>
      <c r="I29" s="10"/>
      <c r="J29" s="10"/>
      <c r="K29" s="10"/>
      <c r="L29" s="10"/>
      <c r="M29" s="10"/>
      <c r="N29" s="10">
        <v>4.0</v>
      </c>
      <c r="O29" s="10">
        <v>2.0</v>
      </c>
      <c r="P29" s="10">
        <v>1.0</v>
      </c>
      <c r="Q29" s="10"/>
      <c r="R29" s="10"/>
      <c r="S29" s="10"/>
      <c r="T29" s="10"/>
      <c r="U29" s="10"/>
      <c r="V29" s="10"/>
      <c r="W29" s="10"/>
      <c r="X29" s="10"/>
      <c r="Y29" s="10"/>
    </row>
    <row r="30" ht="50.25" customHeight="1">
      <c r="B30" s="9"/>
      <c r="C30" s="31" t="s">
        <v>72</v>
      </c>
      <c r="D30" s="25" t="s">
        <v>43</v>
      </c>
      <c r="E30" s="12">
        <v>4.0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>
        <v>3.0</v>
      </c>
      <c r="R30" s="10">
        <v>1.0</v>
      </c>
      <c r="S30" s="10"/>
      <c r="T30" s="10"/>
      <c r="U30" s="10"/>
      <c r="V30" s="10"/>
      <c r="W30" s="10"/>
      <c r="X30" s="10"/>
      <c r="Y30" s="10"/>
    </row>
    <row r="31" ht="72.0" customHeight="1">
      <c r="B31" s="23" t="s">
        <v>73</v>
      </c>
      <c r="C31" s="31" t="s">
        <v>74</v>
      </c>
      <c r="D31" s="25" t="s">
        <v>43</v>
      </c>
      <c r="E31" s="12">
        <v>5.0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>
        <v>3.0</v>
      </c>
      <c r="U31" s="10">
        <v>2.0</v>
      </c>
      <c r="V31" s="10"/>
      <c r="W31" s="10"/>
      <c r="X31" s="10"/>
      <c r="Y31" s="10"/>
    </row>
    <row r="32" ht="64.5" customHeight="1">
      <c r="B32" s="26"/>
      <c r="C32" s="31" t="s">
        <v>75</v>
      </c>
      <c r="D32" s="25" t="s">
        <v>43</v>
      </c>
      <c r="E32" s="12">
        <v>4.0</v>
      </c>
      <c r="F32" s="10"/>
      <c r="G32" s="10"/>
      <c r="H32" s="10"/>
      <c r="I32" s="10"/>
      <c r="J32" s="10"/>
      <c r="K32" s="10"/>
      <c r="L32" s="10"/>
      <c r="M32" s="10"/>
      <c r="N32" s="10">
        <v>2.0</v>
      </c>
      <c r="O32" s="10">
        <v>1.0</v>
      </c>
      <c r="P32" s="10">
        <v>1.0</v>
      </c>
      <c r="Q32" s="10"/>
      <c r="R32" s="10"/>
      <c r="S32" s="10"/>
      <c r="T32" s="10"/>
      <c r="U32" s="10"/>
      <c r="V32" s="10"/>
      <c r="W32" s="10"/>
      <c r="X32" s="10"/>
      <c r="Y32" s="10"/>
    </row>
    <row r="33" ht="63.0" customHeight="1">
      <c r="B33" s="26"/>
      <c r="C33" s="31" t="s">
        <v>76</v>
      </c>
      <c r="D33" s="25" t="s">
        <v>43</v>
      </c>
      <c r="E33" s="12">
        <v>5.0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>
        <v>2.0</v>
      </c>
      <c r="V33" s="10">
        <v>2.0</v>
      </c>
      <c r="W33" s="10">
        <v>1.0</v>
      </c>
      <c r="X33" s="10"/>
      <c r="Y33" s="10"/>
    </row>
    <row r="34" ht="51.0" customHeight="1">
      <c r="B34" s="9"/>
      <c r="C34" s="31" t="s">
        <v>77</v>
      </c>
      <c r="D34" s="25" t="s">
        <v>43</v>
      </c>
      <c r="E34" s="12">
        <v>5.0</v>
      </c>
      <c r="F34" s="10"/>
      <c r="G34" s="10"/>
      <c r="H34" s="10"/>
      <c r="I34" s="10"/>
      <c r="J34" s="10"/>
      <c r="K34" s="10">
        <v>2.0</v>
      </c>
      <c r="L34" s="10">
        <v>2.0</v>
      </c>
      <c r="M34" s="10">
        <v>1.0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5.75" customHeight="1">
      <c r="B35" s="13" t="s">
        <v>19</v>
      </c>
      <c r="C35" s="3"/>
      <c r="D35" s="14"/>
      <c r="E35" s="15">
        <f>SUM(E7:E34)</f>
        <v>120</v>
      </c>
      <c r="F35" s="15">
        <f t="shared" ref="F35:Y35" si="1">E35-SUM(F7:F34)</f>
        <v>118</v>
      </c>
      <c r="G35" s="15">
        <f t="shared" si="1"/>
        <v>115</v>
      </c>
      <c r="H35" s="15">
        <f t="shared" si="1"/>
        <v>109</v>
      </c>
      <c r="I35" s="15">
        <f t="shared" si="1"/>
        <v>103</v>
      </c>
      <c r="J35" s="15">
        <f t="shared" si="1"/>
        <v>97</v>
      </c>
      <c r="K35" s="15">
        <f t="shared" si="1"/>
        <v>92</v>
      </c>
      <c r="L35" s="15">
        <f t="shared" si="1"/>
        <v>82</v>
      </c>
      <c r="M35" s="15">
        <f t="shared" si="1"/>
        <v>69</v>
      </c>
      <c r="N35" s="15">
        <f t="shared" si="1"/>
        <v>57</v>
      </c>
      <c r="O35" s="15">
        <f t="shared" si="1"/>
        <v>53</v>
      </c>
      <c r="P35" s="15">
        <f t="shared" si="1"/>
        <v>48</v>
      </c>
      <c r="Q35" s="15">
        <f t="shared" si="1"/>
        <v>36</v>
      </c>
      <c r="R35" s="15">
        <f t="shared" si="1"/>
        <v>31</v>
      </c>
      <c r="S35" s="15">
        <f t="shared" si="1"/>
        <v>25</v>
      </c>
      <c r="T35" s="15">
        <f t="shared" si="1"/>
        <v>20</v>
      </c>
      <c r="U35" s="15">
        <f t="shared" si="1"/>
        <v>14</v>
      </c>
      <c r="V35" s="15">
        <f t="shared" si="1"/>
        <v>7</v>
      </c>
      <c r="W35" s="15">
        <f t="shared" si="1"/>
        <v>3</v>
      </c>
      <c r="X35" s="15">
        <f t="shared" si="1"/>
        <v>1</v>
      </c>
      <c r="Y35" s="15">
        <f t="shared" si="1"/>
        <v>-1</v>
      </c>
    </row>
    <row r="36" ht="15.75" customHeight="1">
      <c r="B36" s="16" t="s">
        <v>20</v>
      </c>
      <c r="C36" s="3"/>
      <c r="D36" s="17"/>
      <c r="E36" s="18">
        <f>SUM(E7:E34)</f>
        <v>120</v>
      </c>
      <c r="F36" s="18">
        <f>$E$36-($E$36/20*1)</f>
        <v>114</v>
      </c>
      <c r="G36" s="18">
        <f>$E$36-($E$36/20*2)</f>
        <v>108</v>
      </c>
      <c r="H36" s="18">
        <f>$E$36-($E$36/20*3)</f>
        <v>102</v>
      </c>
      <c r="I36" s="18">
        <f>$E$36-($E$36/20*4)</f>
        <v>96</v>
      </c>
      <c r="J36" s="18">
        <f>$E$36-($E$36/20*5)</f>
        <v>90</v>
      </c>
      <c r="K36" s="18">
        <f>$E$36-($E$36/20*6)</f>
        <v>84</v>
      </c>
      <c r="L36" s="18">
        <f>$E$36-($E$36/20*7)</f>
        <v>78</v>
      </c>
      <c r="M36" s="18">
        <f>$E$36-($E$36/20*8)</f>
        <v>72</v>
      </c>
      <c r="N36" s="18">
        <f>$E$36-($E$36/20*9)</f>
        <v>66</v>
      </c>
      <c r="O36" s="18">
        <f>$E$36-($E$36/20*10)</f>
        <v>60</v>
      </c>
      <c r="P36" s="18">
        <f>$E$36-($E$36/20*11)</f>
        <v>54</v>
      </c>
      <c r="Q36" s="18">
        <f>$E$36-($E$36/20*12)</f>
        <v>48</v>
      </c>
      <c r="R36" s="18">
        <f>$E$36-($E$36/20*13)</f>
        <v>42</v>
      </c>
      <c r="S36" s="18">
        <f>$E$36-($E$36/20*14)</f>
        <v>36</v>
      </c>
      <c r="T36" s="18">
        <f>$E$36-($E$36/20*15)</f>
        <v>30</v>
      </c>
      <c r="U36" s="18">
        <f>$E$36-($E$36/20*16)</f>
        <v>24</v>
      </c>
      <c r="V36" s="18">
        <f>$E$36-($E$36/20*17)</f>
        <v>18</v>
      </c>
      <c r="W36" s="18">
        <f>$E$36-($E$36/20*18)</f>
        <v>12</v>
      </c>
      <c r="X36" s="18">
        <f>$E$36-($E$36/20*19)</f>
        <v>6</v>
      </c>
      <c r="Y36" s="18">
        <f>$E$36-($E$36/20*20)</f>
        <v>0</v>
      </c>
    </row>
    <row r="37" ht="15.75" customHeight="1">
      <c r="C37" s="19"/>
    </row>
    <row r="38" ht="15.75" customHeight="1">
      <c r="C38" s="19"/>
    </row>
    <row r="39" ht="15.75" customHeight="1">
      <c r="C39" s="19"/>
    </row>
    <row r="40" ht="15.75" customHeight="1">
      <c r="C40" s="19"/>
    </row>
    <row r="41" ht="15.75" customHeight="1">
      <c r="C41" s="19"/>
    </row>
    <row r="42" ht="15.75" customHeight="1">
      <c r="C42" s="19"/>
    </row>
    <row r="43" ht="15.75" customHeight="1">
      <c r="C43" s="19"/>
    </row>
    <row r="44" ht="15.75" customHeight="1">
      <c r="C44" s="19"/>
    </row>
    <row r="45" ht="15.75" customHeight="1">
      <c r="C45" s="19"/>
    </row>
    <row r="46" ht="15.75" customHeight="1">
      <c r="C46" s="19"/>
    </row>
    <row r="47" ht="15.75" customHeight="1">
      <c r="C47" s="19"/>
    </row>
    <row r="48" ht="15.75" customHeight="1">
      <c r="C48" s="19"/>
    </row>
    <row r="49" ht="15.75" customHeight="1">
      <c r="C49" s="19"/>
    </row>
    <row r="50" ht="15.75" customHeight="1">
      <c r="C50" s="19"/>
    </row>
    <row r="51" ht="15.75" customHeight="1">
      <c r="C51" s="19"/>
    </row>
    <row r="52" ht="15.75" customHeight="1">
      <c r="C52" s="19"/>
    </row>
    <row r="53" ht="15.75" customHeight="1">
      <c r="C53" s="19"/>
    </row>
    <row r="54" ht="15.75" customHeight="1">
      <c r="C54" s="19"/>
    </row>
    <row r="55" ht="15.75" customHeight="1">
      <c r="C55" s="19"/>
    </row>
    <row r="56" ht="15.75" customHeight="1">
      <c r="C56" s="19"/>
    </row>
    <row r="57" ht="15.75" customHeight="1">
      <c r="C57" s="19"/>
    </row>
    <row r="58" ht="15.75" customHeight="1">
      <c r="C58" s="19"/>
    </row>
    <row r="59" ht="15.75" customHeight="1">
      <c r="C59" s="19"/>
    </row>
    <row r="60" ht="15.75" customHeight="1">
      <c r="C60" s="19"/>
    </row>
    <row r="61" ht="15.75" customHeight="1">
      <c r="C61" s="19"/>
    </row>
    <row r="62" ht="15.75" customHeight="1">
      <c r="C62" s="19"/>
    </row>
    <row r="63" ht="15.75" customHeight="1">
      <c r="C63" s="19"/>
    </row>
    <row r="64" ht="15.75" customHeight="1">
      <c r="C64" s="19"/>
    </row>
    <row r="65" ht="15.75" customHeight="1">
      <c r="C65" s="19"/>
    </row>
    <row r="66" ht="15.75" customHeight="1">
      <c r="C66" s="19"/>
    </row>
    <row r="67" ht="15.75" customHeight="1">
      <c r="C67" s="19"/>
    </row>
    <row r="68" ht="15.75" customHeight="1">
      <c r="C68" s="19"/>
    </row>
    <row r="69" ht="15.75" customHeight="1">
      <c r="C69" s="19"/>
    </row>
    <row r="70" ht="15.75" customHeight="1">
      <c r="C70" s="19"/>
    </row>
    <row r="71" ht="15.75" customHeight="1">
      <c r="C71" s="19"/>
    </row>
    <row r="72" ht="15.75" customHeight="1">
      <c r="C72" s="19"/>
    </row>
    <row r="73" ht="15.75" customHeight="1">
      <c r="C73" s="19"/>
    </row>
    <row r="74" ht="15.75" customHeight="1">
      <c r="C74" s="19"/>
    </row>
    <row r="75" ht="15.75" customHeight="1">
      <c r="C75" s="19"/>
    </row>
    <row r="76" ht="15.75" customHeight="1">
      <c r="C76" s="19"/>
    </row>
    <row r="77" ht="15.75" customHeight="1">
      <c r="C77" s="19"/>
    </row>
    <row r="78" ht="15.75" customHeight="1">
      <c r="C78" s="19"/>
    </row>
    <row r="79" ht="15.75" customHeight="1">
      <c r="C79" s="19"/>
    </row>
    <row r="80" ht="15.75" customHeight="1">
      <c r="C80" s="19"/>
    </row>
    <row r="81" ht="15.75" customHeight="1">
      <c r="C81" s="19"/>
    </row>
    <row r="82" ht="15.75" customHeight="1">
      <c r="C82" s="19"/>
    </row>
    <row r="83" ht="15.75" customHeight="1">
      <c r="C83" s="19"/>
    </row>
    <row r="84" ht="15.75" customHeight="1">
      <c r="C84" s="19"/>
    </row>
    <row r="85" ht="15.75" customHeight="1">
      <c r="C85" s="19"/>
    </row>
    <row r="86" ht="15.75" customHeight="1">
      <c r="C86" s="19"/>
    </row>
    <row r="87" ht="15.75" customHeight="1">
      <c r="C87" s="19"/>
    </row>
    <row r="88" ht="15.75" customHeight="1">
      <c r="C88" s="19"/>
    </row>
    <row r="89" ht="15.75" customHeight="1">
      <c r="C89" s="19"/>
    </row>
    <row r="90" ht="15.75" customHeight="1">
      <c r="C90" s="19"/>
    </row>
    <row r="91" ht="15.75" customHeight="1">
      <c r="C91" s="19"/>
    </row>
    <row r="92" ht="15.75" customHeight="1">
      <c r="C92" s="19"/>
    </row>
    <row r="93" ht="15.75" customHeight="1">
      <c r="C93" s="19"/>
    </row>
    <row r="94" ht="15.75" customHeight="1">
      <c r="C94" s="19"/>
    </row>
    <row r="95" ht="15.75" customHeight="1">
      <c r="C95" s="19"/>
    </row>
    <row r="96" ht="15.75" customHeight="1">
      <c r="C96" s="19"/>
    </row>
    <row r="97" ht="15.75" customHeight="1">
      <c r="C97" s="19"/>
    </row>
    <row r="98" ht="15.75" customHeight="1">
      <c r="C98" s="19"/>
    </row>
    <row r="99" ht="15.75" customHeight="1">
      <c r="C99" s="19"/>
    </row>
    <row r="100" ht="15.75" customHeight="1">
      <c r="C100" s="19"/>
    </row>
    <row r="101" ht="15.75" customHeight="1">
      <c r="C101" s="19"/>
    </row>
    <row r="102" ht="15.75" customHeight="1">
      <c r="C102" s="19"/>
    </row>
    <row r="103" ht="15.75" customHeight="1">
      <c r="C103" s="19"/>
    </row>
    <row r="104" ht="15.75" customHeight="1">
      <c r="C104" s="19"/>
    </row>
    <row r="105" ht="15.75" customHeight="1">
      <c r="C105" s="19"/>
    </row>
    <row r="106" ht="15.75" customHeight="1">
      <c r="C106" s="19"/>
    </row>
    <row r="107" ht="15.75" customHeight="1">
      <c r="C107" s="19"/>
    </row>
    <row r="108" ht="15.75" customHeight="1">
      <c r="C108" s="19"/>
    </row>
    <row r="109" ht="15.75" customHeight="1">
      <c r="C109" s="19"/>
    </row>
    <row r="110" ht="15.75" customHeight="1">
      <c r="C110" s="19"/>
    </row>
    <row r="111" ht="15.75" customHeight="1">
      <c r="C111" s="19"/>
    </row>
    <row r="112" ht="15.75" customHeight="1">
      <c r="C112" s="19"/>
    </row>
    <row r="113" ht="15.75" customHeight="1">
      <c r="C113" s="19"/>
    </row>
    <row r="114" ht="15.75" customHeight="1">
      <c r="C114" s="19"/>
    </row>
    <row r="115" ht="15.75" customHeight="1">
      <c r="C115" s="19"/>
    </row>
    <row r="116" ht="15.75" customHeight="1">
      <c r="C116" s="19"/>
    </row>
    <row r="117" ht="15.75" customHeight="1">
      <c r="C117" s="19"/>
    </row>
    <row r="118" ht="15.75" customHeight="1">
      <c r="C118" s="19"/>
    </row>
    <row r="119" ht="15.75" customHeight="1">
      <c r="C119" s="19"/>
    </row>
    <row r="120" ht="15.75" customHeight="1">
      <c r="C120" s="19"/>
    </row>
    <row r="121" ht="15.75" customHeight="1">
      <c r="C121" s="19"/>
    </row>
    <row r="122" ht="15.75" customHeight="1">
      <c r="C122" s="19"/>
    </row>
    <row r="123" ht="15.75" customHeight="1">
      <c r="C123" s="19"/>
    </row>
    <row r="124" ht="15.75" customHeight="1">
      <c r="C124" s="19"/>
    </row>
    <row r="125" ht="15.75" customHeight="1">
      <c r="C125" s="19"/>
    </row>
    <row r="126" ht="15.75" customHeight="1">
      <c r="C126" s="19"/>
    </row>
    <row r="127" ht="15.75" customHeight="1">
      <c r="C127" s="19"/>
    </row>
    <row r="128" ht="15.75" customHeight="1">
      <c r="C128" s="19"/>
    </row>
    <row r="129" ht="15.75" customHeight="1">
      <c r="C129" s="19"/>
    </row>
    <row r="130" ht="15.75" customHeight="1">
      <c r="C130" s="19"/>
    </row>
    <row r="131" ht="15.75" customHeight="1">
      <c r="C131" s="19"/>
    </row>
    <row r="132" ht="15.75" customHeight="1">
      <c r="C132" s="19"/>
    </row>
    <row r="133" ht="15.75" customHeight="1">
      <c r="C133" s="19"/>
    </row>
    <row r="134" ht="15.75" customHeight="1">
      <c r="C134" s="19"/>
    </row>
    <row r="135" ht="15.75" customHeight="1">
      <c r="C135" s="19"/>
    </row>
    <row r="136" ht="15.75" customHeight="1">
      <c r="C136" s="19"/>
    </row>
    <row r="137" ht="15.75" customHeight="1">
      <c r="C137" s="19"/>
    </row>
    <row r="138" ht="15.75" customHeight="1">
      <c r="C138" s="19"/>
    </row>
    <row r="139" ht="15.75" customHeight="1">
      <c r="C139" s="19"/>
    </row>
    <row r="140" ht="15.75" customHeight="1">
      <c r="C140" s="19"/>
    </row>
    <row r="141" ht="15.75" customHeight="1">
      <c r="C141" s="19"/>
    </row>
    <row r="142" ht="15.75" customHeight="1">
      <c r="C142" s="19"/>
    </row>
    <row r="143" ht="15.75" customHeight="1">
      <c r="C143" s="19"/>
    </row>
    <row r="144" ht="15.75" customHeight="1">
      <c r="C144" s="19"/>
    </row>
    <row r="145" ht="15.75" customHeight="1">
      <c r="C145" s="19"/>
    </row>
    <row r="146" ht="15.75" customHeight="1">
      <c r="C146" s="19"/>
    </row>
    <row r="147" ht="15.75" customHeight="1">
      <c r="C147" s="19"/>
    </row>
    <row r="148" ht="15.75" customHeight="1">
      <c r="C148" s="19"/>
    </row>
    <row r="149" ht="15.75" customHeight="1">
      <c r="C149" s="19"/>
    </row>
    <row r="150" ht="15.75" customHeight="1">
      <c r="C150" s="19"/>
    </row>
    <row r="151" ht="15.75" customHeight="1">
      <c r="C151" s="19"/>
    </row>
    <row r="152" ht="15.75" customHeight="1">
      <c r="C152" s="19"/>
    </row>
    <row r="153" ht="15.75" customHeight="1">
      <c r="C153" s="19"/>
    </row>
    <row r="154" ht="15.75" customHeight="1">
      <c r="C154" s="19"/>
    </row>
    <row r="155" ht="15.75" customHeight="1">
      <c r="C155" s="19"/>
    </row>
    <row r="156" ht="15.75" customHeight="1">
      <c r="C156" s="19"/>
    </row>
    <row r="157" ht="15.75" customHeight="1">
      <c r="C157" s="19"/>
    </row>
    <row r="158" ht="15.75" customHeight="1">
      <c r="C158" s="19"/>
    </row>
    <row r="159" ht="15.75" customHeight="1">
      <c r="C159" s="19"/>
    </row>
    <row r="160" ht="15.75" customHeight="1">
      <c r="C160" s="19"/>
    </row>
    <row r="161" ht="15.75" customHeight="1">
      <c r="C161" s="19"/>
    </row>
    <row r="162" ht="15.75" customHeight="1">
      <c r="C162" s="19"/>
    </row>
    <row r="163" ht="15.75" customHeight="1">
      <c r="C163" s="19"/>
    </row>
    <row r="164" ht="15.75" customHeight="1">
      <c r="C164" s="19"/>
    </row>
    <row r="165" ht="15.75" customHeight="1">
      <c r="C165" s="19"/>
    </row>
    <row r="166" ht="15.75" customHeight="1">
      <c r="C166" s="19"/>
    </row>
    <row r="167" ht="15.75" customHeight="1">
      <c r="C167" s="19"/>
    </row>
    <row r="168" ht="15.75" customHeight="1">
      <c r="C168" s="19"/>
    </row>
    <row r="169" ht="15.75" customHeight="1">
      <c r="C169" s="19"/>
    </row>
    <row r="170" ht="15.75" customHeight="1">
      <c r="C170" s="19"/>
    </row>
    <row r="171" ht="15.75" customHeight="1">
      <c r="C171" s="19"/>
    </row>
    <row r="172" ht="15.75" customHeight="1">
      <c r="C172" s="19"/>
    </row>
    <row r="173" ht="15.75" customHeight="1">
      <c r="C173" s="19"/>
    </row>
    <row r="174" ht="15.75" customHeight="1">
      <c r="C174" s="19"/>
    </row>
    <row r="175" ht="15.75" customHeight="1">
      <c r="C175" s="19"/>
    </row>
    <row r="176" ht="15.75" customHeight="1">
      <c r="C176" s="19"/>
    </row>
    <row r="177" ht="15.75" customHeight="1">
      <c r="C177" s="19"/>
    </row>
    <row r="178" ht="15.75" customHeight="1">
      <c r="C178" s="19"/>
    </row>
    <row r="179" ht="15.75" customHeight="1">
      <c r="C179" s="19"/>
    </row>
    <row r="180" ht="15.75" customHeight="1">
      <c r="C180" s="19"/>
    </row>
    <row r="181" ht="15.75" customHeight="1">
      <c r="C181" s="19"/>
    </row>
    <row r="182" ht="15.75" customHeight="1">
      <c r="C182" s="19"/>
    </row>
    <row r="183" ht="15.75" customHeight="1">
      <c r="C183" s="19"/>
    </row>
    <row r="184" ht="15.75" customHeight="1">
      <c r="C184" s="19"/>
    </row>
    <row r="185" ht="15.75" customHeight="1">
      <c r="C185" s="19"/>
    </row>
    <row r="186" ht="15.75" customHeight="1">
      <c r="C186" s="19"/>
    </row>
    <row r="187" ht="15.75" customHeight="1">
      <c r="C187" s="19"/>
    </row>
    <row r="188" ht="15.75" customHeight="1">
      <c r="C188" s="19"/>
    </row>
    <row r="189" ht="15.75" customHeight="1">
      <c r="C189" s="19"/>
    </row>
    <row r="190" ht="15.75" customHeight="1">
      <c r="C190" s="19"/>
    </row>
    <row r="191" ht="15.75" customHeight="1">
      <c r="C191" s="19"/>
    </row>
    <row r="192" ht="15.75" customHeight="1">
      <c r="C192" s="19"/>
    </row>
    <row r="193" ht="15.75" customHeight="1">
      <c r="C193" s="19"/>
    </row>
    <row r="194" ht="15.75" customHeight="1">
      <c r="C194" s="19"/>
    </row>
    <row r="195" ht="15.75" customHeight="1">
      <c r="C195" s="19"/>
    </row>
    <row r="196" ht="15.75" customHeight="1">
      <c r="C196" s="19"/>
    </row>
    <row r="197" ht="15.75" customHeight="1">
      <c r="C197" s="19"/>
    </row>
    <row r="198" ht="15.75" customHeight="1">
      <c r="C198" s="19"/>
    </row>
    <row r="199" ht="15.75" customHeight="1">
      <c r="C199" s="19"/>
    </row>
    <row r="200" ht="15.75" customHeight="1">
      <c r="C200" s="19"/>
    </row>
    <row r="201" ht="15.75" customHeight="1">
      <c r="C201" s="19"/>
    </row>
    <row r="202" ht="15.75" customHeight="1">
      <c r="C202" s="19"/>
    </row>
    <row r="203" ht="15.75" customHeight="1">
      <c r="C203" s="19"/>
    </row>
    <row r="204" ht="15.75" customHeight="1">
      <c r="C204" s="19"/>
    </row>
    <row r="205" ht="15.75" customHeight="1">
      <c r="C205" s="19"/>
    </row>
    <row r="206" ht="15.75" customHeight="1">
      <c r="C206" s="19"/>
    </row>
    <row r="207" ht="15.75" customHeight="1">
      <c r="C207" s="19"/>
    </row>
    <row r="208" ht="15.75" customHeight="1">
      <c r="C208" s="19"/>
    </row>
    <row r="209" ht="15.75" customHeight="1">
      <c r="C209" s="19"/>
    </row>
    <row r="210" ht="15.75" customHeight="1">
      <c r="C210" s="19"/>
    </row>
    <row r="211" ht="15.75" customHeight="1">
      <c r="C211" s="19"/>
    </row>
    <row r="212" ht="15.75" customHeight="1">
      <c r="C212" s="19"/>
    </row>
    <row r="213" ht="15.75" customHeight="1">
      <c r="C213" s="19"/>
    </row>
    <row r="214" ht="15.75" customHeight="1">
      <c r="C214" s="19"/>
    </row>
    <row r="215" ht="15.75" customHeight="1">
      <c r="C215" s="19"/>
    </row>
    <row r="216" ht="15.75" customHeight="1">
      <c r="C216" s="19"/>
    </row>
    <row r="217" ht="15.75" customHeight="1">
      <c r="C217" s="19"/>
    </row>
    <row r="218" ht="15.75" customHeight="1">
      <c r="C218" s="19"/>
    </row>
    <row r="219" ht="15.75" customHeight="1">
      <c r="C219" s="19"/>
    </row>
    <row r="220" ht="15.75" customHeight="1">
      <c r="C220" s="19"/>
    </row>
    <row r="221" ht="15.75" customHeight="1">
      <c r="C221" s="19"/>
    </row>
    <row r="222" ht="15.75" customHeight="1">
      <c r="C222" s="19"/>
    </row>
    <row r="223" ht="15.75" customHeight="1">
      <c r="C223" s="19"/>
    </row>
    <row r="224" ht="15.75" customHeight="1">
      <c r="C224" s="19"/>
    </row>
    <row r="225" ht="15.75" customHeight="1">
      <c r="C225" s="19"/>
    </row>
    <row r="226" ht="15.75" customHeight="1">
      <c r="C226" s="19"/>
    </row>
    <row r="227" ht="15.75" customHeight="1">
      <c r="C227" s="19"/>
    </row>
    <row r="228" ht="15.75" customHeight="1">
      <c r="C228" s="19"/>
    </row>
    <row r="229" ht="15.75" customHeight="1">
      <c r="C229" s="19"/>
    </row>
    <row r="230" ht="15.75" customHeight="1">
      <c r="C230" s="19"/>
    </row>
    <row r="231" ht="15.75" customHeight="1">
      <c r="C231" s="19"/>
    </row>
    <row r="232" ht="15.75" customHeight="1">
      <c r="C232" s="19"/>
    </row>
    <row r="233" ht="15.75" customHeight="1">
      <c r="C233" s="19"/>
    </row>
    <row r="234" ht="15.75" customHeight="1">
      <c r="C234" s="19"/>
    </row>
    <row r="235" ht="15.75" customHeight="1">
      <c r="C235" s="19"/>
    </row>
    <row r="236" ht="15.75" customHeight="1">
      <c r="C236" s="19"/>
    </row>
    <row r="237" ht="15.75" customHeight="1">
      <c r="C237" s="19"/>
    </row>
    <row r="238" ht="15.75" customHeight="1">
      <c r="C238" s="19"/>
    </row>
    <row r="239" ht="15.75" customHeight="1">
      <c r="C239" s="19"/>
    </row>
    <row r="240" ht="15.75" customHeight="1">
      <c r="C240" s="19"/>
    </row>
    <row r="241" ht="15.75" customHeight="1">
      <c r="C241" s="19"/>
    </row>
    <row r="242" ht="15.75" customHeight="1">
      <c r="C242" s="19"/>
    </row>
    <row r="243" ht="15.75" customHeight="1">
      <c r="C243" s="19"/>
    </row>
    <row r="244" ht="15.75" customHeight="1">
      <c r="C244" s="19"/>
    </row>
    <row r="245" ht="15.75" customHeight="1">
      <c r="C245" s="19"/>
    </row>
    <row r="246" ht="15.75" customHeight="1">
      <c r="C246" s="19"/>
    </row>
    <row r="247" ht="15.75" customHeight="1">
      <c r="C247" s="19"/>
    </row>
    <row r="248" ht="15.75" customHeight="1">
      <c r="C248" s="19"/>
    </row>
    <row r="249" ht="15.75" customHeight="1">
      <c r="C249" s="19"/>
    </row>
    <row r="250" ht="15.75" customHeight="1">
      <c r="C250" s="19"/>
    </row>
    <row r="251" ht="15.75" customHeight="1">
      <c r="C251" s="19"/>
    </row>
    <row r="252" ht="15.75" customHeight="1">
      <c r="C252" s="19"/>
    </row>
    <row r="253" ht="15.75" customHeight="1">
      <c r="C253" s="19"/>
    </row>
    <row r="254" ht="15.75" customHeight="1">
      <c r="C254" s="19"/>
    </row>
    <row r="255" ht="15.75" customHeight="1">
      <c r="C255" s="19"/>
    </row>
    <row r="256" ht="15.75" customHeight="1">
      <c r="C256" s="19"/>
    </row>
    <row r="257" ht="15.75" customHeight="1">
      <c r="C257" s="19"/>
    </row>
    <row r="258" ht="15.75" customHeight="1">
      <c r="C258" s="19"/>
    </row>
    <row r="259" ht="15.75" customHeight="1">
      <c r="C259" s="19"/>
    </row>
    <row r="260" ht="15.75" customHeight="1">
      <c r="C260" s="19"/>
    </row>
    <row r="261" ht="15.75" customHeight="1">
      <c r="C261" s="19"/>
    </row>
    <row r="262" ht="15.75" customHeight="1">
      <c r="C262" s="19"/>
    </row>
    <row r="263" ht="15.75" customHeight="1">
      <c r="C263" s="19"/>
    </row>
    <row r="264" ht="15.75" customHeight="1">
      <c r="C264" s="19"/>
    </row>
    <row r="265" ht="15.75" customHeight="1">
      <c r="C265" s="19"/>
    </row>
    <row r="266" ht="15.75" customHeight="1">
      <c r="C266" s="19"/>
    </row>
    <row r="267" ht="15.75" customHeight="1">
      <c r="C267" s="19"/>
    </row>
    <row r="268" ht="15.75" customHeight="1">
      <c r="C268" s="19"/>
    </row>
    <row r="269" ht="15.75" customHeight="1">
      <c r="C269" s="19"/>
    </row>
    <row r="270" ht="15.75" customHeight="1">
      <c r="C270" s="19"/>
    </row>
    <row r="271" ht="15.75" customHeight="1">
      <c r="C271" s="19"/>
    </row>
    <row r="272" ht="15.75" customHeight="1">
      <c r="C272" s="19"/>
    </row>
    <row r="273" ht="15.75" customHeight="1">
      <c r="C273" s="19"/>
    </row>
    <row r="274" ht="15.75" customHeight="1">
      <c r="C274" s="19"/>
    </row>
    <row r="275" ht="15.75" customHeight="1">
      <c r="C275" s="19"/>
    </row>
    <row r="276" ht="15.75" customHeight="1">
      <c r="C276" s="19"/>
    </row>
    <row r="277" ht="15.75" customHeight="1">
      <c r="C277" s="19"/>
    </row>
    <row r="278" ht="15.75" customHeight="1">
      <c r="C278" s="19"/>
    </row>
    <row r="279" ht="15.75" customHeight="1">
      <c r="C279" s="19"/>
    </row>
    <row r="280" ht="15.75" customHeight="1">
      <c r="C280" s="19"/>
    </row>
    <row r="281" ht="15.75" customHeight="1">
      <c r="C281" s="19"/>
    </row>
    <row r="282" ht="15.75" customHeight="1">
      <c r="C282" s="19"/>
    </row>
    <row r="283" ht="15.75" customHeight="1">
      <c r="C283" s="19"/>
    </row>
    <row r="284" ht="15.75" customHeight="1">
      <c r="C284" s="19"/>
    </row>
    <row r="285" ht="15.75" customHeight="1">
      <c r="C285" s="19"/>
    </row>
    <row r="286" ht="15.75" customHeight="1">
      <c r="C286" s="19"/>
    </row>
    <row r="287" ht="15.75" customHeight="1">
      <c r="C287" s="19"/>
    </row>
    <row r="288" ht="15.75" customHeight="1">
      <c r="C288" s="19"/>
    </row>
    <row r="289" ht="15.75" customHeight="1">
      <c r="C289" s="19"/>
    </row>
    <row r="290" ht="15.75" customHeight="1">
      <c r="C290" s="19"/>
    </row>
    <row r="291" ht="15.75" customHeight="1">
      <c r="C291" s="19"/>
    </row>
    <row r="292" ht="15.75" customHeight="1">
      <c r="C292" s="19"/>
    </row>
    <row r="293" ht="15.75" customHeight="1">
      <c r="C293" s="19"/>
    </row>
    <row r="294" ht="15.75" customHeight="1">
      <c r="C294" s="19"/>
    </row>
    <row r="295" ht="15.75" customHeight="1">
      <c r="C295" s="19"/>
    </row>
    <row r="296" ht="15.75" customHeight="1">
      <c r="C296" s="19"/>
    </row>
    <row r="297" ht="15.75" customHeight="1">
      <c r="C297" s="19"/>
    </row>
    <row r="298" ht="15.75" customHeight="1">
      <c r="C298" s="19"/>
    </row>
    <row r="299" ht="15.75" customHeight="1">
      <c r="C299" s="19"/>
    </row>
    <row r="300" ht="15.75" customHeight="1">
      <c r="C300" s="19"/>
    </row>
    <row r="301" ht="15.75" customHeight="1">
      <c r="C301" s="19"/>
    </row>
    <row r="302" ht="15.75" customHeight="1">
      <c r="C302" s="19"/>
    </row>
    <row r="303" ht="15.75" customHeight="1">
      <c r="C303" s="19"/>
    </row>
    <row r="304" ht="15.75" customHeight="1">
      <c r="C304" s="19"/>
    </row>
    <row r="305" ht="15.75" customHeight="1">
      <c r="C305" s="19"/>
    </row>
    <row r="306" ht="15.75" customHeight="1">
      <c r="C306" s="19"/>
    </row>
    <row r="307" ht="15.75" customHeight="1">
      <c r="C307" s="19"/>
    </row>
    <row r="308" ht="15.75" customHeight="1">
      <c r="C308" s="19"/>
    </row>
    <row r="309" ht="15.75" customHeight="1">
      <c r="C309" s="19"/>
    </row>
    <row r="310" ht="15.75" customHeight="1">
      <c r="C310" s="19"/>
    </row>
    <row r="311" ht="15.75" customHeight="1">
      <c r="C311" s="19"/>
    </row>
    <row r="312" ht="15.75" customHeight="1">
      <c r="C312" s="19"/>
    </row>
    <row r="313" ht="15.75" customHeight="1">
      <c r="C313" s="19"/>
    </row>
    <row r="314" ht="15.75" customHeight="1">
      <c r="C314" s="19"/>
    </row>
    <row r="315" ht="15.75" customHeight="1">
      <c r="C315" s="19"/>
    </row>
    <row r="316" ht="15.75" customHeight="1">
      <c r="C316" s="19"/>
    </row>
    <row r="317" ht="15.75" customHeight="1">
      <c r="C317" s="19"/>
    </row>
    <row r="318" ht="15.75" customHeight="1">
      <c r="C318" s="19"/>
    </row>
    <row r="319" ht="15.75" customHeight="1">
      <c r="C319" s="19"/>
    </row>
    <row r="320" ht="15.75" customHeight="1">
      <c r="C320" s="19"/>
    </row>
    <row r="321" ht="15.75" customHeight="1">
      <c r="C321" s="19"/>
    </row>
    <row r="322" ht="15.75" customHeight="1">
      <c r="C322" s="19"/>
    </row>
    <row r="323" ht="15.75" customHeight="1">
      <c r="C323" s="19"/>
    </row>
    <row r="324" ht="15.75" customHeight="1">
      <c r="C324" s="19"/>
    </row>
    <row r="325" ht="15.75" customHeight="1">
      <c r="C325" s="19"/>
    </row>
    <row r="326" ht="15.75" customHeight="1">
      <c r="C326" s="19"/>
    </row>
    <row r="327" ht="15.75" customHeight="1">
      <c r="C327" s="19"/>
    </row>
    <row r="328" ht="15.75" customHeight="1">
      <c r="C328" s="19"/>
    </row>
    <row r="329" ht="15.75" customHeight="1">
      <c r="C329" s="19"/>
    </row>
    <row r="330" ht="15.75" customHeight="1">
      <c r="C330" s="19"/>
    </row>
    <row r="331" ht="15.75" customHeight="1">
      <c r="C331" s="19"/>
    </row>
    <row r="332" ht="15.75" customHeight="1">
      <c r="C332" s="19"/>
    </row>
    <row r="333" ht="15.75" customHeight="1">
      <c r="C333" s="19"/>
    </row>
    <row r="334" ht="15.75" customHeight="1">
      <c r="C334" s="19"/>
    </row>
    <row r="335" ht="15.75" customHeight="1">
      <c r="C335" s="19"/>
    </row>
    <row r="336" ht="15.75" customHeight="1">
      <c r="C336" s="19"/>
    </row>
    <row r="337" ht="15.75" customHeight="1">
      <c r="C337" s="19"/>
    </row>
    <row r="338" ht="15.75" customHeight="1">
      <c r="C338" s="19"/>
    </row>
    <row r="339" ht="15.75" customHeight="1">
      <c r="C339" s="19"/>
    </row>
    <row r="340" ht="15.75" customHeight="1">
      <c r="C340" s="19"/>
    </row>
    <row r="341" ht="15.75" customHeight="1">
      <c r="C341" s="19"/>
    </row>
    <row r="342" ht="15.75" customHeight="1">
      <c r="C342" s="19"/>
    </row>
    <row r="343" ht="15.75" customHeight="1">
      <c r="C343" s="19"/>
    </row>
    <row r="344" ht="15.75" customHeight="1">
      <c r="C344" s="19"/>
    </row>
    <row r="345" ht="15.75" customHeight="1">
      <c r="C345" s="19"/>
    </row>
    <row r="346" ht="15.75" customHeight="1">
      <c r="C346" s="19"/>
    </row>
    <row r="347" ht="15.75" customHeight="1">
      <c r="C347" s="19"/>
    </row>
    <row r="348" ht="15.75" customHeight="1">
      <c r="C348" s="19"/>
    </row>
    <row r="349" ht="15.75" customHeight="1">
      <c r="C349" s="19"/>
    </row>
    <row r="350" ht="15.75" customHeight="1">
      <c r="C350" s="19"/>
    </row>
    <row r="351" ht="15.75" customHeight="1">
      <c r="C351" s="19"/>
    </row>
    <row r="352" ht="15.75" customHeight="1">
      <c r="C352" s="19"/>
    </row>
    <row r="353" ht="15.75" customHeight="1">
      <c r="C353" s="19"/>
    </row>
    <row r="354" ht="15.75" customHeight="1">
      <c r="C354" s="19"/>
    </row>
    <row r="355" ht="15.75" customHeight="1">
      <c r="C355" s="19"/>
    </row>
    <row r="356" ht="15.75" customHeight="1">
      <c r="C356" s="19"/>
    </row>
    <row r="357" ht="15.75" customHeight="1">
      <c r="C357" s="19"/>
    </row>
    <row r="358" ht="15.75" customHeight="1">
      <c r="C358" s="19"/>
    </row>
    <row r="359" ht="15.75" customHeight="1">
      <c r="C359" s="19"/>
    </row>
    <row r="360" ht="15.75" customHeight="1">
      <c r="C360" s="19"/>
    </row>
    <row r="361" ht="15.75" customHeight="1">
      <c r="C361" s="19"/>
    </row>
    <row r="362" ht="15.75" customHeight="1">
      <c r="C362" s="19"/>
    </row>
    <row r="363" ht="15.75" customHeight="1">
      <c r="C363" s="19"/>
    </row>
    <row r="364" ht="15.75" customHeight="1">
      <c r="C364" s="19"/>
    </row>
    <row r="365" ht="15.75" customHeight="1">
      <c r="C365" s="19"/>
    </row>
    <row r="366" ht="15.75" customHeight="1">
      <c r="C366" s="19"/>
    </row>
    <row r="367" ht="15.75" customHeight="1">
      <c r="C367" s="19"/>
    </row>
    <row r="368" ht="15.75" customHeight="1">
      <c r="C368" s="19"/>
    </row>
    <row r="369" ht="15.75" customHeight="1">
      <c r="C369" s="19"/>
    </row>
    <row r="370" ht="15.75" customHeight="1">
      <c r="C370" s="19"/>
    </row>
    <row r="371" ht="15.75" customHeight="1">
      <c r="C371" s="19"/>
    </row>
    <row r="372" ht="15.75" customHeight="1">
      <c r="C372" s="19"/>
    </row>
    <row r="373" ht="15.75" customHeight="1">
      <c r="C373" s="19"/>
    </row>
    <row r="374" ht="15.75" customHeight="1">
      <c r="C374" s="19"/>
    </row>
    <row r="375" ht="15.75" customHeight="1">
      <c r="C375" s="19"/>
    </row>
    <row r="376" ht="15.75" customHeight="1">
      <c r="C376" s="19"/>
    </row>
    <row r="377" ht="15.75" customHeight="1">
      <c r="C377" s="19"/>
    </row>
    <row r="378" ht="15.75" customHeight="1">
      <c r="C378" s="19"/>
    </row>
    <row r="379" ht="15.75" customHeight="1">
      <c r="C379" s="19"/>
    </row>
    <row r="380" ht="15.75" customHeight="1">
      <c r="C380" s="19"/>
    </row>
    <row r="381" ht="15.75" customHeight="1">
      <c r="C381" s="19"/>
    </row>
    <row r="382" ht="15.75" customHeight="1">
      <c r="C382" s="19"/>
    </row>
    <row r="383" ht="15.75" customHeight="1">
      <c r="C383" s="19"/>
    </row>
    <row r="384" ht="15.75" customHeight="1">
      <c r="C384" s="19"/>
    </row>
    <row r="385" ht="15.75" customHeight="1">
      <c r="C385" s="19"/>
    </row>
    <row r="386" ht="15.75" customHeight="1">
      <c r="C386" s="19"/>
    </row>
    <row r="387" ht="15.75" customHeight="1">
      <c r="C387" s="19"/>
    </row>
    <row r="388" ht="15.75" customHeight="1">
      <c r="C388" s="19"/>
    </row>
    <row r="389" ht="15.75" customHeight="1">
      <c r="C389" s="19"/>
    </row>
    <row r="390" ht="15.75" customHeight="1">
      <c r="C390" s="19"/>
    </row>
    <row r="391" ht="15.75" customHeight="1">
      <c r="C391" s="19"/>
    </row>
    <row r="392" ht="15.75" customHeight="1">
      <c r="C392" s="19"/>
    </row>
    <row r="393" ht="15.75" customHeight="1">
      <c r="C393" s="19"/>
    </row>
    <row r="394" ht="15.75" customHeight="1">
      <c r="C394" s="19"/>
    </row>
    <row r="395" ht="15.75" customHeight="1">
      <c r="C395" s="19"/>
    </row>
    <row r="396" ht="15.75" customHeight="1">
      <c r="C396" s="19"/>
    </row>
    <row r="397" ht="15.75" customHeight="1">
      <c r="C397" s="19"/>
    </row>
    <row r="398" ht="15.75" customHeight="1">
      <c r="C398" s="19"/>
    </row>
    <row r="399" ht="15.75" customHeight="1">
      <c r="C399" s="19"/>
    </row>
    <row r="400" ht="15.75" customHeight="1">
      <c r="C400" s="19"/>
    </row>
    <row r="401" ht="15.75" customHeight="1">
      <c r="C401" s="19"/>
    </row>
    <row r="402" ht="15.75" customHeight="1">
      <c r="C402" s="19"/>
    </row>
    <row r="403" ht="15.75" customHeight="1">
      <c r="C403" s="19"/>
    </row>
    <row r="404" ht="15.75" customHeight="1">
      <c r="C404" s="19"/>
    </row>
    <row r="405" ht="15.75" customHeight="1">
      <c r="C405" s="19"/>
    </row>
    <row r="406" ht="15.75" customHeight="1">
      <c r="C406" s="19"/>
    </row>
    <row r="407" ht="15.75" customHeight="1">
      <c r="C407" s="19"/>
    </row>
    <row r="408" ht="15.75" customHeight="1">
      <c r="C408" s="19"/>
    </row>
    <row r="409" ht="15.75" customHeight="1">
      <c r="C409" s="19"/>
    </row>
    <row r="410" ht="15.75" customHeight="1">
      <c r="C410" s="19"/>
    </row>
    <row r="411" ht="15.75" customHeight="1">
      <c r="C411" s="19"/>
    </row>
    <row r="412" ht="15.75" customHeight="1">
      <c r="C412" s="19"/>
    </row>
    <row r="413" ht="15.75" customHeight="1">
      <c r="C413" s="19"/>
    </row>
    <row r="414" ht="15.75" customHeight="1">
      <c r="C414" s="19"/>
    </row>
    <row r="415" ht="15.75" customHeight="1">
      <c r="C415" s="19"/>
    </row>
    <row r="416" ht="15.75" customHeight="1">
      <c r="C416" s="19"/>
    </row>
    <row r="417" ht="15.75" customHeight="1">
      <c r="C417" s="19"/>
    </row>
    <row r="418" ht="15.75" customHeight="1">
      <c r="C418" s="19"/>
    </row>
    <row r="419" ht="15.75" customHeight="1">
      <c r="C419" s="19"/>
    </row>
    <row r="420" ht="15.75" customHeight="1">
      <c r="C420" s="19"/>
    </row>
    <row r="421" ht="15.75" customHeight="1">
      <c r="C421" s="19"/>
    </row>
    <row r="422" ht="15.75" customHeight="1">
      <c r="C422" s="19"/>
    </row>
    <row r="423" ht="15.75" customHeight="1">
      <c r="C423" s="19"/>
    </row>
    <row r="424" ht="15.75" customHeight="1">
      <c r="C424" s="19"/>
    </row>
    <row r="425" ht="15.75" customHeight="1">
      <c r="C425" s="19"/>
    </row>
    <row r="426" ht="15.75" customHeight="1">
      <c r="C426" s="19"/>
    </row>
    <row r="427" ht="15.75" customHeight="1">
      <c r="C427" s="19"/>
    </row>
    <row r="428" ht="15.75" customHeight="1">
      <c r="C428" s="19"/>
    </row>
    <row r="429" ht="15.75" customHeight="1">
      <c r="C429" s="19"/>
    </row>
    <row r="430" ht="15.75" customHeight="1">
      <c r="C430" s="19"/>
    </row>
    <row r="431" ht="15.75" customHeight="1">
      <c r="C431" s="19"/>
    </row>
    <row r="432" ht="15.75" customHeight="1">
      <c r="C432" s="19"/>
    </row>
    <row r="433" ht="15.75" customHeight="1">
      <c r="C433" s="19"/>
    </row>
    <row r="434" ht="15.75" customHeight="1">
      <c r="C434" s="19"/>
    </row>
    <row r="435" ht="15.75" customHeight="1">
      <c r="C435" s="19"/>
    </row>
    <row r="436" ht="15.75" customHeight="1">
      <c r="C436" s="19"/>
    </row>
    <row r="437" ht="15.75" customHeight="1">
      <c r="C437" s="19"/>
    </row>
    <row r="438" ht="15.75" customHeight="1">
      <c r="C438" s="19"/>
    </row>
    <row r="439" ht="15.75" customHeight="1">
      <c r="C439" s="19"/>
    </row>
    <row r="440" ht="15.75" customHeight="1">
      <c r="C440" s="19"/>
    </row>
    <row r="441" ht="15.75" customHeight="1">
      <c r="C441" s="19"/>
    </row>
    <row r="442" ht="15.75" customHeight="1">
      <c r="C442" s="19"/>
    </row>
    <row r="443" ht="15.75" customHeight="1">
      <c r="C443" s="19"/>
    </row>
    <row r="444" ht="15.75" customHeight="1">
      <c r="C444" s="19"/>
    </row>
    <row r="445" ht="15.75" customHeight="1">
      <c r="C445" s="19"/>
    </row>
    <row r="446" ht="15.75" customHeight="1">
      <c r="C446" s="19"/>
    </row>
    <row r="447" ht="15.75" customHeight="1">
      <c r="C447" s="19"/>
    </row>
    <row r="448" ht="15.75" customHeight="1">
      <c r="C448" s="19"/>
    </row>
    <row r="449" ht="15.75" customHeight="1">
      <c r="C449" s="19"/>
    </row>
    <row r="450" ht="15.75" customHeight="1">
      <c r="C450" s="19"/>
    </row>
    <row r="451" ht="15.75" customHeight="1">
      <c r="C451" s="19"/>
    </row>
    <row r="452" ht="15.75" customHeight="1">
      <c r="C452" s="19"/>
    </row>
    <row r="453" ht="15.75" customHeight="1">
      <c r="C453" s="19"/>
    </row>
    <row r="454" ht="15.75" customHeight="1">
      <c r="C454" s="19"/>
    </row>
    <row r="455" ht="15.75" customHeight="1">
      <c r="C455" s="19"/>
    </row>
    <row r="456" ht="15.75" customHeight="1">
      <c r="C456" s="19"/>
    </row>
    <row r="457" ht="15.75" customHeight="1">
      <c r="C457" s="19"/>
    </row>
    <row r="458" ht="15.75" customHeight="1">
      <c r="C458" s="19"/>
    </row>
    <row r="459" ht="15.75" customHeight="1">
      <c r="C459" s="19"/>
    </row>
    <row r="460" ht="15.75" customHeight="1">
      <c r="C460" s="19"/>
    </row>
    <row r="461" ht="15.75" customHeight="1">
      <c r="C461" s="19"/>
    </row>
    <row r="462" ht="15.75" customHeight="1">
      <c r="C462" s="19"/>
    </row>
    <row r="463" ht="15.75" customHeight="1">
      <c r="C463" s="19"/>
    </row>
    <row r="464" ht="15.75" customHeight="1">
      <c r="C464" s="19"/>
    </row>
    <row r="465" ht="15.75" customHeight="1">
      <c r="C465" s="19"/>
    </row>
    <row r="466" ht="15.75" customHeight="1">
      <c r="C466" s="19"/>
    </row>
    <row r="467" ht="15.75" customHeight="1">
      <c r="C467" s="19"/>
    </row>
    <row r="468" ht="15.75" customHeight="1">
      <c r="C468" s="19"/>
    </row>
    <row r="469" ht="15.75" customHeight="1">
      <c r="C469" s="19"/>
    </row>
    <row r="470" ht="15.75" customHeight="1">
      <c r="C470" s="19"/>
    </row>
    <row r="471" ht="15.75" customHeight="1">
      <c r="C471" s="19"/>
    </row>
    <row r="472" ht="15.75" customHeight="1">
      <c r="C472" s="19"/>
    </row>
    <row r="473" ht="15.75" customHeight="1">
      <c r="C473" s="19"/>
    </row>
    <row r="474" ht="15.75" customHeight="1">
      <c r="C474" s="19"/>
    </row>
    <row r="475" ht="15.75" customHeight="1">
      <c r="C475" s="19"/>
    </row>
    <row r="476" ht="15.75" customHeight="1">
      <c r="C476" s="19"/>
    </row>
    <row r="477" ht="15.75" customHeight="1">
      <c r="C477" s="19"/>
    </row>
    <row r="478" ht="15.75" customHeight="1">
      <c r="C478" s="19"/>
    </row>
    <row r="479" ht="15.75" customHeight="1">
      <c r="C479" s="19"/>
    </row>
    <row r="480" ht="15.75" customHeight="1">
      <c r="C480" s="19"/>
    </row>
    <row r="481" ht="15.75" customHeight="1">
      <c r="C481" s="19"/>
    </row>
    <row r="482" ht="15.75" customHeight="1">
      <c r="C482" s="19"/>
    </row>
    <row r="483" ht="15.75" customHeight="1">
      <c r="C483" s="19"/>
    </row>
    <row r="484" ht="15.75" customHeight="1">
      <c r="C484" s="19"/>
    </row>
    <row r="485" ht="15.75" customHeight="1">
      <c r="C485" s="19"/>
    </row>
    <row r="486" ht="15.75" customHeight="1">
      <c r="C486" s="19"/>
    </row>
    <row r="487" ht="15.75" customHeight="1">
      <c r="C487" s="19"/>
    </row>
    <row r="488" ht="15.75" customHeight="1">
      <c r="C488" s="19"/>
    </row>
    <row r="489" ht="15.75" customHeight="1">
      <c r="C489" s="19"/>
    </row>
    <row r="490" ht="15.75" customHeight="1">
      <c r="C490" s="19"/>
    </row>
    <row r="491" ht="15.75" customHeight="1">
      <c r="C491" s="19"/>
    </row>
    <row r="492" ht="15.75" customHeight="1">
      <c r="C492" s="19"/>
    </row>
    <row r="493" ht="15.75" customHeight="1">
      <c r="C493" s="19"/>
    </row>
    <row r="494" ht="15.75" customHeight="1">
      <c r="C494" s="19"/>
    </row>
    <row r="495" ht="15.75" customHeight="1">
      <c r="C495" s="19"/>
    </row>
    <row r="496" ht="15.75" customHeight="1">
      <c r="C496" s="19"/>
    </row>
    <row r="497" ht="15.75" customHeight="1">
      <c r="C497" s="19"/>
    </row>
    <row r="498" ht="15.75" customHeight="1">
      <c r="C498" s="19"/>
    </row>
    <row r="499" ht="15.75" customHeight="1">
      <c r="C499" s="19"/>
    </row>
    <row r="500" ht="15.75" customHeight="1">
      <c r="C500" s="19"/>
    </row>
    <row r="501" ht="15.75" customHeight="1">
      <c r="C501" s="19"/>
    </row>
    <row r="502" ht="15.75" customHeight="1">
      <c r="C502" s="19"/>
    </row>
    <row r="503" ht="15.75" customHeight="1">
      <c r="C503" s="19"/>
    </row>
    <row r="504" ht="15.75" customHeight="1">
      <c r="C504" s="19"/>
    </row>
    <row r="505" ht="15.75" customHeight="1">
      <c r="C505" s="19"/>
    </row>
    <row r="506" ht="15.75" customHeight="1">
      <c r="C506" s="19"/>
    </row>
    <row r="507" ht="15.75" customHeight="1">
      <c r="C507" s="19"/>
    </row>
    <row r="508" ht="15.75" customHeight="1">
      <c r="C508" s="19"/>
    </row>
    <row r="509" ht="15.75" customHeight="1">
      <c r="C509" s="19"/>
    </row>
    <row r="510" ht="15.75" customHeight="1">
      <c r="C510" s="19"/>
    </row>
    <row r="511" ht="15.75" customHeight="1">
      <c r="C511" s="19"/>
    </row>
    <row r="512" ht="15.75" customHeight="1">
      <c r="C512" s="19"/>
    </row>
    <row r="513" ht="15.75" customHeight="1">
      <c r="C513" s="19"/>
    </row>
    <row r="514" ht="15.75" customHeight="1">
      <c r="C514" s="19"/>
    </row>
    <row r="515" ht="15.75" customHeight="1">
      <c r="C515" s="19"/>
    </row>
    <row r="516" ht="15.75" customHeight="1">
      <c r="C516" s="19"/>
    </row>
    <row r="517" ht="15.75" customHeight="1">
      <c r="C517" s="19"/>
    </row>
    <row r="518" ht="15.75" customHeight="1">
      <c r="C518" s="19"/>
    </row>
    <row r="519" ht="15.75" customHeight="1">
      <c r="C519" s="19"/>
    </row>
    <row r="520" ht="15.75" customHeight="1">
      <c r="C520" s="19"/>
    </row>
    <row r="521" ht="15.75" customHeight="1">
      <c r="C521" s="19"/>
    </row>
    <row r="522" ht="15.75" customHeight="1">
      <c r="C522" s="19"/>
    </row>
    <row r="523" ht="15.75" customHeight="1">
      <c r="C523" s="19"/>
    </row>
    <row r="524" ht="15.75" customHeight="1">
      <c r="C524" s="19"/>
    </row>
    <row r="525" ht="15.75" customHeight="1">
      <c r="C525" s="19"/>
    </row>
    <row r="526" ht="15.75" customHeight="1">
      <c r="C526" s="19"/>
    </row>
    <row r="527" ht="15.75" customHeight="1">
      <c r="C527" s="19"/>
    </row>
    <row r="528" ht="15.75" customHeight="1">
      <c r="C528" s="19"/>
    </row>
    <row r="529" ht="15.75" customHeight="1">
      <c r="C529" s="19"/>
    </row>
    <row r="530" ht="15.75" customHeight="1">
      <c r="C530" s="19"/>
    </row>
    <row r="531" ht="15.75" customHeight="1">
      <c r="C531" s="19"/>
    </row>
    <row r="532" ht="15.75" customHeight="1">
      <c r="C532" s="19"/>
    </row>
    <row r="533" ht="15.75" customHeight="1">
      <c r="C533" s="19"/>
    </row>
    <row r="534" ht="15.75" customHeight="1">
      <c r="C534" s="19"/>
    </row>
    <row r="535" ht="15.75" customHeight="1">
      <c r="C535" s="19"/>
    </row>
    <row r="536" ht="15.75" customHeight="1">
      <c r="C536" s="19"/>
    </row>
    <row r="537" ht="15.75" customHeight="1">
      <c r="C537" s="19"/>
    </row>
    <row r="538" ht="15.75" customHeight="1">
      <c r="C538" s="19"/>
    </row>
    <row r="539" ht="15.75" customHeight="1">
      <c r="C539" s="19"/>
    </row>
    <row r="540" ht="15.75" customHeight="1">
      <c r="C540" s="19"/>
    </row>
    <row r="541" ht="15.75" customHeight="1">
      <c r="C541" s="19"/>
    </row>
    <row r="542" ht="15.75" customHeight="1">
      <c r="C542" s="19"/>
    </row>
    <row r="543" ht="15.75" customHeight="1">
      <c r="C543" s="19"/>
    </row>
    <row r="544" ht="15.75" customHeight="1">
      <c r="C544" s="19"/>
    </row>
    <row r="545" ht="15.75" customHeight="1">
      <c r="C545" s="19"/>
    </row>
    <row r="546" ht="15.75" customHeight="1">
      <c r="C546" s="19"/>
    </row>
    <row r="547" ht="15.75" customHeight="1">
      <c r="C547" s="19"/>
    </row>
    <row r="548" ht="15.75" customHeight="1">
      <c r="C548" s="19"/>
    </row>
    <row r="549" ht="15.75" customHeight="1">
      <c r="C549" s="19"/>
    </row>
    <row r="550" ht="15.75" customHeight="1">
      <c r="C550" s="19"/>
    </row>
    <row r="551" ht="15.75" customHeight="1">
      <c r="C551" s="19"/>
    </row>
    <row r="552" ht="15.75" customHeight="1">
      <c r="C552" s="19"/>
    </row>
    <row r="553" ht="15.75" customHeight="1">
      <c r="C553" s="19"/>
    </row>
    <row r="554" ht="15.75" customHeight="1">
      <c r="C554" s="19"/>
    </row>
    <row r="555" ht="15.75" customHeight="1">
      <c r="C555" s="19"/>
    </row>
    <row r="556" ht="15.75" customHeight="1">
      <c r="C556" s="19"/>
    </row>
    <row r="557" ht="15.75" customHeight="1">
      <c r="C557" s="19"/>
    </row>
    <row r="558" ht="15.75" customHeight="1">
      <c r="C558" s="19"/>
    </row>
    <row r="559" ht="15.75" customHeight="1">
      <c r="C559" s="19"/>
    </row>
    <row r="560" ht="15.75" customHeight="1">
      <c r="C560" s="19"/>
    </row>
    <row r="561" ht="15.75" customHeight="1">
      <c r="C561" s="19"/>
    </row>
    <row r="562" ht="15.75" customHeight="1">
      <c r="C562" s="19"/>
    </row>
    <row r="563" ht="15.75" customHeight="1">
      <c r="C563" s="19"/>
    </row>
    <row r="564" ht="15.75" customHeight="1">
      <c r="C564" s="19"/>
    </row>
    <row r="565" ht="15.75" customHeight="1">
      <c r="C565" s="19"/>
    </row>
    <row r="566" ht="15.75" customHeight="1">
      <c r="C566" s="19"/>
    </row>
    <row r="567" ht="15.75" customHeight="1">
      <c r="C567" s="19"/>
    </row>
    <row r="568" ht="15.75" customHeight="1">
      <c r="C568" s="19"/>
    </row>
    <row r="569" ht="15.75" customHeight="1">
      <c r="C569" s="19"/>
    </row>
    <row r="570" ht="15.75" customHeight="1">
      <c r="C570" s="19"/>
    </row>
    <row r="571" ht="15.75" customHeight="1">
      <c r="C571" s="19"/>
    </row>
    <row r="572" ht="15.75" customHeight="1">
      <c r="C572" s="19"/>
    </row>
    <row r="573" ht="15.75" customHeight="1">
      <c r="C573" s="19"/>
    </row>
    <row r="574" ht="15.75" customHeight="1">
      <c r="C574" s="19"/>
    </row>
    <row r="575" ht="15.75" customHeight="1">
      <c r="C575" s="19"/>
    </row>
    <row r="576" ht="15.75" customHeight="1">
      <c r="C576" s="19"/>
    </row>
    <row r="577" ht="15.75" customHeight="1">
      <c r="C577" s="19"/>
    </row>
    <row r="578" ht="15.75" customHeight="1">
      <c r="C578" s="19"/>
    </row>
    <row r="579" ht="15.75" customHeight="1">
      <c r="C579" s="19"/>
    </row>
    <row r="580" ht="15.75" customHeight="1">
      <c r="C580" s="19"/>
    </row>
    <row r="581" ht="15.75" customHeight="1">
      <c r="C581" s="19"/>
    </row>
    <row r="582" ht="15.75" customHeight="1">
      <c r="C582" s="19"/>
    </row>
    <row r="583" ht="15.75" customHeight="1">
      <c r="C583" s="19"/>
    </row>
    <row r="584" ht="15.75" customHeight="1">
      <c r="C584" s="19"/>
    </row>
    <row r="585" ht="15.75" customHeight="1">
      <c r="C585" s="19"/>
    </row>
    <row r="586" ht="15.75" customHeight="1">
      <c r="C586" s="19"/>
    </row>
    <row r="587" ht="15.75" customHeight="1">
      <c r="C587" s="19"/>
    </row>
    <row r="588" ht="15.75" customHeight="1">
      <c r="C588" s="19"/>
    </row>
    <row r="589" ht="15.75" customHeight="1">
      <c r="C589" s="19"/>
    </row>
    <row r="590" ht="15.75" customHeight="1">
      <c r="C590" s="19"/>
    </row>
    <row r="591" ht="15.75" customHeight="1">
      <c r="C591" s="19"/>
    </row>
    <row r="592" ht="15.75" customHeight="1">
      <c r="C592" s="19"/>
    </row>
    <row r="593" ht="15.75" customHeight="1">
      <c r="C593" s="19"/>
    </row>
    <row r="594" ht="15.75" customHeight="1">
      <c r="C594" s="19"/>
    </row>
    <row r="595" ht="15.75" customHeight="1">
      <c r="C595" s="19"/>
    </row>
    <row r="596" ht="15.75" customHeight="1">
      <c r="C596" s="19"/>
    </row>
    <row r="597" ht="15.75" customHeight="1">
      <c r="C597" s="19"/>
    </row>
    <row r="598" ht="15.75" customHeight="1">
      <c r="C598" s="19"/>
    </row>
    <row r="599" ht="15.75" customHeight="1">
      <c r="C599" s="19"/>
    </row>
    <row r="600" ht="15.75" customHeight="1">
      <c r="C600" s="19"/>
    </row>
    <row r="601" ht="15.75" customHeight="1">
      <c r="C601" s="19"/>
    </row>
    <row r="602" ht="15.75" customHeight="1">
      <c r="C602" s="19"/>
    </row>
    <row r="603" ht="15.75" customHeight="1">
      <c r="C603" s="19"/>
    </row>
    <row r="604" ht="15.75" customHeight="1">
      <c r="C604" s="19"/>
    </row>
    <row r="605" ht="15.75" customHeight="1">
      <c r="C605" s="19"/>
    </row>
    <row r="606" ht="15.75" customHeight="1">
      <c r="C606" s="19"/>
    </row>
    <row r="607" ht="15.75" customHeight="1">
      <c r="C607" s="19"/>
    </row>
    <row r="608" ht="15.75" customHeight="1">
      <c r="C608" s="19"/>
    </row>
    <row r="609" ht="15.75" customHeight="1">
      <c r="C609" s="19"/>
    </row>
    <row r="610" ht="15.75" customHeight="1">
      <c r="C610" s="19"/>
    </row>
    <row r="611" ht="15.75" customHeight="1">
      <c r="C611" s="19"/>
    </row>
    <row r="612" ht="15.75" customHeight="1">
      <c r="C612" s="19"/>
    </row>
    <row r="613" ht="15.75" customHeight="1">
      <c r="C613" s="19"/>
    </row>
    <row r="614" ht="15.75" customHeight="1">
      <c r="C614" s="19"/>
    </row>
    <row r="615" ht="15.75" customHeight="1">
      <c r="C615" s="19"/>
    </row>
    <row r="616" ht="15.75" customHeight="1">
      <c r="C616" s="19"/>
    </row>
    <row r="617" ht="15.75" customHeight="1">
      <c r="C617" s="19"/>
    </row>
    <row r="618" ht="15.75" customHeight="1">
      <c r="C618" s="19"/>
    </row>
    <row r="619" ht="15.75" customHeight="1">
      <c r="C619" s="19"/>
    </row>
    <row r="620" ht="15.75" customHeight="1">
      <c r="C620" s="19"/>
    </row>
    <row r="621" ht="15.75" customHeight="1">
      <c r="C621" s="19"/>
    </row>
    <row r="622" ht="15.75" customHeight="1">
      <c r="C622" s="19"/>
    </row>
    <row r="623" ht="15.75" customHeight="1">
      <c r="C623" s="19"/>
    </row>
    <row r="624" ht="15.75" customHeight="1">
      <c r="C624" s="19"/>
    </row>
    <row r="625" ht="15.75" customHeight="1">
      <c r="C625" s="19"/>
    </row>
    <row r="626" ht="15.75" customHeight="1">
      <c r="C626" s="19"/>
    </row>
    <row r="627" ht="15.75" customHeight="1">
      <c r="C627" s="19"/>
    </row>
    <row r="628" ht="15.75" customHeight="1">
      <c r="C628" s="19"/>
    </row>
    <row r="629" ht="15.75" customHeight="1">
      <c r="C629" s="19"/>
    </row>
    <row r="630" ht="15.75" customHeight="1">
      <c r="C630" s="19"/>
    </row>
    <row r="631" ht="15.75" customHeight="1">
      <c r="C631" s="19"/>
    </row>
    <row r="632" ht="15.75" customHeight="1">
      <c r="C632" s="19"/>
    </row>
    <row r="633" ht="15.75" customHeight="1">
      <c r="C633" s="19"/>
    </row>
    <row r="634" ht="15.75" customHeight="1">
      <c r="C634" s="19"/>
    </row>
    <row r="635" ht="15.75" customHeight="1">
      <c r="C635" s="19"/>
    </row>
    <row r="636" ht="15.75" customHeight="1">
      <c r="C636" s="19"/>
    </row>
    <row r="637" ht="15.75" customHeight="1">
      <c r="C637" s="19"/>
    </row>
    <row r="638" ht="15.75" customHeight="1">
      <c r="C638" s="19"/>
    </row>
    <row r="639" ht="15.75" customHeight="1">
      <c r="C639" s="19"/>
    </row>
    <row r="640" ht="15.75" customHeight="1">
      <c r="C640" s="19"/>
    </row>
    <row r="641" ht="15.75" customHeight="1">
      <c r="C641" s="19"/>
    </row>
    <row r="642" ht="15.75" customHeight="1">
      <c r="C642" s="19"/>
    </row>
    <row r="643" ht="15.75" customHeight="1">
      <c r="C643" s="19"/>
    </row>
    <row r="644" ht="15.75" customHeight="1">
      <c r="C644" s="19"/>
    </row>
    <row r="645" ht="15.75" customHeight="1">
      <c r="C645" s="19"/>
    </row>
    <row r="646" ht="15.75" customHeight="1">
      <c r="C646" s="19"/>
    </row>
    <row r="647" ht="15.75" customHeight="1">
      <c r="C647" s="19"/>
    </row>
    <row r="648" ht="15.75" customHeight="1">
      <c r="C648" s="19"/>
    </row>
    <row r="649" ht="15.75" customHeight="1">
      <c r="C649" s="19"/>
    </row>
    <row r="650" ht="15.75" customHeight="1">
      <c r="C650" s="19"/>
    </row>
    <row r="651" ht="15.75" customHeight="1">
      <c r="C651" s="19"/>
    </row>
    <row r="652" ht="15.75" customHeight="1">
      <c r="C652" s="19"/>
    </row>
    <row r="653" ht="15.75" customHeight="1">
      <c r="C653" s="19"/>
    </row>
    <row r="654" ht="15.75" customHeight="1">
      <c r="C654" s="19"/>
    </row>
    <row r="655" ht="15.75" customHeight="1">
      <c r="C655" s="19"/>
    </row>
    <row r="656" ht="15.75" customHeight="1">
      <c r="C656" s="19"/>
    </row>
    <row r="657" ht="15.75" customHeight="1">
      <c r="C657" s="19"/>
    </row>
    <row r="658" ht="15.75" customHeight="1">
      <c r="C658" s="19"/>
    </row>
    <row r="659" ht="15.75" customHeight="1">
      <c r="C659" s="19"/>
    </row>
    <row r="660" ht="15.75" customHeight="1">
      <c r="C660" s="19"/>
    </row>
    <row r="661" ht="15.75" customHeight="1">
      <c r="C661" s="19"/>
    </row>
    <row r="662" ht="15.75" customHeight="1">
      <c r="C662" s="19"/>
    </row>
    <row r="663" ht="15.75" customHeight="1">
      <c r="C663" s="19"/>
    </row>
    <row r="664" ht="15.75" customHeight="1">
      <c r="C664" s="19"/>
    </row>
    <row r="665" ht="15.75" customHeight="1">
      <c r="C665" s="19"/>
    </row>
    <row r="666" ht="15.75" customHeight="1">
      <c r="C666" s="19"/>
    </row>
    <row r="667" ht="15.75" customHeight="1">
      <c r="C667" s="19"/>
    </row>
    <row r="668" ht="15.75" customHeight="1">
      <c r="C668" s="19"/>
    </row>
    <row r="669" ht="15.75" customHeight="1">
      <c r="C669" s="19"/>
    </row>
    <row r="670" ht="15.75" customHeight="1">
      <c r="C670" s="19"/>
    </row>
    <row r="671" ht="15.75" customHeight="1">
      <c r="C671" s="19"/>
    </row>
    <row r="672" ht="15.75" customHeight="1">
      <c r="C672" s="19"/>
    </row>
    <row r="673" ht="15.75" customHeight="1">
      <c r="C673" s="19"/>
    </row>
    <row r="674" ht="15.75" customHeight="1">
      <c r="C674" s="19"/>
    </row>
    <row r="675" ht="15.75" customHeight="1">
      <c r="C675" s="19"/>
    </row>
    <row r="676" ht="15.75" customHeight="1">
      <c r="C676" s="19"/>
    </row>
    <row r="677" ht="15.75" customHeight="1">
      <c r="C677" s="19"/>
    </row>
    <row r="678" ht="15.75" customHeight="1">
      <c r="C678" s="19"/>
    </row>
    <row r="679" ht="15.75" customHeight="1">
      <c r="C679" s="19"/>
    </row>
    <row r="680" ht="15.75" customHeight="1">
      <c r="C680" s="19"/>
    </row>
    <row r="681" ht="15.75" customHeight="1">
      <c r="C681" s="19"/>
    </row>
    <row r="682" ht="15.75" customHeight="1">
      <c r="C682" s="19"/>
    </row>
    <row r="683" ht="15.75" customHeight="1">
      <c r="C683" s="19"/>
    </row>
    <row r="684" ht="15.75" customHeight="1">
      <c r="C684" s="19"/>
    </row>
    <row r="685" ht="15.75" customHeight="1">
      <c r="C685" s="19"/>
    </row>
    <row r="686" ht="15.75" customHeight="1">
      <c r="C686" s="19"/>
    </row>
    <row r="687" ht="15.75" customHeight="1">
      <c r="C687" s="19"/>
    </row>
    <row r="688" ht="15.75" customHeight="1">
      <c r="C688" s="19"/>
    </row>
    <row r="689" ht="15.75" customHeight="1">
      <c r="C689" s="19"/>
    </row>
    <row r="690" ht="15.75" customHeight="1">
      <c r="C690" s="19"/>
    </row>
    <row r="691" ht="15.75" customHeight="1">
      <c r="C691" s="19"/>
    </row>
    <row r="692" ht="15.75" customHeight="1">
      <c r="C692" s="19"/>
    </row>
    <row r="693" ht="15.75" customHeight="1">
      <c r="C693" s="19"/>
    </row>
    <row r="694" ht="15.75" customHeight="1">
      <c r="C694" s="19"/>
    </row>
    <row r="695" ht="15.75" customHeight="1">
      <c r="C695" s="19"/>
    </row>
    <row r="696" ht="15.75" customHeight="1">
      <c r="C696" s="19"/>
    </row>
    <row r="697" ht="15.75" customHeight="1">
      <c r="C697" s="19"/>
    </row>
    <row r="698" ht="15.75" customHeight="1">
      <c r="C698" s="19"/>
    </row>
    <row r="699" ht="15.75" customHeight="1">
      <c r="C699" s="19"/>
    </row>
    <row r="700" ht="15.75" customHeight="1">
      <c r="C700" s="19"/>
    </row>
    <row r="701" ht="15.75" customHeight="1">
      <c r="C701" s="19"/>
    </row>
    <row r="702" ht="15.75" customHeight="1">
      <c r="C702" s="19"/>
    </row>
    <row r="703" ht="15.75" customHeight="1">
      <c r="C703" s="19"/>
    </row>
    <row r="704" ht="15.75" customHeight="1">
      <c r="C704" s="19"/>
    </row>
    <row r="705" ht="15.75" customHeight="1">
      <c r="C705" s="19"/>
    </row>
    <row r="706" ht="15.75" customHeight="1">
      <c r="C706" s="19"/>
    </row>
    <row r="707" ht="15.75" customHeight="1">
      <c r="C707" s="19"/>
    </row>
    <row r="708" ht="15.75" customHeight="1">
      <c r="C708" s="19"/>
    </row>
    <row r="709" ht="15.75" customHeight="1">
      <c r="C709" s="19"/>
    </row>
    <row r="710" ht="15.75" customHeight="1">
      <c r="C710" s="19"/>
    </row>
    <row r="711" ht="15.75" customHeight="1">
      <c r="C711" s="19"/>
    </row>
    <row r="712" ht="15.75" customHeight="1">
      <c r="C712" s="19"/>
    </row>
    <row r="713" ht="15.75" customHeight="1">
      <c r="C713" s="19"/>
    </row>
    <row r="714" ht="15.75" customHeight="1">
      <c r="C714" s="19"/>
    </row>
    <row r="715" ht="15.75" customHeight="1">
      <c r="C715" s="19"/>
    </row>
    <row r="716" ht="15.75" customHeight="1">
      <c r="C716" s="19"/>
    </row>
    <row r="717" ht="15.75" customHeight="1">
      <c r="C717" s="19"/>
    </row>
    <row r="718" ht="15.75" customHeight="1">
      <c r="C718" s="19"/>
    </row>
    <row r="719" ht="15.75" customHeight="1">
      <c r="C719" s="19"/>
    </row>
    <row r="720" ht="15.75" customHeight="1">
      <c r="C720" s="19"/>
    </row>
    <row r="721" ht="15.75" customHeight="1">
      <c r="C721" s="19"/>
    </row>
    <row r="722" ht="15.75" customHeight="1">
      <c r="C722" s="19"/>
    </row>
    <row r="723" ht="15.75" customHeight="1">
      <c r="C723" s="19"/>
    </row>
    <row r="724" ht="15.75" customHeight="1">
      <c r="C724" s="19"/>
    </row>
    <row r="725" ht="15.75" customHeight="1">
      <c r="C725" s="19"/>
    </row>
    <row r="726" ht="15.75" customHeight="1">
      <c r="C726" s="19"/>
    </row>
    <row r="727" ht="15.75" customHeight="1">
      <c r="C727" s="19"/>
    </row>
    <row r="728" ht="15.75" customHeight="1">
      <c r="C728" s="19"/>
    </row>
    <row r="729" ht="15.75" customHeight="1">
      <c r="C729" s="19"/>
    </row>
    <row r="730" ht="15.75" customHeight="1">
      <c r="C730" s="19"/>
    </row>
    <row r="731" ht="15.75" customHeight="1">
      <c r="C731" s="19"/>
    </row>
    <row r="732" ht="15.75" customHeight="1">
      <c r="C732" s="19"/>
    </row>
    <row r="733" ht="15.75" customHeight="1">
      <c r="C733" s="19"/>
    </row>
    <row r="734" ht="15.75" customHeight="1">
      <c r="C734" s="19"/>
    </row>
    <row r="735" ht="15.75" customHeight="1">
      <c r="C735" s="19"/>
    </row>
    <row r="736" ht="15.75" customHeight="1">
      <c r="C736" s="19"/>
    </row>
    <row r="737" ht="15.75" customHeight="1">
      <c r="C737" s="19"/>
    </row>
    <row r="738" ht="15.75" customHeight="1">
      <c r="C738" s="19"/>
    </row>
    <row r="739" ht="15.75" customHeight="1">
      <c r="C739" s="19"/>
    </row>
    <row r="740" ht="15.75" customHeight="1">
      <c r="C740" s="19"/>
    </row>
    <row r="741" ht="15.75" customHeight="1">
      <c r="C741" s="19"/>
    </row>
    <row r="742" ht="15.75" customHeight="1">
      <c r="C742" s="19"/>
    </row>
    <row r="743" ht="15.75" customHeight="1">
      <c r="C743" s="19"/>
    </row>
    <row r="744" ht="15.75" customHeight="1">
      <c r="C744" s="19"/>
    </row>
    <row r="745" ht="15.75" customHeight="1">
      <c r="C745" s="19"/>
    </row>
    <row r="746" ht="15.75" customHeight="1">
      <c r="C746" s="19"/>
    </row>
    <row r="747" ht="15.75" customHeight="1">
      <c r="C747" s="19"/>
    </row>
    <row r="748" ht="15.75" customHeight="1">
      <c r="C748" s="19"/>
    </row>
    <row r="749" ht="15.75" customHeight="1">
      <c r="C749" s="19"/>
    </row>
    <row r="750" ht="15.75" customHeight="1">
      <c r="C750" s="19"/>
    </row>
    <row r="751" ht="15.75" customHeight="1">
      <c r="C751" s="19"/>
    </row>
    <row r="752" ht="15.75" customHeight="1">
      <c r="C752" s="19"/>
    </row>
    <row r="753" ht="15.75" customHeight="1">
      <c r="C753" s="19"/>
    </row>
    <row r="754" ht="15.75" customHeight="1">
      <c r="C754" s="19"/>
    </row>
    <row r="755" ht="15.75" customHeight="1">
      <c r="C755" s="19"/>
    </row>
    <row r="756" ht="15.75" customHeight="1">
      <c r="C756" s="19"/>
    </row>
    <row r="757" ht="15.75" customHeight="1">
      <c r="C757" s="19"/>
    </row>
    <row r="758" ht="15.75" customHeight="1">
      <c r="C758" s="19"/>
    </row>
    <row r="759" ht="15.75" customHeight="1">
      <c r="C759" s="19"/>
    </row>
    <row r="760" ht="15.75" customHeight="1">
      <c r="C760" s="19"/>
    </row>
    <row r="761" ht="15.75" customHeight="1">
      <c r="C761" s="19"/>
    </row>
    <row r="762" ht="15.75" customHeight="1">
      <c r="C762" s="19"/>
    </row>
    <row r="763" ht="15.75" customHeight="1">
      <c r="C763" s="19"/>
    </row>
    <row r="764" ht="15.75" customHeight="1">
      <c r="C764" s="19"/>
    </row>
    <row r="765" ht="15.75" customHeight="1">
      <c r="C765" s="19"/>
    </row>
    <row r="766" ht="15.75" customHeight="1">
      <c r="C766" s="19"/>
    </row>
    <row r="767" ht="15.75" customHeight="1">
      <c r="C767" s="19"/>
    </row>
    <row r="768" ht="15.75" customHeight="1">
      <c r="C768" s="19"/>
    </row>
    <row r="769" ht="15.75" customHeight="1">
      <c r="C769" s="19"/>
    </row>
    <row r="770" ht="15.75" customHeight="1">
      <c r="C770" s="19"/>
    </row>
    <row r="771" ht="15.75" customHeight="1">
      <c r="C771" s="19"/>
    </row>
    <row r="772" ht="15.75" customHeight="1">
      <c r="C772" s="19"/>
    </row>
    <row r="773" ht="15.75" customHeight="1">
      <c r="C773" s="19"/>
    </row>
    <row r="774" ht="15.75" customHeight="1">
      <c r="C774" s="19"/>
    </row>
    <row r="775" ht="15.75" customHeight="1">
      <c r="C775" s="19"/>
    </row>
    <row r="776" ht="15.75" customHeight="1">
      <c r="C776" s="19"/>
    </row>
    <row r="777" ht="15.75" customHeight="1">
      <c r="C777" s="19"/>
    </row>
    <row r="778" ht="15.75" customHeight="1">
      <c r="C778" s="19"/>
    </row>
    <row r="779" ht="15.75" customHeight="1">
      <c r="C779" s="19"/>
    </row>
    <row r="780" ht="15.75" customHeight="1">
      <c r="C780" s="19"/>
    </row>
    <row r="781" ht="15.75" customHeight="1">
      <c r="C781" s="19"/>
    </row>
    <row r="782" ht="15.75" customHeight="1">
      <c r="C782" s="19"/>
    </row>
    <row r="783" ht="15.75" customHeight="1">
      <c r="C783" s="19"/>
    </row>
    <row r="784" ht="15.75" customHeight="1">
      <c r="C784" s="19"/>
    </row>
    <row r="785" ht="15.75" customHeight="1">
      <c r="C785" s="19"/>
    </row>
    <row r="786" ht="15.75" customHeight="1">
      <c r="C786" s="19"/>
    </row>
    <row r="787" ht="15.75" customHeight="1">
      <c r="C787" s="19"/>
    </row>
    <row r="788" ht="15.75" customHeight="1">
      <c r="C788" s="19"/>
    </row>
    <row r="789" ht="15.75" customHeight="1">
      <c r="C789" s="19"/>
    </row>
    <row r="790" ht="15.75" customHeight="1">
      <c r="C790" s="19"/>
    </row>
    <row r="791" ht="15.75" customHeight="1">
      <c r="C791" s="19"/>
    </row>
    <row r="792" ht="15.75" customHeight="1">
      <c r="C792" s="19"/>
    </row>
    <row r="793" ht="15.75" customHeight="1">
      <c r="C793" s="19"/>
    </row>
    <row r="794" ht="15.75" customHeight="1">
      <c r="C794" s="19"/>
    </row>
    <row r="795" ht="15.75" customHeight="1">
      <c r="C795" s="19"/>
    </row>
    <row r="796" ht="15.75" customHeight="1">
      <c r="C796" s="19"/>
    </row>
    <row r="797" ht="15.75" customHeight="1">
      <c r="C797" s="19"/>
    </row>
    <row r="798" ht="15.75" customHeight="1">
      <c r="C798" s="19"/>
    </row>
    <row r="799" ht="15.75" customHeight="1">
      <c r="C799" s="19"/>
    </row>
    <row r="800" ht="15.75" customHeight="1">
      <c r="C800" s="19"/>
    </row>
    <row r="801" ht="15.75" customHeight="1">
      <c r="C801" s="19"/>
    </row>
    <row r="802" ht="15.75" customHeight="1">
      <c r="C802" s="19"/>
    </row>
    <row r="803" ht="15.75" customHeight="1">
      <c r="C803" s="19"/>
    </row>
    <row r="804" ht="15.75" customHeight="1">
      <c r="C804" s="19"/>
    </row>
    <row r="805" ht="15.75" customHeight="1">
      <c r="C805" s="19"/>
    </row>
    <row r="806" ht="15.75" customHeight="1">
      <c r="C806" s="19"/>
    </row>
    <row r="807" ht="15.75" customHeight="1">
      <c r="C807" s="19"/>
    </row>
    <row r="808" ht="15.75" customHeight="1">
      <c r="C808" s="19"/>
    </row>
    <row r="809" ht="15.75" customHeight="1">
      <c r="C809" s="19"/>
    </row>
    <row r="810" ht="15.75" customHeight="1">
      <c r="C810" s="19"/>
    </row>
    <row r="811" ht="15.75" customHeight="1">
      <c r="C811" s="19"/>
    </row>
    <row r="812" ht="15.75" customHeight="1">
      <c r="C812" s="19"/>
    </row>
    <row r="813" ht="15.75" customHeight="1">
      <c r="C813" s="19"/>
    </row>
    <row r="814" ht="15.75" customHeight="1">
      <c r="C814" s="19"/>
    </row>
    <row r="815" ht="15.75" customHeight="1">
      <c r="C815" s="19"/>
    </row>
    <row r="816" ht="15.75" customHeight="1">
      <c r="C816" s="19"/>
    </row>
    <row r="817" ht="15.75" customHeight="1">
      <c r="C817" s="19"/>
    </row>
    <row r="818" ht="15.75" customHeight="1">
      <c r="C818" s="19"/>
    </row>
    <row r="819" ht="15.75" customHeight="1">
      <c r="C819" s="19"/>
    </row>
    <row r="820" ht="15.75" customHeight="1">
      <c r="C820" s="19"/>
    </row>
    <row r="821" ht="15.75" customHeight="1">
      <c r="C821" s="19"/>
    </row>
    <row r="822" ht="15.75" customHeight="1">
      <c r="C822" s="19"/>
    </row>
    <row r="823" ht="15.75" customHeight="1">
      <c r="C823" s="19"/>
    </row>
    <row r="824" ht="15.75" customHeight="1">
      <c r="C824" s="19"/>
    </row>
    <row r="825" ht="15.75" customHeight="1">
      <c r="C825" s="19"/>
    </row>
    <row r="826" ht="15.75" customHeight="1">
      <c r="C826" s="19"/>
    </row>
    <row r="827" ht="15.75" customHeight="1">
      <c r="C827" s="19"/>
    </row>
    <row r="828" ht="15.75" customHeight="1">
      <c r="C828" s="19"/>
    </row>
    <row r="829" ht="15.75" customHeight="1">
      <c r="C829" s="19"/>
    </row>
    <row r="830" ht="15.75" customHeight="1">
      <c r="C830" s="19"/>
    </row>
    <row r="831" ht="15.75" customHeight="1">
      <c r="C831" s="19"/>
    </row>
    <row r="832" ht="15.75" customHeight="1">
      <c r="C832" s="19"/>
    </row>
    <row r="833" ht="15.75" customHeight="1">
      <c r="C833" s="19"/>
    </row>
    <row r="834" ht="15.75" customHeight="1">
      <c r="C834" s="19"/>
    </row>
    <row r="835" ht="15.75" customHeight="1">
      <c r="C835" s="19"/>
    </row>
    <row r="836" ht="15.75" customHeight="1">
      <c r="C836" s="19"/>
    </row>
    <row r="837" ht="15.75" customHeight="1">
      <c r="C837" s="19"/>
    </row>
    <row r="838" ht="15.75" customHeight="1">
      <c r="C838" s="19"/>
    </row>
    <row r="839" ht="15.75" customHeight="1">
      <c r="C839" s="19"/>
    </row>
    <row r="840" ht="15.75" customHeight="1">
      <c r="C840" s="19"/>
    </row>
    <row r="841" ht="15.75" customHeight="1">
      <c r="C841" s="19"/>
    </row>
    <row r="842" ht="15.75" customHeight="1">
      <c r="C842" s="19"/>
    </row>
    <row r="843" ht="15.75" customHeight="1">
      <c r="C843" s="19"/>
    </row>
    <row r="844" ht="15.75" customHeight="1">
      <c r="C844" s="19"/>
    </row>
    <row r="845" ht="15.75" customHeight="1">
      <c r="C845" s="19"/>
    </row>
    <row r="846" ht="15.75" customHeight="1">
      <c r="C846" s="19"/>
    </row>
    <row r="847" ht="15.75" customHeight="1">
      <c r="C847" s="19"/>
    </row>
    <row r="848" ht="15.75" customHeight="1">
      <c r="C848" s="19"/>
    </row>
    <row r="849" ht="15.75" customHeight="1">
      <c r="C849" s="19"/>
    </row>
    <row r="850" ht="15.75" customHeight="1">
      <c r="C850" s="19"/>
    </row>
    <row r="851" ht="15.75" customHeight="1">
      <c r="C851" s="19"/>
    </row>
    <row r="852" ht="15.75" customHeight="1">
      <c r="C852" s="19"/>
    </row>
    <row r="853" ht="15.75" customHeight="1">
      <c r="C853" s="19"/>
    </row>
    <row r="854" ht="15.75" customHeight="1">
      <c r="C854" s="19"/>
    </row>
    <row r="855" ht="15.75" customHeight="1">
      <c r="C855" s="19"/>
    </row>
    <row r="856" ht="15.75" customHeight="1">
      <c r="C856" s="19"/>
    </row>
    <row r="857" ht="15.75" customHeight="1">
      <c r="C857" s="19"/>
    </row>
    <row r="858" ht="15.75" customHeight="1">
      <c r="C858" s="19"/>
    </row>
    <row r="859" ht="15.75" customHeight="1">
      <c r="C859" s="19"/>
    </row>
    <row r="860" ht="15.75" customHeight="1">
      <c r="C860" s="19"/>
    </row>
    <row r="861" ht="15.75" customHeight="1">
      <c r="C861" s="19"/>
    </row>
    <row r="862" ht="15.75" customHeight="1">
      <c r="C862" s="19"/>
    </row>
    <row r="863" ht="15.75" customHeight="1">
      <c r="C863" s="19"/>
    </row>
    <row r="864" ht="15.75" customHeight="1">
      <c r="C864" s="19"/>
    </row>
    <row r="865" ht="15.75" customHeight="1">
      <c r="C865" s="19"/>
    </row>
    <row r="866" ht="15.75" customHeight="1">
      <c r="C866" s="19"/>
    </row>
    <row r="867" ht="15.75" customHeight="1">
      <c r="C867" s="19"/>
    </row>
    <row r="868" ht="15.75" customHeight="1">
      <c r="C868" s="19"/>
    </row>
    <row r="869" ht="15.75" customHeight="1">
      <c r="C869" s="19"/>
    </row>
    <row r="870" ht="15.75" customHeight="1">
      <c r="C870" s="19"/>
    </row>
    <row r="871" ht="15.75" customHeight="1">
      <c r="C871" s="19"/>
    </row>
    <row r="872" ht="15.75" customHeight="1">
      <c r="C872" s="19"/>
    </row>
    <row r="873" ht="15.75" customHeight="1">
      <c r="C873" s="19"/>
    </row>
    <row r="874" ht="15.75" customHeight="1">
      <c r="C874" s="19"/>
    </row>
    <row r="875" ht="15.75" customHeight="1">
      <c r="C875" s="19"/>
    </row>
    <row r="876" ht="15.75" customHeight="1">
      <c r="C876" s="19"/>
    </row>
    <row r="877" ht="15.75" customHeight="1">
      <c r="C877" s="19"/>
    </row>
    <row r="878" ht="15.75" customHeight="1">
      <c r="C878" s="19"/>
    </row>
    <row r="879" ht="15.75" customHeight="1">
      <c r="C879" s="19"/>
    </row>
    <row r="880" ht="15.75" customHeight="1">
      <c r="C880" s="19"/>
    </row>
    <row r="881" ht="15.75" customHeight="1">
      <c r="C881" s="19"/>
    </row>
    <row r="882" ht="15.75" customHeight="1">
      <c r="C882" s="19"/>
    </row>
    <row r="883" ht="15.75" customHeight="1">
      <c r="C883" s="19"/>
    </row>
    <row r="884" ht="15.75" customHeight="1">
      <c r="C884" s="19"/>
    </row>
    <row r="885" ht="15.75" customHeight="1">
      <c r="C885" s="19"/>
    </row>
    <row r="886" ht="15.75" customHeight="1">
      <c r="C886" s="19"/>
    </row>
    <row r="887" ht="15.75" customHeight="1">
      <c r="C887" s="19"/>
    </row>
    <row r="888" ht="15.75" customHeight="1">
      <c r="C888" s="19"/>
    </row>
    <row r="889" ht="15.75" customHeight="1">
      <c r="C889" s="19"/>
    </row>
    <row r="890" ht="15.75" customHeight="1">
      <c r="C890" s="19"/>
    </row>
    <row r="891" ht="15.75" customHeight="1">
      <c r="C891" s="19"/>
    </row>
    <row r="892" ht="15.75" customHeight="1">
      <c r="C892" s="19"/>
    </row>
    <row r="893" ht="15.75" customHeight="1">
      <c r="C893" s="19"/>
    </row>
    <row r="894" ht="15.75" customHeight="1">
      <c r="C894" s="19"/>
    </row>
    <row r="895" ht="15.75" customHeight="1">
      <c r="C895" s="19"/>
    </row>
    <row r="896" ht="15.75" customHeight="1">
      <c r="C896" s="19"/>
    </row>
    <row r="897" ht="15.75" customHeight="1">
      <c r="C897" s="19"/>
    </row>
    <row r="898" ht="15.75" customHeight="1">
      <c r="C898" s="19"/>
    </row>
    <row r="899" ht="15.75" customHeight="1">
      <c r="C899" s="19"/>
    </row>
    <row r="900" ht="15.75" customHeight="1">
      <c r="C900" s="19"/>
    </row>
    <row r="901" ht="15.75" customHeight="1">
      <c r="C901" s="19"/>
    </row>
    <row r="902" ht="15.75" customHeight="1">
      <c r="C902" s="19"/>
    </row>
    <row r="903" ht="15.75" customHeight="1">
      <c r="C903" s="19"/>
    </row>
    <row r="904" ht="15.75" customHeight="1">
      <c r="C904" s="19"/>
    </row>
    <row r="905" ht="15.75" customHeight="1">
      <c r="C905" s="19"/>
    </row>
    <row r="906" ht="15.75" customHeight="1">
      <c r="C906" s="19"/>
    </row>
    <row r="907" ht="15.75" customHeight="1">
      <c r="C907" s="19"/>
    </row>
    <row r="908" ht="15.75" customHeight="1">
      <c r="C908" s="19"/>
    </row>
    <row r="909" ht="15.75" customHeight="1">
      <c r="C909" s="19"/>
    </row>
    <row r="910" ht="15.75" customHeight="1">
      <c r="C910" s="19"/>
    </row>
    <row r="911" ht="15.75" customHeight="1">
      <c r="C911" s="19"/>
    </row>
    <row r="912" ht="15.75" customHeight="1">
      <c r="C912" s="19"/>
    </row>
    <row r="913" ht="15.75" customHeight="1">
      <c r="C913" s="19"/>
    </row>
    <row r="914" ht="15.75" customHeight="1">
      <c r="C914" s="19"/>
    </row>
    <row r="915" ht="15.75" customHeight="1">
      <c r="C915" s="19"/>
    </row>
    <row r="916" ht="15.75" customHeight="1">
      <c r="C916" s="19"/>
    </row>
    <row r="917" ht="15.75" customHeight="1">
      <c r="C917" s="19"/>
    </row>
    <row r="918" ht="15.75" customHeight="1">
      <c r="C918" s="19"/>
    </row>
    <row r="919" ht="15.75" customHeight="1">
      <c r="C919" s="19"/>
    </row>
    <row r="920" ht="15.75" customHeight="1">
      <c r="C920" s="19"/>
    </row>
    <row r="921" ht="15.75" customHeight="1">
      <c r="C921" s="19"/>
    </row>
    <row r="922" ht="15.75" customHeight="1">
      <c r="C922" s="19"/>
    </row>
    <row r="923" ht="15.75" customHeight="1">
      <c r="C923" s="19"/>
    </row>
    <row r="924" ht="15.75" customHeight="1">
      <c r="C924" s="19"/>
    </row>
    <row r="925" ht="15.75" customHeight="1">
      <c r="C925" s="19"/>
    </row>
    <row r="926" ht="15.75" customHeight="1">
      <c r="C926" s="19"/>
    </row>
    <row r="927" ht="15.75" customHeight="1">
      <c r="C927" s="19"/>
    </row>
    <row r="928" ht="15.75" customHeight="1">
      <c r="C928" s="19"/>
    </row>
    <row r="929" ht="15.75" customHeight="1">
      <c r="C929" s="19"/>
    </row>
    <row r="930" ht="15.75" customHeight="1">
      <c r="C930" s="19"/>
    </row>
    <row r="931" ht="15.75" customHeight="1">
      <c r="C931" s="19"/>
    </row>
    <row r="932" ht="15.75" customHeight="1">
      <c r="C932" s="19"/>
    </row>
    <row r="933" ht="15.75" customHeight="1">
      <c r="C933" s="19"/>
    </row>
    <row r="934" ht="15.75" customHeight="1">
      <c r="C934" s="19"/>
    </row>
    <row r="935" ht="15.75" customHeight="1">
      <c r="C935" s="19"/>
    </row>
    <row r="936" ht="15.75" customHeight="1">
      <c r="C936" s="19"/>
    </row>
    <row r="937" ht="15.75" customHeight="1">
      <c r="C937" s="19"/>
    </row>
    <row r="938" ht="15.75" customHeight="1">
      <c r="C938" s="19"/>
    </row>
    <row r="939" ht="15.75" customHeight="1">
      <c r="C939" s="19"/>
    </row>
    <row r="940" ht="15.75" customHeight="1">
      <c r="C940" s="19"/>
    </row>
    <row r="941" ht="15.75" customHeight="1">
      <c r="C941" s="19"/>
    </row>
    <row r="942" ht="15.75" customHeight="1">
      <c r="C942" s="19"/>
    </row>
    <row r="943" ht="15.75" customHeight="1">
      <c r="C943" s="19"/>
    </row>
    <row r="944" ht="15.75" customHeight="1">
      <c r="C944" s="19"/>
    </row>
    <row r="945" ht="15.75" customHeight="1">
      <c r="C945" s="19"/>
    </row>
    <row r="946" ht="15.75" customHeight="1">
      <c r="C946" s="19"/>
    </row>
    <row r="947" ht="15.75" customHeight="1">
      <c r="C947" s="19"/>
    </row>
    <row r="948" ht="15.75" customHeight="1">
      <c r="C948" s="19"/>
    </row>
    <row r="949" ht="15.75" customHeight="1">
      <c r="C949" s="19"/>
    </row>
    <row r="950" ht="15.75" customHeight="1">
      <c r="C950" s="19"/>
    </row>
    <row r="951" ht="15.75" customHeight="1">
      <c r="C951" s="19"/>
    </row>
    <row r="952" ht="15.75" customHeight="1">
      <c r="C952" s="19"/>
    </row>
    <row r="953" ht="15.75" customHeight="1">
      <c r="C953" s="19"/>
    </row>
    <row r="954" ht="15.75" customHeight="1">
      <c r="C954" s="19"/>
    </row>
    <row r="955" ht="15.75" customHeight="1">
      <c r="C955" s="19"/>
    </row>
    <row r="956" ht="15.75" customHeight="1">
      <c r="C956" s="19"/>
    </row>
    <row r="957" ht="15.75" customHeight="1">
      <c r="C957" s="19"/>
    </row>
    <row r="958" ht="15.75" customHeight="1">
      <c r="C958" s="19"/>
    </row>
    <row r="959" ht="15.75" customHeight="1">
      <c r="C959" s="19"/>
    </row>
    <row r="960" ht="15.75" customHeight="1">
      <c r="C960" s="19"/>
    </row>
    <row r="961" ht="15.75" customHeight="1">
      <c r="C961" s="19"/>
    </row>
    <row r="962" ht="15.75" customHeight="1">
      <c r="C962" s="19"/>
    </row>
    <row r="963" ht="15.75" customHeight="1">
      <c r="C963" s="19"/>
    </row>
    <row r="964" ht="15.75" customHeight="1">
      <c r="C964" s="19"/>
    </row>
    <row r="965" ht="15.75" customHeight="1">
      <c r="C965" s="19"/>
    </row>
    <row r="966" ht="15.75" customHeight="1">
      <c r="C966" s="19"/>
    </row>
    <row r="967" ht="15.75" customHeight="1">
      <c r="C967" s="19"/>
    </row>
    <row r="968" ht="15.75" customHeight="1">
      <c r="C968" s="19"/>
    </row>
    <row r="969" ht="15.75" customHeight="1">
      <c r="C969" s="19"/>
    </row>
    <row r="970" ht="15.75" customHeight="1">
      <c r="C970" s="19"/>
    </row>
    <row r="971" ht="15.75" customHeight="1">
      <c r="C971" s="19"/>
    </row>
    <row r="972" ht="15.75" customHeight="1">
      <c r="C972" s="19"/>
    </row>
    <row r="973" ht="15.75" customHeight="1">
      <c r="C973" s="19"/>
    </row>
    <row r="974" ht="15.75" customHeight="1">
      <c r="C974" s="19"/>
    </row>
    <row r="975" ht="15.75" customHeight="1">
      <c r="C975" s="19"/>
    </row>
    <row r="976" ht="15.75" customHeight="1">
      <c r="C976" s="19"/>
    </row>
    <row r="977" ht="15.75" customHeight="1">
      <c r="C977" s="19"/>
    </row>
    <row r="978" ht="15.75" customHeight="1">
      <c r="C978" s="19"/>
    </row>
    <row r="979" ht="15.75" customHeight="1">
      <c r="C979" s="19"/>
    </row>
    <row r="980" ht="15.75" customHeight="1">
      <c r="C980" s="19"/>
    </row>
    <row r="981" ht="15.75" customHeight="1">
      <c r="C981" s="19"/>
    </row>
    <row r="982" ht="15.75" customHeight="1">
      <c r="C982" s="19"/>
    </row>
    <row r="983" ht="15.75" customHeight="1">
      <c r="C983" s="19"/>
    </row>
    <row r="984" ht="15.75" customHeight="1">
      <c r="C984" s="19"/>
    </row>
    <row r="985" ht="15.75" customHeight="1">
      <c r="C985" s="19"/>
    </row>
    <row r="986" ht="15.75" customHeight="1">
      <c r="C986" s="19"/>
    </row>
    <row r="987" ht="15.75" customHeight="1">
      <c r="C987" s="19"/>
    </row>
    <row r="988" ht="15.75" customHeight="1">
      <c r="C988" s="19"/>
    </row>
    <row r="989" ht="15.75" customHeight="1">
      <c r="C989" s="19"/>
    </row>
    <row r="990" ht="15.75" customHeight="1">
      <c r="C990" s="19"/>
    </row>
    <row r="991" ht="15.75" customHeight="1">
      <c r="C991" s="19"/>
    </row>
    <row r="992" ht="15.75" customHeight="1">
      <c r="C992" s="19"/>
    </row>
    <row r="993" ht="15.75" customHeight="1">
      <c r="C993" s="19"/>
    </row>
    <row r="994" ht="15.75" customHeight="1">
      <c r="C994" s="19"/>
    </row>
    <row r="995" ht="15.75" customHeight="1">
      <c r="C995" s="19"/>
    </row>
    <row r="996" ht="15.75" customHeight="1">
      <c r="C996" s="19"/>
    </row>
    <row r="997" ht="15.75" customHeight="1">
      <c r="C997" s="19"/>
    </row>
    <row r="998" ht="15.75" customHeight="1">
      <c r="C998" s="19"/>
    </row>
    <row r="999" ht="15.75" customHeight="1">
      <c r="C999" s="19"/>
    </row>
    <row r="1000" ht="15.75" customHeight="1">
      <c r="C1000" s="19"/>
    </row>
  </sheetData>
  <mergeCells count="21">
    <mergeCell ref="P4:T4"/>
    <mergeCell ref="U4:Y4"/>
    <mergeCell ref="B2:Y2"/>
    <mergeCell ref="B3:O3"/>
    <mergeCell ref="C4:C5"/>
    <mergeCell ref="D4:D5"/>
    <mergeCell ref="F4:J4"/>
    <mergeCell ref="K4:O4"/>
    <mergeCell ref="B6:C6"/>
    <mergeCell ref="B23:B26"/>
    <mergeCell ref="B27:B30"/>
    <mergeCell ref="B31:B34"/>
    <mergeCell ref="B35:C35"/>
    <mergeCell ref="B36:C36"/>
    <mergeCell ref="B4:B5"/>
    <mergeCell ref="B7:B9"/>
    <mergeCell ref="B10:B12"/>
    <mergeCell ref="B13:B15"/>
    <mergeCell ref="B16:B18"/>
    <mergeCell ref="B19:C19"/>
    <mergeCell ref="B20:B2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3.0"/>
    <col customWidth="1" min="3" max="3" width="29.75"/>
    <col customWidth="1" min="4" max="4" width="16.88"/>
    <col customWidth="1" min="5" max="5" width="24.75"/>
    <col customWidth="1" min="6" max="26" width="10.63"/>
  </cols>
  <sheetData>
    <row r="1">
      <c r="C1" s="19"/>
    </row>
    <row r="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32"/>
      <c r="V2" s="32"/>
      <c r="W2" s="32"/>
      <c r="X2" s="32"/>
      <c r="Y2" s="32"/>
    </row>
    <row r="3">
      <c r="B3" s="5"/>
    </row>
    <row r="4">
      <c r="B4" s="6" t="s">
        <v>1</v>
      </c>
      <c r="C4" s="6" t="s">
        <v>2</v>
      </c>
      <c r="D4" s="6" t="s">
        <v>3</v>
      </c>
      <c r="E4" s="7" t="s">
        <v>4</v>
      </c>
      <c r="F4" s="33" t="s">
        <v>78</v>
      </c>
      <c r="G4" s="2"/>
      <c r="H4" s="2"/>
      <c r="I4" s="2"/>
      <c r="J4" s="3"/>
      <c r="K4" s="33" t="s">
        <v>79</v>
      </c>
      <c r="L4" s="2"/>
      <c r="M4" s="2"/>
      <c r="N4" s="2"/>
      <c r="O4" s="3"/>
      <c r="P4" s="33" t="s">
        <v>80</v>
      </c>
      <c r="Q4" s="2"/>
      <c r="R4" s="2"/>
      <c r="S4" s="2"/>
      <c r="T4" s="3"/>
      <c r="U4" s="34"/>
    </row>
    <row r="5">
      <c r="B5" s="9"/>
      <c r="C5" s="9"/>
      <c r="D5" s="9"/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25</v>
      </c>
      <c r="L5" s="7" t="s">
        <v>26</v>
      </c>
      <c r="M5" s="7" t="s">
        <v>27</v>
      </c>
      <c r="N5" s="7" t="s">
        <v>28</v>
      </c>
      <c r="O5" s="7" t="s">
        <v>29</v>
      </c>
      <c r="P5" s="7" t="s">
        <v>30</v>
      </c>
      <c r="Q5" s="7" t="s">
        <v>31</v>
      </c>
      <c r="R5" s="7" t="s">
        <v>32</v>
      </c>
      <c r="S5" s="35" t="s">
        <v>33</v>
      </c>
      <c r="T5" s="7" t="s">
        <v>34</v>
      </c>
      <c r="U5" s="34"/>
      <c r="V5" s="34"/>
      <c r="W5" s="34"/>
      <c r="X5" s="34"/>
      <c r="Y5" s="34"/>
    </row>
    <row r="6">
      <c r="B6" s="20" t="s">
        <v>40</v>
      </c>
      <c r="C6" s="3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36"/>
      <c r="T6" s="22"/>
      <c r="U6" s="37"/>
      <c r="V6" s="37"/>
      <c r="W6" s="37"/>
      <c r="X6" s="37"/>
      <c r="Y6" s="37"/>
    </row>
    <row r="7">
      <c r="B7" s="38" t="s">
        <v>81</v>
      </c>
      <c r="C7" s="24" t="s">
        <v>82</v>
      </c>
      <c r="D7" s="25" t="s">
        <v>13</v>
      </c>
      <c r="E7" s="39">
        <v>5.0</v>
      </c>
      <c r="F7" s="40">
        <v>3.0</v>
      </c>
      <c r="G7" s="40">
        <v>2.0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41"/>
      <c r="T7" s="10"/>
      <c r="U7" s="37"/>
      <c r="V7" s="37"/>
      <c r="W7" s="37"/>
      <c r="X7" s="37"/>
      <c r="Y7" s="37"/>
    </row>
    <row r="8" ht="42.75" customHeight="1">
      <c r="B8" s="26"/>
      <c r="C8" s="27" t="s">
        <v>83</v>
      </c>
      <c r="D8" s="25" t="s">
        <v>13</v>
      </c>
      <c r="E8" s="39">
        <v>4.0</v>
      </c>
      <c r="F8" s="10"/>
      <c r="G8" s="40">
        <v>2.0</v>
      </c>
      <c r="H8" s="10"/>
      <c r="I8" s="40">
        <v>2.0</v>
      </c>
      <c r="J8" s="10"/>
      <c r="K8" s="10"/>
      <c r="L8" s="10"/>
      <c r="M8" s="10"/>
      <c r="N8" s="10"/>
      <c r="O8" s="10"/>
      <c r="P8" s="10"/>
      <c r="Q8" s="10"/>
      <c r="R8" s="10"/>
      <c r="S8" s="41"/>
      <c r="T8" s="10"/>
      <c r="U8" s="37"/>
      <c r="V8" s="37"/>
      <c r="W8" s="37"/>
      <c r="X8" s="37"/>
      <c r="Y8" s="37"/>
    </row>
    <row r="9" ht="43.5" customHeight="1">
      <c r="B9" s="9"/>
      <c r="C9" s="24" t="s">
        <v>84</v>
      </c>
      <c r="D9" s="25" t="s">
        <v>13</v>
      </c>
      <c r="E9" s="39">
        <v>4.0</v>
      </c>
      <c r="F9" s="10"/>
      <c r="G9" s="10"/>
      <c r="H9" s="40">
        <v>2.0</v>
      </c>
      <c r="I9" s="40">
        <v>2.0</v>
      </c>
      <c r="J9" s="10"/>
      <c r="K9" s="10"/>
      <c r="L9" s="10"/>
      <c r="M9" s="10"/>
      <c r="N9" s="10"/>
      <c r="O9" s="10"/>
      <c r="P9" s="10"/>
      <c r="Q9" s="10"/>
      <c r="R9" s="10"/>
      <c r="S9" s="41"/>
      <c r="T9" s="10"/>
      <c r="U9" s="37"/>
      <c r="V9" s="37"/>
      <c r="W9" s="37"/>
      <c r="X9" s="37"/>
      <c r="Y9" s="37"/>
    </row>
    <row r="10">
      <c r="B10" s="38" t="s">
        <v>85</v>
      </c>
      <c r="C10" s="24" t="s">
        <v>86</v>
      </c>
      <c r="D10" s="25" t="s">
        <v>13</v>
      </c>
      <c r="E10" s="39">
        <v>6.0</v>
      </c>
      <c r="F10" s="10"/>
      <c r="G10" s="10"/>
      <c r="H10" s="10"/>
      <c r="I10" s="10"/>
      <c r="J10" s="40"/>
      <c r="K10" s="40"/>
      <c r="L10" s="40">
        <v>2.0</v>
      </c>
      <c r="M10" s="40">
        <v>2.0</v>
      </c>
      <c r="N10" s="40">
        <v>2.0</v>
      </c>
      <c r="O10" s="10"/>
      <c r="P10" s="10"/>
      <c r="Q10" s="10"/>
      <c r="R10" s="10"/>
      <c r="S10" s="41"/>
      <c r="T10" s="10"/>
      <c r="U10" s="37"/>
      <c r="V10" s="37"/>
      <c r="W10" s="37"/>
      <c r="X10" s="37"/>
      <c r="Y10" s="37"/>
    </row>
    <row r="11">
      <c r="B11" s="26"/>
      <c r="C11" s="24" t="s">
        <v>87</v>
      </c>
      <c r="D11" s="25" t="s">
        <v>13</v>
      </c>
      <c r="E11" s="39">
        <v>5.0</v>
      </c>
      <c r="F11" s="10"/>
      <c r="G11" s="10"/>
      <c r="H11" s="10"/>
      <c r="I11" s="10"/>
      <c r="J11" s="10"/>
      <c r="K11" s="10"/>
      <c r="L11" s="40"/>
      <c r="M11" s="40"/>
      <c r="N11" s="40">
        <v>3.0</v>
      </c>
      <c r="O11" s="40">
        <v>2.0</v>
      </c>
      <c r="P11" s="10"/>
      <c r="Q11" s="10"/>
      <c r="R11" s="10"/>
      <c r="S11" s="41"/>
      <c r="T11" s="10"/>
      <c r="U11" s="37"/>
      <c r="V11" s="37"/>
      <c r="W11" s="37"/>
      <c r="X11" s="37"/>
      <c r="Y11" s="37"/>
    </row>
    <row r="12" ht="57.0" customHeight="1">
      <c r="B12" s="9"/>
      <c r="C12" s="24" t="s">
        <v>88</v>
      </c>
      <c r="D12" s="25" t="s">
        <v>13</v>
      </c>
      <c r="E12" s="39">
        <v>2.0</v>
      </c>
      <c r="F12" s="10"/>
      <c r="G12" s="10"/>
      <c r="H12" s="10"/>
      <c r="I12" s="10"/>
      <c r="J12" s="10"/>
      <c r="K12" s="10"/>
      <c r="L12" s="10"/>
      <c r="M12" s="10"/>
      <c r="N12" s="10"/>
      <c r="O12" s="40">
        <v>2.0</v>
      </c>
      <c r="P12" s="40"/>
      <c r="Q12" s="10"/>
      <c r="R12" s="10"/>
      <c r="S12" s="41"/>
      <c r="T12" s="10"/>
      <c r="U12" s="37"/>
      <c r="V12" s="37"/>
      <c r="W12" s="37"/>
      <c r="X12" s="37"/>
      <c r="Y12" s="37"/>
    </row>
    <row r="13">
      <c r="B13" s="42" t="s">
        <v>58</v>
      </c>
      <c r="C13" s="3"/>
      <c r="D13" s="29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36"/>
      <c r="T13" s="22"/>
      <c r="U13" s="37"/>
      <c r="V13" s="37"/>
      <c r="W13" s="37"/>
      <c r="X13" s="37"/>
      <c r="Y13" s="37"/>
      <c r="Z13" s="43"/>
    </row>
    <row r="14" ht="48.0" customHeight="1">
      <c r="B14" s="38" t="s">
        <v>89</v>
      </c>
      <c r="C14" s="27" t="s">
        <v>90</v>
      </c>
      <c r="D14" s="25" t="s">
        <v>13</v>
      </c>
      <c r="E14" s="39">
        <v>5.0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40">
        <v>3.0</v>
      </c>
      <c r="Q14" s="40">
        <v>2.0</v>
      </c>
      <c r="R14" s="10"/>
      <c r="S14" s="41"/>
      <c r="T14" s="10"/>
      <c r="U14" s="37"/>
      <c r="V14" s="37"/>
      <c r="W14" s="37"/>
      <c r="X14" s="37"/>
      <c r="Y14" s="37"/>
    </row>
    <row r="15" ht="60.75" customHeight="1">
      <c r="B15" s="26"/>
      <c r="C15" s="24" t="s">
        <v>91</v>
      </c>
      <c r="D15" s="25" t="s">
        <v>13</v>
      </c>
      <c r="E15" s="39">
        <v>4.0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40">
        <v>2.0</v>
      </c>
      <c r="S15" s="44">
        <v>2.0</v>
      </c>
      <c r="T15" s="10"/>
      <c r="U15" s="37"/>
      <c r="V15" s="37"/>
      <c r="W15" s="37"/>
      <c r="X15" s="37"/>
      <c r="Y15" s="37"/>
    </row>
    <row r="16" ht="47.25" customHeight="1">
      <c r="B16" s="9"/>
      <c r="C16" s="24" t="s">
        <v>92</v>
      </c>
      <c r="D16" s="25" t="s">
        <v>13</v>
      </c>
      <c r="E16" s="39">
        <v>2.0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41"/>
      <c r="T16" s="40">
        <v>2.0</v>
      </c>
      <c r="U16" s="37"/>
      <c r="V16" s="37"/>
      <c r="W16" s="37"/>
      <c r="X16" s="37"/>
      <c r="Y16" s="37"/>
    </row>
    <row r="17" ht="15.75" customHeight="1">
      <c r="B17" s="8" t="s">
        <v>19</v>
      </c>
      <c r="C17" s="3"/>
      <c r="D17" s="14"/>
      <c r="E17" s="15">
        <f>SUM(E7:E16)</f>
        <v>37</v>
      </c>
      <c r="F17" s="15">
        <f t="shared" ref="F17:T17" si="1">E17- SUM(F7:F16)</f>
        <v>34</v>
      </c>
      <c r="G17" s="15">
        <f t="shared" si="1"/>
        <v>30</v>
      </c>
      <c r="H17" s="15">
        <f t="shared" si="1"/>
        <v>28</v>
      </c>
      <c r="I17" s="15">
        <f t="shared" si="1"/>
        <v>24</v>
      </c>
      <c r="J17" s="15">
        <f t="shared" si="1"/>
        <v>24</v>
      </c>
      <c r="K17" s="15">
        <f t="shared" si="1"/>
        <v>24</v>
      </c>
      <c r="L17" s="15">
        <f t="shared" si="1"/>
        <v>22</v>
      </c>
      <c r="M17" s="15">
        <f t="shared" si="1"/>
        <v>20</v>
      </c>
      <c r="N17" s="15">
        <f t="shared" si="1"/>
        <v>15</v>
      </c>
      <c r="O17" s="15">
        <f t="shared" si="1"/>
        <v>11</v>
      </c>
      <c r="P17" s="15">
        <f t="shared" si="1"/>
        <v>8</v>
      </c>
      <c r="Q17" s="15">
        <f t="shared" si="1"/>
        <v>6</v>
      </c>
      <c r="R17" s="15">
        <f t="shared" si="1"/>
        <v>4</v>
      </c>
      <c r="S17" s="15">
        <f t="shared" si="1"/>
        <v>2</v>
      </c>
      <c r="T17" s="15">
        <f t="shared" si="1"/>
        <v>0</v>
      </c>
      <c r="U17" s="37"/>
      <c r="V17" s="37"/>
      <c r="W17" s="37"/>
      <c r="X17" s="37"/>
      <c r="Y17" s="37"/>
    </row>
    <row r="18" ht="15.75" customHeight="1">
      <c r="B18" s="45" t="s">
        <v>20</v>
      </c>
      <c r="C18" s="3"/>
      <c r="D18" s="17"/>
      <c r="E18" s="18">
        <f>SUM(E7:E16)</f>
        <v>37</v>
      </c>
      <c r="F18" s="18">
        <f>$E$18-($E$18/15*1)</f>
        <v>34.53333333</v>
      </c>
      <c r="G18" s="18">
        <f>$E$18-($E$18/15*2)</f>
        <v>32.06666667</v>
      </c>
      <c r="H18" s="18">
        <f>$E$18-($E$18/15*3)</f>
        <v>29.6</v>
      </c>
      <c r="I18" s="18">
        <f>$E$18-($E$18/15*4)</f>
        <v>27.13333333</v>
      </c>
      <c r="J18" s="18">
        <f>$E$18-($E$18/15*5)</f>
        <v>24.66666667</v>
      </c>
      <c r="K18" s="18">
        <f>$E$18-($E$18/15*6)</f>
        <v>22.2</v>
      </c>
      <c r="L18" s="18">
        <f>$E$18-($E$18/15*7)</f>
        <v>19.73333333</v>
      </c>
      <c r="M18" s="18">
        <f>$E$18-($E$18/15*8)</f>
        <v>17.26666667</v>
      </c>
      <c r="N18" s="18">
        <f>$E$18-($E$18/15*9)</f>
        <v>14.8</v>
      </c>
      <c r="O18" s="18">
        <f>$E$18-($E$18/15*10)</f>
        <v>12.33333333</v>
      </c>
      <c r="P18" s="18">
        <f>$E$18-($E$18/15*11)</f>
        <v>9.866666667</v>
      </c>
      <c r="Q18" s="18">
        <f>$E$18-($E$18/15*12)</f>
        <v>7.4</v>
      </c>
      <c r="R18" s="18">
        <f>$E$18-($E$18/15*13)</f>
        <v>4.933333333</v>
      </c>
      <c r="S18" s="18">
        <f>$E$18-($E$18/15*14)</f>
        <v>2.466666667</v>
      </c>
      <c r="T18" s="18">
        <f>$E$18-($E$18/15*15)</f>
        <v>0</v>
      </c>
      <c r="U18" s="37"/>
      <c r="V18" s="37"/>
      <c r="W18" s="37"/>
      <c r="X18" s="37"/>
      <c r="Y18" s="37"/>
    </row>
    <row r="19" ht="15.75" customHeight="1">
      <c r="C19" s="19"/>
    </row>
    <row r="20" ht="15.75" customHeight="1">
      <c r="C20" s="19"/>
    </row>
    <row r="21" ht="15.75" customHeight="1">
      <c r="C21" s="19"/>
    </row>
    <row r="22" ht="15.75" customHeight="1">
      <c r="C22" s="19"/>
    </row>
    <row r="23" ht="15.75" customHeight="1">
      <c r="C23" s="19"/>
    </row>
    <row r="24" ht="15.75" customHeight="1">
      <c r="C24" s="19"/>
    </row>
    <row r="25" ht="15.75" customHeight="1">
      <c r="C25" s="19"/>
    </row>
    <row r="26" ht="15.75" customHeight="1">
      <c r="C26" s="19"/>
    </row>
    <row r="27" ht="15.75" customHeight="1">
      <c r="C27" s="19"/>
    </row>
    <row r="28" ht="15.75" customHeight="1">
      <c r="C28" s="19"/>
    </row>
    <row r="29" ht="15.75" customHeight="1">
      <c r="C29" s="19"/>
    </row>
    <row r="30" ht="15.75" customHeight="1">
      <c r="C30" s="19"/>
    </row>
    <row r="31" ht="15.75" customHeight="1">
      <c r="C31" s="19"/>
    </row>
    <row r="32" ht="15.75" customHeight="1">
      <c r="C32" s="19"/>
    </row>
    <row r="33" ht="15.75" customHeight="1">
      <c r="C33" s="19"/>
    </row>
    <row r="34" ht="15.75" customHeight="1">
      <c r="C34" s="19"/>
    </row>
    <row r="35" ht="15.75" customHeight="1">
      <c r="C35" s="19"/>
    </row>
    <row r="36" ht="15.75" customHeight="1">
      <c r="C36" s="19"/>
    </row>
    <row r="37" ht="15.75" customHeight="1">
      <c r="C37" s="19"/>
    </row>
    <row r="38" ht="15.75" customHeight="1">
      <c r="C38" s="19"/>
    </row>
    <row r="39" ht="15.75" customHeight="1">
      <c r="C39" s="19"/>
    </row>
    <row r="40" ht="15.75" customHeight="1">
      <c r="C40" s="19"/>
    </row>
    <row r="41" ht="15.75" customHeight="1">
      <c r="C41" s="19"/>
    </row>
    <row r="42" ht="15.75" customHeight="1">
      <c r="C42" s="19"/>
    </row>
    <row r="43" ht="15.75" customHeight="1">
      <c r="C43" s="19"/>
    </row>
    <row r="44" ht="15.75" customHeight="1">
      <c r="C44" s="19"/>
    </row>
    <row r="45" ht="15.75" customHeight="1">
      <c r="C45" s="19"/>
    </row>
    <row r="46" ht="15.75" customHeight="1">
      <c r="C46" s="19"/>
    </row>
    <row r="47" ht="15.75" customHeight="1">
      <c r="C47" s="19"/>
    </row>
    <row r="48" ht="15.75" customHeight="1">
      <c r="C48" s="19"/>
    </row>
    <row r="49" ht="15.75" customHeight="1">
      <c r="C49" s="19"/>
    </row>
    <row r="50" ht="15.75" customHeight="1">
      <c r="C50" s="19"/>
    </row>
    <row r="51" ht="15.75" customHeight="1">
      <c r="C51" s="19"/>
    </row>
    <row r="52" ht="15.75" customHeight="1">
      <c r="C52" s="19"/>
    </row>
    <row r="53" ht="15.75" customHeight="1">
      <c r="C53" s="19"/>
    </row>
    <row r="54" ht="15.75" customHeight="1">
      <c r="C54" s="19"/>
    </row>
    <row r="55" ht="15.75" customHeight="1">
      <c r="C55" s="19"/>
    </row>
    <row r="56" ht="15.75" customHeight="1">
      <c r="C56" s="19"/>
    </row>
    <row r="57" ht="15.75" customHeight="1">
      <c r="C57" s="19"/>
    </row>
    <row r="58" ht="15.75" customHeight="1">
      <c r="C58" s="19"/>
    </row>
    <row r="59" ht="15.75" customHeight="1">
      <c r="C59" s="19"/>
    </row>
    <row r="60" ht="15.75" customHeight="1">
      <c r="C60" s="19"/>
    </row>
    <row r="61" ht="15.75" customHeight="1">
      <c r="C61" s="19"/>
    </row>
    <row r="62" ht="15.75" customHeight="1">
      <c r="C62" s="19"/>
    </row>
    <row r="63" ht="15.75" customHeight="1">
      <c r="C63" s="19"/>
    </row>
    <row r="64" ht="15.75" customHeight="1">
      <c r="C64" s="19"/>
    </row>
    <row r="65" ht="15.75" customHeight="1">
      <c r="C65" s="19"/>
    </row>
    <row r="66" ht="15.75" customHeight="1">
      <c r="C66" s="19"/>
    </row>
    <row r="67" ht="15.75" customHeight="1">
      <c r="C67" s="19"/>
    </row>
    <row r="68" ht="15.75" customHeight="1">
      <c r="C68" s="19"/>
    </row>
    <row r="69" ht="15.75" customHeight="1">
      <c r="C69" s="19"/>
    </row>
    <row r="70" ht="15.75" customHeight="1">
      <c r="C70" s="19"/>
    </row>
    <row r="71" ht="15.75" customHeight="1">
      <c r="C71" s="19"/>
    </row>
    <row r="72" ht="15.75" customHeight="1">
      <c r="C72" s="19"/>
    </row>
    <row r="73" ht="15.75" customHeight="1">
      <c r="C73" s="19"/>
    </row>
    <row r="74" ht="15.75" customHeight="1">
      <c r="C74" s="19"/>
    </row>
    <row r="75" ht="15.75" customHeight="1">
      <c r="C75" s="19"/>
    </row>
    <row r="76" ht="15.75" customHeight="1">
      <c r="C76" s="19"/>
    </row>
    <row r="77" ht="15.75" customHeight="1">
      <c r="C77" s="19"/>
    </row>
    <row r="78" ht="15.75" customHeight="1">
      <c r="C78" s="19"/>
    </row>
    <row r="79" ht="15.75" customHeight="1">
      <c r="C79" s="19"/>
    </row>
    <row r="80" ht="15.75" customHeight="1">
      <c r="C80" s="19"/>
    </row>
    <row r="81" ht="15.75" customHeight="1">
      <c r="C81" s="19"/>
    </row>
    <row r="82" ht="15.75" customHeight="1">
      <c r="C82" s="19"/>
    </row>
    <row r="83" ht="15.75" customHeight="1">
      <c r="C83" s="19"/>
    </row>
    <row r="84" ht="15.75" customHeight="1">
      <c r="C84" s="19"/>
    </row>
    <row r="85" ht="15.75" customHeight="1">
      <c r="C85" s="19"/>
    </row>
    <row r="86" ht="15.75" customHeight="1">
      <c r="C86" s="19"/>
    </row>
    <row r="87" ht="15.75" customHeight="1">
      <c r="C87" s="19"/>
    </row>
    <row r="88" ht="15.75" customHeight="1">
      <c r="C88" s="19"/>
    </row>
    <row r="89" ht="15.75" customHeight="1">
      <c r="C89" s="19"/>
    </row>
    <row r="90" ht="15.75" customHeight="1">
      <c r="C90" s="19"/>
    </row>
    <row r="91" ht="15.75" customHeight="1">
      <c r="C91" s="19"/>
    </row>
    <row r="92" ht="15.75" customHeight="1">
      <c r="C92" s="19"/>
    </row>
    <row r="93" ht="15.75" customHeight="1">
      <c r="C93" s="19"/>
    </row>
    <row r="94" ht="15.75" customHeight="1">
      <c r="C94" s="19"/>
    </row>
    <row r="95" ht="15.75" customHeight="1">
      <c r="C95" s="19"/>
    </row>
    <row r="96" ht="15.75" customHeight="1">
      <c r="C96" s="19"/>
    </row>
    <row r="97" ht="15.75" customHeight="1">
      <c r="C97" s="19"/>
    </row>
    <row r="98" ht="15.75" customHeight="1">
      <c r="C98" s="19"/>
    </row>
    <row r="99" ht="15.75" customHeight="1">
      <c r="C99" s="19"/>
    </row>
    <row r="100" ht="15.75" customHeight="1">
      <c r="C100" s="19"/>
    </row>
    <row r="101" ht="15.75" customHeight="1">
      <c r="C101" s="19"/>
    </row>
    <row r="102" ht="15.75" customHeight="1">
      <c r="C102" s="19"/>
    </row>
    <row r="103" ht="15.75" customHeight="1">
      <c r="C103" s="19"/>
    </row>
    <row r="104" ht="15.75" customHeight="1">
      <c r="C104" s="19"/>
    </row>
    <row r="105" ht="15.75" customHeight="1">
      <c r="C105" s="19"/>
    </row>
    <row r="106" ht="15.75" customHeight="1">
      <c r="C106" s="19"/>
    </row>
    <row r="107" ht="15.75" customHeight="1">
      <c r="C107" s="19"/>
    </row>
    <row r="108" ht="15.75" customHeight="1">
      <c r="C108" s="19"/>
    </row>
    <row r="109" ht="15.75" customHeight="1">
      <c r="C109" s="19"/>
    </row>
    <row r="110" ht="15.75" customHeight="1">
      <c r="C110" s="19"/>
    </row>
    <row r="111" ht="15.75" customHeight="1">
      <c r="C111" s="19"/>
    </row>
    <row r="112" ht="15.75" customHeight="1">
      <c r="C112" s="19"/>
    </row>
    <row r="113" ht="15.75" customHeight="1">
      <c r="C113" s="19"/>
    </row>
    <row r="114" ht="15.75" customHeight="1">
      <c r="C114" s="19"/>
    </row>
    <row r="115" ht="15.75" customHeight="1">
      <c r="C115" s="19"/>
    </row>
    <row r="116" ht="15.75" customHeight="1">
      <c r="C116" s="19"/>
    </row>
    <row r="117" ht="15.75" customHeight="1">
      <c r="C117" s="19"/>
    </row>
    <row r="118" ht="15.75" customHeight="1">
      <c r="C118" s="19"/>
    </row>
    <row r="119" ht="15.75" customHeight="1">
      <c r="C119" s="19"/>
    </row>
    <row r="120" ht="15.75" customHeight="1">
      <c r="C120" s="19"/>
    </row>
    <row r="121" ht="15.75" customHeight="1">
      <c r="C121" s="19"/>
    </row>
    <row r="122" ht="15.75" customHeight="1">
      <c r="C122" s="19"/>
    </row>
    <row r="123" ht="15.75" customHeight="1">
      <c r="C123" s="19"/>
    </row>
    <row r="124" ht="15.75" customHeight="1">
      <c r="C124" s="19"/>
    </row>
    <row r="125" ht="15.75" customHeight="1">
      <c r="C125" s="19"/>
    </row>
    <row r="126" ht="15.75" customHeight="1">
      <c r="C126" s="19"/>
    </row>
    <row r="127" ht="15.75" customHeight="1">
      <c r="C127" s="19"/>
    </row>
    <row r="128" ht="15.75" customHeight="1">
      <c r="C128" s="19"/>
    </row>
    <row r="129" ht="15.75" customHeight="1">
      <c r="C129" s="19"/>
    </row>
    <row r="130" ht="15.75" customHeight="1">
      <c r="C130" s="19"/>
    </row>
    <row r="131" ht="15.75" customHeight="1">
      <c r="C131" s="19"/>
    </row>
    <row r="132" ht="15.75" customHeight="1">
      <c r="C132" s="19"/>
    </row>
    <row r="133" ht="15.75" customHeight="1">
      <c r="C133" s="19"/>
    </row>
    <row r="134" ht="15.75" customHeight="1">
      <c r="C134" s="19"/>
    </row>
    <row r="135" ht="15.75" customHeight="1">
      <c r="C135" s="19"/>
    </row>
    <row r="136" ht="15.75" customHeight="1">
      <c r="C136" s="19"/>
    </row>
    <row r="137" ht="15.75" customHeight="1">
      <c r="C137" s="19"/>
    </row>
    <row r="138" ht="15.75" customHeight="1">
      <c r="C138" s="19"/>
    </row>
    <row r="139" ht="15.75" customHeight="1">
      <c r="C139" s="19"/>
    </row>
    <row r="140" ht="15.75" customHeight="1">
      <c r="C140" s="19"/>
    </row>
    <row r="141" ht="15.75" customHeight="1">
      <c r="C141" s="19"/>
    </row>
    <row r="142" ht="15.75" customHeight="1">
      <c r="C142" s="19"/>
    </row>
    <row r="143" ht="15.75" customHeight="1">
      <c r="C143" s="19"/>
    </row>
    <row r="144" ht="15.75" customHeight="1">
      <c r="C144" s="19"/>
    </row>
    <row r="145" ht="15.75" customHeight="1">
      <c r="C145" s="19"/>
    </row>
    <row r="146" ht="15.75" customHeight="1">
      <c r="C146" s="19"/>
    </row>
    <row r="147" ht="15.75" customHeight="1">
      <c r="C147" s="19"/>
    </row>
    <row r="148" ht="15.75" customHeight="1">
      <c r="C148" s="19"/>
    </row>
    <row r="149" ht="15.75" customHeight="1">
      <c r="C149" s="19"/>
    </row>
    <row r="150" ht="15.75" customHeight="1">
      <c r="C150" s="19"/>
    </row>
    <row r="151" ht="15.75" customHeight="1">
      <c r="C151" s="19"/>
    </row>
    <row r="152" ht="15.75" customHeight="1">
      <c r="C152" s="19"/>
    </row>
    <row r="153" ht="15.75" customHeight="1">
      <c r="C153" s="19"/>
    </row>
    <row r="154" ht="15.75" customHeight="1">
      <c r="C154" s="19"/>
    </row>
    <row r="155" ht="15.75" customHeight="1">
      <c r="C155" s="19"/>
    </row>
    <row r="156" ht="15.75" customHeight="1">
      <c r="C156" s="19"/>
    </row>
    <row r="157" ht="15.75" customHeight="1">
      <c r="C157" s="19"/>
    </row>
    <row r="158" ht="15.75" customHeight="1">
      <c r="C158" s="19"/>
    </row>
    <row r="159" ht="15.75" customHeight="1">
      <c r="C159" s="19"/>
    </row>
    <row r="160" ht="15.75" customHeight="1">
      <c r="C160" s="19"/>
    </row>
    <row r="161" ht="15.75" customHeight="1">
      <c r="C161" s="19"/>
    </row>
    <row r="162" ht="15.75" customHeight="1">
      <c r="C162" s="19"/>
    </row>
    <row r="163" ht="15.75" customHeight="1">
      <c r="C163" s="19"/>
    </row>
    <row r="164" ht="15.75" customHeight="1">
      <c r="C164" s="19"/>
    </row>
    <row r="165" ht="15.75" customHeight="1">
      <c r="C165" s="19"/>
    </row>
    <row r="166" ht="15.75" customHeight="1">
      <c r="C166" s="19"/>
    </row>
    <row r="167" ht="15.75" customHeight="1">
      <c r="C167" s="19"/>
    </row>
    <row r="168" ht="15.75" customHeight="1">
      <c r="C168" s="19"/>
    </row>
    <row r="169" ht="15.75" customHeight="1">
      <c r="C169" s="19"/>
    </row>
    <row r="170" ht="15.75" customHeight="1">
      <c r="C170" s="19"/>
    </row>
    <row r="171" ht="15.75" customHeight="1">
      <c r="C171" s="19"/>
    </row>
    <row r="172" ht="15.75" customHeight="1">
      <c r="C172" s="19"/>
    </row>
    <row r="173" ht="15.75" customHeight="1">
      <c r="C173" s="19"/>
    </row>
    <row r="174" ht="15.75" customHeight="1">
      <c r="C174" s="19"/>
    </row>
    <row r="175" ht="15.75" customHeight="1">
      <c r="C175" s="19"/>
    </row>
    <row r="176" ht="15.75" customHeight="1">
      <c r="C176" s="19"/>
    </row>
    <row r="177" ht="15.75" customHeight="1">
      <c r="C177" s="19"/>
    </row>
    <row r="178" ht="15.75" customHeight="1">
      <c r="C178" s="19"/>
    </row>
    <row r="179" ht="15.75" customHeight="1">
      <c r="C179" s="19"/>
    </row>
    <row r="180" ht="15.75" customHeight="1">
      <c r="C180" s="19"/>
    </row>
    <row r="181" ht="15.75" customHeight="1">
      <c r="C181" s="19"/>
    </row>
    <row r="182" ht="15.75" customHeight="1">
      <c r="C182" s="19"/>
    </row>
    <row r="183" ht="15.75" customHeight="1">
      <c r="C183" s="19"/>
    </row>
    <row r="184" ht="15.75" customHeight="1">
      <c r="C184" s="19"/>
    </row>
    <row r="185" ht="15.75" customHeight="1">
      <c r="C185" s="19"/>
    </row>
    <row r="186" ht="15.75" customHeight="1">
      <c r="C186" s="19"/>
    </row>
    <row r="187" ht="15.75" customHeight="1">
      <c r="C187" s="19"/>
    </row>
    <row r="188" ht="15.75" customHeight="1">
      <c r="C188" s="19"/>
    </row>
    <row r="189" ht="15.75" customHeight="1">
      <c r="C189" s="19"/>
    </row>
    <row r="190" ht="15.75" customHeight="1">
      <c r="C190" s="19"/>
    </row>
    <row r="191" ht="15.75" customHeight="1">
      <c r="C191" s="19"/>
    </row>
    <row r="192" ht="15.75" customHeight="1">
      <c r="C192" s="19"/>
    </row>
    <row r="193" ht="15.75" customHeight="1">
      <c r="C193" s="19"/>
    </row>
    <row r="194" ht="15.75" customHeight="1">
      <c r="C194" s="19"/>
    </row>
    <row r="195" ht="15.75" customHeight="1">
      <c r="C195" s="19"/>
    </row>
    <row r="196" ht="15.75" customHeight="1">
      <c r="C196" s="19"/>
    </row>
    <row r="197" ht="15.75" customHeight="1">
      <c r="C197" s="19"/>
    </row>
    <row r="198" ht="15.75" customHeight="1">
      <c r="C198" s="19"/>
    </row>
    <row r="199" ht="15.75" customHeight="1">
      <c r="C199" s="19"/>
    </row>
    <row r="200" ht="15.75" customHeight="1">
      <c r="C200" s="19"/>
    </row>
    <row r="201" ht="15.75" customHeight="1">
      <c r="C201" s="19"/>
    </row>
    <row r="202" ht="15.75" customHeight="1">
      <c r="C202" s="19"/>
    </row>
    <row r="203" ht="15.75" customHeight="1">
      <c r="C203" s="19"/>
    </row>
    <row r="204" ht="15.75" customHeight="1">
      <c r="C204" s="19"/>
    </row>
    <row r="205" ht="15.75" customHeight="1">
      <c r="C205" s="19"/>
    </row>
    <row r="206" ht="15.75" customHeight="1">
      <c r="C206" s="19"/>
    </row>
    <row r="207" ht="15.75" customHeight="1">
      <c r="C207" s="19"/>
    </row>
    <row r="208" ht="15.75" customHeight="1">
      <c r="C208" s="19"/>
    </row>
    <row r="209" ht="15.75" customHeight="1">
      <c r="C209" s="19"/>
    </row>
    <row r="210" ht="15.75" customHeight="1">
      <c r="C210" s="19"/>
    </row>
    <row r="211" ht="15.75" customHeight="1">
      <c r="C211" s="19"/>
    </row>
    <row r="212" ht="15.75" customHeight="1">
      <c r="C212" s="19"/>
    </row>
    <row r="213" ht="15.75" customHeight="1">
      <c r="C213" s="19"/>
    </row>
    <row r="214" ht="15.75" customHeight="1">
      <c r="C214" s="19"/>
    </row>
    <row r="215" ht="15.75" customHeight="1">
      <c r="C215" s="19"/>
    </row>
    <row r="216" ht="15.75" customHeight="1">
      <c r="C216" s="19"/>
    </row>
    <row r="217" ht="15.75" customHeight="1">
      <c r="C217" s="19"/>
    </row>
    <row r="218" ht="15.75" customHeight="1">
      <c r="C218" s="19"/>
    </row>
    <row r="219" ht="15.75" customHeight="1">
      <c r="C219" s="19"/>
    </row>
    <row r="220" ht="15.75" customHeight="1">
      <c r="C220" s="19"/>
    </row>
    <row r="221" ht="15.75" customHeight="1">
      <c r="C221" s="19"/>
    </row>
    <row r="222" ht="15.75" customHeight="1">
      <c r="C222" s="19"/>
    </row>
    <row r="223" ht="15.75" customHeight="1">
      <c r="C223" s="19"/>
    </row>
    <row r="224" ht="15.75" customHeight="1">
      <c r="C224" s="19"/>
    </row>
    <row r="225" ht="15.75" customHeight="1">
      <c r="C225" s="19"/>
    </row>
    <row r="226" ht="15.75" customHeight="1">
      <c r="C226" s="19"/>
    </row>
    <row r="227" ht="15.75" customHeight="1">
      <c r="C227" s="19"/>
    </row>
    <row r="228" ht="15.75" customHeight="1">
      <c r="C228" s="19"/>
    </row>
    <row r="229" ht="15.75" customHeight="1">
      <c r="C229" s="19"/>
    </row>
    <row r="230" ht="15.75" customHeight="1">
      <c r="C230" s="19"/>
    </row>
    <row r="231" ht="15.75" customHeight="1">
      <c r="C231" s="19"/>
    </row>
    <row r="232" ht="15.75" customHeight="1">
      <c r="C232" s="19"/>
    </row>
    <row r="233" ht="15.75" customHeight="1">
      <c r="C233" s="19"/>
    </row>
    <row r="234" ht="15.75" customHeight="1">
      <c r="C234" s="19"/>
    </row>
    <row r="235" ht="15.75" customHeight="1">
      <c r="C235" s="19"/>
    </row>
    <row r="236" ht="15.75" customHeight="1">
      <c r="C236" s="19"/>
    </row>
    <row r="237" ht="15.75" customHeight="1">
      <c r="C237" s="19"/>
    </row>
    <row r="238" ht="15.75" customHeight="1">
      <c r="C238" s="19"/>
    </row>
    <row r="239" ht="15.75" customHeight="1">
      <c r="C239" s="19"/>
    </row>
    <row r="240" ht="15.75" customHeight="1">
      <c r="C240" s="19"/>
    </row>
    <row r="241" ht="15.75" customHeight="1">
      <c r="C241" s="19"/>
    </row>
    <row r="242" ht="15.75" customHeight="1">
      <c r="C242" s="19"/>
    </row>
    <row r="243" ht="15.75" customHeight="1">
      <c r="C243" s="19"/>
    </row>
    <row r="244" ht="15.75" customHeight="1">
      <c r="C244" s="19"/>
    </row>
    <row r="245" ht="15.75" customHeight="1">
      <c r="C245" s="19"/>
    </row>
    <row r="246" ht="15.75" customHeight="1">
      <c r="C246" s="19"/>
    </row>
    <row r="247" ht="15.75" customHeight="1">
      <c r="C247" s="19"/>
    </row>
    <row r="248" ht="15.75" customHeight="1">
      <c r="C248" s="19"/>
    </row>
    <row r="249" ht="15.75" customHeight="1">
      <c r="C249" s="19"/>
    </row>
    <row r="250" ht="15.75" customHeight="1">
      <c r="C250" s="19"/>
    </row>
    <row r="251" ht="15.75" customHeight="1">
      <c r="C251" s="19"/>
    </row>
    <row r="252" ht="15.75" customHeight="1">
      <c r="C252" s="19"/>
    </row>
    <row r="253" ht="15.75" customHeight="1">
      <c r="C253" s="19"/>
    </row>
    <row r="254" ht="15.75" customHeight="1">
      <c r="C254" s="19"/>
    </row>
    <row r="255" ht="15.75" customHeight="1">
      <c r="C255" s="19"/>
    </row>
    <row r="256" ht="15.75" customHeight="1">
      <c r="C256" s="19"/>
    </row>
    <row r="257" ht="15.75" customHeight="1">
      <c r="C257" s="19"/>
    </row>
    <row r="258" ht="15.75" customHeight="1">
      <c r="C258" s="19"/>
    </row>
    <row r="259" ht="15.75" customHeight="1">
      <c r="C259" s="19"/>
    </row>
    <row r="260" ht="15.75" customHeight="1">
      <c r="C260" s="19"/>
    </row>
    <row r="261" ht="15.75" customHeight="1">
      <c r="C261" s="19"/>
    </row>
    <row r="262" ht="15.75" customHeight="1">
      <c r="C262" s="19"/>
    </row>
    <row r="263" ht="15.75" customHeight="1">
      <c r="C263" s="19"/>
    </row>
    <row r="264" ht="15.75" customHeight="1">
      <c r="C264" s="19"/>
    </row>
    <row r="265" ht="15.75" customHeight="1">
      <c r="C265" s="19"/>
    </row>
    <row r="266" ht="15.75" customHeight="1">
      <c r="C266" s="19"/>
    </row>
    <row r="267" ht="15.75" customHeight="1">
      <c r="C267" s="19"/>
    </row>
    <row r="268" ht="15.75" customHeight="1">
      <c r="C268" s="19"/>
    </row>
    <row r="269" ht="15.75" customHeight="1">
      <c r="C269" s="19"/>
    </row>
    <row r="270" ht="15.75" customHeight="1">
      <c r="C270" s="19"/>
    </row>
    <row r="271" ht="15.75" customHeight="1">
      <c r="C271" s="19"/>
    </row>
    <row r="272" ht="15.75" customHeight="1">
      <c r="C272" s="19"/>
    </row>
    <row r="273" ht="15.75" customHeight="1">
      <c r="C273" s="19"/>
    </row>
    <row r="274" ht="15.75" customHeight="1">
      <c r="C274" s="19"/>
    </row>
    <row r="275" ht="15.75" customHeight="1">
      <c r="C275" s="19"/>
    </row>
    <row r="276" ht="15.75" customHeight="1">
      <c r="C276" s="19"/>
    </row>
    <row r="277" ht="15.75" customHeight="1">
      <c r="C277" s="19"/>
    </row>
    <row r="278" ht="15.75" customHeight="1">
      <c r="C278" s="19"/>
    </row>
    <row r="279" ht="15.75" customHeight="1">
      <c r="C279" s="19"/>
    </row>
    <row r="280" ht="15.75" customHeight="1">
      <c r="C280" s="19"/>
    </row>
    <row r="281" ht="15.75" customHeight="1">
      <c r="C281" s="19"/>
    </row>
    <row r="282" ht="15.75" customHeight="1">
      <c r="C282" s="19"/>
    </row>
    <row r="283" ht="15.75" customHeight="1">
      <c r="C283" s="19"/>
    </row>
    <row r="284" ht="15.75" customHeight="1">
      <c r="C284" s="19"/>
    </row>
    <row r="285" ht="15.75" customHeight="1">
      <c r="C285" s="19"/>
    </row>
    <row r="286" ht="15.75" customHeight="1">
      <c r="C286" s="19"/>
    </row>
    <row r="287" ht="15.75" customHeight="1">
      <c r="C287" s="19"/>
    </row>
    <row r="288" ht="15.75" customHeight="1">
      <c r="C288" s="19"/>
    </row>
    <row r="289" ht="15.75" customHeight="1">
      <c r="C289" s="19"/>
    </row>
    <row r="290" ht="15.75" customHeight="1">
      <c r="C290" s="19"/>
    </row>
    <row r="291" ht="15.75" customHeight="1">
      <c r="C291" s="19"/>
    </row>
    <row r="292" ht="15.75" customHeight="1">
      <c r="C292" s="19"/>
    </row>
    <row r="293" ht="15.75" customHeight="1">
      <c r="C293" s="19"/>
    </row>
    <row r="294" ht="15.75" customHeight="1">
      <c r="C294" s="19"/>
    </row>
    <row r="295" ht="15.75" customHeight="1">
      <c r="C295" s="19"/>
    </row>
    <row r="296" ht="15.75" customHeight="1">
      <c r="C296" s="19"/>
    </row>
    <row r="297" ht="15.75" customHeight="1">
      <c r="C297" s="19"/>
    </row>
    <row r="298" ht="15.75" customHeight="1">
      <c r="C298" s="19"/>
    </row>
    <row r="299" ht="15.75" customHeight="1">
      <c r="C299" s="19"/>
    </row>
    <row r="300" ht="15.75" customHeight="1">
      <c r="C300" s="19"/>
    </row>
    <row r="301" ht="15.75" customHeight="1">
      <c r="C301" s="19"/>
    </row>
    <row r="302" ht="15.75" customHeight="1">
      <c r="C302" s="19"/>
    </row>
    <row r="303" ht="15.75" customHeight="1">
      <c r="C303" s="19"/>
    </row>
    <row r="304" ht="15.75" customHeight="1">
      <c r="C304" s="19"/>
    </row>
    <row r="305" ht="15.75" customHeight="1">
      <c r="C305" s="19"/>
    </row>
    <row r="306" ht="15.75" customHeight="1">
      <c r="C306" s="19"/>
    </row>
    <row r="307" ht="15.75" customHeight="1">
      <c r="C307" s="19"/>
    </row>
    <row r="308" ht="15.75" customHeight="1">
      <c r="C308" s="19"/>
    </row>
    <row r="309" ht="15.75" customHeight="1">
      <c r="C309" s="19"/>
    </row>
    <row r="310" ht="15.75" customHeight="1">
      <c r="C310" s="19"/>
    </row>
    <row r="311" ht="15.75" customHeight="1">
      <c r="C311" s="19"/>
    </row>
    <row r="312" ht="15.75" customHeight="1">
      <c r="C312" s="19"/>
    </row>
    <row r="313" ht="15.75" customHeight="1">
      <c r="C313" s="19"/>
    </row>
    <row r="314" ht="15.75" customHeight="1">
      <c r="C314" s="19"/>
    </row>
    <row r="315" ht="15.75" customHeight="1">
      <c r="C315" s="19"/>
    </row>
    <row r="316" ht="15.75" customHeight="1">
      <c r="C316" s="19"/>
    </row>
    <row r="317" ht="15.75" customHeight="1">
      <c r="C317" s="19"/>
    </row>
    <row r="318" ht="15.75" customHeight="1">
      <c r="C318" s="19"/>
    </row>
    <row r="319" ht="15.75" customHeight="1">
      <c r="C319" s="19"/>
    </row>
    <row r="320" ht="15.75" customHeight="1">
      <c r="C320" s="19"/>
    </row>
    <row r="321" ht="15.75" customHeight="1">
      <c r="C321" s="19"/>
    </row>
    <row r="322" ht="15.75" customHeight="1">
      <c r="C322" s="19"/>
    </row>
    <row r="323" ht="15.75" customHeight="1">
      <c r="C323" s="19"/>
    </row>
    <row r="324" ht="15.75" customHeight="1">
      <c r="C324" s="19"/>
    </row>
    <row r="325" ht="15.75" customHeight="1">
      <c r="C325" s="19"/>
    </row>
    <row r="326" ht="15.75" customHeight="1">
      <c r="C326" s="19"/>
    </row>
    <row r="327" ht="15.75" customHeight="1">
      <c r="C327" s="19"/>
    </row>
    <row r="328" ht="15.75" customHeight="1">
      <c r="C328" s="19"/>
    </row>
    <row r="329" ht="15.75" customHeight="1">
      <c r="C329" s="19"/>
    </row>
    <row r="330" ht="15.75" customHeight="1">
      <c r="C330" s="19"/>
    </row>
    <row r="331" ht="15.75" customHeight="1">
      <c r="C331" s="19"/>
    </row>
    <row r="332" ht="15.75" customHeight="1">
      <c r="C332" s="19"/>
    </row>
    <row r="333" ht="15.75" customHeight="1">
      <c r="C333" s="19"/>
    </row>
    <row r="334" ht="15.75" customHeight="1">
      <c r="C334" s="19"/>
    </row>
    <row r="335" ht="15.75" customHeight="1">
      <c r="C335" s="19"/>
    </row>
    <row r="336" ht="15.75" customHeight="1">
      <c r="C336" s="19"/>
    </row>
    <row r="337" ht="15.75" customHeight="1">
      <c r="C337" s="19"/>
    </row>
    <row r="338" ht="15.75" customHeight="1">
      <c r="C338" s="19"/>
    </row>
    <row r="339" ht="15.75" customHeight="1">
      <c r="C339" s="19"/>
    </row>
    <row r="340" ht="15.75" customHeight="1">
      <c r="C340" s="19"/>
    </row>
    <row r="341" ht="15.75" customHeight="1">
      <c r="C341" s="19"/>
    </row>
    <row r="342" ht="15.75" customHeight="1">
      <c r="C342" s="19"/>
    </row>
    <row r="343" ht="15.75" customHeight="1">
      <c r="C343" s="19"/>
    </row>
    <row r="344" ht="15.75" customHeight="1">
      <c r="C344" s="19"/>
    </row>
    <row r="345" ht="15.75" customHeight="1">
      <c r="C345" s="19"/>
    </row>
    <row r="346" ht="15.75" customHeight="1">
      <c r="C346" s="19"/>
    </row>
    <row r="347" ht="15.75" customHeight="1">
      <c r="C347" s="19"/>
    </row>
    <row r="348" ht="15.75" customHeight="1">
      <c r="C348" s="19"/>
    </row>
    <row r="349" ht="15.75" customHeight="1">
      <c r="C349" s="19"/>
    </row>
    <row r="350" ht="15.75" customHeight="1">
      <c r="C350" s="19"/>
    </row>
    <row r="351" ht="15.75" customHeight="1">
      <c r="C351" s="19"/>
    </row>
    <row r="352" ht="15.75" customHeight="1">
      <c r="C352" s="19"/>
    </row>
    <row r="353" ht="15.75" customHeight="1">
      <c r="C353" s="19"/>
    </row>
    <row r="354" ht="15.75" customHeight="1">
      <c r="C354" s="19"/>
    </row>
    <row r="355" ht="15.75" customHeight="1">
      <c r="C355" s="19"/>
    </row>
    <row r="356" ht="15.75" customHeight="1">
      <c r="C356" s="19"/>
    </row>
    <row r="357" ht="15.75" customHeight="1">
      <c r="C357" s="19"/>
    </row>
    <row r="358" ht="15.75" customHeight="1">
      <c r="C358" s="19"/>
    </row>
    <row r="359" ht="15.75" customHeight="1">
      <c r="C359" s="19"/>
    </row>
    <row r="360" ht="15.75" customHeight="1">
      <c r="C360" s="19"/>
    </row>
    <row r="361" ht="15.75" customHeight="1">
      <c r="C361" s="19"/>
    </row>
    <row r="362" ht="15.75" customHeight="1">
      <c r="C362" s="19"/>
    </row>
    <row r="363" ht="15.75" customHeight="1">
      <c r="C363" s="19"/>
    </row>
    <row r="364" ht="15.75" customHeight="1">
      <c r="C364" s="19"/>
    </row>
    <row r="365" ht="15.75" customHeight="1">
      <c r="C365" s="19"/>
    </row>
    <row r="366" ht="15.75" customHeight="1">
      <c r="C366" s="19"/>
    </row>
    <row r="367" ht="15.75" customHeight="1">
      <c r="C367" s="19"/>
    </row>
    <row r="368" ht="15.75" customHeight="1">
      <c r="C368" s="19"/>
    </row>
    <row r="369" ht="15.75" customHeight="1">
      <c r="C369" s="19"/>
    </row>
    <row r="370" ht="15.75" customHeight="1">
      <c r="C370" s="19"/>
    </row>
    <row r="371" ht="15.75" customHeight="1">
      <c r="C371" s="19"/>
    </row>
    <row r="372" ht="15.75" customHeight="1">
      <c r="C372" s="19"/>
    </row>
    <row r="373" ht="15.75" customHeight="1">
      <c r="C373" s="19"/>
    </row>
    <row r="374" ht="15.75" customHeight="1">
      <c r="C374" s="19"/>
    </row>
    <row r="375" ht="15.75" customHeight="1">
      <c r="C375" s="19"/>
    </row>
    <row r="376" ht="15.75" customHeight="1">
      <c r="C376" s="19"/>
    </row>
    <row r="377" ht="15.75" customHeight="1">
      <c r="C377" s="19"/>
    </row>
    <row r="378" ht="15.75" customHeight="1">
      <c r="C378" s="19"/>
    </row>
    <row r="379" ht="15.75" customHeight="1">
      <c r="C379" s="19"/>
    </row>
    <row r="380" ht="15.75" customHeight="1">
      <c r="C380" s="19"/>
    </row>
    <row r="381" ht="15.75" customHeight="1">
      <c r="C381" s="19"/>
    </row>
    <row r="382" ht="15.75" customHeight="1">
      <c r="C382" s="19"/>
    </row>
    <row r="383" ht="15.75" customHeight="1">
      <c r="C383" s="19"/>
    </row>
    <row r="384" ht="15.75" customHeight="1">
      <c r="C384" s="19"/>
    </row>
    <row r="385" ht="15.75" customHeight="1">
      <c r="C385" s="19"/>
    </row>
    <row r="386" ht="15.75" customHeight="1">
      <c r="C386" s="19"/>
    </row>
    <row r="387" ht="15.75" customHeight="1">
      <c r="C387" s="19"/>
    </row>
    <row r="388" ht="15.75" customHeight="1">
      <c r="C388" s="19"/>
    </row>
    <row r="389" ht="15.75" customHeight="1">
      <c r="C389" s="19"/>
    </row>
    <row r="390" ht="15.75" customHeight="1">
      <c r="C390" s="19"/>
    </row>
    <row r="391" ht="15.75" customHeight="1">
      <c r="C391" s="19"/>
    </row>
    <row r="392" ht="15.75" customHeight="1">
      <c r="C392" s="19"/>
    </row>
    <row r="393" ht="15.75" customHeight="1">
      <c r="C393" s="19"/>
    </row>
    <row r="394" ht="15.75" customHeight="1">
      <c r="C394" s="19"/>
    </row>
    <row r="395" ht="15.75" customHeight="1">
      <c r="C395" s="19"/>
    </row>
    <row r="396" ht="15.75" customHeight="1">
      <c r="C396" s="19"/>
    </row>
    <row r="397" ht="15.75" customHeight="1">
      <c r="C397" s="19"/>
    </row>
    <row r="398" ht="15.75" customHeight="1">
      <c r="C398" s="19"/>
    </row>
    <row r="399" ht="15.75" customHeight="1">
      <c r="C399" s="19"/>
    </row>
    <row r="400" ht="15.75" customHeight="1">
      <c r="C400" s="19"/>
    </row>
    <row r="401" ht="15.75" customHeight="1">
      <c r="C401" s="19"/>
    </row>
    <row r="402" ht="15.75" customHeight="1">
      <c r="C402" s="19"/>
    </row>
    <row r="403" ht="15.75" customHeight="1">
      <c r="C403" s="19"/>
    </row>
    <row r="404" ht="15.75" customHeight="1">
      <c r="C404" s="19"/>
    </row>
    <row r="405" ht="15.75" customHeight="1">
      <c r="C405" s="19"/>
    </row>
    <row r="406" ht="15.75" customHeight="1">
      <c r="C406" s="19"/>
    </row>
    <row r="407" ht="15.75" customHeight="1">
      <c r="C407" s="19"/>
    </row>
    <row r="408" ht="15.75" customHeight="1">
      <c r="C408" s="19"/>
    </row>
    <row r="409" ht="15.75" customHeight="1">
      <c r="C409" s="19"/>
    </row>
    <row r="410" ht="15.75" customHeight="1">
      <c r="C410" s="19"/>
    </row>
    <row r="411" ht="15.75" customHeight="1">
      <c r="C411" s="19"/>
    </row>
    <row r="412" ht="15.75" customHeight="1">
      <c r="C412" s="19"/>
    </row>
    <row r="413" ht="15.75" customHeight="1">
      <c r="C413" s="19"/>
    </row>
    <row r="414" ht="15.75" customHeight="1">
      <c r="C414" s="19"/>
    </row>
    <row r="415" ht="15.75" customHeight="1">
      <c r="C415" s="19"/>
    </row>
    <row r="416" ht="15.75" customHeight="1">
      <c r="C416" s="19"/>
    </row>
    <row r="417" ht="15.75" customHeight="1">
      <c r="C417" s="19"/>
    </row>
    <row r="418" ht="15.75" customHeight="1">
      <c r="C418" s="19"/>
    </row>
    <row r="419" ht="15.75" customHeight="1">
      <c r="C419" s="19"/>
    </row>
    <row r="420" ht="15.75" customHeight="1">
      <c r="C420" s="19"/>
    </row>
    <row r="421" ht="15.75" customHeight="1">
      <c r="C421" s="19"/>
    </row>
    <row r="422" ht="15.75" customHeight="1">
      <c r="C422" s="19"/>
    </row>
    <row r="423" ht="15.75" customHeight="1">
      <c r="C423" s="19"/>
    </row>
    <row r="424" ht="15.75" customHeight="1">
      <c r="C424" s="19"/>
    </row>
    <row r="425" ht="15.75" customHeight="1">
      <c r="C425" s="19"/>
    </row>
    <row r="426" ht="15.75" customHeight="1">
      <c r="C426" s="19"/>
    </row>
    <row r="427" ht="15.75" customHeight="1">
      <c r="C427" s="19"/>
    </row>
    <row r="428" ht="15.75" customHeight="1">
      <c r="C428" s="19"/>
    </row>
    <row r="429" ht="15.75" customHeight="1">
      <c r="C429" s="19"/>
    </row>
    <row r="430" ht="15.75" customHeight="1">
      <c r="C430" s="19"/>
    </row>
    <row r="431" ht="15.75" customHeight="1">
      <c r="C431" s="19"/>
    </row>
    <row r="432" ht="15.75" customHeight="1">
      <c r="C432" s="19"/>
    </row>
    <row r="433" ht="15.75" customHeight="1">
      <c r="C433" s="19"/>
    </row>
    <row r="434" ht="15.75" customHeight="1">
      <c r="C434" s="19"/>
    </row>
    <row r="435" ht="15.75" customHeight="1">
      <c r="C435" s="19"/>
    </row>
    <row r="436" ht="15.75" customHeight="1">
      <c r="C436" s="19"/>
    </row>
    <row r="437" ht="15.75" customHeight="1">
      <c r="C437" s="19"/>
    </row>
    <row r="438" ht="15.75" customHeight="1">
      <c r="C438" s="19"/>
    </row>
    <row r="439" ht="15.75" customHeight="1">
      <c r="C439" s="19"/>
    </row>
    <row r="440" ht="15.75" customHeight="1">
      <c r="C440" s="19"/>
    </row>
    <row r="441" ht="15.75" customHeight="1">
      <c r="C441" s="19"/>
    </row>
    <row r="442" ht="15.75" customHeight="1">
      <c r="C442" s="19"/>
    </row>
    <row r="443" ht="15.75" customHeight="1">
      <c r="C443" s="19"/>
    </row>
    <row r="444" ht="15.75" customHeight="1">
      <c r="C444" s="19"/>
    </row>
    <row r="445" ht="15.75" customHeight="1">
      <c r="C445" s="19"/>
    </row>
    <row r="446" ht="15.75" customHeight="1">
      <c r="C446" s="19"/>
    </row>
    <row r="447" ht="15.75" customHeight="1">
      <c r="C447" s="19"/>
    </row>
    <row r="448" ht="15.75" customHeight="1">
      <c r="C448" s="19"/>
    </row>
    <row r="449" ht="15.75" customHeight="1">
      <c r="C449" s="19"/>
    </row>
    <row r="450" ht="15.75" customHeight="1">
      <c r="C450" s="19"/>
    </row>
    <row r="451" ht="15.75" customHeight="1">
      <c r="C451" s="19"/>
    </row>
    <row r="452" ht="15.75" customHeight="1">
      <c r="C452" s="19"/>
    </row>
    <row r="453" ht="15.75" customHeight="1">
      <c r="C453" s="19"/>
    </row>
    <row r="454" ht="15.75" customHeight="1">
      <c r="C454" s="19"/>
    </row>
    <row r="455" ht="15.75" customHeight="1">
      <c r="C455" s="19"/>
    </row>
    <row r="456" ht="15.75" customHeight="1">
      <c r="C456" s="19"/>
    </row>
    <row r="457" ht="15.75" customHeight="1">
      <c r="C457" s="19"/>
    </row>
    <row r="458" ht="15.75" customHeight="1">
      <c r="C458" s="19"/>
    </row>
    <row r="459" ht="15.75" customHeight="1">
      <c r="C459" s="19"/>
    </row>
    <row r="460" ht="15.75" customHeight="1">
      <c r="C460" s="19"/>
    </row>
    <row r="461" ht="15.75" customHeight="1">
      <c r="C461" s="19"/>
    </row>
    <row r="462" ht="15.75" customHeight="1">
      <c r="C462" s="19"/>
    </row>
    <row r="463" ht="15.75" customHeight="1">
      <c r="C463" s="19"/>
    </row>
    <row r="464" ht="15.75" customHeight="1">
      <c r="C464" s="19"/>
    </row>
    <row r="465" ht="15.75" customHeight="1">
      <c r="C465" s="19"/>
    </row>
    <row r="466" ht="15.75" customHeight="1">
      <c r="C466" s="19"/>
    </row>
    <row r="467" ht="15.75" customHeight="1">
      <c r="C467" s="19"/>
    </row>
    <row r="468" ht="15.75" customHeight="1">
      <c r="C468" s="19"/>
    </row>
    <row r="469" ht="15.75" customHeight="1">
      <c r="C469" s="19"/>
    </row>
    <row r="470" ht="15.75" customHeight="1">
      <c r="C470" s="19"/>
    </row>
    <row r="471" ht="15.75" customHeight="1">
      <c r="C471" s="19"/>
    </row>
    <row r="472" ht="15.75" customHeight="1">
      <c r="C472" s="19"/>
    </row>
    <row r="473" ht="15.75" customHeight="1">
      <c r="C473" s="19"/>
    </row>
    <row r="474" ht="15.75" customHeight="1">
      <c r="C474" s="19"/>
    </row>
    <row r="475" ht="15.75" customHeight="1">
      <c r="C475" s="19"/>
    </row>
    <row r="476" ht="15.75" customHeight="1">
      <c r="C476" s="19"/>
    </row>
    <row r="477" ht="15.75" customHeight="1">
      <c r="C477" s="19"/>
    </row>
    <row r="478" ht="15.75" customHeight="1">
      <c r="C478" s="19"/>
    </row>
    <row r="479" ht="15.75" customHeight="1">
      <c r="C479" s="19"/>
    </row>
    <row r="480" ht="15.75" customHeight="1">
      <c r="C480" s="19"/>
    </row>
    <row r="481" ht="15.75" customHeight="1">
      <c r="C481" s="19"/>
    </row>
    <row r="482" ht="15.75" customHeight="1">
      <c r="C482" s="19"/>
    </row>
    <row r="483" ht="15.75" customHeight="1">
      <c r="C483" s="19"/>
    </row>
    <row r="484" ht="15.75" customHeight="1">
      <c r="C484" s="19"/>
    </row>
    <row r="485" ht="15.75" customHeight="1">
      <c r="C485" s="19"/>
    </row>
    <row r="486" ht="15.75" customHeight="1">
      <c r="C486" s="19"/>
    </row>
    <row r="487" ht="15.75" customHeight="1">
      <c r="C487" s="19"/>
    </row>
    <row r="488" ht="15.75" customHeight="1">
      <c r="C488" s="19"/>
    </row>
    <row r="489" ht="15.75" customHeight="1">
      <c r="C489" s="19"/>
    </row>
    <row r="490" ht="15.75" customHeight="1">
      <c r="C490" s="19"/>
    </row>
    <row r="491" ht="15.75" customHeight="1">
      <c r="C491" s="19"/>
    </row>
    <row r="492" ht="15.75" customHeight="1">
      <c r="C492" s="19"/>
    </row>
    <row r="493" ht="15.75" customHeight="1">
      <c r="C493" s="19"/>
    </row>
    <row r="494" ht="15.75" customHeight="1">
      <c r="C494" s="19"/>
    </row>
    <row r="495" ht="15.75" customHeight="1">
      <c r="C495" s="19"/>
    </row>
    <row r="496" ht="15.75" customHeight="1">
      <c r="C496" s="19"/>
    </row>
    <row r="497" ht="15.75" customHeight="1">
      <c r="C497" s="19"/>
    </row>
    <row r="498" ht="15.75" customHeight="1">
      <c r="C498" s="19"/>
    </row>
    <row r="499" ht="15.75" customHeight="1">
      <c r="C499" s="19"/>
    </row>
    <row r="500" ht="15.75" customHeight="1">
      <c r="C500" s="19"/>
    </row>
    <row r="501" ht="15.75" customHeight="1">
      <c r="C501" s="19"/>
    </row>
    <row r="502" ht="15.75" customHeight="1">
      <c r="C502" s="19"/>
    </row>
    <row r="503" ht="15.75" customHeight="1">
      <c r="C503" s="19"/>
    </row>
    <row r="504" ht="15.75" customHeight="1">
      <c r="C504" s="19"/>
    </row>
    <row r="505" ht="15.75" customHeight="1">
      <c r="C505" s="19"/>
    </row>
    <row r="506" ht="15.75" customHeight="1">
      <c r="C506" s="19"/>
    </row>
    <row r="507" ht="15.75" customHeight="1">
      <c r="C507" s="19"/>
    </row>
    <row r="508" ht="15.75" customHeight="1">
      <c r="C508" s="19"/>
    </row>
    <row r="509" ht="15.75" customHeight="1">
      <c r="C509" s="19"/>
    </row>
    <row r="510" ht="15.75" customHeight="1">
      <c r="C510" s="19"/>
    </row>
    <row r="511" ht="15.75" customHeight="1">
      <c r="C511" s="19"/>
    </row>
    <row r="512" ht="15.75" customHeight="1">
      <c r="C512" s="19"/>
    </row>
    <row r="513" ht="15.75" customHeight="1">
      <c r="C513" s="19"/>
    </row>
    <row r="514" ht="15.75" customHeight="1">
      <c r="C514" s="19"/>
    </row>
    <row r="515" ht="15.75" customHeight="1">
      <c r="C515" s="19"/>
    </row>
    <row r="516" ht="15.75" customHeight="1">
      <c r="C516" s="19"/>
    </row>
    <row r="517" ht="15.75" customHeight="1">
      <c r="C517" s="19"/>
    </row>
    <row r="518" ht="15.75" customHeight="1">
      <c r="C518" s="19"/>
    </row>
    <row r="519" ht="15.75" customHeight="1">
      <c r="C519" s="19"/>
    </row>
    <row r="520" ht="15.75" customHeight="1">
      <c r="C520" s="19"/>
    </row>
    <row r="521" ht="15.75" customHeight="1">
      <c r="C521" s="19"/>
    </row>
    <row r="522" ht="15.75" customHeight="1">
      <c r="C522" s="19"/>
    </row>
    <row r="523" ht="15.75" customHeight="1">
      <c r="C523" s="19"/>
    </row>
    <row r="524" ht="15.75" customHeight="1">
      <c r="C524" s="19"/>
    </row>
    <row r="525" ht="15.75" customHeight="1">
      <c r="C525" s="19"/>
    </row>
    <row r="526" ht="15.75" customHeight="1">
      <c r="C526" s="19"/>
    </row>
    <row r="527" ht="15.75" customHeight="1">
      <c r="C527" s="19"/>
    </row>
    <row r="528" ht="15.75" customHeight="1">
      <c r="C528" s="19"/>
    </row>
    <row r="529" ht="15.75" customHeight="1">
      <c r="C529" s="19"/>
    </row>
    <row r="530" ht="15.75" customHeight="1">
      <c r="C530" s="19"/>
    </row>
    <row r="531" ht="15.75" customHeight="1">
      <c r="C531" s="19"/>
    </row>
    <row r="532" ht="15.75" customHeight="1">
      <c r="C532" s="19"/>
    </row>
    <row r="533" ht="15.75" customHeight="1">
      <c r="C533" s="19"/>
    </row>
    <row r="534" ht="15.75" customHeight="1">
      <c r="C534" s="19"/>
    </row>
    <row r="535" ht="15.75" customHeight="1">
      <c r="C535" s="19"/>
    </row>
    <row r="536" ht="15.75" customHeight="1">
      <c r="C536" s="19"/>
    </row>
    <row r="537" ht="15.75" customHeight="1">
      <c r="C537" s="19"/>
    </row>
    <row r="538" ht="15.75" customHeight="1">
      <c r="C538" s="19"/>
    </row>
    <row r="539" ht="15.75" customHeight="1">
      <c r="C539" s="19"/>
    </row>
    <row r="540" ht="15.75" customHeight="1">
      <c r="C540" s="19"/>
    </row>
    <row r="541" ht="15.75" customHeight="1">
      <c r="C541" s="19"/>
    </row>
    <row r="542" ht="15.75" customHeight="1">
      <c r="C542" s="19"/>
    </row>
    <row r="543" ht="15.75" customHeight="1">
      <c r="C543" s="19"/>
    </row>
    <row r="544" ht="15.75" customHeight="1">
      <c r="C544" s="19"/>
    </row>
    <row r="545" ht="15.75" customHeight="1">
      <c r="C545" s="19"/>
    </row>
    <row r="546" ht="15.75" customHeight="1">
      <c r="C546" s="19"/>
    </row>
    <row r="547" ht="15.75" customHeight="1">
      <c r="C547" s="19"/>
    </row>
    <row r="548" ht="15.75" customHeight="1">
      <c r="C548" s="19"/>
    </row>
    <row r="549" ht="15.75" customHeight="1">
      <c r="C549" s="19"/>
    </row>
    <row r="550" ht="15.75" customHeight="1">
      <c r="C550" s="19"/>
    </row>
    <row r="551" ht="15.75" customHeight="1">
      <c r="C551" s="19"/>
    </row>
    <row r="552" ht="15.75" customHeight="1">
      <c r="C552" s="19"/>
    </row>
    <row r="553" ht="15.75" customHeight="1">
      <c r="C553" s="19"/>
    </row>
    <row r="554" ht="15.75" customHeight="1">
      <c r="C554" s="19"/>
    </row>
    <row r="555" ht="15.75" customHeight="1">
      <c r="C555" s="19"/>
    </row>
    <row r="556" ht="15.75" customHeight="1">
      <c r="C556" s="19"/>
    </row>
    <row r="557" ht="15.75" customHeight="1">
      <c r="C557" s="19"/>
    </row>
    <row r="558" ht="15.75" customHeight="1">
      <c r="C558" s="19"/>
    </row>
    <row r="559" ht="15.75" customHeight="1">
      <c r="C559" s="19"/>
    </row>
    <row r="560" ht="15.75" customHeight="1">
      <c r="C560" s="19"/>
    </row>
    <row r="561" ht="15.75" customHeight="1">
      <c r="C561" s="19"/>
    </row>
    <row r="562" ht="15.75" customHeight="1">
      <c r="C562" s="19"/>
    </row>
    <row r="563" ht="15.75" customHeight="1">
      <c r="C563" s="19"/>
    </row>
    <row r="564" ht="15.75" customHeight="1">
      <c r="C564" s="19"/>
    </row>
    <row r="565" ht="15.75" customHeight="1">
      <c r="C565" s="19"/>
    </row>
    <row r="566" ht="15.75" customHeight="1">
      <c r="C566" s="19"/>
    </row>
    <row r="567" ht="15.75" customHeight="1">
      <c r="C567" s="19"/>
    </row>
    <row r="568" ht="15.75" customHeight="1">
      <c r="C568" s="19"/>
    </row>
    <row r="569" ht="15.75" customHeight="1">
      <c r="C569" s="19"/>
    </row>
    <row r="570" ht="15.75" customHeight="1">
      <c r="C570" s="19"/>
    </row>
    <row r="571" ht="15.75" customHeight="1">
      <c r="C571" s="19"/>
    </row>
    <row r="572" ht="15.75" customHeight="1">
      <c r="C572" s="19"/>
    </row>
    <row r="573" ht="15.75" customHeight="1">
      <c r="C573" s="19"/>
    </row>
    <row r="574" ht="15.75" customHeight="1">
      <c r="C574" s="19"/>
    </row>
    <row r="575" ht="15.75" customHeight="1">
      <c r="C575" s="19"/>
    </row>
    <row r="576" ht="15.75" customHeight="1">
      <c r="C576" s="19"/>
    </row>
    <row r="577" ht="15.75" customHeight="1">
      <c r="C577" s="19"/>
    </row>
    <row r="578" ht="15.75" customHeight="1">
      <c r="C578" s="19"/>
    </row>
    <row r="579" ht="15.75" customHeight="1">
      <c r="C579" s="19"/>
    </row>
    <row r="580" ht="15.75" customHeight="1">
      <c r="C580" s="19"/>
    </row>
    <row r="581" ht="15.75" customHeight="1">
      <c r="C581" s="19"/>
    </row>
    <row r="582" ht="15.75" customHeight="1">
      <c r="C582" s="19"/>
    </row>
    <row r="583" ht="15.75" customHeight="1">
      <c r="C583" s="19"/>
    </row>
    <row r="584" ht="15.75" customHeight="1">
      <c r="C584" s="19"/>
    </row>
    <row r="585" ht="15.75" customHeight="1">
      <c r="C585" s="19"/>
    </row>
    <row r="586" ht="15.75" customHeight="1">
      <c r="C586" s="19"/>
    </row>
    <row r="587" ht="15.75" customHeight="1">
      <c r="C587" s="19"/>
    </row>
    <row r="588" ht="15.75" customHeight="1">
      <c r="C588" s="19"/>
    </row>
    <row r="589" ht="15.75" customHeight="1">
      <c r="C589" s="19"/>
    </row>
    <row r="590" ht="15.75" customHeight="1">
      <c r="C590" s="19"/>
    </row>
    <row r="591" ht="15.75" customHeight="1">
      <c r="C591" s="19"/>
    </row>
    <row r="592" ht="15.75" customHeight="1">
      <c r="C592" s="19"/>
    </row>
    <row r="593" ht="15.75" customHeight="1">
      <c r="C593" s="19"/>
    </row>
    <row r="594" ht="15.75" customHeight="1">
      <c r="C594" s="19"/>
    </row>
    <row r="595" ht="15.75" customHeight="1">
      <c r="C595" s="19"/>
    </row>
    <row r="596" ht="15.75" customHeight="1">
      <c r="C596" s="19"/>
    </row>
    <row r="597" ht="15.75" customHeight="1">
      <c r="C597" s="19"/>
    </row>
    <row r="598" ht="15.75" customHeight="1">
      <c r="C598" s="19"/>
    </row>
    <row r="599" ht="15.75" customHeight="1">
      <c r="C599" s="19"/>
    </row>
    <row r="600" ht="15.75" customHeight="1">
      <c r="C600" s="19"/>
    </row>
    <row r="601" ht="15.75" customHeight="1">
      <c r="C601" s="19"/>
    </row>
    <row r="602" ht="15.75" customHeight="1">
      <c r="C602" s="19"/>
    </row>
    <row r="603" ht="15.75" customHeight="1">
      <c r="C603" s="19"/>
    </row>
    <row r="604" ht="15.75" customHeight="1">
      <c r="C604" s="19"/>
    </row>
    <row r="605" ht="15.75" customHeight="1">
      <c r="C605" s="19"/>
    </row>
    <row r="606" ht="15.75" customHeight="1">
      <c r="C606" s="19"/>
    </row>
    <row r="607" ht="15.75" customHeight="1">
      <c r="C607" s="19"/>
    </row>
    <row r="608" ht="15.75" customHeight="1">
      <c r="C608" s="19"/>
    </row>
    <row r="609" ht="15.75" customHeight="1">
      <c r="C609" s="19"/>
    </row>
    <row r="610" ht="15.75" customHeight="1">
      <c r="C610" s="19"/>
    </row>
    <row r="611" ht="15.75" customHeight="1">
      <c r="C611" s="19"/>
    </row>
    <row r="612" ht="15.75" customHeight="1">
      <c r="C612" s="19"/>
    </row>
    <row r="613" ht="15.75" customHeight="1">
      <c r="C613" s="19"/>
    </row>
    <row r="614" ht="15.75" customHeight="1">
      <c r="C614" s="19"/>
    </row>
    <row r="615" ht="15.75" customHeight="1">
      <c r="C615" s="19"/>
    </row>
    <row r="616" ht="15.75" customHeight="1">
      <c r="C616" s="19"/>
    </row>
    <row r="617" ht="15.75" customHeight="1">
      <c r="C617" s="19"/>
    </row>
    <row r="618" ht="15.75" customHeight="1">
      <c r="C618" s="19"/>
    </row>
    <row r="619" ht="15.75" customHeight="1">
      <c r="C619" s="19"/>
    </row>
    <row r="620" ht="15.75" customHeight="1">
      <c r="C620" s="19"/>
    </row>
    <row r="621" ht="15.75" customHeight="1">
      <c r="C621" s="19"/>
    </row>
    <row r="622" ht="15.75" customHeight="1">
      <c r="C622" s="19"/>
    </row>
    <row r="623" ht="15.75" customHeight="1">
      <c r="C623" s="19"/>
    </row>
    <row r="624" ht="15.75" customHeight="1">
      <c r="C624" s="19"/>
    </row>
    <row r="625" ht="15.75" customHeight="1">
      <c r="C625" s="19"/>
    </row>
    <row r="626" ht="15.75" customHeight="1">
      <c r="C626" s="19"/>
    </row>
    <row r="627" ht="15.75" customHeight="1">
      <c r="C627" s="19"/>
    </row>
    <row r="628" ht="15.75" customHeight="1">
      <c r="C628" s="19"/>
    </row>
    <row r="629" ht="15.75" customHeight="1">
      <c r="C629" s="19"/>
    </row>
    <row r="630" ht="15.75" customHeight="1">
      <c r="C630" s="19"/>
    </row>
    <row r="631" ht="15.75" customHeight="1">
      <c r="C631" s="19"/>
    </row>
    <row r="632" ht="15.75" customHeight="1">
      <c r="C632" s="19"/>
    </row>
    <row r="633" ht="15.75" customHeight="1">
      <c r="C633" s="19"/>
    </row>
    <row r="634" ht="15.75" customHeight="1">
      <c r="C634" s="19"/>
    </row>
    <row r="635" ht="15.75" customHeight="1">
      <c r="C635" s="19"/>
    </row>
    <row r="636" ht="15.75" customHeight="1">
      <c r="C636" s="19"/>
    </row>
    <row r="637" ht="15.75" customHeight="1">
      <c r="C637" s="19"/>
    </row>
    <row r="638" ht="15.75" customHeight="1">
      <c r="C638" s="19"/>
    </row>
    <row r="639" ht="15.75" customHeight="1">
      <c r="C639" s="19"/>
    </row>
    <row r="640" ht="15.75" customHeight="1">
      <c r="C640" s="19"/>
    </row>
    <row r="641" ht="15.75" customHeight="1">
      <c r="C641" s="19"/>
    </row>
    <row r="642" ht="15.75" customHeight="1">
      <c r="C642" s="19"/>
    </row>
    <row r="643" ht="15.75" customHeight="1">
      <c r="C643" s="19"/>
    </row>
    <row r="644" ht="15.75" customHeight="1">
      <c r="C644" s="19"/>
    </row>
    <row r="645" ht="15.75" customHeight="1">
      <c r="C645" s="19"/>
    </row>
    <row r="646" ht="15.75" customHeight="1">
      <c r="C646" s="19"/>
    </row>
    <row r="647" ht="15.75" customHeight="1">
      <c r="C647" s="19"/>
    </row>
    <row r="648" ht="15.75" customHeight="1">
      <c r="C648" s="19"/>
    </row>
    <row r="649" ht="15.75" customHeight="1">
      <c r="C649" s="19"/>
    </row>
    <row r="650" ht="15.75" customHeight="1">
      <c r="C650" s="19"/>
    </row>
    <row r="651" ht="15.75" customHeight="1">
      <c r="C651" s="19"/>
    </row>
    <row r="652" ht="15.75" customHeight="1">
      <c r="C652" s="19"/>
    </row>
    <row r="653" ht="15.75" customHeight="1">
      <c r="C653" s="19"/>
    </row>
    <row r="654" ht="15.75" customHeight="1">
      <c r="C654" s="19"/>
    </row>
    <row r="655" ht="15.75" customHeight="1">
      <c r="C655" s="19"/>
    </row>
    <row r="656" ht="15.75" customHeight="1">
      <c r="C656" s="19"/>
    </row>
    <row r="657" ht="15.75" customHeight="1">
      <c r="C657" s="19"/>
    </row>
    <row r="658" ht="15.75" customHeight="1">
      <c r="C658" s="19"/>
    </row>
    <row r="659" ht="15.75" customHeight="1">
      <c r="C659" s="19"/>
    </row>
    <row r="660" ht="15.75" customHeight="1">
      <c r="C660" s="19"/>
    </row>
    <row r="661" ht="15.75" customHeight="1">
      <c r="C661" s="19"/>
    </row>
    <row r="662" ht="15.75" customHeight="1">
      <c r="C662" s="19"/>
    </row>
    <row r="663" ht="15.75" customHeight="1">
      <c r="C663" s="19"/>
    </row>
    <row r="664" ht="15.75" customHeight="1">
      <c r="C664" s="19"/>
    </row>
    <row r="665" ht="15.75" customHeight="1">
      <c r="C665" s="19"/>
    </row>
    <row r="666" ht="15.75" customHeight="1">
      <c r="C666" s="19"/>
    </row>
    <row r="667" ht="15.75" customHeight="1">
      <c r="C667" s="19"/>
    </row>
    <row r="668" ht="15.75" customHeight="1">
      <c r="C668" s="19"/>
    </row>
    <row r="669" ht="15.75" customHeight="1">
      <c r="C669" s="19"/>
    </row>
    <row r="670" ht="15.75" customHeight="1">
      <c r="C670" s="19"/>
    </row>
    <row r="671" ht="15.75" customHeight="1">
      <c r="C671" s="19"/>
    </row>
    <row r="672" ht="15.75" customHeight="1">
      <c r="C672" s="19"/>
    </row>
    <row r="673" ht="15.75" customHeight="1">
      <c r="C673" s="19"/>
    </row>
    <row r="674" ht="15.75" customHeight="1">
      <c r="C674" s="19"/>
    </row>
    <row r="675" ht="15.75" customHeight="1">
      <c r="C675" s="19"/>
    </row>
    <row r="676" ht="15.75" customHeight="1">
      <c r="C676" s="19"/>
    </row>
    <row r="677" ht="15.75" customHeight="1">
      <c r="C677" s="19"/>
    </row>
    <row r="678" ht="15.75" customHeight="1">
      <c r="C678" s="19"/>
    </row>
    <row r="679" ht="15.75" customHeight="1">
      <c r="C679" s="19"/>
    </row>
    <row r="680" ht="15.75" customHeight="1">
      <c r="C680" s="19"/>
    </row>
    <row r="681" ht="15.75" customHeight="1">
      <c r="C681" s="19"/>
    </row>
    <row r="682" ht="15.75" customHeight="1">
      <c r="C682" s="19"/>
    </row>
    <row r="683" ht="15.75" customHeight="1">
      <c r="C683" s="19"/>
    </row>
    <row r="684" ht="15.75" customHeight="1">
      <c r="C684" s="19"/>
    </row>
    <row r="685" ht="15.75" customHeight="1">
      <c r="C685" s="19"/>
    </row>
    <row r="686" ht="15.75" customHeight="1">
      <c r="C686" s="19"/>
    </row>
    <row r="687" ht="15.75" customHeight="1">
      <c r="C687" s="19"/>
    </row>
    <row r="688" ht="15.75" customHeight="1">
      <c r="C688" s="19"/>
    </row>
    <row r="689" ht="15.75" customHeight="1">
      <c r="C689" s="19"/>
    </row>
    <row r="690" ht="15.75" customHeight="1">
      <c r="C690" s="19"/>
    </row>
    <row r="691" ht="15.75" customHeight="1">
      <c r="C691" s="19"/>
    </row>
    <row r="692" ht="15.75" customHeight="1">
      <c r="C692" s="19"/>
    </row>
    <row r="693" ht="15.75" customHeight="1">
      <c r="C693" s="19"/>
    </row>
    <row r="694" ht="15.75" customHeight="1">
      <c r="C694" s="19"/>
    </row>
    <row r="695" ht="15.75" customHeight="1">
      <c r="C695" s="19"/>
    </row>
    <row r="696" ht="15.75" customHeight="1">
      <c r="C696" s="19"/>
    </row>
    <row r="697" ht="15.75" customHeight="1">
      <c r="C697" s="19"/>
    </row>
    <row r="698" ht="15.75" customHeight="1">
      <c r="C698" s="19"/>
    </row>
    <row r="699" ht="15.75" customHeight="1">
      <c r="C699" s="19"/>
    </row>
    <row r="700" ht="15.75" customHeight="1">
      <c r="C700" s="19"/>
    </row>
    <row r="701" ht="15.75" customHeight="1">
      <c r="C701" s="19"/>
    </row>
    <row r="702" ht="15.75" customHeight="1">
      <c r="C702" s="19"/>
    </row>
    <row r="703" ht="15.75" customHeight="1">
      <c r="C703" s="19"/>
    </row>
    <row r="704" ht="15.75" customHeight="1">
      <c r="C704" s="19"/>
    </row>
    <row r="705" ht="15.75" customHeight="1">
      <c r="C705" s="19"/>
    </row>
    <row r="706" ht="15.75" customHeight="1">
      <c r="C706" s="19"/>
    </row>
    <row r="707" ht="15.75" customHeight="1">
      <c r="C707" s="19"/>
    </row>
    <row r="708" ht="15.75" customHeight="1">
      <c r="C708" s="19"/>
    </row>
    <row r="709" ht="15.75" customHeight="1">
      <c r="C709" s="19"/>
    </row>
    <row r="710" ht="15.75" customHeight="1">
      <c r="C710" s="19"/>
    </row>
    <row r="711" ht="15.75" customHeight="1">
      <c r="C711" s="19"/>
    </row>
    <row r="712" ht="15.75" customHeight="1">
      <c r="C712" s="19"/>
    </row>
    <row r="713" ht="15.75" customHeight="1">
      <c r="C713" s="19"/>
    </row>
    <row r="714" ht="15.75" customHeight="1">
      <c r="C714" s="19"/>
    </row>
    <row r="715" ht="15.75" customHeight="1">
      <c r="C715" s="19"/>
    </row>
    <row r="716" ht="15.75" customHeight="1">
      <c r="C716" s="19"/>
    </row>
    <row r="717" ht="15.75" customHeight="1">
      <c r="C717" s="19"/>
    </row>
    <row r="718" ht="15.75" customHeight="1">
      <c r="C718" s="19"/>
    </row>
    <row r="719" ht="15.75" customHeight="1">
      <c r="C719" s="19"/>
    </row>
    <row r="720" ht="15.75" customHeight="1">
      <c r="C720" s="19"/>
    </row>
    <row r="721" ht="15.75" customHeight="1">
      <c r="C721" s="19"/>
    </row>
    <row r="722" ht="15.75" customHeight="1">
      <c r="C722" s="19"/>
    </row>
    <row r="723" ht="15.75" customHeight="1">
      <c r="C723" s="19"/>
    </row>
    <row r="724" ht="15.75" customHeight="1">
      <c r="C724" s="19"/>
    </row>
    <row r="725" ht="15.75" customHeight="1">
      <c r="C725" s="19"/>
    </row>
    <row r="726" ht="15.75" customHeight="1">
      <c r="C726" s="19"/>
    </row>
    <row r="727" ht="15.75" customHeight="1">
      <c r="C727" s="19"/>
    </row>
    <row r="728" ht="15.75" customHeight="1">
      <c r="C728" s="19"/>
    </row>
    <row r="729" ht="15.75" customHeight="1">
      <c r="C729" s="19"/>
    </row>
    <row r="730" ht="15.75" customHeight="1">
      <c r="C730" s="19"/>
    </row>
    <row r="731" ht="15.75" customHeight="1">
      <c r="C731" s="19"/>
    </row>
    <row r="732" ht="15.75" customHeight="1">
      <c r="C732" s="19"/>
    </row>
    <row r="733" ht="15.75" customHeight="1">
      <c r="C733" s="19"/>
    </row>
    <row r="734" ht="15.75" customHeight="1">
      <c r="C734" s="19"/>
    </row>
    <row r="735" ht="15.75" customHeight="1">
      <c r="C735" s="19"/>
    </row>
    <row r="736" ht="15.75" customHeight="1">
      <c r="C736" s="19"/>
    </row>
    <row r="737" ht="15.75" customHeight="1">
      <c r="C737" s="19"/>
    </row>
    <row r="738" ht="15.75" customHeight="1">
      <c r="C738" s="19"/>
    </row>
    <row r="739" ht="15.75" customHeight="1">
      <c r="C739" s="19"/>
    </row>
    <row r="740" ht="15.75" customHeight="1">
      <c r="C740" s="19"/>
    </row>
    <row r="741" ht="15.75" customHeight="1">
      <c r="C741" s="19"/>
    </row>
    <row r="742" ht="15.75" customHeight="1">
      <c r="C742" s="19"/>
    </row>
    <row r="743" ht="15.75" customHeight="1">
      <c r="C743" s="19"/>
    </row>
    <row r="744" ht="15.75" customHeight="1">
      <c r="C744" s="19"/>
    </row>
    <row r="745" ht="15.75" customHeight="1">
      <c r="C745" s="19"/>
    </row>
    <row r="746" ht="15.75" customHeight="1">
      <c r="C746" s="19"/>
    </row>
    <row r="747" ht="15.75" customHeight="1">
      <c r="C747" s="19"/>
    </row>
    <row r="748" ht="15.75" customHeight="1">
      <c r="C748" s="19"/>
    </row>
    <row r="749" ht="15.75" customHeight="1">
      <c r="C749" s="19"/>
    </row>
    <row r="750" ht="15.75" customHeight="1">
      <c r="C750" s="19"/>
    </row>
    <row r="751" ht="15.75" customHeight="1">
      <c r="C751" s="19"/>
    </row>
    <row r="752" ht="15.75" customHeight="1">
      <c r="C752" s="19"/>
    </row>
    <row r="753" ht="15.75" customHeight="1">
      <c r="C753" s="19"/>
    </row>
    <row r="754" ht="15.75" customHeight="1">
      <c r="C754" s="19"/>
    </row>
    <row r="755" ht="15.75" customHeight="1">
      <c r="C755" s="19"/>
    </row>
    <row r="756" ht="15.75" customHeight="1">
      <c r="C756" s="19"/>
    </row>
    <row r="757" ht="15.75" customHeight="1">
      <c r="C757" s="19"/>
    </row>
    <row r="758" ht="15.75" customHeight="1">
      <c r="C758" s="19"/>
    </row>
    <row r="759" ht="15.75" customHeight="1">
      <c r="C759" s="19"/>
    </row>
    <row r="760" ht="15.75" customHeight="1">
      <c r="C760" s="19"/>
    </row>
    <row r="761" ht="15.75" customHeight="1">
      <c r="C761" s="19"/>
    </row>
    <row r="762" ht="15.75" customHeight="1">
      <c r="C762" s="19"/>
    </row>
    <row r="763" ht="15.75" customHeight="1">
      <c r="C763" s="19"/>
    </row>
    <row r="764" ht="15.75" customHeight="1">
      <c r="C764" s="19"/>
    </row>
    <row r="765" ht="15.75" customHeight="1">
      <c r="C765" s="19"/>
    </row>
    <row r="766" ht="15.75" customHeight="1">
      <c r="C766" s="19"/>
    </row>
    <row r="767" ht="15.75" customHeight="1">
      <c r="C767" s="19"/>
    </row>
    <row r="768" ht="15.75" customHeight="1">
      <c r="C768" s="19"/>
    </row>
    <row r="769" ht="15.75" customHeight="1">
      <c r="C769" s="19"/>
    </row>
    <row r="770" ht="15.75" customHeight="1">
      <c r="C770" s="19"/>
    </row>
    <row r="771" ht="15.75" customHeight="1">
      <c r="C771" s="19"/>
    </row>
    <row r="772" ht="15.75" customHeight="1">
      <c r="C772" s="19"/>
    </row>
    <row r="773" ht="15.75" customHeight="1">
      <c r="C773" s="19"/>
    </row>
    <row r="774" ht="15.75" customHeight="1">
      <c r="C774" s="19"/>
    </row>
    <row r="775" ht="15.75" customHeight="1">
      <c r="C775" s="19"/>
    </row>
    <row r="776" ht="15.75" customHeight="1">
      <c r="C776" s="19"/>
    </row>
    <row r="777" ht="15.75" customHeight="1">
      <c r="C777" s="19"/>
    </row>
    <row r="778" ht="15.75" customHeight="1">
      <c r="C778" s="19"/>
    </row>
    <row r="779" ht="15.75" customHeight="1">
      <c r="C779" s="19"/>
    </row>
    <row r="780" ht="15.75" customHeight="1">
      <c r="C780" s="19"/>
    </row>
    <row r="781" ht="15.75" customHeight="1">
      <c r="C781" s="19"/>
    </row>
    <row r="782" ht="15.75" customHeight="1">
      <c r="C782" s="19"/>
    </row>
    <row r="783" ht="15.75" customHeight="1">
      <c r="C783" s="19"/>
    </row>
    <row r="784" ht="15.75" customHeight="1">
      <c r="C784" s="19"/>
    </row>
    <row r="785" ht="15.75" customHeight="1">
      <c r="C785" s="19"/>
    </row>
    <row r="786" ht="15.75" customHeight="1">
      <c r="C786" s="19"/>
    </row>
    <row r="787" ht="15.75" customHeight="1">
      <c r="C787" s="19"/>
    </row>
    <row r="788" ht="15.75" customHeight="1">
      <c r="C788" s="19"/>
    </row>
    <row r="789" ht="15.75" customHeight="1">
      <c r="C789" s="19"/>
    </row>
    <row r="790" ht="15.75" customHeight="1">
      <c r="C790" s="19"/>
    </row>
    <row r="791" ht="15.75" customHeight="1">
      <c r="C791" s="19"/>
    </row>
    <row r="792" ht="15.75" customHeight="1">
      <c r="C792" s="19"/>
    </row>
    <row r="793" ht="15.75" customHeight="1">
      <c r="C793" s="19"/>
    </row>
    <row r="794" ht="15.75" customHeight="1">
      <c r="C794" s="19"/>
    </row>
    <row r="795" ht="15.75" customHeight="1">
      <c r="C795" s="19"/>
    </row>
    <row r="796" ht="15.75" customHeight="1">
      <c r="C796" s="19"/>
    </row>
    <row r="797" ht="15.75" customHeight="1">
      <c r="C797" s="19"/>
    </row>
    <row r="798" ht="15.75" customHeight="1">
      <c r="C798" s="19"/>
    </row>
    <row r="799" ht="15.75" customHeight="1">
      <c r="C799" s="19"/>
    </row>
    <row r="800" ht="15.75" customHeight="1">
      <c r="C800" s="19"/>
    </row>
    <row r="801" ht="15.75" customHeight="1">
      <c r="C801" s="19"/>
    </row>
    <row r="802" ht="15.75" customHeight="1">
      <c r="C802" s="19"/>
    </row>
    <row r="803" ht="15.75" customHeight="1">
      <c r="C803" s="19"/>
    </row>
    <row r="804" ht="15.75" customHeight="1">
      <c r="C804" s="19"/>
    </row>
    <row r="805" ht="15.75" customHeight="1">
      <c r="C805" s="19"/>
    </row>
    <row r="806" ht="15.75" customHeight="1">
      <c r="C806" s="19"/>
    </row>
    <row r="807" ht="15.75" customHeight="1">
      <c r="C807" s="19"/>
    </row>
    <row r="808" ht="15.75" customHeight="1">
      <c r="C808" s="19"/>
    </row>
    <row r="809" ht="15.75" customHeight="1">
      <c r="C809" s="19"/>
    </row>
    <row r="810" ht="15.75" customHeight="1">
      <c r="C810" s="19"/>
    </row>
    <row r="811" ht="15.75" customHeight="1">
      <c r="C811" s="19"/>
    </row>
    <row r="812" ht="15.75" customHeight="1">
      <c r="C812" s="19"/>
    </row>
    <row r="813" ht="15.75" customHeight="1">
      <c r="C813" s="19"/>
    </row>
    <row r="814" ht="15.75" customHeight="1">
      <c r="C814" s="19"/>
    </row>
    <row r="815" ht="15.75" customHeight="1">
      <c r="C815" s="19"/>
    </row>
    <row r="816" ht="15.75" customHeight="1">
      <c r="C816" s="19"/>
    </row>
    <row r="817" ht="15.75" customHeight="1">
      <c r="C817" s="19"/>
    </row>
    <row r="818" ht="15.75" customHeight="1">
      <c r="C818" s="19"/>
    </row>
    <row r="819" ht="15.75" customHeight="1">
      <c r="C819" s="19"/>
    </row>
    <row r="820" ht="15.75" customHeight="1">
      <c r="C820" s="19"/>
    </row>
    <row r="821" ht="15.75" customHeight="1">
      <c r="C821" s="19"/>
    </row>
    <row r="822" ht="15.75" customHeight="1">
      <c r="C822" s="19"/>
    </row>
    <row r="823" ht="15.75" customHeight="1">
      <c r="C823" s="19"/>
    </row>
    <row r="824" ht="15.75" customHeight="1">
      <c r="C824" s="19"/>
    </row>
    <row r="825" ht="15.75" customHeight="1">
      <c r="C825" s="19"/>
    </row>
    <row r="826" ht="15.75" customHeight="1">
      <c r="C826" s="19"/>
    </row>
    <row r="827" ht="15.75" customHeight="1">
      <c r="C827" s="19"/>
    </row>
    <row r="828" ht="15.75" customHeight="1">
      <c r="C828" s="19"/>
    </row>
    <row r="829" ht="15.75" customHeight="1">
      <c r="C829" s="19"/>
    </row>
    <row r="830" ht="15.75" customHeight="1">
      <c r="C830" s="19"/>
    </row>
    <row r="831" ht="15.75" customHeight="1">
      <c r="C831" s="19"/>
    </row>
    <row r="832" ht="15.75" customHeight="1">
      <c r="C832" s="19"/>
    </row>
    <row r="833" ht="15.75" customHeight="1">
      <c r="C833" s="19"/>
    </row>
    <row r="834" ht="15.75" customHeight="1">
      <c r="C834" s="19"/>
    </row>
    <row r="835" ht="15.75" customHeight="1">
      <c r="C835" s="19"/>
    </row>
    <row r="836" ht="15.75" customHeight="1">
      <c r="C836" s="19"/>
    </row>
    <row r="837" ht="15.75" customHeight="1">
      <c r="C837" s="19"/>
    </row>
    <row r="838" ht="15.75" customHeight="1">
      <c r="C838" s="19"/>
    </row>
    <row r="839" ht="15.75" customHeight="1">
      <c r="C839" s="19"/>
    </row>
    <row r="840" ht="15.75" customHeight="1">
      <c r="C840" s="19"/>
    </row>
    <row r="841" ht="15.75" customHeight="1">
      <c r="C841" s="19"/>
    </row>
    <row r="842" ht="15.75" customHeight="1">
      <c r="C842" s="19"/>
    </row>
    <row r="843" ht="15.75" customHeight="1">
      <c r="C843" s="19"/>
    </row>
    <row r="844" ht="15.75" customHeight="1">
      <c r="C844" s="19"/>
    </row>
    <row r="845" ht="15.75" customHeight="1">
      <c r="C845" s="19"/>
    </row>
    <row r="846" ht="15.75" customHeight="1">
      <c r="C846" s="19"/>
    </row>
    <row r="847" ht="15.75" customHeight="1">
      <c r="C847" s="19"/>
    </row>
    <row r="848" ht="15.75" customHeight="1">
      <c r="C848" s="19"/>
    </row>
    <row r="849" ht="15.75" customHeight="1">
      <c r="C849" s="19"/>
    </row>
    <row r="850" ht="15.75" customHeight="1">
      <c r="C850" s="19"/>
    </row>
    <row r="851" ht="15.75" customHeight="1">
      <c r="C851" s="19"/>
    </row>
    <row r="852" ht="15.75" customHeight="1">
      <c r="C852" s="19"/>
    </row>
    <row r="853" ht="15.75" customHeight="1">
      <c r="C853" s="19"/>
    </row>
    <row r="854" ht="15.75" customHeight="1">
      <c r="C854" s="19"/>
    </row>
    <row r="855" ht="15.75" customHeight="1">
      <c r="C855" s="19"/>
    </row>
    <row r="856" ht="15.75" customHeight="1">
      <c r="C856" s="19"/>
    </row>
    <row r="857" ht="15.75" customHeight="1">
      <c r="C857" s="19"/>
    </row>
    <row r="858" ht="15.75" customHeight="1">
      <c r="C858" s="19"/>
    </row>
    <row r="859" ht="15.75" customHeight="1">
      <c r="C859" s="19"/>
    </row>
    <row r="860" ht="15.75" customHeight="1">
      <c r="C860" s="19"/>
    </row>
    <row r="861" ht="15.75" customHeight="1">
      <c r="C861" s="19"/>
    </row>
    <row r="862" ht="15.75" customHeight="1">
      <c r="C862" s="19"/>
    </row>
    <row r="863" ht="15.75" customHeight="1">
      <c r="C863" s="19"/>
    </row>
    <row r="864" ht="15.75" customHeight="1">
      <c r="C864" s="19"/>
    </row>
    <row r="865" ht="15.75" customHeight="1">
      <c r="C865" s="19"/>
    </row>
    <row r="866" ht="15.75" customHeight="1">
      <c r="C866" s="19"/>
    </row>
    <row r="867" ht="15.75" customHeight="1">
      <c r="C867" s="19"/>
    </row>
    <row r="868" ht="15.75" customHeight="1">
      <c r="C868" s="19"/>
    </row>
    <row r="869" ht="15.75" customHeight="1">
      <c r="C869" s="19"/>
    </row>
    <row r="870" ht="15.75" customHeight="1">
      <c r="C870" s="19"/>
    </row>
    <row r="871" ht="15.75" customHeight="1">
      <c r="C871" s="19"/>
    </row>
    <row r="872" ht="15.75" customHeight="1">
      <c r="C872" s="19"/>
    </row>
    <row r="873" ht="15.75" customHeight="1">
      <c r="C873" s="19"/>
    </row>
    <row r="874" ht="15.75" customHeight="1">
      <c r="C874" s="19"/>
    </row>
    <row r="875" ht="15.75" customHeight="1">
      <c r="C875" s="19"/>
    </row>
    <row r="876" ht="15.75" customHeight="1">
      <c r="C876" s="19"/>
    </row>
    <row r="877" ht="15.75" customHeight="1">
      <c r="C877" s="19"/>
    </row>
    <row r="878" ht="15.75" customHeight="1">
      <c r="C878" s="19"/>
    </row>
    <row r="879" ht="15.75" customHeight="1">
      <c r="C879" s="19"/>
    </row>
    <row r="880" ht="15.75" customHeight="1">
      <c r="C880" s="19"/>
    </row>
    <row r="881" ht="15.75" customHeight="1">
      <c r="C881" s="19"/>
    </row>
    <row r="882" ht="15.75" customHeight="1">
      <c r="C882" s="19"/>
    </row>
    <row r="883" ht="15.75" customHeight="1">
      <c r="C883" s="19"/>
    </row>
    <row r="884" ht="15.75" customHeight="1">
      <c r="C884" s="19"/>
    </row>
    <row r="885" ht="15.75" customHeight="1">
      <c r="C885" s="19"/>
    </row>
    <row r="886" ht="15.75" customHeight="1">
      <c r="C886" s="19"/>
    </row>
    <row r="887" ht="15.75" customHeight="1">
      <c r="C887" s="19"/>
    </row>
    <row r="888" ht="15.75" customHeight="1">
      <c r="C888" s="19"/>
    </row>
    <row r="889" ht="15.75" customHeight="1">
      <c r="C889" s="19"/>
    </row>
    <row r="890" ht="15.75" customHeight="1">
      <c r="C890" s="19"/>
    </row>
    <row r="891" ht="15.75" customHeight="1">
      <c r="C891" s="19"/>
    </row>
    <row r="892" ht="15.75" customHeight="1">
      <c r="C892" s="19"/>
    </row>
    <row r="893" ht="15.75" customHeight="1">
      <c r="C893" s="19"/>
    </row>
    <row r="894" ht="15.75" customHeight="1">
      <c r="C894" s="19"/>
    </row>
    <row r="895" ht="15.75" customHeight="1">
      <c r="C895" s="19"/>
    </row>
    <row r="896" ht="15.75" customHeight="1">
      <c r="C896" s="19"/>
    </row>
    <row r="897" ht="15.75" customHeight="1">
      <c r="C897" s="19"/>
    </row>
    <row r="898" ht="15.75" customHeight="1">
      <c r="C898" s="19"/>
    </row>
    <row r="899" ht="15.75" customHeight="1">
      <c r="C899" s="19"/>
    </row>
    <row r="900" ht="15.75" customHeight="1">
      <c r="C900" s="19"/>
    </row>
    <row r="901" ht="15.75" customHeight="1">
      <c r="C901" s="19"/>
    </row>
    <row r="902" ht="15.75" customHeight="1">
      <c r="C902" s="19"/>
    </row>
    <row r="903" ht="15.75" customHeight="1">
      <c r="C903" s="19"/>
    </row>
    <row r="904" ht="15.75" customHeight="1">
      <c r="C904" s="19"/>
    </row>
    <row r="905" ht="15.75" customHeight="1">
      <c r="C905" s="19"/>
    </row>
    <row r="906" ht="15.75" customHeight="1">
      <c r="C906" s="19"/>
    </row>
    <row r="907" ht="15.75" customHeight="1">
      <c r="C907" s="19"/>
    </row>
    <row r="908" ht="15.75" customHeight="1">
      <c r="C908" s="19"/>
    </row>
    <row r="909" ht="15.75" customHeight="1">
      <c r="C909" s="19"/>
    </row>
    <row r="910" ht="15.75" customHeight="1">
      <c r="C910" s="19"/>
    </row>
    <row r="911" ht="15.75" customHeight="1">
      <c r="C911" s="19"/>
    </row>
    <row r="912" ht="15.75" customHeight="1">
      <c r="C912" s="19"/>
    </row>
    <row r="913" ht="15.75" customHeight="1">
      <c r="C913" s="19"/>
    </row>
    <row r="914" ht="15.75" customHeight="1">
      <c r="C914" s="19"/>
    </row>
    <row r="915" ht="15.75" customHeight="1">
      <c r="C915" s="19"/>
    </row>
    <row r="916" ht="15.75" customHeight="1">
      <c r="C916" s="19"/>
    </row>
    <row r="917" ht="15.75" customHeight="1">
      <c r="C917" s="19"/>
    </row>
    <row r="918" ht="15.75" customHeight="1">
      <c r="C918" s="19"/>
    </row>
    <row r="919" ht="15.75" customHeight="1">
      <c r="C919" s="19"/>
    </row>
    <row r="920" ht="15.75" customHeight="1">
      <c r="C920" s="19"/>
    </row>
    <row r="921" ht="15.75" customHeight="1">
      <c r="C921" s="19"/>
    </row>
    <row r="922" ht="15.75" customHeight="1">
      <c r="C922" s="19"/>
    </row>
    <row r="923" ht="15.75" customHeight="1">
      <c r="C923" s="19"/>
    </row>
    <row r="924" ht="15.75" customHeight="1">
      <c r="C924" s="19"/>
    </row>
    <row r="925" ht="15.75" customHeight="1">
      <c r="C925" s="19"/>
    </row>
    <row r="926" ht="15.75" customHeight="1">
      <c r="C926" s="19"/>
    </row>
    <row r="927" ht="15.75" customHeight="1">
      <c r="C927" s="19"/>
    </row>
    <row r="928" ht="15.75" customHeight="1">
      <c r="C928" s="19"/>
    </row>
    <row r="929" ht="15.75" customHeight="1">
      <c r="C929" s="19"/>
    </row>
    <row r="930" ht="15.75" customHeight="1">
      <c r="C930" s="19"/>
    </row>
    <row r="931" ht="15.75" customHeight="1">
      <c r="C931" s="19"/>
    </row>
    <row r="932" ht="15.75" customHeight="1">
      <c r="C932" s="19"/>
    </row>
    <row r="933" ht="15.75" customHeight="1">
      <c r="C933" s="19"/>
    </row>
    <row r="934" ht="15.75" customHeight="1">
      <c r="C934" s="19"/>
    </row>
    <row r="935" ht="15.75" customHeight="1">
      <c r="C935" s="19"/>
    </row>
    <row r="936" ht="15.75" customHeight="1">
      <c r="C936" s="19"/>
    </row>
    <row r="937" ht="15.75" customHeight="1">
      <c r="C937" s="19"/>
    </row>
    <row r="938" ht="15.75" customHeight="1">
      <c r="C938" s="19"/>
    </row>
    <row r="939" ht="15.75" customHeight="1">
      <c r="C939" s="19"/>
    </row>
    <row r="940" ht="15.75" customHeight="1">
      <c r="C940" s="19"/>
    </row>
    <row r="941" ht="15.75" customHeight="1">
      <c r="C941" s="19"/>
    </row>
    <row r="942" ht="15.75" customHeight="1">
      <c r="C942" s="19"/>
    </row>
    <row r="943" ht="15.75" customHeight="1">
      <c r="C943" s="19"/>
    </row>
    <row r="944" ht="15.75" customHeight="1">
      <c r="C944" s="19"/>
    </row>
    <row r="945" ht="15.75" customHeight="1">
      <c r="C945" s="19"/>
    </row>
    <row r="946" ht="15.75" customHeight="1">
      <c r="C946" s="19"/>
    </row>
    <row r="947" ht="15.75" customHeight="1">
      <c r="C947" s="19"/>
    </row>
    <row r="948" ht="15.75" customHeight="1">
      <c r="C948" s="19"/>
    </row>
    <row r="949" ht="15.75" customHeight="1">
      <c r="C949" s="19"/>
    </row>
    <row r="950" ht="15.75" customHeight="1">
      <c r="C950" s="19"/>
    </row>
    <row r="951" ht="15.75" customHeight="1">
      <c r="C951" s="19"/>
    </row>
    <row r="952" ht="15.75" customHeight="1">
      <c r="C952" s="19"/>
    </row>
    <row r="953" ht="15.75" customHeight="1">
      <c r="C953" s="19"/>
    </row>
    <row r="954" ht="15.75" customHeight="1">
      <c r="C954" s="19"/>
    </row>
    <row r="955" ht="15.75" customHeight="1">
      <c r="C955" s="19"/>
    </row>
    <row r="956" ht="15.75" customHeight="1">
      <c r="C956" s="19"/>
    </row>
    <row r="957" ht="15.75" customHeight="1">
      <c r="C957" s="19"/>
    </row>
    <row r="958" ht="15.75" customHeight="1">
      <c r="C958" s="19"/>
    </row>
    <row r="959" ht="15.75" customHeight="1">
      <c r="C959" s="19"/>
    </row>
    <row r="960" ht="15.75" customHeight="1">
      <c r="C960" s="19"/>
    </row>
    <row r="961" ht="15.75" customHeight="1">
      <c r="C961" s="19"/>
    </row>
    <row r="962" ht="15.75" customHeight="1">
      <c r="C962" s="19"/>
    </row>
    <row r="963" ht="15.75" customHeight="1">
      <c r="C963" s="19"/>
    </row>
    <row r="964" ht="15.75" customHeight="1">
      <c r="C964" s="19"/>
    </row>
    <row r="965" ht="15.75" customHeight="1">
      <c r="C965" s="19"/>
    </row>
    <row r="966" ht="15.75" customHeight="1">
      <c r="C966" s="19"/>
    </row>
    <row r="967" ht="15.75" customHeight="1">
      <c r="C967" s="19"/>
    </row>
    <row r="968" ht="15.75" customHeight="1">
      <c r="C968" s="19"/>
    </row>
    <row r="969" ht="15.75" customHeight="1">
      <c r="C969" s="19"/>
    </row>
    <row r="970" ht="15.75" customHeight="1">
      <c r="C970" s="19"/>
    </row>
    <row r="971" ht="15.75" customHeight="1">
      <c r="C971" s="19"/>
    </row>
    <row r="972" ht="15.75" customHeight="1">
      <c r="C972" s="19"/>
    </row>
    <row r="973" ht="15.75" customHeight="1">
      <c r="C973" s="19"/>
    </row>
    <row r="974" ht="15.75" customHeight="1">
      <c r="C974" s="19"/>
    </row>
    <row r="975" ht="15.75" customHeight="1">
      <c r="C975" s="19"/>
    </row>
    <row r="976" ht="15.75" customHeight="1">
      <c r="C976" s="19"/>
    </row>
    <row r="977" ht="15.75" customHeight="1">
      <c r="C977" s="19"/>
    </row>
    <row r="978" ht="15.75" customHeight="1">
      <c r="C978" s="19"/>
    </row>
    <row r="979" ht="15.75" customHeight="1">
      <c r="C979" s="19"/>
    </row>
    <row r="980" ht="15.75" customHeight="1">
      <c r="C980" s="19"/>
    </row>
    <row r="981" ht="15.75" customHeight="1">
      <c r="C981" s="19"/>
    </row>
    <row r="982" ht="15.75" customHeight="1">
      <c r="C982" s="19"/>
    </row>
  </sheetData>
  <mergeCells count="16">
    <mergeCell ref="P4:T4"/>
    <mergeCell ref="U4:Y4"/>
    <mergeCell ref="B4:B5"/>
    <mergeCell ref="B7:B9"/>
    <mergeCell ref="B10:B12"/>
    <mergeCell ref="B13:C13"/>
    <mergeCell ref="B14:B16"/>
    <mergeCell ref="B17:C17"/>
    <mergeCell ref="B18:C18"/>
    <mergeCell ref="B2:T2"/>
    <mergeCell ref="B3:O3"/>
    <mergeCell ref="C4:C5"/>
    <mergeCell ref="D4:D5"/>
    <mergeCell ref="F4:J4"/>
    <mergeCell ref="K4:O4"/>
    <mergeCell ref="B6:C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6.38"/>
    <col customWidth="1" min="4" max="4" width="10.63"/>
    <col customWidth="1" min="5" max="5" width="24.88"/>
    <col customWidth="1" min="6" max="26" width="10.63"/>
  </cols>
  <sheetData>
    <row r="1">
      <c r="A1" s="46" t="s">
        <v>93</v>
      </c>
    </row>
    <row r="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>
      <c r="B3" s="5"/>
    </row>
    <row r="4">
      <c r="B4" s="6" t="s">
        <v>1</v>
      </c>
      <c r="C4" s="6" t="s">
        <v>2</v>
      </c>
      <c r="D4" s="6" t="s">
        <v>3</v>
      </c>
      <c r="E4" s="7" t="s">
        <v>4</v>
      </c>
      <c r="F4" s="33" t="s">
        <v>94</v>
      </c>
      <c r="G4" s="2"/>
      <c r="H4" s="2"/>
      <c r="I4" s="2"/>
      <c r="J4" s="3"/>
      <c r="K4" s="33" t="s">
        <v>95</v>
      </c>
      <c r="L4" s="2"/>
      <c r="M4" s="2"/>
      <c r="N4" s="2"/>
      <c r="O4" s="3"/>
      <c r="P4" s="33" t="s">
        <v>96</v>
      </c>
      <c r="Q4" s="2"/>
      <c r="R4" s="2"/>
      <c r="S4" s="2"/>
      <c r="T4" s="3"/>
    </row>
    <row r="5">
      <c r="B5" s="9"/>
      <c r="C5" s="9"/>
      <c r="D5" s="9"/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25</v>
      </c>
      <c r="L5" s="7" t="s">
        <v>26</v>
      </c>
      <c r="M5" s="7" t="s">
        <v>27</v>
      </c>
      <c r="N5" s="7" t="s">
        <v>28</v>
      </c>
      <c r="O5" s="7" t="s">
        <v>29</v>
      </c>
      <c r="P5" s="7" t="s">
        <v>30</v>
      </c>
      <c r="Q5" s="7" t="s">
        <v>31</v>
      </c>
      <c r="R5" s="7" t="s">
        <v>32</v>
      </c>
      <c r="S5" s="35" t="s">
        <v>33</v>
      </c>
      <c r="T5" s="7" t="s">
        <v>34</v>
      </c>
    </row>
    <row r="6">
      <c r="B6" s="20" t="s">
        <v>58</v>
      </c>
      <c r="C6" s="3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36"/>
      <c r="T6" s="22"/>
    </row>
    <row r="7" ht="46.5" customHeight="1">
      <c r="B7" s="38" t="s">
        <v>89</v>
      </c>
      <c r="C7" s="24" t="s">
        <v>97</v>
      </c>
      <c r="D7" s="25" t="s">
        <v>13</v>
      </c>
      <c r="E7" s="39">
        <v>4.0</v>
      </c>
      <c r="F7" s="40">
        <v>2.0</v>
      </c>
      <c r="G7" s="40">
        <v>2.0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41"/>
      <c r="T7" s="10"/>
    </row>
    <row r="8" ht="36.75" customHeight="1">
      <c r="B8" s="26"/>
      <c r="C8" s="27" t="s">
        <v>98</v>
      </c>
      <c r="D8" s="25" t="s">
        <v>13</v>
      </c>
      <c r="E8" s="39">
        <v>4.0</v>
      </c>
      <c r="F8" s="10"/>
      <c r="G8" s="40">
        <v>2.0</v>
      </c>
      <c r="H8" s="10">
        <v>1.0</v>
      </c>
      <c r="I8" s="40">
        <v>1.0</v>
      </c>
      <c r="J8" s="10"/>
      <c r="K8" s="10"/>
      <c r="L8" s="10"/>
      <c r="M8" s="10"/>
      <c r="N8" s="10"/>
      <c r="O8" s="10"/>
      <c r="P8" s="10"/>
      <c r="Q8" s="10"/>
      <c r="R8" s="10"/>
      <c r="S8" s="41"/>
      <c r="T8" s="10"/>
    </row>
    <row r="9" ht="60.0" customHeight="1">
      <c r="B9" s="26"/>
      <c r="C9" s="24" t="s">
        <v>99</v>
      </c>
      <c r="D9" s="25" t="s">
        <v>13</v>
      </c>
      <c r="E9" s="39">
        <v>5.0</v>
      </c>
      <c r="F9" s="10"/>
      <c r="G9" s="10"/>
      <c r="H9" s="40"/>
      <c r="I9" s="40"/>
      <c r="J9" s="10"/>
      <c r="K9" s="10">
        <v>1.0</v>
      </c>
      <c r="L9" s="10">
        <v>2.0</v>
      </c>
      <c r="M9" s="10">
        <v>1.0</v>
      </c>
      <c r="N9" s="10"/>
      <c r="O9" s="10"/>
      <c r="P9" s="10"/>
      <c r="Q9" s="10"/>
      <c r="R9" s="10"/>
      <c r="S9" s="41"/>
      <c r="T9" s="10"/>
    </row>
    <row r="10" ht="52.5" customHeight="1">
      <c r="B10" s="9"/>
      <c r="C10" s="24" t="s">
        <v>100</v>
      </c>
      <c r="D10" s="25" t="s">
        <v>13</v>
      </c>
      <c r="E10" s="39">
        <v>3.0</v>
      </c>
      <c r="F10" s="10"/>
      <c r="G10" s="10"/>
      <c r="H10" s="40"/>
      <c r="I10" s="40"/>
      <c r="J10" s="10"/>
      <c r="K10" s="10"/>
      <c r="L10" s="10"/>
      <c r="M10" s="10"/>
      <c r="N10" s="10">
        <v>3.0</v>
      </c>
      <c r="O10" s="10"/>
      <c r="P10" s="10"/>
      <c r="Q10" s="10"/>
      <c r="R10" s="10"/>
      <c r="S10" s="41"/>
      <c r="T10" s="10"/>
    </row>
    <row r="11" ht="45.75" customHeight="1">
      <c r="B11" s="38" t="s">
        <v>101</v>
      </c>
      <c r="C11" s="24" t="s">
        <v>102</v>
      </c>
      <c r="D11" s="25" t="s">
        <v>13</v>
      </c>
      <c r="E11" s="39">
        <v>2.0</v>
      </c>
      <c r="F11" s="10"/>
      <c r="G11" s="10"/>
      <c r="H11" s="10"/>
      <c r="I11" s="10"/>
      <c r="J11" s="40"/>
      <c r="K11" s="40"/>
      <c r="L11" s="40"/>
      <c r="M11" s="40"/>
      <c r="N11" s="40"/>
      <c r="O11" s="10">
        <v>1.0</v>
      </c>
      <c r="P11" s="10">
        <v>1.0</v>
      </c>
      <c r="Q11" s="10"/>
      <c r="R11" s="10"/>
      <c r="S11" s="41"/>
      <c r="T11" s="10"/>
    </row>
    <row r="12" ht="46.5" customHeight="1">
      <c r="B12" s="26"/>
      <c r="C12" s="24" t="s">
        <v>103</v>
      </c>
      <c r="D12" s="25" t="s">
        <v>13</v>
      </c>
      <c r="E12" s="39">
        <v>2.0</v>
      </c>
      <c r="F12" s="10"/>
      <c r="G12" s="10"/>
      <c r="H12" s="10"/>
      <c r="I12" s="10"/>
      <c r="J12" s="10"/>
      <c r="K12" s="10"/>
      <c r="L12" s="40"/>
      <c r="M12" s="40"/>
      <c r="N12" s="40"/>
      <c r="O12" s="40"/>
      <c r="P12" s="10">
        <v>1.0</v>
      </c>
      <c r="Q12" s="10">
        <v>1.0</v>
      </c>
      <c r="R12" s="10"/>
      <c r="S12" s="41"/>
      <c r="T12" s="10"/>
    </row>
    <row r="13" ht="51.0" customHeight="1">
      <c r="B13" s="9"/>
      <c r="C13" s="24" t="s">
        <v>104</v>
      </c>
      <c r="D13" s="25" t="s">
        <v>13</v>
      </c>
      <c r="E13" s="39">
        <v>2.0</v>
      </c>
      <c r="F13" s="10"/>
      <c r="G13" s="10"/>
      <c r="H13" s="10"/>
      <c r="I13" s="10"/>
      <c r="J13" s="10"/>
      <c r="K13" s="10"/>
      <c r="L13" s="10"/>
      <c r="M13" s="10"/>
      <c r="N13" s="10"/>
      <c r="O13" s="40"/>
      <c r="P13" s="40"/>
      <c r="Q13" s="10">
        <v>2.0</v>
      </c>
      <c r="R13" s="10"/>
      <c r="S13" s="41"/>
      <c r="T13" s="10"/>
    </row>
    <row r="14">
      <c r="B14" s="8" t="s">
        <v>19</v>
      </c>
      <c r="C14" s="3"/>
      <c r="D14" s="14"/>
      <c r="E14" s="15">
        <f>SUM(E7:E13)</f>
        <v>22</v>
      </c>
      <c r="F14" s="15">
        <f t="shared" ref="F14:T14" si="1">E14- SUM(F7:F13)</f>
        <v>20</v>
      </c>
      <c r="G14" s="15">
        <f t="shared" si="1"/>
        <v>16</v>
      </c>
      <c r="H14" s="15">
        <f t="shared" si="1"/>
        <v>15</v>
      </c>
      <c r="I14" s="15">
        <f t="shared" si="1"/>
        <v>14</v>
      </c>
      <c r="J14" s="15">
        <f t="shared" si="1"/>
        <v>14</v>
      </c>
      <c r="K14" s="15">
        <f t="shared" si="1"/>
        <v>13</v>
      </c>
      <c r="L14" s="15">
        <f t="shared" si="1"/>
        <v>11</v>
      </c>
      <c r="M14" s="15">
        <f t="shared" si="1"/>
        <v>10</v>
      </c>
      <c r="N14" s="15">
        <f t="shared" si="1"/>
        <v>7</v>
      </c>
      <c r="O14" s="15">
        <f t="shared" si="1"/>
        <v>6</v>
      </c>
      <c r="P14" s="15">
        <f t="shared" si="1"/>
        <v>4</v>
      </c>
      <c r="Q14" s="15">
        <f t="shared" si="1"/>
        <v>1</v>
      </c>
      <c r="R14" s="15">
        <f t="shared" si="1"/>
        <v>1</v>
      </c>
      <c r="S14" s="15">
        <f t="shared" si="1"/>
        <v>1</v>
      </c>
      <c r="T14" s="15">
        <f t="shared" si="1"/>
        <v>1</v>
      </c>
    </row>
    <row r="15">
      <c r="B15" s="45" t="s">
        <v>20</v>
      </c>
      <c r="C15" s="3"/>
      <c r="D15" s="17"/>
      <c r="E15" s="18">
        <f>SUM(E7:E13)</f>
        <v>22</v>
      </c>
      <c r="F15" s="18">
        <f>$E$15-($E$15/15*1)</f>
        <v>20.53333333</v>
      </c>
      <c r="G15" s="18">
        <f>$E$15-($E$15/15*2)</f>
        <v>19.06666667</v>
      </c>
      <c r="H15" s="18">
        <f>$E$15-($E$15/15*3)</f>
        <v>17.6</v>
      </c>
      <c r="I15" s="18">
        <f>$E$15-($E$15/15*4)</f>
        <v>16.13333333</v>
      </c>
      <c r="J15" s="18">
        <f>$E$15-($E$15/15*5)</f>
        <v>14.66666667</v>
      </c>
      <c r="K15" s="18">
        <f>$E$15-($E$15/15*6)</f>
        <v>13.2</v>
      </c>
      <c r="L15" s="18">
        <f>$E$15-($E$15/15*7)</f>
        <v>11.73333333</v>
      </c>
      <c r="M15" s="18">
        <f>$E$15-($E$15/15*8)</f>
        <v>10.26666667</v>
      </c>
      <c r="N15" s="18">
        <f>$E$15-($E$15/15*9)</f>
        <v>8.8</v>
      </c>
      <c r="O15" s="18">
        <f>$E$15-($E$15/15*10)</f>
        <v>7.333333333</v>
      </c>
      <c r="P15" s="18">
        <f>$E$15-($E$15/15*11)</f>
        <v>5.866666667</v>
      </c>
      <c r="Q15" s="18">
        <f>$E$15-($E$15/15*12)</f>
        <v>4.4</v>
      </c>
      <c r="R15" s="18">
        <f>$E$15-($E$15/15*13)</f>
        <v>2.933333333</v>
      </c>
      <c r="S15" s="18">
        <f>$E$15-($E$15/15*14)</f>
        <v>1.466666667</v>
      </c>
      <c r="T15" s="18">
        <f>$E$15-($E$15/15*15)</f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C4:C5"/>
    <mergeCell ref="B6:C6"/>
    <mergeCell ref="B7:B10"/>
    <mergeCell ref="B11:B13"/>
    <mergeCell ref="B14:C14"/>
    <mergeCell ref="B15:C15"/>
    <mergeCell ref="B2:T2"/>
    <mergeCell ref="B3:O3"/>
    <mergeCell ref="B4:B5"/>
    <mergeCell ref="D4:D5"/>
    <mergeCell ref="F4:J4"/>
    <mergeCell ref="K4:O4"/>
    <mergeCell ref="P4:T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2">
      <c r="B2" s="47" t="s">
        <v>105</v>
      </c>
      <c r="C2" s="2"/>
      <c r="D2" s="2"/>
      <c r="E2" s="3"/>
    </row>
    <row r="3">
      <c r="B3" s="48" t="s">
        <v>106</v>
      </c>
      <c r="C3" s="2"/>
      <c r="D3" s="2"/>
      <c r="E3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E2"/>
    <mergeCell ref="B3:E3"/>
  </mergeCells>
  <hyperlinks>
    <hyperlink r:id="rId1" ref="B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2024-10-07T21:45:10Z</dcterms:created>
  <dc:creator>Abraham Esquenazi</dc:creator>
</cp:coreProperties>
</file>