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rindavivek.k.lv\Downloads\"/>
    </mc:Choice>
  </mc:AlternateContent>
  <xr:revisionPtr revIDLastSave="0" documentId="13_ncr:1_{3920ADE4-09E1-41CA-BD45-F2CACF1B733D}" xr6:coauthVersionLast="47" xr6:coauthVersionMax="47" xr10:uidLastSave="{00000000-0000-0000-0000-000000000000}"/>
  <bookViews>
    <workbookView xWindow="-110" yWindow="-110" windowWidth="19420" windowHeight="10300" activeTab="5" xr2:uid="{65C14963-D7D9-489F-85DF-B390E3AF6B64}"/>
  </bookViews>
  <sheets>
    <sheet name="Sheet2" sheetId="3" r:id="rId1"/>
    <sheet name="Sheet4" sheetId="5" r:id="rId2"/>
    <sheet name="Sheet5" sheetId="6" r:id="rId3"/>
    <sheet name="Sheet6" sheetId="7" r:id="rId4"/>
    <sheet name="Sheet8" sheetId="9" r:id="rId5"/>
    <sheet name="Sheet9" sheetId="10" r:id="rId6"/>
    <sheet name="Data" sheetId="1" r:id="rId7"/>
    <sheet name="Sheet1" sheetId="2" r:id="rId8"/>
  </sheets>
  <calcPr calcId="191029"/>
  <pivotCaches>
    <pivotCache cacheId="27" r:id="rId9"/>
    <pivotCache cacheId="23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2" l="1"/>
  <c r="O11" i="2"/>
  <c r="O10" i="2"/>
  <c r="N10" i="2"/>
  <c r="N9" i="2"/>
  <c r="O8" i="2"/>
  <c r="O3" i="2"/>
  <c r="N5" i="2"/>
  <c r="N4" i="2"/>
  <c r="N3" i="2"/>
  <c r="N2" i="2"/>
  <c r="M1" i="2"/>
  <c r="K3" i="2"/>
  <c r="I6" i="2"/>
  <c r="H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2" i="2"/>
  <c r="D3" i="2"/>
  <c r="C1" i="2"/>
  <c r="Q18" i="2"/>
  <c r="Q18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<sst xmlns="http://schemas.openxmlformats.org/spreadsheetml/2006/main" count="10201" uniqueCount="2002">
  <si>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</si>
  <si>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</si>
  <si>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</si>
  <si>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</si>
  <si>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</si>
  <si>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</si>
  <si>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</si>
  <si>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</si>
  <si>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</si>
  <si>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</si>
  <si>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</si>
  <si>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</si>
  <si>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</si>
  <si>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</si>
  <si>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</si>
  <si>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</si>
  <si>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</si>
  <si>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</si>
  <si>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</si>
  <si>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</si>
  <si>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</si>
  <si>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</si>
  <si>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</si>
  <si>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</si>
  <si>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</si>
  <si>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</si>
  <si>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</si>
  <si>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</si>
  <si>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</si>
  <si>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</si>
  <si>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</si>
  <si>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</si>
  <si>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</si>
  <si>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</si>
  <si>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</si>
  <si>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</si>
  <si>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</si>
  <si>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</si>
  <si>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</si>
  <si>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</si>
  <si>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</si>
  <si>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</si>
  <si>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</si>
  <si>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</si>
  <si>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</si>
  <si>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</si>
  <si>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</si>
  <si>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</si>
  <si>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</si>
  <si>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</si>
  <si>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</si>
  <si>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</si>
  <si>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</si>
  <si>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</si>
  <si>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</si>
  <si>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</si>
  <si>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</si>
  <si>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</si>
  <si>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</si>
  <si>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</si>
  <si>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</si>
  <si>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</si>
  <si>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</si>
  <si>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</si>
  <si>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</si>
  <si>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</si>
  <si>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</si>
  <si>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</si>
  <si>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</si>
  <si>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</si>
  <si>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</si>
  <si>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</si>
  <si>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</si>
  <si>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</si>
  <si>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</si>
  <si>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</si>
  <si>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</si>
  <si>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</si>
  <si>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</si>
  <si>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</si>
  <si>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</si>
  <si>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</si>
  <si>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</si>
  <si>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</si>
  <si>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</si>
  <si>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</si>
  <si>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</si>
  <si>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</si>
  <si>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</si>
  <si>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</si>
  <si>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</si>
  <si>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</si>
  <si>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</si>
  <si>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</si>
  <si>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</si>
  <si>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</si>
  <si>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</si>
  <si>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</si>
  <si>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</si>
  <si>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</si>
  <si>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</si>
  <si>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</si>
  <si>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</si>
  <si>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</si>
  <si>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</si>
  <si>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</si>
  <si>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</si>
  <si>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</si>
  <si>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</si>
  <si>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</si>
  <si>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</si>
  <si>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</si>
  <si>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</si>
  <si>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</si>
  <si>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</si>
  <si>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</si>
  <si>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</si>
  <si>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</si>
  <si>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</si>
  <si>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</si>
  <si>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</si>
  <si>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</si>
  <si>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</si>
  <si>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</si>
  <si>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</si>
  <si>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</si>
  <si>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</si>
  <si>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</si>
  <si>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</si>
  <si>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</si>
  <si>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</si>
  <si>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</si>
  <si>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</si>
  <si>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</si>
  <si>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</si>
  <si>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</si>
  <si>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</si>
  <si>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</si>
  <si>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</si>
  <si>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</si>
  <si>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</si>
  <si>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</si>
  <si>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</si>
  <si>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</si>
  <si>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</si>
  <si>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</si>
  <si>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</si>
  <si>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</si>
  <si>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</si>
  <si>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</si>
  <si>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</si>
  <si>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</si>
  <si>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</si>
  <si>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</si>
  <si>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</si>
  <si>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</si>
  <si>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</si>
  <si>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</si>
  <si>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</si>
  <si>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</si>
  <si>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</si>
  <si>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</si>
  <si>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</si>
  <si>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</si>
  <si>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</si>
  <si>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</si>
  <si>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</si>
  <si>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</si>
  <si>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</si>
  <si>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</si>
  <si>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</si>
  <si>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</si>
  <si>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</si>
  <si>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</si>
  <si>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</si>
  <si>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</si>
  <si>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</si>
  <si>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</si>
  <si>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</si>
  <si>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</si>
  <si>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</si>
  <si>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</si>
  <si>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</si>
  <si>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</si>
  <si>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</si>
  <si>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</si>
  <si>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</si>
  <si>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</si>
  <si>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</si>
  <si>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</si>
  <si>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</si>
  <si>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</si>
  <si>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</si>
  <si>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</si>
  <si>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</si>
  <si>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</si>
  <si>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</si>
  <si>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</si>
  <si>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</si>
  <si>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</si>
  <si>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</si>
  <si>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</si>
  <si>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</si>
  <si>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</si>
  <si>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</si>
  <si>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</si>
  <si>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</si>
  <si>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</si>
  <si>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</si>
  <si>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</si>
  <si>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</si>
  <si>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</si>
  <si>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</si>
  <si>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</si>
  <si>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</si>
  <si>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</si>
  <si>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</si>
  <si>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</si>
  <si>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</si>
  <si>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</si>
  <si>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</si>
  <si>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</si>
  <si>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</si>
  <si>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</si>
  <si>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</si>
  <si>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</si>
  <si>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</si>
  <si>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</si>
  <si>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</si>
  <si>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</si>
  <si>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</si>
  <si>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</si>
  <si>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</si>
  <si>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</si>
  <si>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</si>
  <si>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</si>
  <si>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</si>
  <si>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</si>
  <si>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</si>
  <si>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</si>
  <si>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</si>
  <si>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</si>
  <si>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</si>
  <si>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</si>
  <si>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</si>
  <si>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</si>
  <si>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</si>
  <si>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</si>
  <si>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</si>
  <si>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</si>
  <si>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</si>
  <si>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</si>
  <si>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</si>
  <si>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</si>
  <si>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</si>
  <si>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</si>
  <si>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</si>
  <si>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</si>
  <si>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</si>
  <si>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</si>
  <si>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</si>
  <si>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</si>
  <si>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</si>
  <si>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</si>
  <si>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</si>
  <si>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</si>
  <si>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</si>
  <si>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</si>
  <si>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</si>
  <si>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</si>
  <si>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</si>
  <si>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</si>
  <si>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</si>
  <si>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</si>
  <si>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</si>
  <si>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</si>
  <si>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</si>
  <si>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</si>
  <si>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</si>
  <si>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</si>
  <si>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</si>
  <si>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</si>
  <si>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</si>
  <si>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</si>
  <si>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</si>
  <si>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</si>
  <si>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</si>
  <si>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</si>
  <si>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</si>
  <si>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</si>
  <si>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</si>
  <si>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</si>
  <si>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</si>
  <si>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</si>
  <si>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</si>
  <si>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</si>
  <si>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</si>
  <si>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</si>
  <si>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</si>
  <si>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</si>
  <si>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</si>
  <si>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</si>
  <si>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</si>
  <si>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</si>
  <si>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</si>
  <si>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</si>
  <si>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</si>
  <si>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</si>
  <si>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</si>
  <si>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</si>
  <si>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</si>
  <si>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</si>
  <si>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</si>
  <si>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</si>
  <si>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</si>
  <si>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</si>
  <si>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</si>
  <si>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</si>
  <si>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</si>
  <si>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</si>
  <si>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</si>
  <si>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</si>
  <si>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</si>
  <si>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</si>
  <si>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</si>
  <si>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</si>
  <si>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</si>
  <si>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</si>
  <si>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</si>
  <si>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</si>
  <si>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</si>
  <si>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</si>
  <si>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</si>
  <si>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</si>
  <si>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</si>
  <si>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</si>
  <si>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</si>
  <si>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</si>
  <si>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</si>
  <si>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</si>
  <si>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</si>
  <si>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</si>
  <si>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</si>
  <si>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</si>
  <si>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</si>
  <si>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</si>
  <si>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</si>
  <si>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</si>
  <si>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</si>
  <si>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</si>
  <si>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</si>
  <si>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</si>
  <si>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</si>
  <si>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</si>
  <si>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</si>
  <si>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</si>
  <si>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</si>
  <si>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</si>
  <si>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</si>
  <si>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</si>
  <si>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</si>
  <si>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</si>
  <si>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</si>
  <si>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</si>
  <si>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</si>
  <si>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</si>
  <si>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</si>
  <si>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</si>
  <si>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</si>
  <si>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</si>
  <si>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</si>
  <si>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</si>
  <si>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</si>
  <si>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</si>
  <si>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</si>
  <si>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</si>
  <si>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</si>
  <si>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</si>
  <si>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</si>
  <si>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</si>
  <si>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</si>
  <si>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</si>
  <si>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</si>
  <si>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</si>
  <si>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</si>
  <si>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</si>
  <si>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</si>
  <si>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</si>
  <si>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</si>
  <si>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</si>
  <si>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</si>
  <si>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</si>
  <si>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</si>
  <si>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</si>
  <si>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</si>
  <si>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</si>
  <si>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</si>
  <si>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</si>
  <si>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</si>
  <si>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</si>
  <si>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</si>
  <si>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</si>
  <si>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</si>
  <si>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</si>
  <si>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</si>
  <si>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</si>
  <si>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</si>
  <si>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</si>
  <si>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</si>
  <si>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</si>
  <si>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</si>
  <si>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</si>
  <si>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</si>
  <si>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</si>
  <si>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</si>
  <si>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</si>
  <si>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</si>
  <si>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</si>
  <si>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</si>
  <si>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</si>
  <si>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</si>
  <si>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</si>
  <si>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</si>
  <si>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</si>
  <si>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</si>
  <si>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</si>
  <si>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</si>
  <si>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</si>
  <si>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</si>
  <si>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</si>
  <si>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</si>
  <si>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</si>
  <si>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</si>
  <si>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</si>
  <si>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</si>
  <si>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</si>
  <si>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</si>
  <si>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</si>
  <si>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</si>
  <si>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</si>
  <si>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</si>
  <si>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</si>
  <si>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</si>
  <si>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</si>
  <si>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</si>
  <si>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</si>
  <si>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</si>
  <si>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</si>
  <si>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</si>
  <si>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</si>
  <si>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</si>
  <si>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</si>
  <si>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</si>
  <si>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</si>
  <si>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</si>
  <si>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</si>
  <si>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</si>
  <si>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</si>
  <si>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</si>
  <si>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</si>
  <si>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</si>
  <si>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</si>
  <si>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</si>
  <si>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</si>
  <si>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</si>
  <si>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</si>
  <si>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</si>
  <si>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</si>
  <si>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</si>
  <si>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</si>
  <si>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</si>
  <si>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</si>
  <si>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</si>
  <si>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</si>
  <si>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</si>
  <si>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</si>
  <si>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</si>
  <si>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</si>
  <si>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</si>
  <si>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</si>
  <si>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</si>
  <si>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</si>
  <si>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</si>
  <si>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</si>
  <si>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</si>
  <si>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</si>
  <si>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</si>
  <si>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</si>
  <si>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</si>
  <si>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</si>
  <si>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</si>
  <si>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</si>
  <si>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</si>
  <si>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</si>
  <si>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</si>
  <si>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</si>
  <si>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</si>
  <si>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</si>
  <si>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</si>
  <si>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</si>
  <si>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</si>
  <si>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</si>
  <si>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</si>
  <si>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</si>
  <si>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</si>
  <si>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</si>
  <si>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</si>
  <si>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</si>
  <si>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</si>
  <si>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</si>
  <si>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</si>
  <si>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</si>
  <si>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</si>
  <si>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</si>
  <si>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</si>
  <si>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</si>
  <si>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</si>
  <si>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</si>
  <si>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</si>
  <si>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</si>
  <si>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</si>
  <si>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</si>
  <si>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</si>
  <si>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</si>
  <si>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</si>
  <si>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</si>
  <si>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</si>
  <si>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</si>
  <si>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</si>
  <si>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</si>
  <si>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</si>
  <si>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</si>
  <si>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</si>
  <si>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</si>
  <si>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</si>
  <si>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</si>
  <si>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</si>
  <si>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</si>
  <si>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</si>
  <si>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</si>
  <si>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</si>
  <si>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</si>
  <si>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</si>
  <si>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</si>
  <si>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</si>
  <si>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</si>
  <si>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</si>
  <si>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</si>
  <si>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</si>
  <si>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</si>
  <si>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</si>
  <si>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</si>
  <si>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</si>
  <si>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</si>
  <si>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</si>
  <si>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</si>
  <si>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</si>
  <si>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</si>
  <si>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</si>
  <si>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</si>
  <si>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</si>
  <si>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</si>
  <si>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</si>
  <si>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</si>
  <si>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</si>
  <si>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</si>
  <si>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</si>
  <si>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</si>
  <si>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</si>
  <si>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</si>
  <si>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</si>
  <si>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</si>
  <si>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</si>
  <si>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</si>
  <si>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</si>
  <si>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</si>
  <si>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</si>
  <si>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</si>
  <si>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</si>
  <si>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</si>
  <si>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</si>
  <si>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</si>
  <si>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</si>
  <si>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</si>
  <si>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</si>
  <si>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</si>
  <si>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</si>
  <si>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</si>
  <si>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</si>
  <si>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</si>
  <si>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</si>
  <si>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</si>
  <si>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</si>
  <si>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</si>
  <si>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</si>
  <si>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</si>
  <si>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</si>
  <si>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</si>
  <si>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</si>
  <si>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</si>
  <si>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</si>
  <si>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</si>
  <si>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</si>
  <si>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</si>
  <si>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</si>
  <si>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</si>
  <si>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</si>
  <si>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</si>
  <si>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</si>
  <si>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</si>
  <si>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</si>
  <si>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</si>
  <si>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</si>
  <si>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</si>
  <si>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</si>
  <si>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</si>
  <si>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</si>
  <si>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</si>
  <si>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</si>
  <si>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</si>
  <si>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</si>
  <si>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</si>
  <si>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</si>
  <si>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</si>
  <si>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</si>
  <si>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</si>
  <si>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</si>
  <si>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</si>
  <si>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</si>
  <si>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</si>
  <si>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</si>
  <si>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</si>
  <si>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</si>
  <si>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</si>
  <si>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</si>
  <si>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</si>
  <si>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</si>
  <si>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</si>
  <si>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</si>
  <si>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</si>
  <si>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</si>
  <si>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</si>
  <si>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</si>
  <si>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</si>
  <si>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</si>
  <si>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</si>
  <si>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</si>
  <si>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</si>
  <si>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</si>
  <si>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</si>
  <si>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</si>
  <si>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</si>
  <si>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</si>
  <si>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</si>
  <si>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</si>
  <si>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</si>
  <si>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</si>
  <si>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</si>
  <si>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</si>
  <si>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</si>
  <si>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</si>
  <si>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</si>
  <si>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</si>
  <si>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</si>
  <si>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</si>
  <si>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</si>
  <si>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</si>
  <si>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</si>
  <si>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</si>
  <si>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</si>
  <si>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</si>
  <si>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</si>
  <si>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</si>
  <si>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</si>
  <si>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</si>
  <si>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</si>
  <si>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</si>
  <si>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</si>
  <si>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</si>
  <si>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</si>
  <si>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</si>
  <si>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</si>
  <si>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</si>
  <si>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</si>
  <si>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</si>
  <si>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</si>
  <si>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</si>
  <si>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</si>
  <si>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</si>
  <si>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</si>
  <si>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</si>
  <si>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</si>
  <si>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</si>
  <si>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</si>
  <si>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</si>
  <si>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</si>
  <si>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</si>
  <si>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</si>
  <si>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</si>
  <si>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</si>
  <si>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</si>
  <si>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</si>
  <si>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</si>
  <si>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</si>
  <si>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</si>
  <si>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</si>
  <si>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</si>
  <si>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</si>
  <si>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</si>
  <si>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</si>
  <si>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</si>
  <si>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</si>
  <si>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</si>
  <si>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</si>
  <si>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</si>
  <si>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</si>
  <si>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</si>
  <si>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</si>
  <si>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</si>
  <si>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</si>
  <si>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</si>
  <si>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</si>
  <si>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</si>
  <si>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</si>
  <si>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</si>
  <si>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</si>
  <si>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</si>
  <si>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</si>
  <si>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</si>
  <si>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</si>
  <si>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</si>
  <si>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</si>
  <si>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</si>
  <si>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</si>
  <si>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</si>
  <si>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</si>
  <si>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</si>
  <si>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</si>
  <si>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</si>
  <si>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</si>
  <si>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</si>
  <si>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</si>
  <si>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</si>
  <si>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</si>
  <si>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</si>
  <si>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</si>
  <si>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</si>
  <si>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</si>
  <si>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</si>
  <si>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</si>
  <si>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</si>
  <si>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</si>
  <si>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</si>
  <si>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</si>
  <si>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</si>
  <si>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</si>
  <si>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</si>
  <si>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</si>
  <si>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</si>
  <si>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</si>
  <si>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</si>
  <si>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</si>
  <si>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</si>
  <si>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</si>
  <si>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</si>
  <si>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</si>
  <si>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</si>
  <si>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</si>
  <si>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</si>
  <si>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</si>
  <si>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</si>
  <si>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</si>
  <si>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</si>
  <si>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</si>
  <si>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</si>
  <si>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</si>
  <si>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</si>
  <si>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</si>
  <si>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</si>
  <si>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</si>
  <si>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</si>
  <si>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</si>
  <si>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</si>
  <si>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</si>
  <si>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</si>
  <si>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</si>
  <si>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</si>
  <si>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</si>
  <si>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</si>
  <si>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</si>
  <si>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</si>
  <si>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</si>
  <si>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</si>
  <si>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</si>
  <si>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</si>
  <si>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</si>
  <si>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</si>
  <si>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</si>
  <si>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</si>
  <si>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</si>
  <si>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</si>
  <si>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</si>
  <si>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</si>
  <si>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</si>
  <si>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</si>
  <si>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</si>
  <si>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</si>
  <si>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</si>
  <si>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</si>
  <si>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</si>
  <si>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</si>
  <si>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</si>
  <si>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</si>
  <si>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</si>
  <si>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</si>
  <si>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</si>
  <si>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</si>
  <si>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</si>
  <si>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</si>
  <si>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</si>
  <si>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</si>
  <si>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</si>
  <si>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</si>
  <si>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</si>
  <si>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</si>
  <si>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</si>
  <si>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</si>
  <si>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</si>
  <si>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</si>
  <si>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</si>
  <si>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</si>
  <si>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</si>
  <si>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</si>
  <si>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</si>
  <si>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</si>
  <si>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</si>
  <si>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</si>
  <si>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</si>
  <si>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</si>
  <si>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</si>
  <si>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</si>
  <si>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</si>
  <si>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</si>
  <si>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</si>
  <si>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</si>
  <si>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</si>
  <si>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</si>
  <si>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</si>
  <si>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</si>
  <si>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</si>
  <si>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</si>
  <si>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</si>
  <si>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</si>
  <si>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</si>
  <si>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</si>
  <si>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</si>
  <si>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</si>
  <si>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</si>
  <si>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</si>
  <si>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</si>
  <si>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</si>
  <si>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</si>
  <si>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</si>
  <si>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</si>
  <si>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</si>
  <si>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</si>
  <si>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</si>
  <si>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</si>
  <si>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</si>
  <si>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</si>
  <si>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</si>
  <si>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</si>
  <si>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</si>
  <si>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</si>
  <si>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</si>
  <si>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</si>
  <si>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</si>
  <si>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</si>
  <si>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</si>
  <si>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</si>
  <si>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</si>
  <si>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</si>
  <si>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</si>
  <si>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</si>
  <si>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</si>
  <si>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</si>
  <si>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</si>
  <si>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</si>
  <si>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</si>
  <si>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</si>
  <si>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</si>
  <si>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</si>
  <si>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</si>
  <si>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</si>
  <si>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</si>
  <si>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</si>
  <si>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</si>
  <si>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</si>
  <si>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</si>
  <si>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</si>
  <si>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</si>
  <si>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</si>
  <si>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</si>
  <si>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</si>
  <si>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</si>
  <si>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</si>
  <si>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</si>
  <si>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</si>
  <si>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</si>
  <si>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</si>
  <si>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</si>
  <si>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</si>
  <si>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</si>
  <si>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</si>
  <si>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</si>
  <si>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</si>
  <si>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</si>
  <si>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</si>
  <si>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</si>
  <si>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</si>
  <si>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</si>
  <si>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</si>
  <si>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</si>
  <si>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</si>
  <si>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</si>
  <si>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</si>
  <si>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</si>
  <si>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</si>
  <si>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</si>
  <si>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</si>
  <si>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</si>
  <si>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</si>
  <si>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</si>
  <si>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</si>
  <si>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</si>
  <si>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</si>
  <si>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</si>
  <si>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</si>
  <si>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</si>
  <si>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</si>
  <si>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</si>
  <si>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</si>
  <si>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</si>
  <si>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</si>
  <si>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</si>
  <si>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</si>
  <si>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</si>
  <si>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</si>
  <si>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</si>
  <si>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</si>
  <si>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</si>
  <si>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</si>
  <si>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</si>
  <si>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</si>
  <si>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</si>
  <si>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</si>
  <si>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</si>
  <si>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</si>
  <si>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</si>
  <si>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</si>
  <si>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</si>
  <si>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</si>
  <si>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</si>
  <si>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</si>
  <si>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</si>
  <si>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</si>
  <si>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</si>
  <si>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</si>
  <si>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</si>
  <si>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</si>
  <si>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</si>
  <si>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</si>
  <si>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</si>
  <si>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</si>
  <si>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</si>
  <si>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</si>
  <si>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</si>
  <si>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</si>
  <si>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</si>
  <si>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</si>
  <si>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</si>
  <si>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</si>
  <si>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</si>
  <si>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</si>
  <si>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</si>
  <si>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</si>
  <si>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</si>
  <si>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</si>
  <si>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</si>
  <si>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</si>
  <si>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</si>
  <si>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</si>
  <si>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</si>
  <si>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</si>
  <si>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</si>
  <si>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</si>
  <si>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</si>
  <si>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</si>
  <si>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</si>
  <si>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</si>
  <si>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</si>
  <si>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</si>
  <si>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</si>
  <si>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</si>
  <si>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</si>
  <si>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</si>
  <si>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</si>
  <si>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</si>
  <si>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</si>
  <si>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</si>
  <si>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</si>
  <si>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</si>
  <si>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</si>
  <si>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</si>
  <si>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</si>
  <si>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</si>
  <si>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</si>
  <si>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</si>
  <si>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</si>
  <si>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</si>
  <si>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</si>
  <si>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</si>
  <si>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</si>
  <si>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</si>
  <si>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</si>
  <si>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</si>
  <si>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</si>
  <si>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</si>
  <si>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</si>
  <si>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</si>
  <si>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</si>
  <si>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</si>
  <si>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</si>
  <si>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</si>
  <si>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</si>
  <si>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</si>
  <si>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</si>
  <si>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</si>
  <si>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</si>
  <si>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</si>
  <si>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</si>
  <si>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</si>
  <si>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</si>
  <si>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</si>
  <si>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</si>
  <si>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</si>
  <si>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</si>
  <si>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</si>
  <si>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</si>
  <si>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</si>
  <si>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</si>
  <si>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</si>
  <si>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</si>
  <si>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</si>
  <si>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</si>
  <si>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</si>
  <si>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</si>
  <si>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</si>
  <si>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</si>
  <si>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</si>
  <si>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</si>
  <si>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</si>
  <si>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</si>
  <si>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</si>
  <si>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</si>
  <si>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</si>
  <si>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</si>
  <si>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</si>
  <si>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</si>
  <si>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</si>
  <si>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</si>
  <si>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</si>
  <si>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</si>
  <si>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</si>
  <si>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</si>
  <si>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</si>
  <si>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</si>
  <si>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</si>
  <si>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</si>
  <si>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</si>
  <si>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</si>
  <si>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</si>
  <si>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</si>
  <si>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</si>
  <si>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</si>
  <si>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</si>
  <si>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</si>
  <si>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</si>
  <si>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</si>
  <si>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</si>
  <si>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</si>
  <si>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</si>
  <si>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</si>
  <si>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</si>
  <si>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</si>
  <si>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</si>
  <si>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</si>
  <si>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</si>
  <si>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</si>
  <si>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</si>
  <si>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</si>
  <si>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</si>
  <si>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</si>
  <si>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</si>
  <si>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</si>
  <si>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</si>
  <si>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</si>
  <si>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</si>
  <si>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</si>
  <si>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</si>
  <si>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</si>
  <si>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</si>
  <si>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</si>
  <si>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</si>
  <si>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</si>
  <si>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</si>
  <si>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</si>
  <si>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</si>
  <si>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</si>
  <si>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</si>
  <si>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</si>
  <si>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</si>
  <si>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</si>
  <si>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</si>
  <si>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</si>
  <si>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</si>
  <si>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</si>
  <si>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</si>
  <si>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</si>
  <si>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</si>
  <si>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</si>
  <si>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</si>
  <si>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</si>
  <si>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</si>
  <si>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</si>
  <si>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</si>
  <si>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</si>
  <si>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</si>
  <si>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</si>
  <si>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</si>
  <si>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</si>
  <si>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</si>
  <si>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</si>
  <si>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</si>
  <si>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</si>
  <si>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</si>
  <si>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</si>
  <si>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</si>
  <si>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</si>
  <si>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</si>
  <si>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</si>
  <si>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</si>
  <si>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</si>
  <si>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</si>
  <si>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</si>
  <si>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</si>
  <si>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</si>
  <si>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</si>
  <si>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</si>
  <si>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</si>
  <si>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</si>
  <si>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</si>
  <si>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</si>
  <si>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</si>
  <si>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</si>
  <si>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</si>
  <si>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</si>
  <si>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</si>
  <si>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</si>
  <si>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</si>
  <si>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</si>
  <si>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</si>
  <si>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</si>
  <si>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</si>
  <si>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</si>
  <si>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</si>
  <si>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</si>
  <si>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</si>
  <si>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</si>
  <si>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</si>
  <si>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</si>
  <si>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</si>
  <si>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</si>
  <si>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</si>
  <si>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</si>
  <si>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</si>
  <si>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</si>
  <si>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</si>
  <si>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</si>
  <si>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</si>
  <si>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</si>
  <si>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</si>
  <si>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</si>
  <si>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</si>
  <si>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</si>
  <si>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</si>
  <si>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</si>
  <si>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</si>
  <si>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</si>
  <si>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</si>
  <si>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</si>
  <si>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</si>
  <si>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</si>
  <si>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</si>
  <si>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</si>
  <si>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</si>
  <si>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</si>
  <si>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</si>
  <si>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</si>
  <si>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</si>
  <si>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</si>
  <si>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</si>
  <si>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</si>
  <si>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</si>
  <si>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</si>
  <si>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</si>
  <si>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</si>
  <si>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</si>
  <si>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</si>
  <si>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</si>
  <si>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</si>
  <si>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</si>
  <si>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</si>
  <si>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</si>
  <si>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</si>
  <si>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</si>
  <si>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</si>
  <si>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</si>
  <si>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</si>
  <si>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</si>
  <si>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</si>
  <si>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</si>
  <si>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</si>
  <si>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</si>
  <si>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</si>
  <si>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</si>
  <si>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</si>
  <si>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</si>
  <si>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</si>
  <si>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</si>
  <si>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</si>
  <si>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</si>
  <si>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</si>
  <si>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</si>
  <si>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</si>
  <si>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</si>
  <si>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</si>
  <si>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</si>
  <si>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</si>
  <si>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</si>
  <si>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</si>
  <si>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</si>
  <si>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</si>
  <si>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</si>
  <si>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</si>
  <si>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</si>
  <si>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</si>
  <si>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</si>
  <si>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</si>
  <si>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</si>
  <si>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</si>
  <si>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</si>
  <si>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</si>
  <si>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</si>
  <si>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</si>
  <si>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</si>
  <si>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</si>
  <si>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</si>
  <si>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</si>
  <si>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</si>
  <si>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</si>
  <si>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</si>
  <si>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</si>
  <si>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</si>
  <si>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</si>
  <si>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</si>
  <si>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</si>
  <si>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</si>
  <si>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</si>
  <si>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</si>
  <si>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</si>
  <si>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</si>
  <si>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</si>
  <si>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</si>
  <si>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</si>
  <si>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</si>
  <si>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</si>
  <si>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</si>
  <si>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</si>
  <si>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</si>
  <si>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</si>
  <si>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</si>
  <si>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</si>
  <si>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</si>
  <si>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</si>
  <si>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</si>
  <si>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</si>
  <si>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</si>
  <si>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</si>
  <si>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</si>
  <si>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</si>
  <si>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</si>
  <si>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</si>
  <si>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</si>
  <si>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</si>
  <si>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</si>
  <si>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</si>
  <si>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</si>
  <si>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</si>
  <si>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</si>
  <si>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</si>
  <si>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</si>
  <si>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</si>
  <si>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</si>
  <si>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</si>
  <si>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</si>
  <si>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</si>
  <si>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</si>
  <si>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</si>
  <si>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</si>
  <si>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</si>
  <si>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</si>
  <si>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</si>
  <si>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</si>
  <si>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</si>
  <si>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</si>
  <si>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</si>
  <si>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</si>
  <si>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</si>
  <si>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</si>
  <si>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</si>
  <si>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</si>
  <si>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</si>
  <si>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</si>
  <si>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</si>
  <si>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</si>
  <si>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</si>
  <si>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</si>
  <si>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</si>
  <si>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</si>
  <si>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</si>
  <si>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</si>
  <si>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</si>
  <si>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</si>
  <si>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</si>
  <si>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</si>
  <si>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</si>
  <si>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</si>
  <si>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</si>
  <si>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</si>
  <si>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</si>
  <si>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</si>
  <si>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</si>
  <si>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</si>
  <si>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</si>
  <si>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</si>
  <si>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</si>
  <si>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</si>
  <si>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</si>
  <si>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</si>
  <si>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</si>
  <si>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</si>
  <si>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</si>
  <si>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</si>
  <si>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</si>
  <si>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</si>
  <si>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</si>
  <si>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</si>
  <si>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</si>
  <si>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</si>
  <si>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</si>
  <si>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</si>
  <si>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</si>
  <si>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</si>
  <si>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</si>
  <si>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</si>
  <si>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</si>
  <si>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</si>
  <si>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</si>
  <si>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</si>
  <si>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</si>
  <si>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</si>
  <si>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</si>
  <si>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</si>
  <si>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</si>
  <si>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</si>
  <si>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</si>
  <si>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</si>
  <si>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</si>
  <si>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</si>
  <si>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</si>
  <si>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</si>
  <si>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</si>
  <si>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</si>
  <si>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</si>
  <si>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</si>
  <si>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</si>
  <si>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</si>
  <si>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</si>
  <si>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</si>
  <si>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</si>
  <si>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</si>
  <si>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</si>
  <si>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</si>
  <si>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</si>
  <si>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</si>
  <si>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</si>
  <si>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</si>
  <si>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</si>
  <si>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</si>
  <si>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</si>
  <si>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</si>
  <si>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</si>
  <si>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</si>
  <si>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</si>
  <si>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</si>
  <si>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</si>
  <si>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</si>
  <si>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</si>
  <si>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</si>
  <si>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</si>
  <si>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</si>
  <si>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</si>
  <si>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</si>
  <si>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</si>
  <si>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</si>
  <si>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</si>
  <si>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</si>
  <si>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</si>
  <si>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</si>
  <si>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</si>
  <si>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</si>
  <si>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</si>
  <si>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</si>
  <si>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</si>
  <si>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</si>
  <si>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</si>
  <si>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</si>
  <si>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</si>
  <si>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</si>
  <si>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</si>
  <si>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</si>
  <si>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</si>
  <si>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</si>
  <si>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</si>
  <si>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</si>
  <si>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</si>
  <si>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</si>
  <si>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</si>
  <si>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</si>
  <si>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</si>
  <si>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</si>
  <si>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</si>
  <si>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</si>
  <si>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</si>
  <si>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</si>
  <si>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</si>
  <si>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</si>
  <si>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</si>
  <si>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</si>
  <si>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</si>
  <si>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</si>
  <si>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</si>
  <si>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</si>
  <si>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</si>
  <si>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</si>
  <si>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</si>
  <si>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</si>
  <si>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</si>
  <si>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</si>
  <si>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</si>
  <si>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</si>
  <si>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</si>
  <si>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</si>
  <si>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</si>
  <si>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</si>
  <si>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</si>
  <si>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</si>
  <si>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</si>
  <si>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</si>
  <si>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</si>
  <si>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</si>
  <si>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</si>
  <si>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</si>
  <si>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</si>
  <si>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</si>
  <si>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</si>
  <si>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</si>
  <si>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</si>
  <si>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</si>
  <si>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</si>
  <si>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</si>
  <si>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</si>
  <si>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</si>
  <si>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</si>
  <si>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</si>
  <si>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</si>
  <si>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</si>
  <si>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</si>
  <si>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</si>
  <si>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</si>
  <si>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</si>
  <si>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</si>
  <si>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</si>
  <si>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</si>
  <si>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</si>
  <si>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</si>
  <si>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</si>
  <si>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</si>
  <si>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</si>
  <si>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</si>
  <si>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</si>
  <si>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</si>
  <si>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</si>
  <si>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</si>
  <si>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</si>
  <si>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</si>
  <si>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</si>
  <si>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</si>
  <si>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</si>
  <si>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</si>
  <si>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</si>
  <si>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</si>
  <si>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</si>
  <si>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</si>
  <si>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</si>
  <si>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</si>
  <si>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</si>
  <si>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</si>
  <si>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</si>
  <si>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</si>
  <si>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</si>
  <si>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</si>
  <si>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</si>
  <si>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</si>
  <si>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</si>
  <si>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</si>
  <si>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</si>
  <si>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</si>
  <si>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</si>
  <si>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</si>
  <si>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</si>
  <si>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</si>
  <si>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</si>
  <si>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</si>
  <si>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</si>
  <si>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</si>
  <si>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</si>
  <si>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</si>
  <si>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</si>
  <si>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</si>
  <si>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</si>
  <si>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</si>
  <si>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</si>
  <si>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</si>
  <si>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</si>
  <si>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</si>
  <si>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</si>
  <si>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</si>
  <si>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</si>
  <si>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</si>
  <si>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</si>
  <si>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</si>
  <si>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</si>
  <si>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</si>
  <si>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</si>
  <si>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</si>
  <si>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</si>
  <si>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</si>
  <si>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</si>
  <si>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</si>
  <si>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</si>
  <si>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</si>
  <si>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</si>
  <si>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</si>
  <si>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</si>
  <si>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</si>
  <si>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</si>
  <si>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</si>
  <si>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</si>
  <si>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</si>
  <si>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</si>
  <si>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</si>
  <si>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</si>
  <si>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</si>
  <si>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</si>
  <si>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</si>
  <si>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</si>
  <si>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</si>
  <si>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</si>
  <si>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</si>
  <si>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</si>
  <si>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</si>
  <si>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</si>
  <si>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</si>
  <si>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</si>
  <si>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</si>
  <si>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</si>
  <si>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</si>
  <si>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</si>
  <si>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</si>
  <si>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</si>
  <si>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</si>
  <si>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</si>
  <si>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</si>
  <si>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</si>
  <si>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</si>
  <si>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</si>
  <si>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</si>
  <si>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</si>
  <si>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</si>
  <si>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</si>
  <si>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</si>
  <si>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</si>
  <si>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</si>
  <si>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</si>
  <si>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</si>
  <si>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</si>
  <si>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</si>
  <si>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</si>
  <si>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</si>
  <si>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</si>
  <si>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</si>
  <si>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</si>
  <si>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</si>
  <si>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</si>
  <si>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</si>
  <si>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</si>
  <si>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</si>
  <si>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</si>
  <si>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</si>
  <si>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</si>
  <si>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</si>
  <si>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</si>
  <si>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</si>
  <si>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</si>
  <si>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</si>
  <si>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</si>
  <si>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</si>
  <si>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</si>
  <si>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</si>
  <si>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</si>
  <si>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</si>
  <si>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</si>
  <si>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</si>
  <si>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</si>
  <si>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</si>
  <si>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</si>
  <si>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</si>
  <si>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</si>
  <si>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</si>
  <si>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</si>
  <si>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</si>
  <si>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</si>
  <si>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</si>
  <si>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</si>
  <si>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</si>
  <si>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</si>
  <si>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</si>
  <si>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</si>
  <si>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</si>
  <si>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</si>
  <si>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</si>
  <si>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</si>
  <si>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</si>
  <si>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</si>
  <si>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</si>
  <si>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</si>
  <si>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</si>
  <si>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</si>
  <si>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</si>
  <si>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</si>
  <si>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</si>
  <si>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</si>
  <si>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</si>
  <si>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</si>
  <si>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</si>
  <si>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</si>
  <si>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</si>
  <si>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</si>
  <si>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</si>
  <si>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</si>
  <si>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</si>
  <si>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</si>
  <si>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</si>
  <si>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</si>
  <si>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</si>
  <si>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</si>
  <si>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</si>
  <si>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</si>
  <si>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</si>
  <si>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</si>
  <si>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</si>
  <si>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</si>
  <si>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</si>
  <si>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</si>
  <si>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</si>
  <si>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</si>
  <si>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</si>
  <si>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</si>
  <si>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</si>
  <si>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</si>
  <si>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</si>
  <si>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</si>
  <si>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</si>
  <si>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</si>
  <si>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</si>
  <si>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</si>
  <si>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</si>
  <si>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</si>
  <si>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</si>
  <si>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</si>
  <si>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</si>
  <si>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</si>
  <si>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</si>
  <si>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</si>
  <si>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</si>
  <si>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</si>
  <si>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</si>
  <si>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</si>
  <si>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</si>
  <si>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</si>
  <si>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</si>
  <si>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</si>
  <si>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</si>
  <si>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</si>
  <si>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</si>
  <si>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</si>
  <si>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</si>
  <si>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</si>
  <si>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</si>
  <si>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</si>
  <si>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</si>
  <si>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</si>
  <si>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</si>
  <si>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</si>
  <si>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</si>
  <si>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</si>
  <si>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</si>
  <si>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</si>
  <si>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</si>
  <si>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</si>
  <si>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</si>
  <si>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</si>
  <si>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</si>
  <si>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</si>
  <si>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</si>
  <si>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</si>
  <si>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</si>
  <si>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</si>
  <si>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</si>
  <si>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</si>
  <si>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</si>
  <si>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</si>
  <si>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</si>
  <si>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</si>
  <si>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</si>
  <si>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</si>
  <si>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</si>
  <si>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</si>
  <si>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</si>
  <si>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</si>
  <si>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</si>
  <si>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</si>
  <si>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</si>
  <si>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</si>
  <si>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</si>
  <si>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</si>
  <si>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</si>
  <si>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</si>
  <si>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</si>
  <si>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</si>
  <si>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</si>
  <si>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</si>
  <si>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</si>
  <si>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</si>
  <si>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</si>
  <si>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</si>
  <si>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</si>
  <si>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</si>
  <si>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</si>
  <si>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</si>
  <si>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</si>
  <si>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</si>
  <si>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</si>
  <si>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</si>
  <si>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</si>
  <si>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</si>
  <si>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</si>
  <si>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</si>
  <si>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</si>
  <si>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</si>
  <si>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</si>
  <si>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</si>
  <si>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</si>
  <si>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</si>
  <si>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</si>
  <si>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</si>
  <si>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</si>
  <si>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</si>
  <si>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</si>
  <si>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</si>
  <si>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</si>
  <si>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</si>
  <si>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</si>
  <si>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</si>
  <si>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</si>
  <si>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</si>
  <si>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</si>
  <si>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</si>
  <si>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</si>
  <si>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</si>
  <si>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</si>
  <si>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</si>
  <si>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</si>
  <si>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</si>
  <si>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</si>
  <si>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</si>
  <si>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</si>
  <si>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</si>
  <si>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</si>
  <si>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</si>
  <si>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</si>
  <si>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</si>
  <si>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</si>
  <si>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</si>
  <si>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</si>
  <si>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</si>
  <si>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</si>
  <si>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</si>
  <si>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</si>
  <si>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</si>
  <si>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</si>
  <si>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</si>
  <si>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</si>
  <si>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</si>
  <si>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</si>
  <si>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</si>
  <si>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</si>
  <si>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</si>
  <si>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</si>
  <si>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</si>
  <si>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</si>
  <si>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</si>
  <si>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</si>
  <si>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</si>
  <si>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</si>
  <si>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</si>
  <si>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</si>
  <si>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</si>
  <si>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</si>
  <si>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</si>
  <si>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</si>
  <si>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</si>
  <si>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</si>
  <si>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</si>
  <si>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</si>
  <si>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</si>
  <si>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</si>
  <si>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</si>
  <si>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</si>
  <si>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</si>
  <si>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</si>
  <si>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</si>
  <si>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</si>
  <si>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</si>
  <si>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</si>
  <si>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</si>
  <si>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</si>
  <si>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</si>
  <si>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</si>
  <si>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</si>
  <si>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</si>
  <si>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</si>
  <si>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</si>
  <si>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</si>
  <si>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</si>
  <si>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</si>
  <si>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</si>
  <si>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</si>
  <si>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</si>
  <si>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</si>
  <si>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</si>
  <si>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</si>
  <si>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</si>
  <si>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</si>
  <si>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</si>
  <si>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</si>
  <si>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</si>
  <si>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</si>
  <si>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</si>
  <si>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</si>
  <si>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</si>
  <si>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</si>
  <si>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</si>
  <si>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</si>
  <si>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</si>
  <si>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</si>
  <si>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</si>
  <si>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</si>
  <si>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</si>
  <si>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</si>
  <si>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</si>
  <si>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</si>
  <si>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</si>
  <si>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</si>
  <si>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</si>
  <si>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</si>
  <si>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</si>
  <si>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</si>
  <si>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</si>
  <si>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</si>
  <si>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</si>
  <si>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</si>
  <si>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</si>
  <si>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</si>
  <si>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</si>
  <si>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</si>
  <si>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</si>
  <si>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</si>
  <si>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</si>
  <si>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</si>
  <si>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</si>
  <si>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</si>
  <si>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</si>
  <si>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</si>
  <si>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</si>
  <si>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</si>
  <si>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</si>
  <si>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</si>
  <si>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</si>
  <si>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</si>
  <si>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</si>
  <si>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</si>
  <si>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</si>
  <si>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</si>
  <si>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</si>
  <si>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</si>
  <si>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</si>
  <si>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</si>
  <si>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</si>
  <si>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</si>
  <si>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</si>
  <si>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</si>
  <si>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</si>
  <si>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</si>
  <si>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</si>
  <si>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</si>
  <si>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</si>
  <si>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</si>
  <si>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</si>
  <si>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</si>
  <si>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</si>
  <si>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</si>
  <si>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</si>
  <si>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</si>
  <si>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</si>
  <si>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</si>
  <si>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</si>
  <si>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</si>
  <si>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</si>
  <si>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</si>
  <si>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</si>
  <si>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</si>
  <si>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</si>
  <si>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</si>
  <si>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</si>
  <si>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</si>
  <si>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</si>
  <si>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</si>
  <si>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</si>
  <si>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</si>
  <si>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</si>
  <si>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</si>
  <si>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</si>
  <si>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</si>
  <si>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</si>
  <si>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</si>
  <si>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</si>
  <si>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</si>
  <si>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</si>
  <si>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</si>
  <si>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</si>
  <si>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Bonus_payment</t>
  </si>
  <si>
    <t>Row Labels</t>
  </si>
  <si>
    <t>Grand Total</t>
  </si>
  <si>
    <t>Sum of Annual Salary</t>
  </si>
  <si>
    <t>Count of Ethnicity</t>
  </si>
  <si>
    <t>Column Labels</t>
  </si>
  <si>
    <t>Average of Annual Salary</t>
  </si>
  <si>
    <t>Count of EEID</t>
  </si>
  <si>
    <t>25-29</t>
  </si>
  <si>
    <t>30-34</t>
  </si>
  <si>
    <t>35-39</t>
  </si>
  <si>
    <t>40-44</t>
  </si>
  <si>
    <t>45-49</t>
  </si>
  <si>
    <t>50-54</t>
  </si>
  <si>
    <t>55-59</t>
  </si>
  <si>
    <t>60-65</t>
  </si>
  <si>
    <t>Average of Bonus %</t>
  </si>
  <si>
    <t>Count of Job Title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</si>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</sst>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Font="1" applyBorder="1"/>
    <xf numFmtId="0" fontId="0" fillId="0" borderId="6" xfId="0" applyFont="1" applyBorder="1"/>
    <xf numFmtId="0" fontId="1" fillId="2" borderId="4" xfId="0" applyFont="1" applyFill="1" applyBorder="1" applyAlignment="1">
      <alignment horizontal="left"/>
    </xf>
    <xf numFmtId="2" fontId="0" fillId="0" borderId="0" xfId="0" applyNumberFormat="1"/>
    <xf numFmtId="164" fontId="0" fillId="0" borderId="5" xfId="0" applyNumberFormat="1" applyFont="1" applyBorder="1"/>
    <xf numFmtId="9" fontId="0" fillId="0" borderId="0" xfId="1" applyFont="1"/>
    <xf numFmtId="0" fontId="0" fillId="0" borderId="0" xfId="0" pivotButton="1"/>
    <xf numFmtId="0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NumberFormat="1" applyFill="1"/>
    <xf numFmtId="0" fontId="0" fillId="3" borderId="0" xfId="0" applyFill="1"/>
    <xf numFmtId="14" fontId="0" fillId="0" borderId="0" xfId="0" applyNumberFormat="1" applyAlignment="1">
      <alignment horizontal="left"/>
    </xf>
  </cellXfs>
  <cellStyles count="2">
    <cellStyle name="Normal" xfId="0" builtinId="0"/>
    <cellStyle name="Percent" xfId="1" builtinId="5"/>
  </cellStyles>
  <dxfs count="3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indavivek Kotha(Latentview)" refreshedDate="45380.447983449078" createdVersion="8" refreshedVersion="8" minRefreshableVersion="3" recordCount="1000" xr:uid="{7B82D4A2-68AC-460A-A5EF-F188B7F77E27}">
  <cacheSource type="worksheet">
    <worksheetSource name="TBL_Employees"/>
  </cacheSource>
  <cacheFields count="14">
    <cacheField name="EEID" numFmtId="0">
      <sharedItems/>
    </cacheField>
    <cacheField name="Full Name" numFmtId="0">
      <sharedItems/>
    </cacheField>
    <cacheField name="Job Title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 count="2">
        <s v="Female"/>
        <s v="Male"/>
      </sharedItems>
    </cacheField>
    <cacheField name="Ethnicity" numFmtId="0">
      <sharedItems count="4">
        <s v="Black"/>
        <s v="Asian"/>
        <s v="Caucasian"/>
        <s v="Latino"/>
      </sharedItems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  <fieldGroup base="7">
        <rangePr startNum="25" endNum="65" groupInterval="5"/>
        <groupItems count="10">
          <s v="&lt;25"/>
          <s v="25-29"/>
          <s v="30-34"/>
          <s v="35-39"/>
          <s v="40-44"/>
          <s v="45-49"/>
          <s v="50-54"/>
          <s v="55-59"/>
          <s v="60-65"/>
          <s v="&gt;65"/>
        </groupItems>
      </fieldGroup>
    </cacheField>
    <cacheField name="Hire Date" numFmtId="14">
      <sharedItems containsSemiMixedTypes="0" containsNonDate="0" containsDate="1" containsString="0" minDate="1992-01-09T00:00:00" maxDate="2021-12-27T00:00:00"/>
    </cacheField>
    <cacheField name="Annual Salary" numFmtId="164">
      <sharedItems containsSemiMixedTypes="0" containsString="0" containsNumber="1" containsInteger="1" minValue="40063" maxValue="258498" count="996">
        <n v="141604"/>
        <n v="99975"/>
        <n v="163099"/>
        <n v="84913"/>
        <n v="95409"/>
        <n v="50994"/>
        <n v="119746"/>
        <n v="41336"/>
        <n v="113527"/>
        <n v="77203"/>
        <n v="157333"/>
        <n v="109851"/>
        <n v="105086"/>
        <n v="146742"/>
        <n v="97078"/>
        <n v="249270"/>
        <n v="175837"/>
        <n v="154828"/>
        <n v="186503"/>
        <n v="166331"/>
        <n v="146140"/>
        <n v="151703"/>
        <n v="172787"/>
        <n v="49998"/>
        <n v="207172"/>
        <n v="152239"/>
        <n v="98581"/>
        <n v="246231"/>
        <n v="99354"/>
        <n v="231141"/>
        <n v="54775"/>
        <n v="55499"/>
        <n v="66521"/>
        <n v="59100"/>
        <n v="49011"/>
        <n v="99575"/>
        <n v="99989"/>
        <n v="256420"/>
        <n v="78940"/>
        <n v="82872"/>
        <n v="86317"/>
        <n v="113135"/>
        <n v="199808"/>
        <n v="56037"/>
        <n v="122350"/>
        <n v="92952"/>
        <n v="79921"/>
        <n v="167199"/>
        <n v="71476"/>
        <n v="189420"/>
        <n v="64057"/>
        <n v="68728"/>
        <n v="125633"/>
        <n v="66889"/>
        <n v="178700"/>
        <n v="83990"/>
        <n v="102043"/>
        <n v="90678"/>
        <n v="59067"/>
        <n v="135062"/>
        <n v="159044"/>
        <n v="74691"/>
        <n v="92753"/>
        <n v="236946"/>
        <n v="48906"/>
        <n v="80024"/>
        <n v="54415"/>
        <n v="120341"/>
        <n v="208415"/>
        <n v="78844"/>
        <n v="76354"/>
        <n v="165927"/>
        <n v="109812"/>
        <n v="86299"/>
        <n v="206624"/>
        <n v="53215"/>
        <n v="86858"/>
        <n v="93971"/>
        <n v="57008"/>
        <n v="141899"/>
        <n v="64847"/>
        <n v="116878"/>
        <n v="70505"/>
        <n v="189702"/>
        <n v="180664"/>
        <n v="48345"/>
        <n v="152214"/>
        <n v="69803"/>
        <n v="76588"/>
        <n v="84596"/>
        <n v="114441"/>
        <n v="140402"/>
        <n v="59817"/>
        <n v="55854"/>
        <n v="95998"/>
        <n v="154941"/>
        <n v="247022"/>
        <n v="88072"/>
        <n v="67925"/>
        <n v="219693"/>
        <n v="61773"/>
        <n v="74546"/>
        <n v="62575"/>
        <n v="199041"/>
        <n v="52310"/>
        <n v="159571"/>
        <n v="91763"/>
        <n v="96475"/>
        <n v="113781"/>
        <n v="166599"/>
        <n v="95372"/>
        <n v="161203"/>
        <n v="74738"/>
        <n v="171173"/>
        <n v="201464"/>
        <n v="174895"/>
        <n v="134486"/>
        <n v="71699"/>
        <n v="94430"/>
        <n v="103504"/>
        <n v="92771"/>
        <n v="71531"/>
        <n v="90304"/>
        <n v="104903"/>
        <n v="55859"/>
        <n v="79785"/>
        <n v="99017"/>
        <n v="53809"/>
        <n v="71864"/>
        <n v="225558"/>
        <n v="128984"/>
        <n v="96997"/>
        <n v="176294"/>
        <n v="48340"/>
        <n v="240488"/>
        <n v="97339"/>
        <n v="211291"/>
        <n v="249506"/>
        <n v="80950"/>
        <n v="86538"/>
        <n v="70992"/>
        <n v="205314"/>
        <n v="196951"/>
        <n v="67686"/>
        <n v="86431"/>
        <n v="125936"/>
        <n v="149712"/>
        <n v="88758"/>
        <n v="83639"/>
        <n v="68268"/>
        <n v="75819"/>
        <n v="86658"/>
        <n v="74552"/>
        <n v="82839"/>
        <n v="64475"/>
        <n v="69453"/>
        <n v="127148"/>
        <n v="190253"/>
        <n v="115798"/>
        <n v="93102"/>
        <n v="110054"/>
        <n v="95786"/>
        <n v="90855"/>
        <n v="92897"/>
        <n v="242919"/>
        <n v="184368"/>
        <n v="144754"/>
        <n v="89458"/>
        <n v="190815"/>
        <n v="137995"/>
        <n v="93840"/>
        <n v="94790"/>
        <n v="197367"/>
        <n v="174097"/>
        <n v="120128"/>
        <n v="129708"/>
        <n v="102270"/>
        <n v="249686"/>
        <n v="50475"/>
        <n v="100099"/>
        <n v="41673"/>
        <n v="70996"/>
        <n v="40752"/>
        <n v="97537"/>
        <n v="96567"/>
        <n v="49404"/>
        <n v="66819"/>
        <n v="50784"/>
        <n v="125828"/>
        <n v="92610"/>
        <n v="123405"/>
        <n v="73004"/>
        <n v="95061"/>
        <n v="160832"/>
        <n v="64417"/>
        <n v="127543"/>
        <n v="56154"/>
        <n v="218530"/>
        <n v="91954"/>
        <n v="221217"/>
        <n v="87536"/>
        <n v="41429"/>
        <n v="245482"/>
        <n v="71359"/>
        <n v="183161"/>
        <n v="69260"/>
        <n v="95639"/>
        <n v="120660"/>
        <n v="75119"/>
        <n v="192213"/>
        <n v="65047"/>
        <n v="151413"/>
        <n v="76906"/>
        <n v="122802"/>
        <n v="99091"/>
        <n v="113987"/>
        <n v="95045"/>
        <n v="190401"/>
        <n v="86061"/>
        <n v="79882"/>
        <n v="255431"/>
        <n v="82017"/>
        <n v="53799"/>
        <n v="82739"/>
        <n v="99080"/>
        <n v="96719"/>
        <n v="180687"/>
        <n v="95743"/>
        <n v="89695"/>
        <n v="122753"/>
        <n v="93734"/>
        <n v="52069"/>
        <n v="258426"/>
        <n v="125375"/>
        <n v="198243"/>
        <n v="96023"/>
        <n v="83066"/>
        <n v="61216"/>
        <n v="144231"/>
        <n v="51630"/>
        <n v="124129"/>
        <n v="60055"/>
        <n v="189290"/>
        <n v="182202"/>
        <n v="117518"/>
        <n v="157474"/>
        <n v="126856"/>
        <n v="129124"/>
        <n v="165181"/>
        <n v="247939"/>
        <n v="169509"/>
        <n v="138521"/>
        <n v="113873"/>
        <n v="73317"/>
        <n v="69096"/>
        <n v="87158"/>
        <n v="70778"/>
        <n v="153938"/>
        <n v="59888"/>
        <n v="63098"/>
        <n v="255369"/>
        <n v="142318"/>
        <n v="49186"/>
        <n v="220937"/>
        <n v="183156"/>
        <n v="192749"/>
        <n v="135325"/>
        <n v="79356"/>
        <n v="74412"/>
        <n v="61886"/>
        <n v="173071"/>
        <n v="70189"/>
        <n v="181452"/>
        <n v="70369"/>
        <n v="78056"/>
        <n v="189933"/>
        <n v="78237"/>
        <n v="48687"/>
        <n v="121065"/>
        <n v="94246"/>
        <n v="44614"/>
        <n v="234469"/>
        <n v="88272"/>
        <n v="74449"/>
        <n v="222941"/>
        <n v="50341"/>
        <n v="72235"/>
        <n v="70165"/>
        <n v="148485"/>
        <n v="86089"/>
        <n v="106313"/>
        <n v="46833"/>
        <n v="155320"/>
        <n v="89984"/>
        <n v="83756"/>
        <n v="176324"/>
        <n v="74077"/>
        <n v="104162"/>
        <n v="82162"/>
        <n v="63880"/>
        <n v="73248"/>
        <n v="91853"/>
        <n v="168014"/>
        <n v="70770"/>
        <n v="50825"/>
        <n v="145846"/>
        <n v="125807"/>
        <n v="46845"/>
        <n v="157969"/>
        <n v="97807"/>
        <n v="73854"/>
        <n v="149537"/>
        <n v="128303"/>
        <n v="67374"/>
        <n v="102167"/>
        <n v="151027"/>
        <n v="120905"/>
        <n v="231567"/>
        <n v="215388"/>
        <n v="127972"/>
        <n v="80701"/>
        <n v="115417"/>
        <n v="88045"/>
        <n v="86478"/>
        <n v="180994"/>
        <n v="64494"/>
        <n v="70122"/>
        <n v="181854"/>
        <n v="52811"/>
        <n v="50111"/>
        <n v="71192"/>
        <n v="155351"/>
        <n v="161690"/>
        <n v="60132"/>
        <n v="87216"/>
        <n v="50069"/>
        <n v="151108"/>
        <n v="67398"/>
        <n v="68488"/>
        <n v="92932"/>
        <n v="43363"/>
        <n v="95963"/>
        <n v="111038"/>
        <n v="200246"/>
        <n v="194871"/>
        <n v="98769"/>
        <n v="65334"/>
        <n v="83934"/>
        <n v="150399"/>
        <n v="160280"/>
        <n v="54051"/>
        <n v="150699"/>
        <n v="69570"/>
        <n v="86774"/>
        <n v="57606"/>
        <n v="125730"/>
        <n v="64170"/>
        <n v="72303"/>
        <n v="105891"/>
        <n v="255230"/>
        <n v="59591"/>
        <n v="187048"/>
        <n v="58605"/>
        <n v="178502"/>
        <n v="103724"/>
        <n v="156277"/>
        <n v="87744"/>
        <n v="54714"/>
        <n v="99169"/>
        <n v="142628"/>
        <n v="75869"/>
        <n v="60985"/>
        <n v="126911"/>
        <n v="216949"/>
        <n v="168510"/>
        <n v="85870"/>
        <n v="86510"/>
        <n v="119647"/>
        <n v="80921"/>
        <n v="98110"/>
        <n v="86831"/>
        <n v="72826"/>
        <n v="171217"/>
        <n v="103058"/>
        <n v="117062"/>
        <n v="159031"/>
        <n v="125086"/>
        <n v="67976"/>
        <n v="74215"/>
        <n v="187389"/>
        <n v="131841"/>
        <n v="97231"/>
        <n v="155004"/>
        <n v="41859"/>
        <n v="52733"/>
        <n v="250953"/>
        <n v="191807"/>
        <n v="64677"/>
        <n v="130274"/>
        <n v="96331"/>
        <n v="150758"/>
        <n v="173629"/>
        <n v="62174"/>
        <n v="56555"/>
        <n v="74655"/>
        <n v="93017"/>
        <n v="82300"/>
        <n v="91621"/>
        <n v="91280"/>
        <n v="47071"/>
        <n v="81218"/>
        <n v="181801"/>
        <n v="63137"/>
        <n v="221465"/>
        <n v="79388"/>
        <n v="68176"/>
        <n v="122829"/>
        <n v="126353"/>
        <n v="188727"/>
        <n v="99624"/>
        <n v="108686"/>
        <n v="50857"/>
        <n v="120628"/>
        <n v="181216"/>
        <n v="46081"/>
        <n v="159885"/>
        <n v="153271"/>
        <n v="114242"/>
        <n v="48415"/>
        <n v="65566"/>
        <n v="147752"/>
        <n v="136810"/>
        <n v="54635"/>
        <n v="96636"/>
        <n v="91592"/>
        <n v="55563"/>
        <n v="159724"/>
        <n v="183190"/>
        <n v="54829"/>
        <n v="96639"/>
        <n v="117278"/>
        <n v="84193"/>
        <n v="87806"/>
        <n v="63959"/>
        <n v="234723"/>
        <n v="50809"/>
        <n v="77396"/>
        <n v="89523"/>
        <n v="86173"/>
        <n v="222224"/>
        <n v="109456"/>
        <n v="170221"/>
        <n v="97433"/>
        <n v="59646"/>
        <n v="158787"/>
        <n v="83378"/>
        <n v="88895"/>
        <n v="168846"/>
        <n v="43336"/>
        <n v="127801"/>
        <n v="76352"/>
        <n v="250767"/>
        <n v="223055"/>
        <n v="189680"/>
        <n v="71167"/>
        <n v="76027"/>
        <n v="183113"/>
        <n v="67753"/>
        <n v="63744"/>
        <n v="92209"/>
        <n v="157487"/>
        <n v="99697"/>
        <n v="90770"/>
        <n v="55369"/>
        <n v="69578"/>
        <n v="167526"/>
        <n v="65507"/>
        <n v="108268"/>
        <n v="80055"/>
        <n v="76802"/>
        <n v="253249"/>
        <n v="78388"/>
        <n v="249870"/>
        <n v="148321"/>
        <n v="90258"/>
        <n v="72486"/>
        <n v="95499"/>
        <n v="90212"/>
        <n v="254057"/>
        <n v="43001"/>
        <n v="85120"/>
        <n v="52200"/>
        <n v="150855"/>
        <n v="65702"/>
        <n v="162038"/>
        <n v="157057"/>
        <n v="127559"/>
        <n v="62644"/>
        <n v="73907"/>
        <n v="90040"/>
        <n v="91134"/>
        <n v="201396"/>
        <n v="54733"/>
        <n v="65341"/>
        <n v="139208"/>
        <n v="73200"/>
        <n v="102636"/>
        <n v="87427"/>
        <n v="49219"/>
        <n v="106437"/>
        <n v="64364"/>
        <n v="172180"/>
        <n v="88343"/>
        <n v="66649"/>
        <n v="102847"/>
        <n v="134881"/>
        <n v="68807"/>
        <n v="228822"/>
        <n v="43391"/>
        <n v="91782"/>
        <n v="211637"/>
        <n v="73255"/>
        <n v="108826"/>
        <n v="94352"/>
        <n v="73955"/>
        <n v="113909"/>
        <n v="92321"/>
        <n v="99557"/>
        <n v="115854"/>
        <n v="82462"/>
        <n v="198473"/>
        <n v="153492"/>
        <n v="208210"/>
        <n v="91632"/>
        <n v="71755"/>
        <n v="111006"/>
        <n v="99774"/>
        <n v="184648"/>
        <n v="247874"/>
        <n v="62239"/>
        <n v="114911"/>
        <n v="115490"/>
        <n v="118708"/>
        <n v="197649"/>
        <n v="89841"/>
        <n v="61026"/>
        <n v="96693"/>
        <n v="82907"/>
        <n v="257194"/>
        <n v="94658"/>
        <n v="89419"/>
        <n v="51983"/>
        <n v="179494"/>
        <n v="68426"/>
        <n v="144986"/>
        <n v="60113"/>
        <n v="50548"/>
        <n v="68846"/>
        <n v="90901"/>
        <n v="102033"/>
        <n v="151783"/>
        <n v="170164"/>
        <n v="155905"/>
        <n v="50733"/>
        <n v="88663"/>
        <n v="88213"/>
        <n v="67130"/>
        <n v="94876"/>
        <n v="98230"/>
        <n v="96757"/>
        <n v="51513"/>
        <n v="234311"/>
        <n v="152353"/>
        <n v="124774"/>
        <n v="157070"/>
        <n v="130133"/>
        <n v="108780"/>
        <n v="151853"/>
        <n v="64669"/>
        <n v="69352"/>
        <n v="74631"/>
        <n v="96441"/>
        <n v="114250"/>
        <n v="109059"/>
        <n v="77442"/>
        <n v="72126"/>
        <n v="70334"/>
        <n v="78006"/>
        <n v="160385"/>
        <n v="202323"/>
        <n v="141555"/>
        <n v="184960"/>
        <n v="221592"/>
        <n v="53301"/>
        <n v="91276"/>
        <n v="140042"/>
        <n v="57225"/>
        <n v="102839"/>
        <n v="199783"/>
        <n v="70980"/>
        <n v="104431"/>
        <n v="48510"/>
        <n v="70110"/>
        <n v="186138"/>
        <n v="56350"/>
        <n v="149761"/>
        <n v="126277"/>
        <n v="119631"/>
        <n v="256561"/>
        <n v="66958"/>
        <n v="158897"/>
        <n v="71695"/>
        <n v="73779"/>
        <n v="123640"/>
        <n v="46878"/>
        <n v="57032"/>
        <n v="98150"/>
        <n v="171426"/>
        <n v="48266"/>
        <n v="223404"/>
        <n v="74854"/>
        <n v="217783"/>
        <n v="44735"/>
        <n v="50685"/>
        <n v="58993"/>
        <n v="115765"/>
        <n v="193044"/>
        <n v="56686"/>
        <n v="131652"/>
        <n v="150577"/>
        <n v="87359"/>
        <n v="51877"/>
        <n v="86417"/>
        <n v="96548"/>
        <n v="92940"/>
        <n v="61410"/>
        <n v="110302"/>
        <n v="187205"/>
        <n v="81687"/>
        <n v="241083"/>
        <n v="223805"/>
        <n v="161759"/>
        <n v="95899"/>
        <n v="80700"/>
        <n v="128136"/>
        <n v="58745"/>
        <n v="76202"/>
        <n v="195200"/>
        <n v="71454"/>
        <n v="94652"/>
        <n v="63411"/>
        <n v="67171"/>
        <n v="152036"/>
        <n v="95562"/>
        <n v="96092"/>
        <n v="254289"/>
        <n v="69110"/>
        <n v="236314"/>
        <n v="45206"/>
        <n v="210708"/>
        <n v="87770"/>
        <n v="106858"/>
        <n v="155788"/>
        <n v="74891"/>
        <n v="95670"/>
        <n v="67837"/>
        <n v="72425"/>
        <n v="93103"/>
        <n v="76272"/>
        <n v="55760"/>
        <n v="253294"/>
        <n v="58671"/>
        <n v="55457"/>
        <n v="72340"/>
        <n v="122054"/>
        <n v="167100"/>
        <n v="78153"/>
        <n v="103524"/>
        <n v="119906"/>
        <n v="45061"/>
        <n v="91399"/>
        <n v="97336"/>
        <n v="124629"/>
        <n v="231850"/>
        <n v="128329"/>
        <n v="186033"/>
        <n v="121480"/>
        <n v="153275"/>
        <n v="97830"/>
        <n v="239394"/>
        <n v="49738"/>
        <n v="45049"/>
        <n v="153628"/>
        <n v="142731"/>
        <n v="137106"/>
        <n v="183239"/>
        <n v="45819"/>
        <n v="55518"/>
        <n v="108134"/>
        <n v="113950"/>
        <n v="182035"/>
        <n v="181356"/>
        <n v="66084"/>
        <n v="76912"/>
        <n v="67987"/>
        <n v="59833"/>
        <n v="128468"/>
        <n v="102440"/>
        <n v="246619"/>
        <n v="101143"/>
        <n v="51404"/>
        <n v="87292"/>
        <n v="182321"/>
        <n v="53929"/>
        <n v="191571"/>
        <n v="150555"/>
        <n v="122890"/>
        <n v="216999"/>
        <n v="110565"/>
        <n v="48762"/>
        <n v="87036"/>
        <n v="177443"/>
        <n v="75862"/>
        <n v="90870"/>
        <n v="99202"/>
        <n v="92293"/>
        <n v="63196"/>
        <n v="65340"/>
        <n v="202680"/>
        <n v="77461"/>
        <n v="109680"/>
        <n v="159567"/>
        <n v="94407"/>
        <n v="234594"/>
        <n v="43080"/>
        <n v="129541"/>
        <n v="165756"/>
        <n v="142878"/>
        <n v="187992"/>
        <n v="249801"/>
        <n v="76505"/>
        <n v="84297"/>
        <n v="75769"/>
        <n v="235619"/>
        <n v="187187"/>
        <n v="68987"/>
        <n v="155926"/>
        <n v="93668"/>
        <n v="69647"/>
        <n v="63318"/>
        <n v="77629"/>
        <n v="138808"/>
        <n v="88777"/>
        <n v="186378"/>
        <n v="60017"/>
        <n v="148991"/>
        <n v="97398"/>
        <n v="72805"/>
        <n v="72131"/>
        <n v="104668"/>
        <n v="89769"/>
        <n v="127616"/>
        <n v="109883"/>
        <n v="47974"/>
        <n v="120321"/>
        <n v="57446"/>
        <n v="174099"/>
        <n v="128703"/>
        <n v="65247"/>
        <n v="64247"/>
        <n v="118253"/>
        <n v="109422"/>
        <n v="126950"/>
        <n v="97500"/>
        <n v="41844"/>
        <n v="58875"/>
        <n v="64204"/>
        <n v="67743"/>
        <n v="71677"/>
        <n v="40063"/>
        <n v="40124"/>
        <n v="103183"/>
        <n v="95239"/>
        <n v="75012"/>
        <n v="96366"/>
        <n v="40897"/>
        <n v="124928"/>
        <n v="108221"/>
        <n v="75579"/>
        <n v="129903"/>
        <n v="186870"/>
        <n v="57531"/>
        <n v="55894"/>
        <n v="72903"/>
        <n v="45369"/>
        <n v="106578"/>
        <n v="92994"/>
        <n v="83685"/>
        <n v="99335"/>
        <n v="131179"/>
        <n v="73899"/>
        <n v="252325"/>
        <n v="52697"/>
        <n v="123588"/>
        <n v="243568"/>
        <n v="199176"/>
        <n v="82806"/>
        <n v="164399"/>
        <n v="154956"/>
        <n v="143970"/>
        <n v="163143"/>
        <n v="89390"/>
        <n v="67468"/>
        <n v="100810"/>
        <n v="74779"/>
        <n v="63985"/>
        <n v="77903"/>
        <n v="164396"/>
        <n v="71234"/>
        <n v="122487"/>
        <n v="101870"/>
        <n v="40316"/>
        <n v="115145"/>
        <n v="62335"/>
        <n v="41561"/>
        <n v="131183"/>
        <n v="92655"/>
        <n v="64462"/>
        <n v="79352"/>
        <n v="157812"/>
        <n v="80745"/>
        <n v="75354"/>
        <n v="78938"/>
        <n v="96313"/>
        <n v="153767"/>
        <n v="103423"/>
        <n v="86464"/>
        <n v="80516"/>
        <n v="105390"/>
        <n v="83418"/>
        <n v="66660"/>
        <n v="101985"/>
        <n v="199504"/>
        <n v="147966"/>
        <n v="41728"/>
        <n v="94422"/>
        <n v="191026"/>
        <n v="186725"/>
        <n v="52800"/>
        <n v="113982"/>
        <n v="56239"/>
        <n v="44732"/>
        <n v="153961"/>
        <n v="68337"/>
        <n v="145093"/>
        <n v="74170"/>
        <n v="62605"/>
        <n v="107195"/>
        <n v="127422"/>
        <n v="161269"/>
        <n v="203445"/>
        <n v="131353"/>
        <n v="88182"/>
        <n v="75780"/>
        <n v="52621"/>
        <n v="106079"/>
        <n v="92058"/>
        <n v="67114"/>
        <n v="56565"/>
        <n v="64937"/>
        <n v="127626"/>
        <n v="88478"/>
        <n v="91679"/>
        <n v="199848"/>
        <n v="61944"/>
        <n v="154624"/>
        <n v="79447"/>
        <n v="71111"/>
        <n v="159538"/>
        <n v="111404"/>
        <n v="172007"/>
        <n v="219474"/>
        <n v="174415"/>
        <n v="90333"/>
        <n v="67299"/>
        <n v="45286"/>
        <n v="194723"/>
        <n v="109850"/>
        <n v="45295"/>
        <n v="61310"/>
        <n v="87851"/>
        <n v="47913"/>
        <n v="46727"/>
        <n v="133400"/>
        <n v="90535"/>
        <n v="93343"/>
        <n v="63705"/>
        <n v="258081"/>
        <n v="54654"/>
        <n v="58006"/>
        <n v="150034"/>
        <n v="198562"/>
        <n v="62411"/>
        <n v="111299"/>
        <n v="41545"/>
        <n v="74467"/>
        <n v="117545"/>
        <n v="117226"/>
        <n v="55767"/>
        <n v="60930"/>
        <n v="154973"/>
        <n v="69332"/>
        <n v="119699"/>
        <n v="198176"/>
        <n v="58586"/>
        <n v="74010"/>
        <n v="96598"/>
        <n v="106444"/>
        <n v="156931"/>
        <n v="171360"/>
        <n v="64505"/>
        <n v="102298"/>
        <n v="133297"/>
        <n v="155080"/>
        <n v="81828"/>
        <n v="149417"/>
        <n v="113269"/>
        <n v="136716"/>
        <n v="122644"/>
        <n v="106428"/>
        <n v="238236"/>
        <n v="153253"/>
        <n v="103707"/>
        <n v="245360"/>
        <n v="67275"/>
        <n v="101288"/>
        <n v="91400"/>
        <n v="181247"/>
        <n v="135558"/>
        <n v="56878"/>
        <n v="94735"/>
        <n v="51234"/>
        <n v="230025"/>
        <n v="134006"/>
        <n v="103096"/>
        <n v="58703"/>
        <n v="132544"/>
        <n v="126671"/>
        <n v="56405"/>
        <n v="88730"/>
        <n v="62861"/>
        <n v="151246"/>
        <n v="154388"/>
        <n v="162978"/>
        <n v="80170"/>
        <n v="98520"/>
        <n v="116527"/>
        <n v="174607"/>
        <n v="64202"/>
        <n v="50883"/>
        <n v="94618"/>
        <n v="151556"/>
        <n v="80659"/>
        <n v="195385"/>
        <n v="52693"/>
        <n v="72045"/>
        <n v="62749"/>
        <n v="154884"/>
        <n v="96566"/>
        <n v="54994"/>
        <n v="61523"/>
        <n v="190512"/>
        <n v="124827"/>
        <n v="101577"/>
        <n v="105223"/>
        <n v="94815"/>
        <n v="114893"/>
        <n v="80622"/>
        <n v="246589"/>
        <n v="119397"/>
        <n v="150666"/>
        <n v="148035"/>
        <n v="158898"/>
        <n v="89659"/>
        <n v="171487"/>
        <n v="258498"/>
        <n v="146961"/>
        <n v="85369"/>
        <n v="67489"/>
        <n v="166259"/>
        <n v="47032"/>
        <n v="98427"/>
        <n v="47387"/>
        <n v="176710"/>
        <n v="95960"/>
        <n v="216195"/>
      </sharedItems>
    </cacheField>
    <cacheField name="Bonus %" numFmtId="165">
      <sharedItems containsSemiMixedTypes="0" containsString="0" containsNumber="1" minValue="0" maxValue="0.4" count="37">
        <n v="0.15"/>
        <n v="0"/>
        <n v="0.2"/>
        <n v="7.0000000000000007E-2"/>
        <n v="0.1"/>
        <n v="0.06"/>
        <n v="0.09"/>
        <n v="0.3"/>
        <n v="0.13"/>
        <n v="0.24"/>
        <n v="0.18"/>
        <n v="0.21"/>
        <n v="0.28000000000000003"/>
        <n v="0.31"/>
        <n v="0.23"/>
        <n v="0.12"/>
        <n v="0.34"/>
        <n v="0.05"/>
        <n v="0.32"/>
        <n v="0.11"/>
        <n v="0.28999999999999998"/>
        <n v="0.37"/>
        <n v="0.35"/>
        <n v="0.4"/>
        <n v="0.08"/>
        <n v="0.27"/>
        <n v="0.16"/>
        <n v="0.26"/>
        <n v="0.14000000000000001"/>
        <n v="0.33"/>
        <n v="0.39"/>
        <n v="0.22"/>
        <n v="0.36"/>
        <n v="0.19"/>
        <n v="0.38"/>
        <n v="0.17"/>
        <n v="0.25"/>
      </sharedItems>
    </cacheField>
    <cacheField name="Country" numFmtId="0">
      <sharedItems count="3">
        <s v="United States"/>
        <s v="China"/>
        <s v="Brazil"/>
      </sharedItems>
    </cacheField>
    <cacheField name="City" numFmtId="0">
      <sharedItems/>
    </cacheField>
    <cacheField name="Exit Date" numFmtId="14">
      <sharedItems containsDate="1" containsMixedTypes="1" minDate="1994-12-18T00:00:00" maxDate="2022-08-18T00:00:00" count="84">
        <d v="2021-10-16T00:00:00"/>
        <s v=""/>
        <d v="2021-05-20T00:00:00"/>
        <d v="2020-03-09T00:00:00"/>
        <d v="2017-07-16T00:00:00"/>
        <d v="2020-07-08T00:00:00"/>
        <d v="2021-06-24T00:00:00"/>
        <d v="2014-01-22T00:00:00"/>
        <d v="2021-09-26T00:00:00"/>
        <d v="2014-03-27T00:00:00"/>
        <d v="2017-10-08T00:00:00"/>
        <d v="2020-12-21T00:00:00"/>
        <d v="2019-12-22T00:00:00"/>
        <d v="2018-10-12T00:00:00"/>
        <d v="2021-05-01T00:00:00"/>
        <d v="2013-12-13T00:00:00"/>
        <d v="2017-09-25T00:00:00"/>
        <d v="2010-01-15T00:00:00"/>
        <d v="2013-06-05T00:00:00"/>
        <d v="2020-07-17T00:00:00"/>
        <d v="2020-09-25T00:00:00"/>
        <d v="2008-06-17T00:00:00"/>
        <d v="2021-11-10T00:00:00"/>
        <d v="2020-10-03T00:00:00"/>
        <d v="2021-07-27T00:00:00"/>
        <d v="2005-04-14T00:00:00"/>
        <d v="2020-04-24T00:00:00"/>
        <d v="2016-10-03T00:00:00"/>
        <d v="1998-10-11T00:00:00"/>
        <d v="2003-01-02T00:00:00"/>
        <d v="2007-08-16T00:00:00"/>
        <d v="2019-12-11T00:00:00"/>
        <d v="2019-08-0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2-05-18T00:00:00"/>
        <d v="2021-05-18T00:00:00"/>
        <d v="2022-04-10T00:00:00"/>
        <d v="2021-01-07T00:00:00"/>
        <d v="2019-05-09T00:00:00"/>
        <d v="2017-09-22T00:00:00"/>
        <d v="2021-02-02T00:00:00"/>
        <d v="2015-06-09T00:00:00"/>
        <d v="2022-06-20T00:00:00"/>
        <d v="2021-03-08T00:00:00"/>
        <d v="1994-12-18T00:00:00"/>
        <d v="2021-10-22T00:00:00"/>
        <d v="2019-04-03T00:00:00"/>
        <d v="2020-12-12T00:00:00"/>
        <d v="2022-06-03T00:00:00"/>
        <d v="2009-12-06T00:00:00"/>
        <d v="2017-12-22T00:00:00"/>
        <d v="2014-10-26T00:00:00"/>
        <d v="2018-05-09T00:00:00"/>
        <d v="2022-08-17T00:00:00"/>
        <d v="2021-05-24T00:00:00"/>
        <d v="2020-06-09T00:00:00"/>
        <d v="2007-04-08T00:00:00"/>
        <d v="2006-04-22T00:00:00"/>
        <d v="2008-05-30T00:00:00"/>
        <d v="2022-04-20T00:00:00"/>
        <d v="2021-04-20T00:00:00"/>
        <d v="2014-12-25T00:00:00"/>
        <d v="2021-07-09T00:00:00"/>
        <d v="2017-12-09T00:00:00"/>
        <d v="2016-03-16T00:00:00"/>
        <d v="1996-12-14T00:00:00"/>
        <d v="2019-05-23T00:00:00"/>
        <d v="2021-04-09T00:00:00"/>
        <d v="2020-02-04T00:00:00"/>
        <d v="2018-05-31T00:00:00"/>
        <d v="2021-08-14T00:00:00"/>
        <d v="2021-01-15T00:00:00"/>
        <d v="2004-05-24T00:00:00"/>
        <d v="2021-03-02T00:00:00"/>
        <d v="2017-03-26T00:00:00"/>
        <d v="2019-03-14T00:00:00"/>
        <d v="2004-11-27T00:00:00"/>
        <d v="2018-01-08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indavivek Kotha(Latentview)" refreshedDate="45380.469170717595" createdVersion="8" refreshedVersion="8" minRefreshableVersion="3" recordCount="1001" xr:uid="{07A7EBB8-1677-4FA7-A771-FB182DC7EED3}">
  <cacheSource type="worksheet">
    <worksheetSource ref="A1:N1048576" sheet="Data"/>
  </cacheSource>
  <cacheFields count="14">
    <cacheField name="EEID" numFmtId="0">
      <sharedItems containsBlank="1"/>
    </cacheField>
    <cacheField name="Full Name" numFmtId="0">
      <sharedItems containsBlank="1"/>
    </cacheField>
    <cacheField name="Job Title" numFmtId="0">
      <sharedItems containsBlank="1" count="34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  <m/>
      </sharedItems>
    </cacheField>
    <cacheField name="Department" numFmtId="0">
      <sharedItems containsBlank="1"/>
    </cacheField>
    <cacheField name="Business Unit" numFmtId="0">
      <sharedItems containsBlank="1"/>
    </cacheField>
    <cacheField name="Gender" numFmtId="0">
      <sharedItems containsBlank="1"/>
    </cacheField>
    <cacheField name="Ethnicity" numFmtId="0">
      <sharedItems containsBlank="1"/>
    </cacheField>
    <cacheField name="Age" numFmtId="0">
      <sharedItems containsString="0" containsBlank="1" containsNumber="1" containsInteger="1" minValue="25" maxValue="65"/>
    </cacheField>
    <cacheField name="Hire Date" numFmtId="0">
      <sharedItems containsNonDate="0" containsDate="1" containsString="0" containsBlank="1" minDate="1992-01-09T00:00:00" maxDate="2021-12-27T00:00:00"/>
    </cacheField>
    <cacheField name="Annual Salary" numFmtId="0">
      <sharedItems containsString="0" containsBlank="1" containsNumber="1" containsInteger="1" minValue="40063" maxValue="258498"/>
    </cacheField>
    <cacheField name="Bonus %" numFmtId="0">
      <sharedItems containsString="0" containsBlank="1" containsNumber="1" minValue="0" maxValue="0.4"/>
    </cacheField>
    <cacheField name="Country" numFmtId="0">
      <sharedItems containsBlank="1"/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2022-08-1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s v="Emily Davis"/>
    <x v="0"/>
    <x v="0"/>
    <s v="Research &amp; Development"/>
    <x v="0"/>
    <x v="0"/>
    <x v="0"/>
    <d v="2016-04-08T00:00:00"/>
    <x v="0"/>
    <x v="0"/>
    <x v="0"/>
    <s v="Seattle"/>
    <x v="0"/>
  </r>
  <r>
    <s v="E04105"/>
    <s v="Theodore Dinh"/>
    <x v="1"/>
    <x v="0"/>
    <s v="Manufacturing"/>
    <x v="1"/>
    <x v="1"/>
    <x v="1"/>
    <d v="1997-11-29T00:00:00"/>
    <x v="1"/>
    <x v="1"/>
    <x v="1"/>
    <s v="Chongqing"/>
    <x v="1"/>
  </r>
  <r>
    <s v="E02572"/>
    <s v="Luna Sanders"/>
    <x v="2"/>
    <x v="1"/>
    <s v="Speciality Products"/>
    <x v="0"/>
    <x v="2"/>
    <x v="2"/>
    <d v="2006-10-26T00:00:00"/>
    <x v="2"/>
    <x v="2"/>
    <x v="0"/>
    <s v="Chicago"/>
    <x v="1"/>
  </r>
  <r>
    <s v="E02832"/>
    <s v="Penelope Jordan"/>
    <x v="3"/>
    <x v="0"/>
    <s v="Manufacturing"/>
    <x v="0"/>
    <x v="2"/>
    <x v="3"/>
    <d v="2019-09-27T00:00:00"/>
    <x v="3"/>
    <x v="3"/>
    <x v="0"/>
    <s v="Chicago"/>
    <x v="1"/>
  </r>
  <r>
    <s v="E01639"/>
    <s v="Austin Vo"/>
    <x v="4"/>
    <x v="1"/>
    <s v="Manufacturing"/>
    <x v="1"/>
    <x v="1"/>
    <x v="0"/>
    <d v="1995-11-20T00:00:00"/>
    <x v="4"/>
    <x v="1"/>
    <x v="0"/>
    <s v="Phoenix"/>
    <x v="1"/>
  </r>
  <r>
    <s v="E00644"/>
    <s v="Joshua Gupta"/>
    <x v="5"/>
    <x v="2"/>
    <s v="Corporate"/>
    <x v="1"/>
    <x v="1"/>
    <x v="4"/>
    <d v="2017-01-24T00:00:00"/>
    <x v="5"/>
    <x v="1"/>
    <x v="1"/>
    <s v="Chongqing"/>
    <x v="1"/>
  </r>
  <r>
    <s v="E01550"/>
    <s v="Ruby Barnes"/>
    <x v="6"/>
    <x v="0"/>
    <s v="Corporate"/>
    <x v="0"/>
    <x v="2"/>
    <x v="5"/>
    <d v="2020-07-01T00:00:00"/>
    <x v="6"/>
    <x v="4"/>
    <x v="0"/>
    <s v="Phoenix"/>
    <x v="1"/>
  </r>
  <r>
    <s v="E04332"/>
    <s v="Luke Martin"/>
    <x v="7"/>
    <x v="1"/>
    <s v="Manufacturing"/>
    <x v="1"/>
    <x v="0"/>
    <x v="6"/>
    <d v="2020-05-16T00:00:00"/>
    <x v="7"/>
    <x v="1"/>
    <x v="0"/>
    <s v="Miami"/>
    <x v="2"/>
  </r>
  <r>
    <s v="E04533"/>
    <s v="Easton Bailey"/>
    <x v="6"/>
    <x v="3"/>
    <s v="Manufacturing"/>
    <x v="1"/>
    <x v="2"/>
    <x v="7"/>
    <d v="2019-01-25T00:00:00"/>
    <x v="8"/>
    <x v="5"/>
    <x v="0"/>
    <s v="Austin"/>
    <x v="1"/>
  </r>
  <r>
    <s v="E03838"/>
    <s v="Madeline Walker"/>
    <x v="4"/>
    <x v="1"/>
    <s v="Speciality Products"/>
    <x v="0"/>
    <x v="2"/>
    <x v="8"/>
    <d v="2018-06-13T00:00:00"/>
    <x v="9"/>
    <x v="1"/>
    <x v="0"/>
    <s v="Chicago"/>
    <x v="1"/>
  </r>
  <r>
    <s v="E00591"/>
    <s v="Savannah Ali"/>
    <x v="0"/>
    <x v="4"/>
    <s v="Manufacturing"/>
    <x v="0"/>
    <x v="1"/>
    <x v="9"/>
    <d v="2009-02-11T00:00:00"/>
    <x v="10"/>
    <x v="0"/>
    <x v="0"/>
    <s v="Miami"/>
    <x v="1"/>
  </r>
  <r>
    <s v="E03344"/>
    <s v="Camila Rogers"/>
    <x v="8"/>
    <x v="5"/>
    <s v="Speciality Products"/>
    <x v="0"/>
    <x v="2"/>
    <x v="5"/>
    <d v="2021-10-21T00:00:00"/>
    <x v="11"/>
    <x v="1"/>
    <x v="0"/>
    <s v="Seattle"/>
    <x v="1"/>
  </r>
  <r>
    <s v="E00530"/>
    <s v="Eli Jones"/>
    <x v="6"/>
    <x v="4"/>
    <s v="Manufacturing"/>
    <x v="1"/>
    <x v="2"/>
    <x v="1"/>
    <d v="1999-03-14T00:00:00"/>
    <x v="12"/>
    <x v="6"/>
    <x v="0"/>
    <s v="Austin"/>
    <x v="1"/>
  </r>
  <r>
    <s v="E04239"/>
    <s v="Everleigh Ng"/>
    <x v="0"/>
    <x v="1"/>
    <s v="Research &amp; Development"/>
    <x v="0"/>
    <x v="1"/>
    <x v="10"/>
    <d v="2021-06-10T00:00:00"/>
    <x v="13"/>
    <x v="4"/>
    <x v="1"/>
    <s v="Shanghai"/>
    <x v="1"/>
  </r>
  <r>
    <s v="E03496"/>
    <s v="Robert Yang"/>
    <x v="4"/>
    <x v="3"/>
    <s v="Speciality Products"/>
    <x v="1"/>
    <x v="1"/>
    <x v="11"/>
    <d v="2017-11-04T00:00:00"/>
    <x v="14"/>
    <x v="1"/>
    <x v="0"/>
    <s v="Austin"/>
    <x v="3"/>
  </r>
  <r>
    <s v="E00549"/>
    <s v="Isabella Xi"/>
    <x v="9"/>
    <x v="6"/>
    <s v="Research &amp; Development"/>
    <x v="0"/>
    <x v="1"/>
    <x v="12"/>
    <d v="2013-03-13T00:00:00"/>
    <x v="15"/>
    <x v="7"/>
    <x v="0"/>
    <s v="Seattle"/>
    <x v="1"/>
  </r>
  <r>
    <s v="E00163"/>
    <s v="Bella Powell"/>
    <x v="2"/>
    <x v="1"/>
    <s v="Research &amp; Development"/>
    <x v="0"/>
    <x v="0"/>
    <x v="13"/>
    <d v="2002-03-04T00:00:00"/>
    <x v="16"/>
    <x v="2"/>
    <x v="0"/>
    <s v="Phoenix"/>
    <x v="1"/>
  </r>
  <r>
    <s v="E00884"/>
    <s v="Camila Silva"/>
    <x v="0"/>
    <x v="6"/>
    <s v="Speciality Products"/>
    <x v="0"/>
    <x v="3"/>
    <x v="14"/>
    <d v="2003-12-01T00:00:00"/>
    <x v="17"/>
    <x v="8"/>
    <x v="0"/>
    <s v="Seattle"/>
    <x v="1"/>
  </r>
  <r>
    <s v="E04116"/>
    <s v="David Barnes"/>
    <x v="2"/>
    <x v="0"/>
    <s v="Corporate"/>
    <x v="1"/>
    <x v="2"/>
    <x v="14"/>
    <d v="2013-11-03T00:00:00"/>
    <x v="18"/>
    <x v="9"/>
    <x v="0"/>
    <s v="Columbus"/>
    <x v="1"/>
  </r>
  <r>
    <s v="E04625"/>
    <s v="Adam Dang"/>
    <x v="2"/>
    <x v="2"/>
    <s v="Research &amp; Development"/>
    <x v="1"/>
    <x v="1"/>
    <x v="15"/>
    <d v="2002-07-09T00:00:00"/>
    <x v="19"/>
    <x v="10"/>
    <x v="1"/>
    <s v="Chongqing"/>
    <x v="1"/>
  </r>
  <r>
    <s v="E03680"/>
    <s v="Elias Alvarado"/>
    <x v="0"/>
    <x v="0"/>
    <s v="Manufacturing"/>
    <x v="1"/>
    <x v="3"/>
    <x v="16"/>
    <d v="2012-01-09T00:00:00"/>
    <x v="20"/>
    <x v="4"/>
    <x v="2"/>
    <s v="Manaus"/>
    <x v="1"/>
  </r>
  <r>
    <s v="E04732"/>
    <s v="Eva Rivera"/>
    <x v="2"/>
    <x v="2"/>
    <s v="Manufacturing"/>
    <x v="0"/>
    <x v="3"/>
    <x v="9"/>
    <d v="2021-04-02T00:00:00"/>
    <x v="21"/>
    <x v="11"/>
    <x v="0"/>
    <s v="Miami"/>
    <x v="1"/>
  </r>
  <r>
    <s v="E03484"/>
    <s v="Logan Rivera"/>
    <x v="2"/>
    <x v="0"/>
    <s v="Research &amp; Development"/>
    <x v="1"/>
    <x v="3"/>
    <x v="1"/>
    <d v="2002-05-24T00:00:00"/>
    <x v="22"/>
    <x v="12"/>
    <x v="2"/>
    <s v="Rio de Janerio"/>
    <x v="1"/>
  </r>
  <r>
    <s v="E00671"/>
    <s v="Leonardo Dixon"/>
    <x v="7"/>
    <x v="2"/>
    <s v="Speciality Products"/>
    <x v="1"/>
    <x v="2"/>
    <x v="17"/>
    <d v="2019-09-05T00:00:00"/>
    <x v="23"/>
    <x v="1"/>
    <x v="0"/>
    <s v="Seattle"/>
    <x v="1"/>
  </r>
  <r>
    <s v="E02071"/>
    <s v="Mateo Her"/>
    <x v="9"/>
    <x v="2"/>
    <s v="Speciality Products"/>
    <x v="1"/>
    <x v="1"/>
    <x v="18"/>
    <d v="2014-03-02T00:00:00"/>
    <x v="24"/>
    <x v="13"/>
    <x v="1"/>
    <s v="Chongqing"/>
    <x v="1"/>
  </r>
  <r>
    <s v="E02206"/>
    <s v="Jose Henderson"/>
    <x v="2"/>
    <x v="4"/>
    <s v="Speciality Products"/>
    <x v="1"/>
    <x v="0"/>
    <x v="12"/>
    <d v="2015-04-17T00:00:00"/>
    <x v="25"/>
    <x v="14"/>
    <x v="0"/>
    <s v="Columbus"/>
    <x v="1"/>
  </r>
  <r>
    <s v="E04545"/>
    <s v="Abigail Mejia"/>
    <x v="10"/>
    <x v="5"/>
    <s v="Corporate"/>
    <x v="0"/>
    <x v="3"/>
    <x v="16"/>
    <d v="2005-02-05T00:00:00"/>
    <x v="26"/>
    <x v="1"/>
    <x v="2"/>
    <s v="Rio de Janerio"/>
    <x v="1"/>
  </r>
  <r>
    <s v="E00154"/>
    <s v="Wyatt Chin"/>
    <x v="9"/>
    <x v="5"/>
    <s v="Speciality Products"/>
    <x v="1"/>
    <x v="1"/>
    <x v="19"/>
    <d v="2004-06-07T00:00:00"/>
    <x v="27"/>
    <x v="13"/>
    <x v="0"/>
    <s v="Seattle"/>
    <x v="1"/>
  </r>
  <r>
    <s v="E03343"/>
    <s v="Carson Lu"/>
    <x v="11"/>
    <x v="5"/>
    <s v="Speciality Products"/>
    <x v="1"/>
    <x v="1"/>
    <x v="14"/>
    <d v="1996-12-04T00:00:00"/>
    <x v="28"/>
    <x v="15"/>
    <x v="1"/>
    <s v="Beijing"/>
    <x v="1"/>
  </r>
  <r>
    <s v="E00304"/>
    <s v="Dylan Choi"/>
    <x v="9"/>
    <x v="0"/>
    <s v="Corporate"/>
    <x v="1"/>
    <x v="1"/>
    <x v="20"/>
    <d v="2012-05-11T00:00:00"/>
    <x v="29"/>
    <x v="16"/>
    <x v="1"/>
    <s v="Beijing"/>
    <x v="1"/>
  </r>
  <r>
    <s v="E02594"/>
    <s v="Ezekiel Kumar"/>
    <x v="12"/>
    <x v="0"/>
    <s v="Research &amp; Development"/>
    <x v="1"/>
    <x v="1"/>
    <x v="21"/>
    <d v="2017-06-25T00:00:00"/>
    <x v="30"/>
    <x v="1"/>
    <x v="0"/>
    <s v="Columbus"/>
    <x v="1"/>
  </r>
  <r>
    <s v="E00402"/>
    <s v="Dominic Guzman"/>
    <x v="7"/>
    <x v="1"/>
    <s v="Manufacturing"/>
    <x v="1"/>
    <x v="3"/>
    <x v="13"/>
    <d v="2004-05-16T00:00:00"/>
    <x v="31"/>
    <x v="1"/>
    <x v="2"/>
    <s v="Manaus"/>
    <x v="1"/>
  </r>
  <r>
    <s v="E01994"/>
    <s v="Angel Powell"/>
    <x v="13"/>
    <x v="2"/>
    <s v="Research &amp; Development"/>
    <x v="1"/>
    <x v="2"/>
    <x v="22"/>
    <d v="2008-07-11T00:00:00"/>
    <x v="32"/>
    <x v="1"/>
    <x v="0"/>
    <s v="Seattle"/>
    <x v="1"/>
  </r>
  <r>
    <s v="E03549"/>
    <s v="Mateo Vu"/>
    <x v="5"/>
    <x v="2"/>
    <s v="Speciality Products"/>
    <x v="1"/>
    <x v="1"/>
    <x v="23"/>
    <d v="2016-09-29T00:00:00"/>
    <x v="33"/>
    <x v="1"/>
    <x v="1"/>
    <s v="Chongqing"/>
    <x v="1"/>
  </r>
  <r>
    <s v="E03247"/>
    <s v="Caroline Jenkins"/>
    <x v="7"/>
    <x v="1"/>
    <s v="Research &amp; Development"/>
    <x v="0"/>
    <x v="2"/>
    <x v="5"/>
    <d v="2018-05-06T00:00:00"/>
    <x v="34"/>
    <x v="1"/>
    <x v="0"/>
    <s v="Chicago"/>
    <x v="1"/>
  </r>
  <r>
    <s v="E02074"/>
    <s v="Nora Brown"/>
    <x v="14"/>
    <x v="0"/>
    <s v="Manufacturing"/>
    <x v="0"/>
    <x v="2"/>
    <x v="24"/>
    <d v="2014-02-11T00:00:00"/>
    <x v="35"/>
    <x v="1"/>
    <x v="0"/>
    <s v="Austin"/>
    <x v="1"/>
  </r>
  <r>
    <s v="E04152"/>
    <s v="Adeline Huang"/>
    <x v="8"/>
    <x v="5"/>
    <s v="Manufacturing"/>
    <x v="0"/>
    <x v="1"/>
    <x v="8"/>
    <d v="2019-12-16T00:00:00"/>
    <x v="36"/>
    <x v="1"/>
    <x v="1"/>
    <s v="Chengdu"/>
    <x v="1"/>
  </r>
  <r>
    <s v="E01628"/>
    <s v="Jackson Perry"/>
    <x v="9"/>
    <x v="6"/>
    <s v="Research &amp; Development"/>
    <x v="1"/>
    <x v="2"/>
    <x v="5"/>
    <d v="2019-10-20T00:00:00"/>
    <x v="37"/>
    <x v="7"/>
    <x v="0"/>
    <s v="Phoenix"/>
    <x v="1"/>
  </r>
  <r>
    <s v="E04285"/>
    <s v="Riley Padilla"/>
    <x v="1"/>
    <x v="0"/>
    <s v="Manufacturing"/>
    <x v="0"/>
    <x v="3"/>
    <x v="25"/>
    <d v="2013-05-15T00:00:00"/>
    <x v="38"/>
    <x v="1"/>
    <x v="0"/>
    <s v="Miami"/>
    <x v="1"/>
  </r>
  <r>
    <s v="E01417"/>
    <s v="Leah Pena"/>
    <x v="14"/>
    <x v="0"/>
    <s v="Corporate"/>
    <x v="0"/>
    <x v="3"/>
    <x v="4"/>
    <d v="1994-01-03T00:00:00"/>
    <x v="39"/>
    <x v="1"/>
    <x v="2"/>
    <s v="Manaus"/>
    <x v="1"/>
  </r>
  <r>
    <s v="E01754"/>
    <s v="Owen Lam"/>
    <x v="15"/>
    <x v="4"/>
    <s v="Speciality Products"/>
    <x v="1"/>
    <x v="1"/>
    <x v="23"/>
    <d v="2017-05-29T00:00:00"/>
    <x v="40"/>
    <x v="1"/>
    <x v="1"/>
    <s v="Chengdu"/>
    <x v="4"/>
  </r>
  <r>
    <s v="E03749"/>
    <s v="Kennedy Foster"/>
    <x v="6"/>
    <x v="6"/>
    <s v="Speciality Products"/>
    <x v="0"/>
    <x v="2"/>
    <x v="26"/>
    <d v="2013-11-23T00:00:00"/>
    <x v="41"/>
    <x v="17"/>
    <x v="0"/>
    <s v="Austin"/>
    <x v="1"/>
  </r>
  <r>
    <s v="E03574"/>
    <s v="John Moore"/>
    <x v="9"/>
    <x v="0"/>
    <s v="Speciality Products"/>
    <x v="1"/>
    <x v="2"/>
    <x v="27"/>
    <d v="2005-11-08T00:00:00"/>
    <x v="42"/>
    <x v="18"/>
    <x v="0"/>
    <s v="Seattle"/>
    <x v="1"/>
  </r>
  <r>
    <s v="E04600"/>
    <s v="William Vu"/>
    <x v="5"/>
    <x v="2"/>
    <s v="Speciality Products"/>
    <x v="1"/>
    <x v="1"/>
    <x v="17"/>
    <d v="2013-11-14T00:00:00"/>
    <x v="43"/>
    <x v="1"/>
    <x v="1"/>
    <s v="Shanghai"/>
    <x v="1"/>
  </r>
  <r>
    <s v="E00586"/>
    <s v="Sadie Washington"/>
    <x v="0"/>
    <x v="6"/>
    <s v="Research &amp; Development"/>
    <x v="0"/>
    <x v="2"/>
    <x v="7"/>
    <d v="2019-05-24T00:00:00"/>
    <x v="44"/>
    <x v="15"/>
    <x v="0"/>
    <s v="Phoenix"/>
    <x v="1"/>
  </r>
  <r>
    <s v="E03538"/>
    <s v="Gabriel Holmes"/>
    <x v="14"/>
    <x v="0"/>
    <s v="Research &amp; Development"/>
    <x v="1"/>
    <x v="2"/>
    <x v="28"/>
    <d v="2010-11-04T00:00:00"/>
    <x v="45"/>
    <x v="1"/>
    <x v="0"/>
    <s v="Seattle"/>
    <x v="1"/>
  </r>
  <r>
    <s v="E02185"/>
    <s v="Wyatt Rojas"/>
    <x v="3"/>
    <x v="0"/>
    <s v="Corporate"/>
    <x v="1"/>
    <x v="3"/>
    <x v="24"/>
    <d v="2013-03-20T00:00:00"/>
    <x v="46"/>
    <x v="17"/>
    <x v="0"/>
    <s v="Austin"/>
    <x v="1"/>
  </r>
  <r>
    <s v="E03830"/>
    <s v="Eva Coleman"/>
    <x v="2"/>
    <x v="0"/>
    <s v="Research &amp; Development"/>
    <x v="0"/>
    <x v="0"/>
    <x v="17"/>
    <d v="2009-09-20T00:00:00"/>
    <x v="47"/>
    <x v="2"/>
    <x v="0"/>
    <s v="Seattle"/>
    <x v="1"/>
  </r>
  <r>
    <s v="E03720"/>
    <s v="Dominic Clark"/>
    <x v="10"/>
    <x v="5"/>
    <s v="Research &amp; Development"/>
    <x v="1"/>
    <x v="2"/>
    <x v="27"/>
    <d v="2012-10-17T00:00:00"/>
    <x v="48"/>
    <x v="1"/>
    <x v="0"/>
    <s v="Phoenix"/>
    <x v="1"/>
  </r>
  <r>
    <s v="E03025"/>
    <s v="Lucy Alexander"/>
    <x v="2"/>
    <x v="5"/>
    <s v="Manufacturing"/>
    <x v="0"/>
    <x v="2"/>
    <x v="15"/>
    <d v="2014-10-29T00:00:00"/>
    <x v="49"/>
    <x v="2"/>
    <x v="0"/>
    <s v="Seattle"/>
    <x v="1"/>
  </r>
  <r>
    <s v="E04917"/>
    <s v="Everleigh Washington"/>
    <x v="16"/>
    <x v="4"/>
    <s v="Research &amp; Development"/>
    <x v="0"/>
    <x v="2"/>
    <x v="14"/>
    <d v="2001-10-20T00:00:00"/>
    <x v="50"/>
    <x v="1"/>
    <x v="0"/>
    <s v="Phoenix"/>
    <x v="1"/>
  </r>
  <r>
    <s v="E00415"/>
    <s v="Leilani Butler"/>
    <x v="13"/>
    <x v="6"/>
    <s v="Manufacturing"/>
    <x v="0"/>
    <x v="0"/>
    <x v="5"/>
    <d v="2021-09-21T00:00:00"/>
    <x v="51"/>
    <x v="1"/>
    <x v="0"/>
    <s v="Phoenix"/>
    <x v="1"/>
  </r>
  <r>
    <s v="E02862"/>
    <s v="Peyton Huang"/>
    <x v="0"/>
    <x v="0"/>
    <s v="Manufacturing"/>
    <x v="0"/>
    <x v="1"/>
    <x v="6"/>
    <d v="2021-07-02T00:00:00"/>
    <x v="52"/>
    <x v="19"/>
    <x v="1"/>
    <s v="Beijing"/>
    <x v="1"/>
  </r>
  <r>
    <s v="E04207"/>
    <s v="John Contreras"/>
    <x v="13"/>
    <x v="6"/>
    <s v="Manufacturing"/>
    <x v="1"/>
    <x v="3"/>
    <x v="25"/>
    <d v="2011-05-15T00:00:00"/>
    <x v="53"/>
    <x v="1"/>
    <x v="0"/>
    <s v="Columbus"/>
    <x v="1"/>
  </r>
  <r>
    <s v="E02139"/>
    <s v="Rylee Yu"/>
    <x v="2"/>
    <x v="3"/>
    <s v="Research &amp; Development"/>
    <x v="0"/>
    <x v="1"/>
    <x v="9"/>
    <d v="2015-09-29T00:00:00"/>
    <x v="54"/>
    <x v="20"/>
    <x v="0"/>
    <s v="Seattle"/>
    <x v="1"/>
  </r>
  <r>
    <s v="E01797"/>
    <s v="Piper Lewis"/>
    <x v="17"/>
    <x v="5"/>
    <s v="Research &amp; Development"/>
    <x v="0"/>
    <x v="2"/>
    <x v="29"/>
    <d v="2018-12-22T00:00:00"/>
    <x v="55"/>
    <x v="1"/>
    <x v="0"/>
    <s v="Chicago"/>
    <x v="1"/>
  </r>
  <r>
    <s v="E01839"/>
    <s v="Stella Alexander"/>
    <x v="18"/>
    <x v="5"/>
    <s v="Corporate"/>
    <x v="0"/>
    <x v="2"/>
    <x v="27"/>
    <d v="2005-12-10T00:00:00"/>
    <x v="56"/>
    <x v="1"/>
    <x v="0"/>
    <s v="Chicago"/>
    <x v="1"/>
  </r>
  <r>
    <s v="E01633"/>
    <s v="Addison Do"/>
    <x v="19"/>
    <x v="5"/>
    <s v="Manufacturing"/>
    <x v="0"/>
    <x v="1"/>
    <x v="30"/>
    <d v="2001-05-30T00:00:00"/>
    <x v="57"/>
    <x v="1"/>
    <x v="0"/>
    <s v="Columbus"/>
    <x v="1"/>
  </r>
  <r>
    <s v="E01848"/>
    <s v="Zoey Jackson"/>
    <x v="20"/>
    <x v="4"/>
    <s v="Manufacturing"/>
    <x v="0"/>
    <x v="0"/>
    <x v="30"/>
    <d v="2008-08-21T00:00:00"/>
    <x v="58"/>
    <x v="1"/>
    <x v="0"/>
    <s v="Miami"/>
    <x v="1"/>
  </r>
  <r>
    <s v="E00716"/>
    <s v="John Chow"/>
    <x v="0"/>
    <x v="6"/>
    <s v="Research &amp; Development"/>
    <x v="1"/>
    <x v="1"/>
    <x v="15"/>
    <d v="2021-03-11T00:00:00"/>
    <x v="59"/>
    <x v="0"/>
    <x v="1"/>
    <s v="Chengdu"/>
    <x v="1"/>
  </r>
  <r>
    <s v="E00699"/>
    <s v="Ava Ayala"/>
    <x v="0"/>
    <x v="0"/>
    <s v="Corporate"/>
    <x v="0"/>
    <x v="3"/>
    <x v="0"/>
    <d v="2006-08-16T00:00:00"/>
    <x v="60"/>
    <x v="4"/>
    <x v="2"/>
    <s v="Manaus"/>
    <x v="1"/>
  </r>
  <r>
    <s v="E00502"/>
    <s v="Natalia Salazar"/>
    <x v="4"/>
    <x v="3"/>
    <s v="Manufacturing"/>
    <x v="0"/>
    <x v="3"/>
    <x v="18"/>
    <d v="2019-01-02T00:00:00"/>
    <x v="61"/>
    <x v="1"/>
    <x v="2"/>
    <s v="Manaus"/>
    <x v="5"/>
  </r>
  <r>
    <s v="E04000"/>
    <s v="Skylar Carrillo"/>
    <x v="11"/>
    <x v="5"/>
    <s v="Corporate"/>
    <x v="0"/>
    <x v="3"/>
    <x v="18"/>
    <d v="2008-12-18T00:00:00"/>
    <x v="62"/>
    <x v="8"/>
    <x v="0"/>
    <s v="Austin"/>
    <x v="6"/>
  </r>
  <r>
    <s v="E02112"/>
    <s v="Christian Sanders"/>
    <x v="9"/>
    <x v="4"/>
    <s v="Speciality Products"/>
    <x v="1"/>
    <x v="0"/>
    <x v="15"/>
    <d v="2013-08-07T00:00:00"/>
    <x v="63"/>
    <x v="21"/>
    <x v="0"/>
    <s v="Seattle"/>
    <x v="1"/>
  </r>
  <r>
    <s v="E03824"/>
    <s v="Penelope Coleman"/>
    <x v="7"/>
    <x v="1"/>
    <s v="Corporate"/>
    <x v="0"/>
    <x v="0"/>
    <x v="9"/>
    <d v="2021-08-27T00:00:00"/>
    <x v="64"/>
    <x v="1"/>
    <x v="0"/>
    <s v="Miami"/>
    <x v="1"/>
  </r>
  <r>
    <s v="E03906"/>
    <s v="Piper Richardson"/>
    <x v="4"/>
    <x v="2"/>
    <s v="Corporate"/>
    <x v="0"/>
    <x v="2"/>
    <x v="31"/>
    <d v="2008-01-27T00:00:00"/>
    <x v="65"/>
    <x v="1"/>
    <x v="0"/>
    <s v="Columbus"/>
    <x v="1"/>
  </r>
  <r>
    <s v="E00436"/>
    <s v="Everly Walker"/>
    <x v="16"/>
    <x v="4"/>
    <s v="Speciality Products"/>
    <x v="0"/>
    <x v="2"/>
    <x v="12"/>
    <d v="2009-10-23T00:00:00"/>
    <x v="66"/>
    <x v="1"/>
    <x v="0"/>
    <s v="Seattle"/>
    <x v="7"/>
  </r>
  <r>
    <s v="E04798"/>
    <s v="Aurora Ali"/>
    <x v="6"/>
    <x v="6"/>
    <s v="Research &amp; Development"/>
    <x v="0"/>
    <x v="1"/>
    <x v="23"/>
    <d v="2016-04-24T00:00:00"/>
    <x v="67"/>
    <x v="3"/>
    <x v="0"/>
    <s v="Seattle"/>
    <x v="1"/>
  </r>
  <r>
    <s v="E01249"/>
    <s v="Penelope Guerrero"/>
    <x v="9"/>
    <x v="0"/>
    <s v="Speciality Products"/>
    <x v="0"/>
    <x v="3"/>
    <x v="19"/>
    <d v="2009-08-04T00:00:00"/>
    <x v="68"/>
    <x v="22"/>
    <x v="0"/>
    <s v="Seattle"/>
    <x v="1"/>
  </r>
  <r>
    <s v="E03349"/>
    <s v="Anna Mehta"/>
    <x v="21"/>
    <x v="0"/>
    <s v="Speciality Products"/>
    <x v="0"/>
    <x v="1"/>
    <x v="24"/>
    <d v="2020-01-05T00:00:00"/>
    <x v="69"/>
    <x v="1"/>
    <x v="0"/>
    <s v="Seattle"/>
    <x v="1"/>
  </r>
  <r>
    <s v="E02966"/>
    <s v="William Foster"/>
    <x v="17"/>
    <x v="5"/>
    <s v="Manufacturing"/>
    <x v="1"/>
    <x v="2"/>
    <x v="32"/>
    <d v="2002-05-23T00:00:00"/>
    <x v="70"/>
    <x v="1"/>
    <x v="0"/>
    <s v="Phoenix"/>
    <x v="8"/>
  </r>
  <r>
    <s v="E01499"/>
    <s v="Jade Rojas"/>
    <x v="2"/>
    <x v="1"/>
    <s v="Speciality Products"/>
    <x v="0"/>
    <x v="3"/>
    <x v="17"/>
    <d v="2019-01-28T00:00:00"/>
    <x v="71"/>
    <x v="2"/>
    <x v="0"/>
    <s v="Phoenix"/>
    <x v="1"/>
  </r>
  <r>
    <s v="E00105"/>
    <s v="Isla Espinoza"/>
    <x v="6"/>
    <x v="3"/>
    <s v="Speciality Products"/>
    <x v="0"/>
    <x v="3"/>
    <x v="31"/>
    <d v="2021-11-16T00:00:00"/>
    <x v="72"/>
    <x v="6"/>
    <x v="2"/>
    <s v="Manaus"/>
    <x v="1"/>
  </r>
  <r>
    <s v="E00665"/>
    <s v="David Chu"/>
    <x v="8"/>
    <x v="5"/>
    <s v="Corporate"/>
    <x v="1"/>
    <x v="1"/>
    <x v="0"/>
    <d v="1998-09-03T00:00:00"/>
    <x v="73"/>
    <x v="1"/>
    <x v="0"/>
    <s v="Seattle"/>
    <x v="1"/>
  </r>
  <r>
    <s v="E00791"/>
    <s v="Thomas Padilla"/>
    <x v="9"/>
    <x v="6"/>
    <s v="Research &amp; Development"/>
    <x v="1"/>
    <x v="3"/>
    <x v="4"/>
    <d v="2003-07-26T00:00:00"/>
    <x v="74"/>
    <x v="23"/>
    <x v="2"/>
    <s v="Sao Paulo"/>
    <x v="1"/>
  </r>
  <r>
    <s v="E01540"/>
    <s v="Miles Salazar"/>
    <x v="12"/>
    <x v="0"/>
    <s v="Manufacturing"/>
    <x v="1"/>
    <x v="3"/>
    <x v="9"/>
    <d v="2010-12-23T00:00:00"/>
    <x v="75"/>
    <x v="1"/>
    <x v="2"/>
    <s v="Sao Paulo"/>
    <x v="9"/>
  </r>
  <r>
    <s v="E04474"/>
    <s v="Mila Hong"/>
    <x v="22"/>
    <x v="5"/>
    <s v="Research &amp; Development"/>
    <x v="0"/>
    <x v="1"/>
    <x v="23"/>
    <d v="2017-05-22T00:00:00"/>
    <x v="76"/>
    <x v="1"/>
    <x v="1"/>
    <s v="Chongqing"/>
    <x v="10"/>
  </r>
  <r>
    <s v="E03417"/>
    <s v="Benjamin Moua"/>
    <x v="3"/>
    <x v="0"/>
    <s v="Manufacturing"/>
    <x v="1"/>
    <x v="1"/>
    <x v="28"/>
    <d v="2007-07-02T00:00:00"/>
    <x v="77"/>
    <x v="24"/>
    <x v="1"/>
    <s v="Chongqing"/>
    <x v="1"/>
  </r>
  <r>
    <s v="E00254"/>
    <s v="Samuel Morales"/>
    <x v="13"/>
    <x v="1"/>
    <s v="Corporate"/>
    <x v="1"/>
    <x v="3"/>
    <x v="8"/>
    <d v="2015-06-27T00:00:00"/>
    <x v="78"/>
    <x v="1"/>
    <x v="0"/>
    <s v="Phoenix"/>
    <x v="1"/>
  </r>
  <r>
    <s v="E02166"/>
    <s v="John Soto"/>
    <x v="0"/>
    <x v="1"/>
    <s v="Manufacturing"/>
    <x v="1"/>
    <x v="3"/>
    <x v="33"/>
    <d v="2015-09-23T00:00:00"/>
    <x v="79"/>
    <x v="0"/>
    <x v="0"/>
    <s v="Phoenix"/>
    <x v="1"/>
  </r>
  <r>
    <s v="E00935"/>
    <s v="Joseph Martin"/>
    <x v="13"/>
    <x v="6"/>
    <s v="Corporate"/>
    <x v="1"/>
    <x v="0"/>
    <x v="12"/>
    <d v="2016-09-13T00:00:00"/>
    <x v="80"/>
    <x v="1"/>
    <x v="0"/>
    <s v="Miami"/>
    <x v="1"/>
  </r>
  <r>
    <s v="E01525"/>
    <s v="Jose Ross"/>
    <x v="11"/>
    <x v="5"/>
    <s v="Research &amp; Development"/>
    <x v="1"/>
    <x v="2"/>
    <x v="26"/>
    <d v="1992-04-08T00:00:00"/>
    <x v="81"/>
    <x v="19"/>
    <x v="0"/>
    <s v="Miami"/>
    <x v="1"/>
  </r>
  <r>
    <s v="E00386"/>
    <s v="Parker James"/>
    <x v="10"/>
    <x v="5"/>
    <s v="Speciality Products"/>
    <x v="1"/>
    <x v="0"/>
    <x v="15"/>
    <d v="2005-02-05T00:00:00"/>
    <x v="82"/>
    <x v="1"/>
    <x v="0"/>
    <s v="Austin"/>
    <x v="1"/>
  </r>
  <r>
    <s v="E00416"/>
    <s v="Everleigh Fernandez"/>
    <x v="2"/>
    <x v="5"/>
    <s v="Research &amp; Development"/>
    <x v="0"/>
    <x v="3"/>
    <x v="23"/>
    <d v="2016-05-22T00:00:00"/>
    <x v="83"/>
    <x v="12"/>
    <x v="2"/>
    <s v="Manaus"/>
    <x v="11"/>
  </r>
  <r>
    <s v="E03383"/>
    <s v="Lincoln Hall"/>
    <x v="2"/>
    <x v="3"/>
    <s v="Speciality Products"/>
    <x v="1"/>
    <x v="2"/>
    <x v="3"/>
    <d v="2020-07-28T00:00:00"/>
    <x v="84"/>
    <x v="25"/>
    <x v="0"/>
    <s v="Chicago"/>
    <x v="1"/>
  </r>
  <r>
    <s v="E01516"/>
    <s v="Willow Mai"/>
    <x v="20"/>
    <x v="4"/>
    <s v="Manufacturing"/>
    <x v="0"/>
    <x v="1"/>
    <x v="15"/>
    <d v="2003-12-17T00:00:00"/>
    <x v="85"/>
    <x v="1"/>
    <x v="1"/>
    <s v="Chengdu"/>
    <x v="1"/>
  </r>
  <r>
    <s v="E01234"/>
    <s v="Jack Cheng"/>
    <x v="2"/>
    <x v="4"/>
    <s v="Manufacturing"/>
    <x v="1"/>
    <x v="1"/>
    <x v="34"/>
    <d v="2014-01-16T00:00:00"/>
    <x v="86"/>
    <x v="7"/>
    <x v="1"/>
    <s v="Beijing"/>
    <x v="1"/>
  </r>
  <r>
    <s v="E03440"/>
    <s v="Genesis Navarro"/>
    <x v="21"/>
    <x v="0"/>
    <s v="Corporate"/>
    <x v="0"/>
    <x v="3"/>
    <x v="12"/>
    <d v="2009-04-28T00:00:00"/>
    <x v="87"/>
    <x v="1"/>
    <x v="2"/>
    <s v="Manaus"/>
    <x v="1"/>
  </r>
  <r>
    <s v="E00431"/>
    <s v="Eliza Hernandez"/>
    <x v="23"/>
    <x v="0"/>
    <s v="Corporate"/>
    <x v="0"/>
    <x v="3"/>
    <x v="35"/>
    <d v="2019-07-04T00:00:00"/>
    <x v="88"/>
    <x v="1"/>
    <x v="2"/>
    <s v="Rio de Janerio"/>
    <x v="1"/>
  </r>
  <r>
    <s v="E01258"/>
    <s v="Gabriel Brooks"/>
    <x v="24"/>
    <x v="0"/>
    <s v="Manufacturing"/>
    <x v="1"/>
    <x v="2"/>
    <x v="7"/>
    <d v="2018-12-10T00:00:00"/>
    <x v="89"/>
    <x v="1"/>
    <x v="0"/>
    <s v="Miami"/>
    <x v="1"/>
  </r>
  <r>
    <s v="E00440"/>
    <s v="Jack Huynh"/>
    <x v="6"/>
    <x v="6"/>
    <s v="Research &amp; Development"/>
    <x v="1"/>
    <x v="1"/>
    <x v="5"/>
    <d v="2018-09-25T00:00:00"/>
    <x v="90"/>
    <x v="4"/>
    <x v="1"/>
    <s v="Chongqing"/>
    <x v="12"/>
  </r>
  <r>
    <s v="E00595"/>
    <s v="Everly Chow"/>
    <x v="0"/>
    <x v="1"/>
    <s v="Speciality Products"/>
    <x v="0"/>
    <x v="1"/>
    <x v="29"/>
    <d v="2018-04-21T00:00:00"/>
    <x v="91"/>
    <x v="0"/>
    <x v="1"/>
    <s v="Beijing"/>
    <x v="1"/>
  </r>
  <r>
    <s v="E00972"/>
    <s v="Amelia Salazar"/>
    <x v="13"/>
    <x v="1"/>
    <s v="Corporate"/>
    <x v="0"/>
    <x v="3"/>
    <x v="3"/>
    <d v="2019-04-23T00:00:00"/>
    <x v="92"/>
    <x v="1"/>
    <x v="2"/>
    <s v="Sao Paulo"/>
    <x v="1"/>
  </r>
  <r>
    <s v="E04562"/>
    <s v="Xavier Zheng"/>
    <x v="5"/>
    <x v="2"/>
    <s v="Manufacturing"/>
    <x v="1"/>
    <x v="1"/>
    <x v="11"/>
    <d v="2017-07-22T00:00:00"/>
    <x v="93"/>
    <x v="1"/>
    <x v="0"/>
    <s v="Austin"/>
    <x v="1"/>
  </r>
  <r>
    <s v="E02802"/>
    <s v="Matthew Chau"/>
    <x v="15"/>
    <x v="4"/>
    <s v="Research &amp; Development"/>
    <x v="1"/>
    <x v="1"/>
    <x v="26"/>
    <d v="2002-11-16T00:00:00"/>
    <x v="94"/>
    <x v="1"/>
    <x v="0"/>
    <s v="Seattle"/>
    <x v="1"/>
  </r>
  <r>
    <s v="E01427"/>
    <s v="Mia Cheng"/>
    <x v="0"/>
    <x v="2"/>
    <s v="Manufacturing"/>
    <x v="0"/>
    <x v="1"/>
    <x v="8"/>
    <d v="2015-04-22T00:00:00"/>
    <x v="95"/>
    <x v="8"/>
    <x v="0"/>
    <s v="Phoenix"/>
    <x v="1"/>
  </r>
  <r>
    <s v="E04568"/>
    <s v="Rylee Yu"/>
    <x v="9"/>
    <x v="1"/>
    <s v="Speciality Products"/>
    <x v="0"/>
    <x v="1"/>
    <x v="36"/>
    <d v="2011-07-10T00:00:00"/>
    <x v="96"/>
    <x v="7"/>
    <x v="1"/>
    <s v="Beijing"/>
    <x v="1"/>
  </r>
  <r>
    <s v="E04931"/>
    <s v="Zoe Romero"/>
    <x v="23"/>
    <x v="0"/>
    <s v="Manufacturing"/>
    <x v="0"/>
    <x v="3"/>
    <x v="24"/>
    <d v="2021-10-05T00:00:00"/>
    <x v="97"/>
    <x v="1"/>
    <x v="2"/>
    <s v="Sao Paulo"/>
    <x v="1"/>
  </r>
  <r>
    <s v="E00443"/>
    <s v="Nolan Bui"/>
    <x v="3"/>
    <x v="0"/>
    <s v="Research &amp; Development"/>
    <x v="1"/>
    <x v="1"/>
    <x v="21"/>
    <d v="2020-05-26T00:00:00"/>
    <x v="98"/>
    <x v="24"/>
    <x v="1"/>
    <s v="Shanghai"/>
    <x v="1"/>
  </r>
  <r>
    <s v="E03890"/>
    <s v="Nevaeh Jones"/>
    <x v="9"/>
    <x v="2"/>
    <s v="Manufacturing"/>
    <x v="0"/>
    <x v="2"/>
    <x v="11"/>
    <d v="2020-08-20T00:00:00"/>
    <x v="99"/>
    <x v="7"/>
    <x v="0"/>
    <s v="Austin"/>
    <x v="1"/>
  </r>
  <r>
    <s v="E01194"/>
    <s v="Samantha Adams"/>
    <x v="22"/>
    <x v="5"/>
    <s v="Research &amp; Development"/>
    <x v="0"/>
    <x v="2"/>
    <x v="15"/>
    <d v="2013-04-22T00:00:00"/>
    <x v="100"/>
    <x v="1"/>
    <x v="0"/>
    <s v="Seattle"/>
    <x v="1"/>
  </r>
  <r>
    <s v="E02875"/>
    <s v="Madeline Shin"/>
    <x v="3"/>
    <x v="0"/>
    <s v="Speciality Products"/>
    <x v="0"/>
    <x v="1"/>
    <x v="35"/>
    <d v="2007-01-09T00:00:00"/>
    <x v="101"/>
    <x v="6"/>
    <x v="0"/>
    <s v="Seattle"/>
    <x v="1"/>
  </r>
  <r>
    <s v="E04959"/>
    <s v="Noah King"/>
    <x v="25"/>
    <x v="5"/>
    <s v="Speciality Products"/>
    <x v="1"/>
    <x v="0"/>
    <x v="16"/>
    <d v="2015-01-27T00:00:00"/>
    <x v="102"/>
    <x v="1"/>
    <x v="0"/>
    <s v="Miami"/>
    <x v="1"/>
  </r>
  <r>
    <s v="E03816"/>
    <s v="Leilani Chow"/>
    <x v="2"/>
    <x v="4"/>
    <s v="Corporate"/>
    <x v="0"/>
    <x v="1"/>
    <x v="5"/>
    <d v="2021-02-23T00:00:00"/>
    <x v="103"/>
    <x v="26"/>
    <x v="1"/>
    <s v="Beijing"/>
    <x v="1"/>
  </r>
  <r>
    <s v="E01261"/>
    <s v="Connor Simmons"/>
    <x v="13"/>
    <x v="3"/>
    <s v="Speciality Products"/>
    <x v="1"/>
    <x v="2"/>
    <x v="0"/>
    <d v="2007-04-05T00:00:00"/>
    <x v="104"/>
    <x v="1"/>
    <x v="0"/>
    <s v="Miami"/>
    <x v="13"/>
  </r>
  <r>
    <s v="E03612"/>
    <s v="Grayson Cooper"/>
    <x v="0"/>
    <x v="1"/>
    <s v="Speciality Products"/>
    <x v="1"/>
    <x v="0"/>
    <x v="14"/>
    <d v="2013-06-29T00:00:00"/>
    <x v="105"/>
    <x v="4"/>
    <x v="0"/>
    <s v="Columbus"/>
    <x v="1"/>
  </r>
  <r>
    <s v="E01388"/>
    <s v="Ivy Soto"/>
    <x v="17"/>
    <x v="5"/>
    <s v="Research &amp; Development"/>
    <x v="0"/>
    <x v="3"/>
    <x v="2"/>
    <d v="1997-10-23T00:00:00"/>
    <x v="106"/>
    <x v="1"/>
    <x v="0"/>
    <s v="Austin"/>
    <x v="1"/>
  </r>
  <r>
    <s v="E03875"/>
    <s v="Aurora Simmons"/>
    <x v="25"/>
    <x v="5"/>
    <s v="Corporate"/>
    <x v="0"/>
    <x v="2"/>
    <x v="10"/>
    <d v="1995-12-22T00:00:00"/>
    <x v="107"/>
    <x v="1"/>
    <x v="0"/>
    <s v="Austin"/>
    <x v="1"/>
  </r>
  <r>
    <s v="E04413"/>
    <s v="Andrew Thomas"/>
    <x v="8"/>
    <x v="5"/>
    <s v="Manufacturing"/>
    <x v="1"/>
    <x v="2"/>
    <x v="9"/>
    <d v="2016-12-02T00:00:00"/>
    <x v="108"/>
    <x v="1"/>
    <x v="0"/>
    <s v="Columbus"/>
    <x v="1"/>
  </r>
  <r>
    <s v="E00691"/>
    <s v="Ezekiel Desai"/>
    <x v="2"/>
    <x v="1"/>
    <s v="Research &amp; Development"/>
    <x v="1"/>
    <x v="1"/>
    <x v="34"/>
    <d v="2003-01-15T00:00:00"/>
    <x v="109"/>
    <x v="27"/>
    <x v="0"/>
    <s v="Seattle"/>
    <x v="1"/>
  </r>
  <r>
    <s v="E03047"/>
    <s v="Gabriella Gupta"/>
    <x v="26"/>
    <x v="2"/>
    <s v="Corporate"/>
    <x v="0"/>
    <x v="1"/>
    <x v="12"/>
    <d v="2005-02-15T00:00:00"/>
    <x v="110"/>
    <x v="1"/>
    <x v="1"/>
    <s v="Shanghai"/>
    <x v="1"/>
  </r>
  <r>
    <s v="E04903"/>
    <s v="Skylar Liu"/>
    <x v="2"/>
    <x v="0"/>
    <s v="Research &amp; Development"/>
    <x v="0"/>
    <x v="1"/>
    <x v="7"/>
    <d v="2020-08-09T00:00:00"/>
    <x v="111"/>
    <x v="0"/>
    <x v="1"/>
    <s v="Chengdu"/>
    <x v="1"/>
  </r>
  <r>
    <s v="E04735"/>
    <s v="Nova Coleman"/>
    <x v="27"/>
    <x v="0"/>
    <s v="Manufacturing"/>
    <x v="0"/>
    <x v="2"/>
    <x v="18"/>
    <d v="2006-12-13T00:00:00"/>
    <x v="112"/>
    <x v="1"/>
    <x v="0"/>
    <s v="Miami"/>
    <x v="1"/>
  </r>
  <r>
    <s v="E02850"/>
    <s v="Evelyn Dinh"/>
    <x v="2"/>
    <x v="2"/>
    <s v="Research &amp; Development"/>
    <x v="0"/>
    <x v="1"/>
    <x v="12"/>
    <d v="2018-08-10T00:00:00"/>
    <x v="113"/>
    <x v="11"/>
    <x v="0"/>
    <s v="Columbus"/>
    <x v="1"/>
  </r>
  <r>
    <s v="E03583"/>
    <s v="Brooks Marquez"/>
    <x v="9"/>
    <x v="2"/>
    <s v="Corporate"/>
    <x v="1"/>
    <x v="3"/>
    <x v="22"/>
    <d v="2019-09-24T00:00:00"/>
    <x v="114"/>
    <x v="21"/>
    <x v="0"/>
    <s v="Chicago"/>
    <x v="1"/>
  </r>
  <r>
    <s v="E02017"/>
    <s v="Connor Joseph"/>
    <x v="2"/>
    <x v="4"/>
    <s v="Corporate"/>
    <x v="1"/>
    <x v="2"/>
    <x v="2"/>
    <d v="1998-07-22T00:00:00"/>
    <x v="115"/>
    <x v="0"/>
    <x v="0"/>
    <s v="Chicago"/>
    <x v="1"/>
  </r>
  <r>
    <s v="E01642"/>
    <s v="Mia Lam"/>
    <x v="0"/>
    <x v="0"/>
    <s v="Manufacturing"/>
    <x v="0"/>
    <x v="1"/>
    <x v="37"/>
    <d v="2006-04-18T00:00:00"/>
    <x v="116"/>
    <x v="28"/>
    <x v="0"/>
    <s v="Austin"/>
    <x v="1"/>
  </r>
  <r>
    <s v="E04379"/>
    <s v="Scarlett Rodriguez"/>
    <x v="4"/>
    <x v="1"/>
    <s v="Manufacturing"/>
    <x v="0"/>
    <x v="3"/>
    <x v="33"/>
    <d v="2007-02-24T00:00:00"/>
    <x v="117"/>
    <x v="1"/>
    <x v="2"/>
    <s v="Manaus"/>
    <x v="1"/>
  </r>
  <r>
    <s v="E04131"/>
    <s v="Cora Rivera"/>
    <x v="4"/>
    <x v="6"/>
    <s v="Corporate"/>
    <x v="0"/>
    <x v="3"/>
    <x v="34"/>
    <d v="2021-01-02T00:00:00"/>
    <x v="118"/>
    <x v="1"/>
    <x v="0"/>
    <s v="Seattle"/>
    <x v="1"/>
  </r>
  <r>
    <s v="E02872"/>
    <s v="Liam Jung"/>
    <x v="6"/>
    <x v="1"/>
    <s v="Corporate"/>
    <x v="1"/>
    <x v="1"/>
    <x v="38"/>
    <d v="2010-01-14T00:00:00"/>
    <x v="119"/>
    <x v="3"/>
    <x v="1"/>
    <s v="Chengdu"/>
    <x v="1"/>
  </r>
  <r>
    <s v="E02331"/>
    <s v="Sophia Huynh"/>
    <x v="14"/>
    <x v="0"/>
    <s v="Manufacturing"/>
    <x v="0"/>
    <x v="1"/>
    <x v="0"/>
    <d v="2005-08-09T00:00:00"/>
    <x v="120"/>
    <x v="1"/>
    <x v="0"/>
    <s v="Miami"/>
    <x v="1"/>
  </r>
  <r>
    <s v="E00417"/>
    <s v="Athena Carrillo"/>
    <x v="13"/>
    <x v="1"/>
    <s v="Speciality Products"/>
    <x v="0"/>
    <x v="3"/>
    <x v="38"/>
    <d v="2006-04-06T00:00:00"/>
    <x v="121"/>
    <x v="1"/>
    <x v="0"/>
    <s v="Columbus"/>
    <x v="1"/>
  </r>
  <r>
    <s v="E04267"/>
    <s v="Greyson Sanders"/>
    <x v="21"/>
    <x v="0"/>
    <s v="Speciality Products"/>
    <x v="1"/>
    <x v="0"/>
    <x v="21"/>
    <d v="2019-03-06T00:00:00"/>
    <x v="122"/>
    <x v="1"/>
    <x v="0"/>
    <s v="Chicago"/>
    <x v="1"/>
  </r>
  <r>
    <s v="E03061"/>
    <s v="Vivian Lewis"/>
    <x v="6"/>
    <x v="6"/>
    <s v="Manufacturing"/>
    <x v="0"/>
    <x v="2"/>
    <x v="13"/>
    <d v="2011-09-07T00:00:00"/>
    <x v="123"/>
    <x v="4"/>
    <x v="0"/>
    <s v="Columbus"/>
    <x v="1"/>
  </r>
  <r>
    <s v="E00013"/>
    <s v="Elena Vang"/>
    <x v="7"/>
    <x v="1"/>
    <s v="Corporate"/>
    <x v="0"/>
    <x v="1"/>
    <x v="27"/>
    <d v="2019-02-19T00:00:00"/>
    <x v="124"/>
    <x v="1"/>
    <x v="1"/>
    <s v="Beijing"/>
    <x v="1"/>
  </r>
  <r>
    <s v="E04265"/>
    <s v="Natalia Diaz"/>
    <x v="19"/>
    <x v="5"/>
    <s v="Corporate"/>
    <x v="0"/>
    <x v="3"/>
    <x v="39"/>
    <d v="2006-10-12T00:00:00"/>
    <x v="125"/>
    <x v="1"/>
    <x v="0"/>
    <s v="Austin"/>
    <x v="1"/>
  </r>
  <r>
    <s v="E04769"/>
    <s v="Mila Leung"/>
    <x v="4"/>
    <x v="6"/>
    <s v="Corporate"/>
    <x v="0"/>
    <x v="1"/>
    <x v="38"/>
    <d v="2007-11-05T00:00:00"/>
    <x v="126"/>
    <x v="1"/>
    <x v="1"/>
    <s v="Beijing"/>
    <x v="1"/>
  </r>
  <r>
    <s v="E03042"/>
    <s v="Ava Nelson"/>
    <x v="28"/>
    <x v="0"/>
    <s v="Manufacturing"/>
    <x v="0"/>
    <x v="2"/>
    <x v="20"/>
    <d v="1992-04-01T00:00:00"/>
    <x v="127"/>
    <x v="1"/>
    <x v="0"/>
    <s v="Phoenix"/>
    <x v="1"/>
  </r>
  <r>
    <s v="E00527"/>
    <s v="Mateo Chu"/>
    <x v="17"/>
    <x v="5"/>
    <s v="Speciality Products"/>
    <x v="1"/>
    <x v="1"/>
    <x v="5"/>
    <d v="2020-04-16T00:00:00"/>
    <x v="128"/>
    <x v="1"/>
    <x v="1"/>
    <s v="Chengdu"/>
    <x v="1"/>
  </r>
  <r>
    <s v="E01095"/>
    <s v="Isla Lai"/>
    <x v="9"/>
    <x v="1"/>
    <s v="Corporate"/>
    <x v="0"/>
    <x v="1"/>
    <x v="17"/>
    <d v="2011-12-06T00:00:00"/>
    <x v="129"/>
    <x v="29"/>
    <x v="1"/>
    <s v="Shanghai"/>
    <x v="1"/>
  </r>
  <r>
    <s v="E03131"/>
    <s v="Ezekiel Reed"/>
    <x v="0"/>
    <x v="0"/>
    <s v="Manufacturing"/>
    <x v="1"/>
    <x v="2"/>
    <x v="17"/>
    <d v="2014-02-25T00:00:00"/>
    <x v="130"/>
    <x v="15"/>
    <x v="0"/>
    <s v="Miami"/>
    <x v="14"/>
  </r>
  <r>
    <s v="E01713"/>
    <s v="Nolan Guzman"/>
    <x v="17"/>
    <x v="5"/>
    <s v="Speciality Products"/>
    <x v="1"/>
    <x v="3"/>
    <x v="30"/>
    <d v="1999-06-20T00:00:00"/>
    <x v="131"/>
    <x v="1"/>
    <x v="2"/>
    <s v="Sao Paulo"/>
    <x v="1"/>
  </r>
  <r>
    <s v="E00128"/>
    <s v="Everleigh Espinoza"/>
    <x v="2"/>
    <x v="4"/>
    <s v="Manufacturing"/>
    <x v="0"/>
    <x v="3"/>
    <x v="36"/>
    <d v="2018-01-22T00:00:00"/>
    <x v="132"/>
    <x v="12"/>
    <x v="0"/>
    <s v="Austin"/>
    <x v="1"/>
  </r>
  <r>
    <s v="E03849"/>
    <s v="Evelyn Jung"/>
    <x v="7"/>
    <x v="2"/>
    <s v="Research &amp; Development"/>
    <x v="0"/>
    <x v="1"/>
    <x v="23"/>
    <d v="2021-02-14T00:00:00"/>
    <x v="133"/>
    <x v="1"/>
    <x v="1"/>
    <s v="Beijing"/>
    <x v="1"/>
  </r>
  <r>
    <s v="E02464"/>
    <s v="Sophie Silva"/>
    <x v="9"/>
    <x v="5"/>
    <s v="Corporate"/>
    <x v="0"/>
    <x v="3"/>
    <x v="21"/>
    <d v="2017-07-06T00:00:00"/>
    <x v="134"/>
    <x v="23"/>
    <x v="2"/>
    <s v="Rio de Janerio"/>
    <x v="1"/>
  </r>
  <r>
    <s v="E00306"/>
    <s v="Mateo Williams"/>
    <x v="14"/>
    <x v="0"/>
    <s v="Manufacturing"/>
    <x v="1"/>
    <x v="2"/>
    <x v="28"/>
    <d v="2011-01-22T00:00:00"/>
    <x v="135"/>
    <x v="1"/>
    <x v="0"/>
    <s v="Austin"/>
    <x v="1"/>
  </r>
  <r>
    <s v="E03737"/>
    <s v="Kennedy Rahman"/>
    <x v="9"/>
    <x v="4"/>
    <s v="Manufacturing"/>
    <x v="0"/>
    <x v="1"/>
    <x v="37"/>
    <d v="2003-02-28T00:00:00"/>
    <x v="136"/>
    <x v="21"/>
    <x v="1"/>
    <s v="Chongqing"/>
    <x v="1"/>
  </r>
  <r>
    <s v="E02783"/>
    <s v="Levi Mendez"/>
    <x v="9"/>
    <x v="2"/>
    <s v="Research &amp; Development"/>
    <x v="1"/>
    <x v="3"/>
    <x v="38"/>
    <d v="2011-08-23T00:00:00"/>
    <x v="137"/>
    <x v="7"/>
    <x v="2"/>
    <s v="Rio de Janerio"/>
    <x v="1"/>
  </r>
  <r>
    <s v="E02939"/>
    <s v="Julian Fong"/>
    <x v="10"/>
    <x v="5"/>
    <s v="Speciality Products"/>
    <x v="1"/>
    <x v="1"/>
    <x v="22"/>
    <d v="2002-11-22T00:00:00"/>
    <x v="138"/>
    <x v="1"/>
    <x v="1"/>
    <s v="Chongqing"/>
    <x v="1"/>
  </r>
  <r>
    <s v="E02706"/>
    <s v="Nevaeh Kang"/>
    <x v="18"/>
    <x v="5"/>
    <s v="Research &amp; Development"/>
    <x v="0"/>
    <x v="1"/>
    <x v="30"/>
    <d v="2021-01-10T00:00:00"/>
    <x v="139"/>
    <x v="1"/>
    <x v="1"/>
    <s v="Chengdu"/>
    <x v="1"/>
  </r>
  <r>
    <s v="E00170"/>
    <s v="Hannah Nelson"/>
    <x v="4"/>
    <x v="6"/>
    <s v="Speciality Products"/>
    <x v="0"/>
    <x v="2"/>
    <x v="25"/>
    <d v="2019-09-07T00:00:00"/>
    <x v="140"/>
    <x v="1"/>
    <x v="0"/>
    <s v="Austin"/>
    <x v="1"/>
  </r>
  <r>
    <s v="E01425"/>
    <s v="Anthony Rogers"/>
    <x v="9"/>
    <x v="5"/>
    <s v="Corporate"/>
    <x v="1"/>
    <x v="2"/>
    <x v="29"/>
    <d v="2015-06-18T00:00:00"/>
    <x v="141"/>
    <x v="7"/>
    <x v="0"/>
    <s v="Columbus"/>
    <x v="1"/>
  </r>
  <r>
    <s v="E00130"/>
    <s v="Paisley Kang"/>
    <x v="9"/>
    <x v="4"/>
    <s v="Corporate"/>
    <x v="0"/>
    <x v="1"/>
    <x v="22"/>
    <d v="2017-03-10T00:00:00"/>
    <x v="142"/>
    <x v="29"/>
    <x v="1"/>
    <s v="Beijing"/>
    <x v="1"/>
  </r>
  <r>
    <s v="E02094"/>
    <s v="Matthew Gupta"/>
    <x v="24"/>
    <x v="0"/>
    <s v="Speciality Products"/>
    <x v="1"/>
    <x v="1"/>
    <x v="15"/>
    <d v="2005-09-18T00:00:00"/>
    <x v="143"/>
    <x v="1"/>
    <x v="1"/>
    <s v="Beijing"/>
    <x v="1"/>
  </r>
  <r>
    <s v="E03567"/>
    <s v="Silas Chavez"/>
    <x v="1"/>
    <x v="0"/>
    <s v="Research &amp; Development"/>
    <x v="1"/>
    <x v="3"/>
    <x v="10"/>
    <d v="2008-04-15T00:00:00"/>
    <x v="144"/>
    <x v="1"/>
    <x v="0"/>
    <s v="Columbus"/>
    <x v="1"/>
  </r>
  <r>
    <s v="E04682"/>
    <s v="Colton Thao"/>
    <x v="6"/>
    <x v="4"/>
    <s v="Manufacturing"/>
    <x v="1"/>
    <x v="1"/>
    <x v="0"/>
    <d v="1995-11-16T00:00:00"/>
    <x v="145"/>
    <x v="24"/>
    <x v="1"/>
    <s v="Chongqing"/>
    <x v="1"/>
  </r>
  <r>
    <s v="E00957"/>
    <s v="Genesis Perry"/>
    <x v="0"/>
    <x v="2"/>
    <s v="Corporate"/>
    <x v="0"/>
    <x v="2"/>
    <x v="30"/>
    <d v="2013-07-18T00:00:00"/>
    <x v="146"/>
    <x v="28"/>
    <x v="0"/>
    <s v="Columbus"/>
    <x v="1"/>
  </r>
  <r>
    <s v="E04458"/>
    <s v="Alexander Bryant"/>
    <x v="17"/>
    <x v="5"/>
    <s v="Speciality Products"/>
    <x v="1"/>
    <x v="2"/>
    <x v="23"/>
    <d v="2021-10-02T00:00:00"/>
    <x v="147"/>
    <x v="1"/>
    <x v="0"/>
    <s v="Seattle"/>
    <x v="1"/>
  </r>
  <r>
    <s v="E01499"/>
    <s v="Elias Zhang"/>
    <x v="29"/>
    <x v="0"/>
    <s v="Research &amp; Development"/>
    <x v="1"/>
    <x v="1"/>
    <x v="36"/>
    <d v="2013-07-13T00:00:00"/>
    <x v="148"/>
    <x v="1"/>
    <x v="1"/>
    <s v="Beijing"/>
    <x v="1"/>
  </r>
  <r>
    <s v="E00521"/>
    <s v="Lily Carter"/>
    <x v="23"/>
    <x v="0"/>
    <s v="Research &amp; Development"/>
    <x v="0"/>
    <x v="2"/>
    <x v="36"/>
    <d v="1998-05-18T00:00:00"/>
    <x v="149"/>
    <x v="1"/>
    <x v="0"/>
    <s v="Phoenix"/>
    <x v="1"/>
  </r>
  <r>
    <s v="E03717"/>
    <s v="Joseph Ruiz"/>
    <x v="17"/>
    <x v="5"/>
    <s v="Manufacturing"/>
    <x v="1"/>
    <x v="3"/>
    <x v="15"/>
    <d v="2002-02-26T00:00:00"/>
    <x v="150"/>
    <x v="1"/>
    <x v="2"/>
    <s v="Sao Paulo"/>
    <x v="1"/>
  </r>
  <r>
    <s v="E01533"/>
    <s v="Avery Bailey"/>
    <x v="4"/>
    <x v="2"/>
    <s v="Speciality Products"/>
    <x v="0"/>
    <x v="2"/>
    <x v="37"/>
    <d v="1996-05-15T00:00:00"/>
    <x v="151"/>
    <x v="1"/>
    <x v="0"/>
    <s v="Phoenix"/>
    <x v="1"/>
  </r>
  <r>
    <s v="E04449"/>
    <s v="Miles Hsu"/>
    <x v="13"/>
    <x v="1"/>
    <s v="Research &amp; Development"/>
    <x v="1"/>
    <x v="1"/>
    <x v="0"/>
    <d v="2014-03-16T00:00:00"/>
    <x v="152"/>
    <x v="1"/>
    <x v="1"/>
    <s v="Chengdu"/>
    <x v="1"/>
  </r>
  <r>
    <s v="E02855"/>
    <s v="Piper Cheng"/>
    <x v="14"/>
    <x v="0"/>
    <s v="Manufacturing"/>
    <x v="0"/>
    <x v="1"/>
    <x v="39"/>
    <d v="2009-03-15T00:00:00"/>
    <x v="153"/>
    <x v="1"/>
    <x v="0"/>
    <s v="Miami"/>
    <x v="1"/>
  </r>
  <r>
    <s v="E00816"/>
    <s v="Skylar Watson"/>
    <x v="23"/>
    <x v="0"/>
    <s v="Speciality Products"/>
    <x v="0"/>
    <x v="2"/>
    <x v="21"/>
    <d v="2021-10-08T00:00:00"/>
    <x v="154"/>
    <x v="1"/>
    <x v="0"/>
    <s v="Phoenix"/>
    <x v="1"/>
  </r>
  <r>
    <s v="E02283"/>
    <s v="Jaxon Park"/>
    <x v="23"/>
    <x v="0"/>
    <s v="Manufacturing"/>
    <x v="1"/>
    <x v="1"/>
    <x v="29"/>
    <d v="2020-07-24T00:00:00"/>
    <x v="155"/>
    <x v="1"/>
    <x v="1"/>
    <s v="Chengdu"/>
    <x v="1"/>
  </r>
  <r>
    <s v="E04888"/>
    <s v="Elijah Henry"/>
    <x v="6"/>
    <x v="0"/>
    <s v="Corporate"/>
    <x v="1"/>
    <x v="2"/>
    <x v="24"/>
    <d v="2014-01-03T00:00:00"/>
    <x v="156"/>
    <x v="4"/>
    <x v="0"/>
    <s v="Miami"/>
    <x v="1"/>
  </r>
  <r>
    <s v="E03907"/>
    <s v="Camila Watson"/>
    <x v="9"/>
    <x v="1"/>
    <s v="Speciality Products"/>
    <x v="0"/>
    <x v="2"/>
    <x v="24"/>
    <d v="2018-01-02T00:00:00"/>
    <x v="157"/>
    <x v="29"/>
    <x v="0"/>
    <s v="Austin"/>
    <x v="1"/>
  </r>
  <r>
    <s v="E02166"/>
    <s v="Lucas Thomas"/>
    <x v="6"/>
    <x v="3"/>
    <s v="Research &amp; Development"/>
    <x v="1"/>
    <x v="2"/>
    <x v="0"/>
    <d v="2000-04-28T00:00:00"/>
    <x v="158"/>
    <x v="17"/>
    <x v="0"/>
    <s v="Miami"/>
    <x v="1"/>
  </r>
  <r>
    <s v="E00431"/>
    <s v="Skylar Doan"/>
    <x v="15"/>
    <x v="4"/>
    <s v="Research &amp; Development"/>
    <x v="0"/>
    <x v="1"/>
    <x v="32"/>
    <d v="1994-08-21T00:00:00"/>
    <x v="159"/>
    <x v="1"/>
    <x v="0"/>
    <s v="Seattle"/>
    <x v="15"/>
  </r>
  <r>
    <s v="E01501"/>
    <s v="Hudson Liu"/>
    <x v="11"/>
    <x v="5"/>
    <s v="Speciality Products"/>
    <x v="1"/>
    <x v="1"/>
    <x v="8"/>
    <d v="2017-11-16T00:00:00"/>
    <x v="160"/>
    <x v="0"/>
    <x v="0"/>
    <s v="Miami"/>
    <x v="1"/>
  </r>
  <r>
    <s v="E01141"/>
    <s v="Gianna Williams"/>
    <x v="10"/>
    <x v="5"/>
    <s v="Research &amp; Development"/>
    <x v="0"/>
    <x v="0"/>
    <x v="5"/>
    <d v="2021-01-28T00:00:00"/>
    <x v="161"/>
    <x v="1"/>
    <x v="0"/>
    <s v="Chicago"/>
    <x v="1"/>
  </r>
  <r>
    <s v="E02254"/>
    <s v="Jaxson Sandoval"/>
    <x v="4"/>
    <x v="2"/>
    <s v="Speciality Products"/>
    <x v="1"/>
    <x v="3"/>
    <x v="22"/>
    <d v="2017-05-03T00:00:00"/>
    <x v="162"/>
    <x v="1"/>
    <x v="2"/>
    <s v="Sao Paulo"/>
    <x v="1"/>
  </r>
  <r>
    <s v="E04504"/>
    <s v="Jameson Alvarado"/>
    <x v="14"/>
    <x v="0"/>
    <s v="Manufacturing"/>
    <x v="1"/>
    <x v="3"/>
    <x v="40"/>
    <d v="1999-03-14T00:00:00"/>
    <x v="163"/>
    <x v="1"/>
    <x v="2"/>
    <s v="Sao Paulo"/>
    <x v="1"/>
  </r>
  <r>
    <s v="E03394"/>
    <s v="Joseph Ly"/>
    <x v="9"/>
    <x v="6"/>
    <s v="Speciality Products"/>
    <x v="1"/>
    <x v="1"/>
    <x v="28"/>
    <d v="2009-02-28T00:00:00"/>
    <x v="164"/>
    <x v="13"/>
    <x v="1"/>
    <s v="Chongqing"/>
    <x v="1"/>
  </r>
  <r>
    <s v="E02942"/>
    <s v="Daniel Richardson"/>
    <x v="2"/>
    <x v="5"/>
    <s v="Speciality Products"/>
    <x v="1"/>
    <x v="2"/>
    <x v="23"/>
    <d v="2018-05-20T00:00:00"/>
    <x v="165"/>
    <x v="20"/>
    <x v="0"/>
    <s v="Austin"/>
    <x v="1"/>
  </r>
  <r>
    <s v="E04130"/>
    <s v="Elias Figueroa"/>
    <x v="0"/>
    <x v="1"/>
    <s v="Corporate"/>
    <x v="1"/>
    <x v="3"/>
    <x v="15"/>
    <d v="2021-12-24T00:00:00"/>
    <x v="166"/>
    <x v="0"/>
    <x v="0"/>
    <s v="Phoenix"/>
    <x v="1"/>
  </r>
  <r>
    <s v="E02848"/>
    <s v="Emma Brooks"/>
    <x v="26"/>
    <x v="2"/>
    <s v="Research &amp; Development"/>
    <x v="0"/>
    <x v="2"/>
    <x v="23"/>
    <d v="2016-12-18T00:00:00"/>
    <x v="167"/>
    <x v="1"/>
    <x v="0"/>
    <s v="Austin"/>
    <x v="1"/>
  </r>
  <r>
    <s v="E00085"/>
    <s v="Isla Wong"/>
    <x v="9"/>
    <x v="3"/>
    <s v="Corporate"/>
    <x v="0"/>
    <x v="1"/>
    <x v="16"/>
    <d v="2014-03-16T00:00:00"/>
    <x v="168"/>
    <x v="23"/>
    <x v="0"/>
    <s v="Austin"/>
    <x v="1"/>
  </r>
  <r>
    <s v="E03956"/>
    <s v="Everly Walker"/>
    <x v="0"/>
    <x v="2"/>
    <s v="Research &amp; Development"/>
    <x v="0"/>
    <x v="2"/>
    <x v="39"/>
    <d v="1999-08-02T00:00:00"/>
    <x v="169"/>
    <x v="28"/>
    <x v="0"/>
    <s v="Austin"/>
    <x v="1"/>
  </r>
  <r>
    <s v="E00672"/>
    <s v="Mila Pena"/>
    <x v="15"/>
    <x v="4"/>
    <s v="Manufacturing"/>
    <x v="0"/>
    <x v="3"/>
    <x v="15"/>
    <d v="2007-12-21T00:00:00"/>
    <x v="170"/>
    <x v="1"/>
    <x v="2"/>
    <s v="Manaus"/>
    <x v="1"/>
  </r>
  <r>
    <s v="E04618"/>
    <s v="Mason Zhao"/>
    <x v="1"/>
    <x v="0"/>
    <s v="Research &amp; Development"/>
    <x v="1"/>
    <x v="1"/>
    <x v="30"/>
    <d v="2021-10-26T00:00:00"/>
    <x v="171"/>
    <x v="1"/>
    <x v="1"/>
    <s v="Chongqing"/>
    <x v="1"/>
  </r>
  <r>
    <s v="E03506"/>
    <s v="Jaxson Mai"/>
    <x v="9"/>
    <x v="4"/>
    <s v="Research &amp; Development"/>
    <x v="1"/>
    <x v="1"/>
    <x v="35"/>
    <d v="2014-03-08T00:00:00"/>
    <x v="172"/>
    <x v="30"/>
    <x v="0"/>
    <s v="Austin"/>
    <x v="1"/>
  </r>
  <r>
    <s v="E00568"/>
    <s v="Ava Garza"/>
    <x v="2"/>
    <x v="3"/>
    <s v="Manufacturing"/>
    <x v="0"/>
    <x v="3"/>
    <x v="5"/>
    <d v="2018-06-25T00:00:00"/>
    <x v="173"/>
    <x v="11"/>
    <x v="0"/>
    <s v="Phoenix"/>
    <x v="1"/>
  </r>
  <r>
    <s v="E00535"/>
    <s v="Nathan Mendez"/>
    <x v="6"/>
    <x v="0"/>
    <s v="Speciality Products"/>
    <x v="1"/>
    <x v="3"/>
    <x v="26"/>
    <d v="2006-10-31T00:00:00"/>
    <x v="174"/>
    <x v="4"/>
    <x v="0"/>
    <s v="Austin"/>
    <x v="1"/>
  </r>
  <r>
    <s v="E04630"/>
    <s v="Maria Griffin"/>
    <x v="6"/>
    <x v="6"/>
    <s v="Manufacturing"/>
    <x v="0"/>
    <x v="2"/>
    <x v="1"/>
    <d v="2007-04-25T00:00:00"/>
    <x v="175"/>
    <x v="17"/>
    <x v="0"/>
    <s v="Miami"/>
    <x v="1"/>
  </r>
  <r>
    <s v="E00874"/>
    <s v="Alexander Choi"/>
    <x v="6"/>
    <x v="6"/>
    <s v="Research &amp; Development"/>
    <x v="1"/>
    <x v="1"/>
    <x v="0"/>
    <d v="1994-09-18T00:00:00"/>
    <x v="176"/>
    <x v="4"/>
    <x v="0"/>
    <s v="Chicago"/>
    <x v="1"/>
  </r>
  <r>
    <s v="E01546"/>
    <s v="Maria Hong"/>
    <x v="9"/>
    <x v="1"/>
    <s v="Speciality Products"/>
    <x v="0"/>
    <x v="1"/>
    <x v="19"/>
    <d v="2005-07-31T00:00:00"/>
    <x v="177"/>
    <x v="13"/>
    <x v="1"/>
    <s v="Chongqing"/>
    <x v="1"/>
  </r>
  <r>
    <s v="E00941"/>
    <s v="Sophie Ali"/>
    <x v="7"/>
    <x v="1"/>
    <s v="Manufacturing"/>
    <x v="0"/>
    <x v="1"/>
    <x v="0"/>
    <d v="2002-03-28T00:00:00"/>
    <x v="178"/>
    <x v="1"/>
    <x v="0"/>
    <s v="Columbus"/>
    <x v="1"/>
  </r>
  <r>
    <s v="E03446"/>
    <s v="Julian Ross"/>
    <x v="6"/>
    <x v="6"/>
    <s v="Research &amp; Development"/>
    <x v="1"/>
    <x v="2"/>
    <x v="10"/>
    <d v="2020-07-02T00:00:00"/>
    <x v="179"/>
    <x v="24"/>
    <x v="0"/>
    <s v="Miami"/>
    <x v="1"/>
  </r>
  <r>
    <s v="E01361"/>
    <s v="Emma Hill"/>
    <x v="12"/>
    <x v="0"/>
    <s v="Manufacturing"/>
    <x v="0"/>
    <x v="2"/>
    <x v="36"/>
    <d v="2016-12-27T00:00:00"/>
    <x v="180"/>
    <x v="1"/>
    <x v="0"/>
    <s v="Miami"/>
    <x v="1"/>
  </r>
  <r>
    <s v="E01631"/>
    <s v="Leilani Yee"/>
    <x v="4"/>
    <x v="6"/>
    <s v="Speciality Products"/>
    <x v="0"/>
    <x v="1"/>
    <x v="40"/>
    <d v="2017-07-12T00:00:00"/>
    <x v="181"/>
    <x v="1"/>
    <x v="1"/>
    <s v="Chengdu"/>
    <x v="1"/>
  </r>
  <r>
    <s v="E03719"/>
    <s v="Jack Brown"/>
    <x v="7"/>
    <x v="6"/>
    <s v="Corporate"/>
    <x v="1"/>
    <x v="2"/>
    <x v="0"/>
    <d v="2004-12-07T00:00:00"/>
    <x v="182"/>
    <x v="1"/>
    <x v="0"/>
    <s v="Phoenix"/>
    <x v="1"/>
  </r>
  <r>
    <s v="E03269"/>
    <s v="Charlotte Chu"/>
    <x v="24"/>
    <x v="0"/>
    <s v="Manufacturing"/>
    <x v="0"/>
    <x v="1"/>
    <x v="2"/>
    <d v="2001-01-23T00:00:00"/>
    <x v="183"/>
    <x v="1"/>
    <x v="1"/>
    <s v="Chengdu"/>
    <x v="1"/>
  </r>
  <r>
    <s v="E01037"/>
    <s v="Jeremiah Chu"/>
    <x v="30"/>
    <x v="0"/>
    <s v="Research &amp; Development"/>
    <x v="1"/>
    <x v="1"/>
    <x v="11"/>
    <d v="2020-09-12T00:00:00"/>
    <x v="184"/>
    <x v="1"/>
    <x v="1"/>
    <s v="Shanghai"/>
    <x v="1"/>
  </r>
  <r>
    <s v="E00671"/>
    <s v="Miles Cho"/>
    <x v="28"/>
    <x v="0"/>
    <s v="Speciality Products"/>
    <x v="1"/>
    <x v="1"/>
    <x v="40"/>
    <d v="1999-03-10T00:00:00"/>
    <x v="185"/>
    <x v="1"/>
    <x v="1"/>
    <s v="Beijing"/>
    <x v="1"/>
  </r>
  <r>
    <s v="E02216"/>
    <s v="Caleb Marquez"/>
    <x v="30"/>
    <x v="0"/>
    <s v="Research &amp; Development"/>
    <x v="1"/>
    <x v="3"/>
    <x v="7"/>
    <d v="2019-10-15T00:00:00"/>
    <x v="186"/>
    <x v="1"/>
    <x v="2"/>
    <s v="Rio de Janerio"/>
    <x v="1"/>
  </r>
  <r>
    <s v="E02803"/>
    <s v="Eli Soto"/>
    <x v="7"/>
    <x v="6"/>
    <s v="Speciality Products"/>
    <x v="1"/>
    <x v="3"/>
    <x v="31"/>
    <d v="2016-05-02T00:00:00"/>
    <x v="187"/>
    <x v="1"/>
    <x v="2"/>
    <s v="Rio de Janerio"/>
    <x v="1"/>
  </r>
  <r>
    <s v="E01584"/>
    <s v="Carter Mejia"/>
    <x v="0"/>
    <x v="4"/>
    <s v="Research &amp; Development"/>
    <x v="1"/>
    <x v="3"/>
    <x v="7"/>
    <d v="2019-05-09T00:00:00"/>
    <x v="188"/>
    <x v="0"/>
    <x v="2"/>
    <s v="Sao Paulo"/>
    <x v="1"/>
  </r>
  <r>
    <s v="E02489"/>
    <s v="Ethan Clark"/>
    <x v="15"/>
    <x v="4"/>
    <s v="Manufacturing"/>
    <x v="1"/>
    <x v="2"/>
    <x v="29"/>
    <d v="2017-08-04T00:00:00"/>
    <x v="189"/>
    <x v="1"/>
    <x v="0"/>
    <s v="Columbus"/>
    <x v="1"/>
  </r>
  <r>
    <s v="E03189"/>
    <s v="Asher Jackson"/>
    <x v="0"/>
    <x v="2"/>
    <s v="Speciality Products"/>
    <x v="1"/>
    <x v="2"/>
    <x v="2"/>
    <d v="2003-03-25T00:00:00"/>
    <x v="190"/>
    <x v="8"/>
    <x v="0"/>
    <s v="Columbus"/>
    <x v="1"/>
  </r>
  <r>
    <s v="E03560"/>
    <s v="Ayla Ng"/>
    <x v="5"/>
    <x v="2"/>
    <s v="Manufacturing"/>
    <x v="0"/>
    <x v="1"/>
    <x v="30"/>
    <d v="2004-03-20T00:00:00"/>
    <x v="191"/>
    <x v="1"/>
    <x v="1"/>
    <s v="Beijing"/>
    <x v="1"/>
  </r>
  <r>
    <s v="E00769"/>
    <s v="Jose Kang"/>
    <x v="11"/>
    <x v="5"/>
    <s v="Corporate"/>
    <x v="1"/>
    <x v="1"/>
    <x v="4"/>
    <d v="1999-04-25T00:00:00"/>
    <x v="192"/>
    <x v="4"/>
    <x v="1"/>
    <s v="Shanghai"/>
    <x v="1"/>
  </r>
  <r>
    <s v="E02791"/>
    <s v="Aubrey Romero"/>
    <x v="2"/>
    <x v="2"/>
    <s v="Corporate"/>
    <x v="0"/>
    <x v="3"/>
    <x v="37"/>
    <d v="1998-04-02T00:00:00"/>
    <x v="193"/>
    <x v="7"/>
    <x v="0"/>
    <s v="Phoenix"/>
    <x v="1"/>
  </r>
  <r>
    <s v="E02333"/>
    <s v="Jaxson Wright"/>
    <x v="31"/>
    <x v="0"/>
    <s v="Manufacturing"/>
    <x v="1"/>
    <x v="0"/>
    <x v="36"/>
    <d v="2010-12-28T00:00:00"/>
    <x v="194"/>
    <x v="1"/>
    <x v="0"/>
    <s v="Columbus"/>
    <x v="1"/>
  </r>
  <r>
    <s v="E01002"/>
    <s v="Elias Ali"/>
    <x v="6"/>
    <x v="2"/>
    <s v="Corporate"/>
    <x v="1"/>
    <x v="1"/>
    <x v="21"/>
    <d v="2021-03-19T00:00:00"/>
    <x v="195"/>
    <x v="5"/>
    <x v="1"/>
    <s v="Shanghai"/>
    <x v="1"/>
  </r>
  <r>
    <s v="E03520"/>
    <s v="Nolan Pena"/>
    <x v="7"/>
    <x v="6"/>
    <s v="Manufacturing"/>
    <x v="1"/>
    <x v="3"/>
    <x v="23"/>
    <d v="2018-06-21T00:00:00"/>
    <x v="196"/>
    <x v="1"/>
    <x v="2"/>
    <s v="Sao Paulo"/>
    <x v="1"/>
  </r>
  <r>
    <s v="E00752"/>
    <s v="Luna Liu"/>
    <x v="9"/>
    <x v="2"/>
    <s v="Manufacturing"/>
    <x v="0"/>
    <x v="1"/>
    <x v="9"/>
    <d v="2014-02-22T00:00:00"/>
    <x v="197"/>
    <x v="7"/>
    <x v="1"/>
    <s v="Shanghai"/>
    <x v="1"/>
  </r>
  <r>
    <s v="E00233"/>
    <s v="Brooklyn Reyes"/>
    <x v="31"/>
    <x v="0"/>
    <s v="Manufacturing"/>
    <x v="0"/>
    <x v="3"/>
    <x v="9"/>
    <d v="2019-12-19T00:00:00"/>
    <x v="198"/>
    <x v="1"/>
    <x v="0"/>
    <s v="Columbus"/>
    <x v="1"/>
  </r>
  <r>
    <s v="E02639"/>
    <s v="Hadley Parker"/>
    <x v="9"/>
    <x v="6"/>
    <s v="Corporate"/>
    <x v="0"/>
    <x v="0"/>
    <x v="23"/>
    <d v="2016-09-21T00:00:00"/>
    <x v="199"/>
    <x v="18"/>
    <x v="0"/>
    <s v="Columbus"/>
    <x v="16"/>
  </r>
  <r>
    <s v="E00697"/>
    <s v="Jonathan Chavez"/>
    <x v="27"/>
    <x v="0"/>
    <s v="Manufacturing"/>
    <x v="1"/>
    <x v="3"/>
    <x v="7"/>
    <d v="2017-05-11T00:00:00"/>
    <x v="200"/>
    <x v="1"/>
    <x v="0"/>
    <s v="Seattle"/>
    <x v="1"/>
  </r>
  <r>
    <s v="E02183"/>
    <s v="Sarah Ayala"/>
    <x v="7"/>
    <x v="2"/>
    <s v="Corporate"/>
    <x v="0"/>
    <x v="3"/>
    <x v="40"/>
    <d v="2015-06-09T00:00:00"/>
    <x v="201"/>
    <x v="1"/>
    <x v="0"/>
    <s v="Seattle"/>
    <x v="1"/>
  </r>
  <r>
    <s v="E00715"/>
    <s v="Elijah Kang"/>
    <x v="9"/>
    <x v="5"/>
    <s v="Manufacturing"/>
    <x v="1"/>
    <x v="1"/>
    <x v="25"/>
    <d v="2011-10-10T00:00:00"/>
    <x v="202"/>
    <x v="30"/>
    <x v="0"/>
    <s v="Seattle"/>
    <x v="1"/>
  </r>
  <r>
    <s v="E04288"/>
    <s v="Ella White"/>
    <x v="25"/>
    <x v="5"/>
    <s v="Manufacturing"/>
    <x v="0"/>
    <x v="2"/>
    <x v="6"/>
    <d v="2020-01-20T00:00:00"/>
    <x v="203"/>
    <x v="1"/>
    <x v="0"/>
    <s v="Phoenix"/>
    <x v="1"/>
  </r>
  <r>
    <s v="E02421"/>
    <s v="Jordan Truong"/>
    <x v="2"/>
    <x v="5"/>
    <s v="Speciality Products"/>
    <x v="1"/>
    <x v="1"/>
    <x v="15"/>
    <d v="2014-08-28T00:00:00"/>
    <x v="204"/>
    <x v="31"/>
    <x v="0"/>
    <s v="Miami"/>
    <x v="1"/>
  </r>
  <r>
    <s v="E00523"/>
    <s v="Daniel Jordan"/>
    <x v="32"/>
    <x v="0"/>
    <s v="Corporate"/>
    <x v="1"/>
    <x v="2"/>
    <x v="32"/>
    <d v="1993-07-26T00:00:00"/>
    <x v="205"/>
    <x v="1"/>
    <x v="0"/>
    <s v="Phoenix"/>
    <x v="1"/>
  </r>
  <r>
    <s v="E03615"/>
    <s v="Daniel Dixon"/>
    <x v="19"/>
    <x v="5"/>
    <s v="Speciality Products"/>
    <x v="1"/>
    <x v="2"/>
    <x v="10"/>
    <d v="1999-10-09T00:00:00"/>
    <x v="206"/>
    <x v="1"/>
    <x v="0"/>
    <s v="Austin"/>
    <x v="1"/>
  </r>
  <r>
    <s v="E02761"/>
    <s v="Luca Duong"/>
    <x v="6"/>
    <x v="4"/>
    <s v="Research &amp; Development"/>
    <x v="1"/>
    <x v="1"/>
    <x v="35"/>
    <d v="2004-06-30T00:00:00"/>
    <x v="207"/>
    <x v="3"/>
    <x v="1"/>
    <s v="Chengdu"/>
    <x v="1"/>
  </r>
  <r>
    <s v="E02121"/>
    <s v="Levi Brown"/>
    <x v="4"/>
    <x v="2"/>
    <s v="Corporate"/>
    <x v="1"/>
    <x v="0"/>
    <x v="9"/>
    <d v="2021-12-26T00:00:00"/>
    <x v="208"/>
    <x v="1"/>
    <x v="0"/>
    <s v="Chicago"/>
    <x v="1"/>
  </r>
  <r>
    <s v="E01486"/>
    <s v="Mason Cho"/>
    <x v="9"/>
    <x v="3"/>
    <s v="Research &amp; Development"/>
    <x v="1"/>
    <x v="1"/>
    <x v="1"/>
    <d v="2011-05-18T00:00:00"/>
    <x v="209"/>
    <x v="23"/>
    <x v="0"/>
    <s v="Chicago"/>
    <x v="1"/>
  </r>
  <r>
    <s v="E00725"/>
    <s v="Nova Herrera"/>
    <x v="5"/>
    <x v="2"/>
    <s v="Speciality Products"/>
    <x v="0"/>
    <x v="3"/>
    <x v="15"/>
    <d v="2014-05-10T00:00:00"/>
    <x v="210"/>
    <x v="1"/>
    <x v="2"/>
    <s v="Sao Paulo"/>
    <x v="1"/>
  </r>
  <r>
    <s v="E03027"/>
    <s v="Elijah Watson"/>
    <x v="0"/>
    <x v="2"/>
    <s v="Manufacturing"/>
    <x v="1"/>
    <x v="2"/>
    <x v="7"/>
    <d v="2017-03-16T00:00:00"/>
    <x v="211"/>
    <x v="0"/>
    <x v="0"/>
    <s v="Seattle"/>
    <x v="1"/>
  </r>
  <r>
    <s v="E03689"/>
    <s v="Wesley Gray"/>
    <x v="4"/>
    <x v="3"/>
    <s v="Speciality Products"/>
    <x v="1"/>
    <x v="2"/>
    <x v="39"/>
    <d v="2003-04-22T00:00:00"/>
    <x v="212"/>
    <x v="1"/>
    <x v="0"/>
    <s v="Seattle"/>
    <x v="1"/>
  </r>
  <r>
    <s v="E01986"/>
    <s v="Wesley Sharma"/>
    <x v="6"/>
    <x v="0"/>
    <s v="Corporate"/>
    <x v="1"/>
    <x v="1"/>
    <x v="10"/>
    <d v="1994-02-23T00:00:00"/>
    <x v="213"/>
    <x v="17"/>
    <x v="1"/>
    <s v="Shanghai"/>
    <x v="1"/>
  </r>
  <r>
    <s v="E01286"/>
    <s v="Mateo Mendez"/>
    <x v="25"/>
    <x v="5"/>
    <s v="Research &amp; Development"/>
    <x v="1"/>
    <x v="3"/>
    <x v="40"/>
    <d v="1998-07-14T00:00:00"/>
    <x v="214"/>
    <x v="1"/>
    <x v="0"/>
    <s v="Austin"/>
    <x v="1"/>
  </r>
  <r>
    <s v="E01409"/>
    <s v="Jose Molina"/>
    <x v="8"/>
    <x v="5"/>
    <s v="Manufacturing"/>
    <x v="1"/>
    <x v="3"/>
    <x v="28"/>
    <d v="2008-02-28T00:00:00"/>
    <x v="215"/>
    <x v="1"/>
    <x v="2"/>
    <s v="Manaus"/>
    <x v="1"/>
  </r>
  <r>
    <s v="E00626"/>
    <s v="Luna Simmons"/>
    <x v="4"/>
    <x v="1"/>
    <s v="Corporate"/>
    <x v="0"/>
    <x v="2"/>
    <x v="21"/>
    <d v="2020-09-04T00:00:00"/>
    <x v="216"/>
    <x v="1"/>
    <x v="0"/>
    <s v="Chicago"/>
    <x v="1"/>
  </r>
  <r>
    <s v="E04342"/>
    <s v="Samantha Barnes"/>
    <x v="9"/>
    <x v="6"/>
    <s v="Speciality Products"/>
    <x v="0"/>
    <x v="2"/>
    <x v="7"/>
    <d v="2017-01-05T00:00:00"/>
    <x v="217"/>
    <x v="21"/>
    <x v="0"/>
    <s v="Columbus"/>
    <x v="1"/>
  </r>
  <r>
    <s v="E03904"/>
    <s v="Hunter Ortiz"/>
    <x v="4"/>
    <x v="1"/>
    <s v="Corporate"/>
    <x v="1"/>
    <x v="3"/>
    <x v="30"/>
    <d v="2013-01-20T00:00:00"/>
    <x v="218"/>
    <x v="1"/>
    <x v="2"/>
    <s v="Rio de Janerio"/>
    <x v="1"/>
  </r>
  <r>
    <s v="E01291"/>
    <s v="Thomas Aguilar"/>
    <x v="26"/>
    <x v="2"/>
    <s v="Speciality Products"/>
    <x v="1"/>
    <x v="3"/>
    <x v="15"/>
    <d v="2021-02-10T00:00:00"/>
    <x v="219"/>
    <x v="1"/>
    <x v="0"/>
    <s v="Phoenix"/>
    <x v="1"/>
  </r>
  <r>
    <s v="E00917"/>
    <s v="Skylar Bell"/>
    <x v="9"/>
    <x v="5"/>
    <s v="Manufacturing"/>
    <x v="0"/>
    <x v="2"/>
    <x v="23"/>
    <d v="2018-03-06T00:00:00"/>
    <x v="220"/>
    <x v="32"/>
    <x v="0"/>
    <s v="Columbus"/>
    <x v="1"/>
  </r>
  <r>
    <s v="E01484"/>
    <s v="Anna Zhu"/>
    <x v="31"/>
    <x v="0"/>
    <s v="Manufacturing"/>
    <x v="0"/>
    <x v="1"/>
    <x v="35"/>
    <d v="2003-08-22T00:00:00"/>
    <x v="221"/>
    <x v="1"/>
    <x v="1"/>
    <s v="Beijing"/>
    <x v="1"/>
  </r>
  <r>
    <s v="E03864"/>
    <s v="Ella Hunter"/>
    <x v="7"/>
    <x v="1"/>
    <s v="Manufacturing"/>
    <x v="0"/>
    <x v="2"/>
    <x v="10"/>
    <d v="2017-01-18T00:00:00"/>
    <x v="222"/>
    <x v="1"/>
    <x v="0"/>
    <s v="Columbus"/>
    <x v="1"/>
  </r>
  <r>
    <s v="E00488"/>
    <s v="Emery Hunter"/>
    <x v="4"/>
    <x v="2"/>
    <s v="Corporate"/>
    <x v="0"/>
    <x v="2"/>
    <x v="21"/>
    <d v="2021-07-03T00:00:00"/>
    <x v="223"/>
    <x v="1"/>
    <x v="0"/>
    <s v="Phoenix"/>
    <x v="1"/>
  </r>
  <r>
    <s v="E02227"/>
    <s v="Sofia Parker"/>
    <x v="21"/>
    <x v="0"/>
    <s v="Manufacturing"/>
    <x v="0"/>
    <x v="2"/>
    <x v="9"/>
    <d v="2014-05-30T00:00:00"/>
    <x v="224"/>
    <x v="1"/>
    <x v="0"/>
    <s v="Chicago"/>
    <x v="1"/>
  </r>
  <r>
    <s v="E04802"/>
    <s v="Lucy Fong"/>
    <x v="26"/>
    <x v="2"/>
    <s v="Corporate"/>
    <x v="0"/>
    <x v="1"/>
    <x v="28"/>
    <d v="2011-01-20T00:00:00"/>
    <x v="225"/>
    <x v="1"/>
    <x v="1"/>
    <s v="Chengdu"/>
    <x v="1"/>
  </r>
  <r>
    <s v="E01970"/>
    <s v="Vivian Barnes"/>
    <x v="2"/>
    <x v="4"/>
    <s v="Research &amp; Development"/>
    <x v="0"/>
    <x v="2"/>
    <x v="10"/>
    <d v="2021-03-28T00:00:00"/>
    <x v="226"/>
    <x v="33"/>
    <x v="0"/>
    <s v="Phoenix"/>
    <x v="1"/>
  </r>
  <r>
    <s v="E02813"/>
    <s v="Kai Chow"/>
    <x v="11"/>
    <x v="5"/>
    <s v="Corporate"/>
    <x v="1"/>
    <x v="1"/>
    <x v="15"/>
    <d v="2001-04-12T00:00:00"/>
    <x v="227"/>
    <x v="0"/>
    <x v="0"/>
    <s v="Austin"/>
    <x v="17"/>
  </r>
  <r>
    <s v="E02031"/>
    <s v="Melody Cooper"/>
    <x v="25"/>
    <x v="5"/>
    <s v="Research &amp; Development"/>
    <x v="0"/>
    <x v="2"/>
    <x v="18"/>
    <d v="2009-09-04T00:00:00"/>
    <x v="228"/>
    <x v="1"/>
    <x v="0"/>
    <s v="Austin"/>
    <x v="1"/>
  </r>
  <r>
    <s v="E03252"/>
    <s v="James Bui"/>
    <x v="6"/>
    <x v="1"/>
    <s v="Manufacturing"/>
    <x v="1"/>
    <x v="1"/>
    <x v="14"/>
    <d v="1998-07-20T00:00:00"/>
    <x v="229"/>
    <x v="6"/>
    <x v="1"/>
    <s v="Chongqing"/>
    <x v="1"/>
  </r>
  <r>
    <s v="E04871"/>
    <s v="Liam Grant"/>
    <x v="15"/>
    <x v="4"/>
    <s v="Research &amp; Development"/>
    <x v="1"/>
    <x v="2"/>
    <x v="23"/>
    <d v="2015-03-15T00:00:00"/>
    <x v="230"/>
    <x v="1"/>
    <x v="0"/>
    <s v="Phoenix"/>
    <x v="1"/>
  </r>
  <r>
    <s v="E03547"/>
    <s v="Owen Han"/>
    <x v="7"/>
    <x v="3"/>
    <s v="Corporate"/>
    <x v="1"/>
    <x v="1"/>
    <x v="21"/>
    <d v="2017-05-12T00:00:00"/>
    <x v="231"/>
    <x v="1"/>
    <x v="1"/>
    <s v="Chongqing"/>
    <x v="1"/>
  </r>
  <r>
    <s v="E04742"/>
    <s v="Kinsley Vega"/>
    <x v="9"/>
    <x v="3"/>
    <s v="Corporate"/>
    <x v="0"/>
    <x v="3"/>
    <x v="29"/>
    <d v="2020-12-16T00:00:00"/>
    <x v="232"/>
    <x v="23"/>
    <x v="2"/>
    <s v="Rio de Janerio"/>
    <x v="1"/>
  </r>
  <r>
    <s v="E01070"/>
    <s v="Leonardo Martin"/>
    <x v="6"/>
    <x v="1"/>
    <s v="Speciality Products"/>
    <x v="1"/>
    <x v="0"/>
    <x v="10"/>
    <d v="1995-02-16T00:00:00"/>
    <x v="233"/>
    <x v="6"/>
    <x v="0"/>
    <s v="Chicago"/>
    <x v="1"/>
  </r>
  <r>
    <s v="E04359"/>
    <s v="Greyson Lam"/>
    <x v="9"/>
    <x v="3"/>
    <s v="Manufacturing"/>
    <x v="1"/>
    <x v="1"/>
    <x v="6"/>
    <d v="2021-02-08T00:00:00"/>
    <x v="234"/>
    <x v="13"/>
    <x v="0"/>
    <s v="Miami"/>
    <x v="1"/>
  </r>
  <r>
    <s v="E03268"/>
    <s v="Emilia Rivera"/>
    <x v="22"/>
    <x v="5"/>
    <s v="Research &amp; Development"/>
    <x v="0"/>
    <x v="3"/>
    <x v="34"/>
    <d v="2017-11-23T00:00:00"/>
    <x v="235"/>
    <x v="1"/>
    <x v="0"/>
    <s v="Miami"/>
    <x v="1"/>
  </r>
  <r>
    <s v="E04035"/>
    <s v="Penelope Johnson"/>
    <x v="4"/>
    <x v="6"/>
    <s v="Research &amp; Development"/>
    <x v="0"/>
    <x v="2"/>
    <x v="8"/>
    <d v="2012-06-25T00:00:00"/>
    <x v="236"/>
    <x v="1"/>
    <x v="0"/>
    <s v="Chicago"/>
    <x v="18"/>
  </r>
  <r>
    <s v="E01221"/>
    <s v="Eva Figueroa"/>
    <x v="13"/>
    <x v="2"/>
    <s v="Research &amp; Development"/>
    <x v="0"/>
    <x v="3"/>
    <x v="35"/>
    <d v="2014-05-14T00:00:00"/>
    <x v="237"/>
    <x v="1"/>
    <x v="0"/>
    <s v="Seattle"/>
    <x v="1"/>
  </r>
  <r>
    <s v="E00276"/>
    <s v="Ezekiel Jordan"/>
    <x v="0"/>
    <x v="3"/>
    <s v="Corporate"/>
    <x v="1"/>
    <x v="2"/>
    <x v="29"/>
    <d v="2013-02-10T00:00:00"/>
    <x v="238"/>
    <x v="28"/>
    <x v="0"/>
    <s v="Columbus"/>
    <x v="19"/>
  </r>
  <r>
    <s v="E01687"/>
    <s v="Luke Mai"/>
    <x v="16"/>
    <x v="4"/>
    <s v="Research &amp; Development"/>
    <x v="1"/>
    <x v="1"/>
    <x v="12"/>
    <d v="2007-10-24T00:00:00"/>
    <x v="239"/>
    <x v="1"/>
    <x v="1"/>
    <s v="Beijing"/>
    <x v="1"/>
  </r>
  <r>
    <s v="E02844"/>
    <s v="Charles Diaz"/>
    <x v="0"/>
    <x v="2"/>
    <s v="Corporate"/>
    <x v="1"/>
    <x v="3"/>
    <x v="0"/>
    <d v="2013-11-16T00:00:00"/>
    <x v="240"/>
    <x v="0"/>
    <x v="2"/>
    <s v="Sao Paulo"/>
    <x v="1"/>
  </r>
  <r>
    <s v="E01263"/>
    <s v="Adam Espinoza"/>
    <x v="22"/>
    <x v="5"/>
    <s v="Manufacturing"/>
    <x v="1"/>
    <x v="3"/>
    <x v="9"/>
    <d v="2009-04-09T00:00:00"/>
    <x v="241"/>
    <x v="1"/>
    <x v="0"/>
    <s v="Seattle"/>
    <x v="1"/>
  </r>
  <r>
    <s v="E00119"/>
    <s v="Jack Maldonado"/>
    <x v="2"/>
    <x v="5"/>
    <s v="Research &amp; Development"/>
    <x v="1"/>
    <x v="3"/>
    <x v="11"/>
    <d v="2020-08-26T00:00:00"/>
    <x v="242"/>
    <x v="31"/>
    <x v="2"/>
    <s v="Sao Paulo"/>
    <x v="20"/>
  </r>
  <r>
    <s v="E03935"/>
    <s v="Cora Jiang"/>
    <x v="9"/>
    <x v="0"/>
    <s v="Corporate"/>
    <x v="0"/>
    <x v="1"/>
    <x v="26"/>
    <d v="2008-04-30T00:00:00"/>
    <x v="243"/>
    <x v="7"/>
    <x v="0"/>
    <s v="Austin"/>
    <x v="1"/>
  </r>
  <r>
    <s v="E00742"/>
    <s v="Cooper Mitchell"/>
    <x v="6"/>
    <x v="2"/>
    <s v="Speciality Products"/>
    <x v="1"/>
    <x v="2"/>
    <x v="19"/>
    <d v="2006-01-31T00:00:00"/>
    <x v="244"/>
    <x v="3"/>
    <x v="0"/>
    <s v="Seattle"/>
    <x v="1"/>
  </r>
  <r>
    <s v="E02810"/>
    <s v="Layla Torres"/>
    <x v="0"/>
    <x v="1"/>
    <s v="Manufacturing"/>
    <x v="0"/>
    <x v="3"/>
    <x v="17"/>
    <d v="2013-02-24T00:00:00"/>
    <x v="245"/>
    <x v="19"/>
    <x v="2"/>
    <s v="Rio de Janerio"/>
    <x v="1"/>
  </r>
  <r>
    <s v="E01860"/>
    <s v="Jack Edwards"/>
    <x v="6"/>
    <x v="6"/>
    <s v="Manufacturing"/>
    <x v="1"/>
    <x v="2"/>
    <x v="31"/>
    <d v="2008-04-06T00:00:00"/>
    <x v="246"/>
    <x v="5"/>
    <x v="0"/>
    <s v="Columbus"/>
    <x v="1"/>
  </r>
  <r>
    <s v="E04890"/>
    <s v="Eleanor Chan"/>
    <x v="0"/>
    <x v="3"/>
    <s v="Manufacturing"/>
    <x v="0"/>
    <x v="1"/>
    <x v="37"/>
    <d v="2001-04-02T00:00:00"/>
    <x v="247"/>
    <x v="15"/>
    <x v="1"/>
    <s v="Shanghai"/>
    <x v="1"/>
  </r>
  <r>
    <s v="E02285"/>
    <s v="Aria Xi"/>
    <x v="2"/>
    <x v="2"/>
    <s v="Research &amp; Development"/>
    <x v="0"/>
    <x v="1"/>
    <x v="15"/>
    <d v="2002-03-01T00:00:00"/>
    <x v="248"/>
    <x v="26"/>
    <x v="0"/>
    <s v="Seattle"/>
    <x v="1"/>
  </r>
  <r>
    <s v="E00842"/>
    <s v="John Vega"/>
    <x v="9"/>
    <x v="1"/>
    <s v="Corporate"/>
    <x v="1"/>
    <x v="3"/>
    <x v="2"/>
    <d v="2004-01-18T00:00:00"/>
    <x v="249"/>
    <x v="22"/>
    <x v="2"/>
    <s v="Rio de Janerio"/>
    <x v="1"/>
  </r>
  <r>
    <s v="E01271"/>
    <s v="Luke Munoz"/>
    <x v="2"/>
    <x v="5"/>
    <s v="Speciality Products"/>
    <x v="1"/>
    <x v="3"/>
    <x v="14"/>
    <d v="2017-08-25T00:00:00"/>
    <x v="250"/>
    <x v="10"/>
    <x v="2"/>
    <s v="Manaus"/>
    <x v="1"/>
  </r>
  <r>
    <s v="E01921"/>
    <s v="Sarah Daniels"/>
    <x v="0"/>
    <x v="3"/>
    <s v="Manufacturing"/>
    <x v="0"/>
    <x v="2"/>
    <x v="0"/>
    <d v="2011-01-09T00:00:00"/>
    <x v="251"/>
    <x v="4"/>
    <x v="0"/>
    <s v="Miami"/>
    <x v="1"/>
  </r>
  <r>
    <s v="E03664"/>
    <s v="Aria Castro"/>
    <x v="11"/>
    <x v="5"/>
    <s v="Speciality Products"/>
    <x v="0"/>
    <x v="3"/>
    <x v="15"/>
    <d v="2014-03-14T00:00:00"/>
    <x v="252"/>
    <x v="19"/>
    <x v="2"/>
    <s v="Rio de Janerio"/>
    <x v="1"/>
  </r>
  <r>
    <s v="E00813"/>
    <s v="Autumn Joseph"/>
    <x v="14"/>
    <x v="0"/>
    <s v="Corporate"/>
    <x v="0"/>
    <x v="0"/>
    <x v="38"/>
    <d v="2018-05-09T00:00:00"/>
    <x v="253"/>
    <x v="1"/>
    <x v="0"/>
    <s v="Miami"/>
    <x v="1"/>
  </r>
  <r>
    <s v="E00870"/>
    <s v="Evelyn Liang"/>
    <x v="31"/>
    <x v="0"/>
    <s v="Speciality Products"/>
    <x v="0"/>
    <x v="1"/>
    <x v="28"/>
    <d v="2013-06-26T00:00:00"/>
    <x v="254"/>
    <x v="1"/>
    <x v="0"/>
    <s v="Seattle"/>
    <x v="1"/>
  </r>
  <r>
    <s v="E04167"/>
    <s v="Henry Alvarez"/>
    <x v="15"/>
    <x v="4"/>
    <s v="Manufacturing"/>
    <x v="1"/>
    <x v="3"/>
    <x v="35"/>
    <d v="2005-04-12T00:00:00"/>
    <x v="255"/>
    <x v="1"/>
    <x v="2"/>
    <s v="Manaus"/>
    <x v="1"/>
  </r>
  <r>
    <s v="E00245"/>
    <s v="Benjamin Delgado"/>
    <x v="22"/>
    <x v="5"/>
    <s v="Corporate"/>
    <x v="1"/>
    <x v="3"/>
    <x v="14"/>
    <d v="1992-09-28T00:00:00"/>
    <x v="256"/>
    <x v="1"/>
    <x v="0"/>
    <s v="Austin"/>
    <x v="1"/>
  </r>
  <r>
    <s v="E00976"/>
    <s v="Zoe Rodriguez"/>
    <x v="2"/>
    <x v="4"/>
    <s v="Speciality Products"/>
    <x v="0"/>
    <x v="3"/>
    <x v="13"/>
    <d v="2004-05-23T00:00:00"/>
    <x v="257"/>
    <x v="2"/>
    <x v="0"/>
    <s v="Phoenix"/>
    <x v="1"/>
  </r>
  <r>
    <s v="E04112"/>
    <s v="Axel Chu"/>
    <x v="28"/>
    <x v="0"/>
    <s v="Research &amp; Development"/>
    <x v="1"/>
    <x v="1"/>
    <x v="19"/>
    <d v="2018-05-04T00:00:00"/>
    <x v="258"/>
    <x v="1"/>
    <x v="1"/>
    <s v="Beijing"/>
    <x v="1"/>
  </r>
  <r>
    <s v="E01807"/>
    <s v="Cameron Evans"/>
    <x v="22"/>
    <x v="5"/>
    <s v="Corporate"/>
    <x v="1"/>
    <x v="2"/>
    <x v="2"/>
    <d v="2018-12-13T00:00:00"/>
    <x v="259"/>
    <x v="1"/>
    <x v="0"/>
    <s v="Columbus"/>
    <x v="1"/>
  </r>
  <r>
    <s v="E04103"/>
    <s v="Isabella Soto"/>
    <x v="9"/>
    <x v="1"/>
    <s v="Corporate"/>
    <x v="0"/>
    <x v="3"/>
    <x v="5"/>
    <d v="2021-12-15T00:00:00"/>
    <x v="260"/>
    <x v="29"/>
    <x v="2"/>
    <s v="Sao Paulo"/>
    <x v="1"/>
  </r>
  <r>
    <s v="E01412"/>
    <s v="Eva Jenkins"/>
    <x v="0"/>
    <x v="4"/>
    <s v="Manufacturing"/>
    <x v="0"/>
    <x v="0"/>
    <x v="0"/>
    <d v="2004-11-10T00:00:00"/>
    <x v="261"/>
    <x v="28"/>
    <x v="0"/>
    <s v="Chicago"/>
    <x v="1"/>
  </r>
  <r>
    <s v="E04386"/>
    <s v="Cameron Powell"/>
    <x v="20"/>
    <x v="4"/>
    <s v="Manufacturing"/>
    <x v="1"/>
    <x v="0"/>
    <x v="12"/>
    <d v="2004-08-20T00:00:00"/>
    <x v="262"/>
    <x v="1"/>
    <x v="0"/>
    <s v="Austin"/>
    <x v="21"/>
  </r>
  <r>
    <s v="E01232"/>
    <s v="Samantha Foster"/>
    <x v="9"/>
    <x v="4"/>
    <s v="Research &amp; Development"/>
    <x v="0"/>
    <x v="0"/>
    <x v="8"/>
    <d v="2019-07-27T00:00:00"/>
    <x v="263"/>
    <x v="34"/>
    <x v="0"/>
    <s v="Austin"/>
    <x v="1"/>
  </r>
  <r>
    <s v="E04572"/>
    <s v="Jade Li"/>
    <x v="2"/>
    <x v="0"/>
    <s v="Speciality Products"/>
    <x v="0"/>
    <x v="1"/>
    <x v="40"/>
    <d v="2012-10-26T00:00:00"/>
    <x v="264"/>
    <x v="7"/>
    <x v="0"/>
    <s v="Seattle"/>
    <x v="1"/>
  </r>
  <r>
    <s v="E02747"/>
    <s v="Kinsley Acosta"/>
    <x v="9"/>
    <x v="0"/>
    <s v="Speciality Products"/>
    <x v="0"/>
    <x v="3"/>
    <x v="24"/>
    <d v="2020-07-22T00:00:00"/>
    <x v="265"/>
    <x v="13"/>
    <x v="0"/>
    <s v="Chicago"/>
    <x v="1"/>
  </r>
  <r>
    <s v="E01064"/>
    <s v="Clara Kang"/>
    <x v="0"/>
    <x v="0"/>
    <s v="Manufacturing"/>
    <x v="0"/>
    <x v="1"/>
    <x v="38"/>
    <d v="2017-03-25T00:00:00"/>
    <x v="266"/>
    <x v="28"/>
    <x v="0"/>
    <s v="Phoenix"/>
    <x v="1"/>
  </r>
  <r>
    <s v="E00178"/>
    <s v="Harper Alexander"/>
    <x v="4"/>
    <x v="2"/>
    <s v="Speciality Products"/>
    <x v="0"/>
    <x v="2"/>
    <x v="3"/>
    <d v="2019-10-14T00:00:00"/>
    <x v="267"/>
    <x v="1"/>
    <x v="0"/>
    <s v="Phoenix"/>
    <x v="1"/>
  </r>
  <r>
    <s v="E01091"/>
    <s v="Carter Reed"/>
    <x v="25"/>
    <x v="5"/>
    <s v="Manufacturing"/>
    <x v="1"/>
    <x v="0"/>
    <x v="28"/>
    <d v="2005-07-07T00:00:00"/>
    <x v="268"/>
    <x v="1"/>
    <x v="0"/>
    <s v="Seattle"/>
    <x v="1"/>
  </r>
  <r>
    <s v="E01525"/>
    <s v="Charlotte Ruiz"/>
    <x v="3"/>
    <x v="0"/>
    <s v="Manufacturing"/>
    <x v="0"/>
    <x v="3"/>
    <x v="24"/>
    <d v="2017-10-02T00:00:00"/>
    <x v="269"/>
    <x v="6"/>
    <x v="2"/>
    <s v="Rio de Janerio"/>
    <x v="1"/>
  </r>
  <r>
    <s v="E01309"/>
    <s v="Everleigh Jiang"/>
    <x v="2"/>
    <x v="3"/>
    <s v="Research &amp; Development"/>
    <x v="0"/>
    <x v="1"/>
    <x v="32"/>
    <d v="2003-05-14T00:00:00"/>
    <x v="270"/>
    <x v="20"/>
    <x v="0"/>
    <s v="Columbus"/>
    <x v="1"/>
  </r>
  <r>
    <s v="E02378"/>
    <s v="Audrey Smith"/>
    <x v="17"/>
    <x v="5"/>
    <s v="Research &amp; Development"/>
    <x v="0"/>
    <x v="2"/>
    <x v="32"/>
    <d v="1995-10-27T00:00:00"/>
    <x v="271"/>
    <x v="1"/>
    <x v="0"/>
    <s v="Columbus"/>
    <x v="1"/>
  </r>
  <r>
    <s v="E04127"/>
    <s v="Emery Acosta"/>
    <x v="9"/>
    <x v="2"/>
    <s v="Research &amp; Development"/>
    <x v="0"/>
    <x v="3"/>
    <x v="34"/>
    <d v="2013-09-11T00:00:00"/>
    <x v="272"/>
    <x v="7"/>
    <x v="0"/>
    <s v="Columbus"/>
    <x v="1"/>
  </r>
  <r>
    <s v="E02072"/>
    <s v="Charles Robinson"/>
    <x v="16"/>
    <x v="4"/>
    <s v="Speciality Products"/>
    <x v="1"/>
    <x v="2"/>
    <x v="3"/>
    <d v="2021-03-12T00:00:00"/>
    <x v="273"/>
    <x v="1"/>
    <x v="0"/>
    <s v="Seattle"/>
    <x v="1"/>
  </r>
  <r>
    <s v="E02555"/>
    <s v="Landon Lopez"/>
    <x v="4"/>
    <x v="3"/>
    <s v="Manufacturing"/>
    <x v="1"/>
    <x v="3"/>
    <x v="31"/>
    <d v="2008-07-05T00:00:00"/>
    <x v="274"/>
    <x v="1"/>
    <x v="2"/>
    <s v="Sao Paulo"/>
    <x v="1"/>
  </r>
  <r>
    <s v="E00187"/>
    <s v="Miles Mehta"/>
    <x v="2"/>
    <x v="1"/>
    <s v="Research &amp; Development"/>
    <x v="1"/>
    <x v="1"/>
    <x v="14"/>
    <d v="1996-05-02T00:00:00"/>
    <x v="275"/>
    <x v="14"/>
    <x v="0"/>
    <s v="Miami"/>
    <x v="1"/>
  </r>
  <r>
    <s v="E04332"/>
    <s v="Ezra Simmons"/>
    <x v="18"/>
    <x v="5"/>
    <s v="Speciality Products"/>
    <x v="1"/>
    <x v="2"/>
    <x v="31"/>
    <d v="2010-07-01T00:00:00"/>
    <x v="276"/>
    <x v="1"/>
    <x v="0"/>
    <s v="Phoenix"/>
    <x v="1"/>
  </r>
  <r>
    <s v="E02062"/>
    <s v="Nora Santiago"/>
    <x v="7"/>
    <x v="3"/>
    <s v="Research &amp; Development"/>
    <x v="0"/>
    <x v="3"/>
    <x v="0"/>
    <d v="1996-06-26T00:00:00"/>
    <x v="277"/>
    <x v="1"/>
    <x v="2"/>
    <s v="Rio de Janerio"/>
    <x v="1"/>
  </r>
  <r>
    <s v="E00034"/>
    <s v="Caroline Herrera"/>
    <x v="0"/>
    <x v="6"/>
    <s v="Manufacturing"/>
    <x v="0"/>
    <x v="3"/>
    <x v="15"/>
    <d v="2004-08-19T00:00:00"/>
    <x v="278"/>
    <x v="0"/>
    <x v="2"/>
    <s v="Rio de Janerio"/>
    <x v="1"/>
  </r>
  <r>
    <s v="E00273"/>
    <s v="David Owens"/>
    <x v="4"/>
    <x v="2"/>
    <s v="Corporate"/>
    <x v="1"/>
    <x v="0"/>
    <x v="19"/>
    <d v="2004-04-16T00:00:00"/>
    <x v="279"/>
    <x v="1"/>
    <x v="0"/>
    <s v="Austin"/>
    <x v="1"/>
  </r>
  <r>
    <s v="E00691"/>
    <s v="Avery Yee"/>
    <x v="28"/>
    <x v="0"/>
    <s v="Manufacturing"/>
    <x v="0"/>
    <x v="1"/>
    <x v="8"/>
    <d v="2016-05-22T00:00:00"/>
    <x v="280"/>
    <x v="1"/>
    <x v="0"/>
    <s v="Miami"/>
    <x v="1"/>
  </r>
  <r>
    <s v="E01403"/>
    <s v="Xavier Park"/>
    <x v="9"/>
    <x v="0"/>
    <s v="Research &amp; Development"/>
    <x v="1"/>
    <x v="1"/>
    <x v="28"/>
    <d v="2020-11-08T00:00:00"/>
    <x v="281"/>
    <x v="13"/>
    <x v="1"/>
    <s v="Chengdu"/>
    <x v="1"/>
  </r>
  <r>
    <s v="E03438"/>
    <s v="Asher Morales"/>
    <x v="18"/>
    <x v="5"/>
    <s v="Research &amp; Development"/>
    <x v="1"/>
    <x v="3"/>
    <x v="27"/>
    <d v="2020-07-10T00:00:00"/>
    <x v="282"/>
    <x v="1"/>
    <x v="2"/>
    <s v="Sao Paulo"/>
    <x v="1"/>
  </r>
  <r>
    <s v="E04136"/>
    <s v="Mason Cao"/>
    <x v="13"/>
    <x v="1"/>
    <s v="Corporate"/>
    <x v="1"/>
    <x v="1"/>
    <x v="27"/>
    <d v="2017-09-14T00:00:00"/>
    <x v="283"/>
    <x v="1"/>
    <x v="1"/>
    <s v="Beijing"/>
    <x v="1"/>
  </r>
  <r>
    <s v="E02944"/>
    <s v="Joshua Fong"/>
    <x v="9"/>
    <x v="5"/>
    <s v="Speciality Products"/>
    <x v="1"/>
    <x v="1"/>
    <x v="40"/>
    <d v="2012-06-11T00:00:00"/>
    <x v="284"/>
    <x v="30"/>
    <x v="1"/>
    <s v="Beijing"/>
    <x v="1"/>
  </r>
  <r>
    <s v="E03300"/>
    <s v="Maria Chin"/>
    <x v="7"/>
    <x v="6"/>
    <s v="Manufacturing"/>
    <x v="0"/>
    <x v="1"/>
    <x v="13"/>
    <d v="2013-09-26T00:00:00"/>
    <x v="285"/>
    <x v="1"/>
    <x v="1"/>
    <s v="Beijing"/>
    <x v="1"/>
  </r>
  <r>
    <s v="E00078"/>
    <s v="Eva Garcia"/>
    <x v="16"/>
    <x v="4"/>
    <s v="Corporate"/>
    <x v="0"/>
    <x v="3"/>
    <x v="11"/>
    <d v="2021-04-11T00:00:00"/>
    <x v="286"/>
    <x v="1"/>
    <x v="2"/>
    <s v="Manaus"/>
    <x v="1"/>
  </r>
  <r>
    <s v="E00825"/>
    <s v="Anna Molina"/>
    <x v="4"/>
    <x v="3"/>
    <s v="Corporate"/>
    <x v="0"/>
    <x v="3"/>
    <x v="12"/>
    <d v="2016-06-12T00:00:00"/>
    <x v="287"/>
    <x v="1"/>
    <x v="0"/>
    <s v="Columbus"/>
    <x v="1"/>
  </r>
  <r>
    <s v="E04972"/>
    <s v="Logan Bryant"/>
    <x v="0"/>
    <x v="6"/>
    <s v="Speciality Products"/>
    <x v="1"/>
    <x v="2"/>
    <x v="23"/>
    <d v="2020-07-18T00:00:00"/>
    <x v="288"/>
    <x v="0"/>
    <x v="0"/>
    <s v="Miami"/>
    <x v="1"/>
  </r>
  <r>
    <s v="E03941"/>
    <s v="Isla Han"/>
    <x v="1"/>
    <x v="0"/>
    <s v="Manufacturing"/>
    <x v="0"/>
    <x v="1"/>
    <x v="32"/>
    <d v="2005-06-18T00:00:00"/>
    <x v="289"/>
    <x v="1"/>
    <x v="0"/>
    <s v="Chicago"/>
    <x v="1"/>
  </r>
  <r>
    <s v="E02148"/>
    <s v="Christopher Vega"/>
    <x v="11"/>
    <x v="5"/>
    <s v="Research &amp; Development"/>
    <x v="1"/>
    <x v="3"/>
    <x v="36"/>
    <d v="2007-10-27T00:00:00"/>
    <x v="290"/>
    <x v="0"/>
    <x v="0"/>
    <s v="Chicago"/>
    <x v="1"/>
  </r>
  <r>
    <s v="E02252"/>
    <s v="Lillian Park"/>
    <x v="7"/>
    <x v="6"/>
    <s v="Research &amp; Development"/>
    <x v="0"/>
    <x v="1"/>
    <x v="28"/>
    <d v="2021-02-24T00:00:00"/>
    <x v="291"/>
    <x v="1"/>
    <x v="1"/>
    <s v="Chengdu"/>
    <x v="22"/>
  </r>
  <r>
    <s v="E03096"/>
    <s v="Kennedy Zhang"/>
    <x v="2"/>
    <x v="1"/>
    <s v="Research &amp; Development"/>
    <x v="0"/>
    <x v="1"/>
    <x v="20"/>
    <d v="2000-10-27T00:00:00"/>
    <x v="292"/>
    <x v="35"/>
    <x v="1"/>
    <s v="Chongqing"/>
    <x v="1"/>
  </r>
  <r>
    <s v="E04800"/>
    <s v="Eli Han"/>
    <x v="4"/>
    <x v="3"/>
    <s v="Manufacturing"/>
    <x v="1"/>
    <x v="1"/>
    <x v="28"/>
    <d v="2016-01-15T00:00:00"/>
    <x v="293"/>
    <x v="1"/>
    <x v="1"/>
    <s v="Chengdu"/>
    <x v="1"/>
  </r>
  <r>
    <s v="E02838"/>
    <s v="Julia Pham"/>
    <x v="11"/>
    <x v="5"/>
    <s v="Speciality Products"/>
    <x v="0"/>
    <x v="1"/>
    <x v="13"/>
    <d v="2006-03-16T00:00:00"/>
    <x v="294"/>
    <x v="28"/>
    <x v="1"/>
    <s v="Shanghai"/>
    <x v="1"/>
  </r>
  <r>
    <s v="E02980"/>
    <s v="Hailey Shin"/>
    <x v="2"/>
    <x v="4"/>
    <s v="Corporate"/>
    <x v="0"/>
    <x v="1"/>
    <x v="4"/>
    <d v="2016-10-24T00:00:00"/>
    <x v="295"/>
    <x v="14"/>
    <x v="1"/>
    <s v="Shanghai"/>
    <x v="1"/>
  </r>
  <r>
    <s v="E04477"/>
    <s v="Connor Grant"/>
    <x v="4"/>
    <x v="3"/>
    <s v="Speciality Products"/>
    <x v="1"/>
    <x v="2"/>
    <x v="5"/>
    <d v="2021-10-13T00:00:00"/>
    <x v="296"/>
    <x v="1"/>
    <x v="0"/>
    <s v="Seattle"/>
    <x v="1"/>
  </r>
  <r>
    <s v="E04348"/>
    <s v="Natalia Owens"/>
    <x v="6"/>
    <x v="4"/>
    <s v="Manufacturing"/>
    <x v="0"/>
    <x v="2"/>
    <x v="11"/>
    <d v="2021-01-18T00:00:00"/>
    <x v="297"/>
    <x v="3"/>
    <x v="0"/>
    <s v="Austin"/>
    <x v="1"/>
  </r>
  <r>
    <s v="E01638"/>
    <s v="Maria He"/>
    <x v="30"/>
    <x v="0"/>
    <s v="Corporate"/>
    <x v="0"/>
    <x v="1"/>
    <x v="15"/>
    <d v="2010-08-28T00:00:00"/>
    <x v="298"/>
    <x v="1"/>
    <x v="1"/>
    <s v="Beijing"/>
    <x v="23"/>
  </r>
  <r>
    <s v="E03419"/>
    <s v="Jade Yi"/>
    <x v="5"/>
    <x v="2"/>
    <s v="Speciality Products"/>
    <x v="0"/>
    <x v="1"/>
    <x v="40"/>
    <d v="2015-07-10T00:00:00"/>
    <x v="299"/>
    <x v="1"/>
    <x v="1"/>
    <s v="Chongqing"/>
    <x v="1"/>
  </r>
  <r>
    <s v="E04222"/>
    <s v="Quinn Xiong"/>
    <x v="22"/>
    <x v="5"/>
    <s v="Research &amp; Development"/>
    <x v="0"/>
    <x v="1"/>
    <x v="0"/>
    <d v="2013-09-08T00:00:00"/>
    <x v="300"/>
    <x v="1"/>
    <x v="0"/>
    <s v="Columbus"/>
    <x v="1"/>
  </r>
  <r>
    <s v="E04126"/>
    <s v="Dominic Baker"/>
    <x v="4"/>
    <x v="3"/>
    <s v="Manufacturing"/>
    <x v="1"/>
    <x v="0"/>
    <x v="10"/>
    <d v="2020-10-09T00:00:00"/>
    <x v="301"/>
    <x v="1"/>
    <x v="0"/>
    <s v="Chicago"/>
    <x v="1"/>
  </r>
  <r>
    <s v="E01896"/>
    <s v="Adam Nelson"/>
    <x v="2"/>
    <x v="1"/>
    <s v="Speciality Products"/>
    <x v="1"/>
    <x v="2"/>
    <x v="6"/>
    <d v="2020-01-14T00:00:00"/>
    <x v="302"/>
    <x v="25"/>
    <x v="0"/>
    <s v="Chicago"/>
    <x v="24"/>
  </r>
  <r>
    <s v="E03018"/>
    <s v="Autumn Reed"/>
    <x v="25"/>
    <x v="5"/>
    <s v="Corporate"/>
    <x v="0"/>
    <x v="2"/>
    <x v="17"/>
    <d v="2017-09-17T00:00:00"/>
    <x v="303"/>
    <x v="1"/>
    <x v="0"/>
    <s v="Miami"/>
    <x v="1"/>
  </r>
  <r>
    <s v="E03325"/>
    <s v="Robert Edwards"/>
    <x v="16"/>
    <x v="4"/>
    <s v="Corporate"/>
    <x v="1"/>
    <x v="2"/>
    <x v="39"/>
    <d v="2004-10-11T00:00:00"/>
    <x v="304"/>
    <x v="1"/>
    <x v="0"/>
    <s v="Seattle"/>
    <x v="1"/>
  </r>
  <r>
    <s v="E04037"/>
    <s v="Roman Martinez"/>
    <x v="0"/>
    <x v="1"/>
    <s v="Research &amp; Development"/>
    <x v="1"/>
    <x v="3"/>
    <x v="11"/>
    <d v="2015-09-19T00:00:00"/>
    <x v="305"/>
    <x v="0"/>
    <x v="2"/>
    <s v="Manaus"/>
    <x v="1"/>
  </r>
  <r>
    <s v="E01902"/>
    <s v="Eleanor Li"/>
    <x v="0"/>
    <x v="4"/>
    <s v="Research &amp; Development"/>
    <x v="0"/>
    <x v="1"/>
    <x v="14"/>
    <d v="2003-12-07T00:00:00"/>
    <x v="306"/>
    <x v="0"/>
    <x v="0"/>
    <s v="Chicago"/>
    <x v="1"/>
  </r>
  <r>
    <s v="E01466"/>
    <s v="Connor Vang"/>
    <x v="7"/>
    <x v="2"/>
    <s v="Speciality Products"/>
    <x v="1"/>
    <x v="1"/>
    <x v="6"/>
    <d v="2021-07-28T00:00:00"/>
    <x v="307"/>
    <x v="1"/>
    <x v="0"/>
    <s v="Miami"/>
    <x v="1"/>
  </r>
  <r>
    <s v="E02038"/>
    <s v="Ellie Chung"/>
    <x v="0"/>
    <x v="6"/>
    <s v="Corporate"/>
    <x v="0"/>
    <x v="1"/>
    <x v="1"/>
    <d v="2008-08-29T00:00:00"/>
    <x v="308"/>
    <x v="4"/>
    <x v="1"/>
    <s v="Chongqing"/>
    <x v="1"/>
  </r>
  <r>
    <s v="E03474"/>
    <s v="Violet Hall"/>
    <x v="29"/>
    <x v="0"/>
    <s v="Corporate"/>
    <x v="0"/>
    <x v="2"/>
    <x v="28"/>
    <d v="2010-12-10T00:00:00"/>
    <x v="309"/>
    <x v="1"/>
    <x v="0"/>
    <s v="Chicago"/>
    <x v="1"/>
  </r>
  <r>
    <s v="E02744"/>
    <s v="Dylan Padilla"/>
    <x v="16"/>
    <x v="4"/>
    <s v="Manufacturing"/>
    <x v="1"/>
    <x v="3"/>
    <x v="11"/>
    <d v="2015-12-09T00:00:00"/>
    <x v="310"/>
    <x v="1"/>
    <x v="0"/>
    <s v="Seattle"/>
    <x v="1"/>
  </r>
  <r>
    <s v="E00702"/>
    <s v="Nathan Pham"/>
    <x v="0"/>
    <x v="3"/>
    <s v="Manufacturing"/>
    <x v="1"/>
    <x v="1"/>
    <x v="15"/>
    <d v="2006-12-12T00:00:00"/>
    <x v="311"/>
    <x v="28"/>
    <x v="0"/>
    <s v="Seattle"/>
    <x v="1"/>
  </r>
  <r>
    <s v="E03081"/>
    <s v="Ayla Brown"/>
    <x v="0"/>
    <x v="2"/>
    <s v="Manufacturing"/>
    <x v="0"/>
    <x v="2"/>
    <x v="37"/>
    <d v="2013-04-15T00:00:00"/>
    <x v="312"/>
    <x v="0"/>
    <x v="0"/>
    <s v="Phoenix"/>
    <x v="1"/>
  </r>
  <r>
    <s v="E01281"/>
    <s v="Isaac Mitchell"/>
    <x v="23"/>
    <x v="0"/>
    <s v="Speciality Products"/>
    <x v="1"/>
    <x v="0"/>
    <x v="30"/>
    <d v="2005-06-10T00:00:00"/>
    <x v="313"/>
    <x v="1"/>
    <x v="0"/>
    <s v="Austin"/>
    <x v="1"/>
  </r>
  <r>
    <s v="E04029"/>
    <s v="Jayden Jimenez"/>
    <x v="6"/>
    <x v="4"/>
    <s v="Corporate"/>
    <x v="1"/>
    <x v="3"/>
    <x v="30"/>
    <d v="2011-09-24T00:00:00"/>
    <x v="314"/>
    <x v="5"/>
    <x v="2"/>
    <s v="Rio de Janerio"/>
    <x v="1"/>
  </r>
  <r>
    <s v="E01116"/>
    <s v="Jaxon Tran"/>
    <x v="0"/>
    <x v="2"/>
    <s v="Manufacturing"/>
    <x v="1"/>
    <x v="1"/>
    <x v="15"/>
    <d v="2007-09-07T00:00:00"/>
    <x v="315"/>
    <x v="4"/>
    <x v="1"/>
    <s v="Shanghai"/>
    <x v="1"/>
  </r>
  <r>
    <s v="E01753"/>
    <s v="Connor Fong"/>
    <x v="6"/>
    <x v="3"/>
    <s v="Speciality Products"/>
    <x v="1"/>
    <x v="1"/>
    <x v="28"/>
    <d v="2018-02-16T00:00:00"/>
    <x v="316"/>
    <x v="17"/>
    <x v="0"/>
    <s v="Seattle"/>
    <x v="1"/>
  </r>
  <r>
    <s v="E04072"/>
    <s v="Emery Mitchell"/>
    <x v="9"/>
    <x v="1"/>
    <s v="Manufacturing"/>
    <x v="0"/>
    <x v="2"/>
    <x v="35"/>
    <d v="2018-06-02T00:00:00"/>
    <x v="317"/>
    <x v="32"/>
    <x v="0"/>
    <s v="Seattle"/>
    <x v="1"/>
  </r>
  <r>
    <s v="E00672"/>
    <s v="Landon Luu"/>
    <x v="9"/>
    <x v="0"/>
    <s v="Research &amp; Development"/>
    <x v="1"/>
    <x v="1"/>
    <x v="11"/>
    <d v="2015-07-12T00:00:00"/>
    <x v="318"/>
    <x v="29"/>
    <x v="0"/>
    <s v="Miami"/>
    <x v="1"/>
  </r>
  <r>
    <s v="E04419"/>
    <s v="Sophia Ahmed"/>
    <x v="0"/>
    <x v="2"/>
    <s v="Speciality Products"/>
    <x v="0"/>
    <x v="1"/>
    <x v="23"/>
    <d v="2015-06-13T00:00:00"/>
    <x v="319"/>
    <x v="19"/>
    <x v="0"/>
    <s v="Seattle"/>
    <x v="1"/>
  </r>
  <r>
    <s v="E00467"/>
    <s v="Sofia Dinh"/>
    <x v="19"/>
    <x v="5"/>
    <s v="Corporate"/>
    <x v="0"/>
    <x v="1"/>
    <x v="0"/>
    <d v="1995-08-04T00:00:00"/>
    <x v="320"/>
    <x v="1"/>
    <x v="0"/>
    <s v="Chicago"/>
    <x v="25"/>
  </r>
  <r>
    <s v="E00365"/>
    <s v="Jonathan Patel"/>
    <x v="6"/>
    <x v="6"/>
    <s v="Corporate"/>
    <x v="1"/>
    <x v="1"/>
    <x v="21"/>
    <d v="2020-02-02T00:00:00"/>
    <x v="321"/>
    <x v="5"/>
    <x v="1"/>
    <s v="Shanghai"/>
    <x v="1"/>
  </r>
  <r>
    <s v="E00306"/>
    <s v="Piper Patterson"/>
    <x v="10"/>
    <x v="5"/>
    <s v="Corporate"/>
    <x v="0"/>
    <x v="2"/>
    <x v="15"/>
    <d v="2019-06-19T00:00:00"/>
    <x v="322"/>
    <x v="1"/>
    <x v="0"/>
    <s v="Chicago"/>
    <x v="1"/>
  </r>
  <r>
    <s v="E03292"/>
    <s v="Cora Evans"/>
    <x v="3"/>
    <x v="0"/>
    <s v="Speciality Products"/>
    <x v="0"/>
    <x v="0"/>
    <x v="15"/>
    <d v="2018-03-26T00:00:00"/>
    <x v="323"/>
    <x v="5"/>
    <x v="0"/>
    <s v="Austin"/>
    <x v="1"/>
  </r>
  <r>
    <s v="E04779"/>
    <s v="Cameron Young"/>
    <x v="9"/>
    <x v="5"/>
    <s v="Manufacturing"/>
    <x v="1"/>
    <x v="2"/>
    <x v="20"/>
    <d v="2016-01-18T00:00:00"/>
    <x v="324"/>
    <x v="30"/>
    <x v="0"/>
    <s v="Seattle"/>
    <x v="1"/>
  </r>
  <r>
    <s v="E00501"/>
    <s v="Melody Ho"/>
    <x v="13"/>
    <x v="1"/>
    <s v="Research &amp; Development"/>
    <x v="0"/>
    <x v="1"/>
    <x v="0"/>
    <d v="2007-12-02T00:00:00"/>
    <x v="325"/>
    <x v="1"/>
    <x v="0"/>
    <s v="Columbus"/>
    <x v="1"/>
  </r>
  <r>
    <s v="E01132"/>
    <s v="Aiden Bryant"/>
    <x v="5"/>
    <x v="2"/>
    <s v="Manufacturing"/>
    <x v="1"/>
    <x v="0"/>
    <x v="40"/>
    <d v="2002-10-21T00:00:00"/>
    <x v="326"/>
    <x v="1"/>
    <x v="0"/>
    <s v="Columbus"/>
    <x v="1"/>
  </r>
  <r>
    <s v="E00556"/>
    <s v="Grayson Walker"/>
    <x v="2"/>
    <x v="3"/>
    <s v="Manufacturing"/>
    <x v="1"/>
    <x v="2"/>
    <x v="7"/>
    <d v="2017-02-19T00:00:00"/>
    <x v="327"/>
    <x v="20"/>
    <x v="0"/>
    <s v="Seattle"/>
    <x v="26"/>
  </r>
  <r>
    <s v="E00311"/>
    <s v="Scarlett Figueroa"/>
    <x v="20"/>
    <x v="4"/>
    <s v="Speciality Products"/>
    <x v="0"/>
    <x v="3"/>
    <x v="8"/>
    <d v="2016-10-21T00:00:00"/>
    <x v="328"/>
    <x v="1"/>
    <x v="0"/>
    <s v="Miami"/>
    <x v="1"/>
  </r>
  <r>
    <s v="E04567"/>
    <s v="Madeline Hoang"/>
    <x v="28"/>
    <x v="0"/>
    <s v="Research &amp; Development"/>
    <x v="0"/>
    <x v="1"/>
    <x v="21"/>
    <d v="2019-10-25T00:00:00"/>
    <x v="329"/>
    <x v="1"/>
    <x v="1"/>
    <s v="Chengdu"/>
    <x v="1"/>
  </r>
  <r>
    <s v="E04378"/>
    <s v="Ezra Simmons"/>
    <x v="32"/>
    <x v="0"/>
    <s v="Manufacturing"/>
    <x v="1"/>
    <x v="0"/>
    <x v="11"/>
    <d v="2016-05-07T00:00:00"/>
    <x v="330"/>
    <x v="1"/>
    <x v="0"/>
    <s v="Austin"/>
    <x v="1"/>
  </r>
  <r>
    <s v="E03251"/>
    <s v="Ruby Medina"/>
    <x v="2"/>
    <x v="2"/>
    <s v="Manufacturing"/>
    <x v="0"/>
    <x v="3"/>
    <x v="2"/>
    <d v="2018-12-18T00:00:00"/>
    <x v="331"/>
    <x v="2"/>
    <x v="0"/>
    <s v="Seattle"/>
    <x v="1"/>
  </r>
  <r>
    <s v="E03167"/>
    <s v="Luke Zheng"/>
    <x v="2"/>
    <x v="4"/>
    <s v="Speciality Products"/>
    <x v="1"/>
    <x v="1"/>
    <x v="38"/>
    <d v="2006-11-28T00:00:00"/>
    <x v="332"/>
    <x v="20"/>
    <x v="1"/>
    <s v="Beijing"/>
    <x v="1"/>
  </r>
  <r>
    <s v="E03347"/>
    <s v="Rylee Dinh"/>
    <x v="25"/>
    <x v="5"/>
    <s v="Speciality Products"/>
    <x v="0"/>
    <x v="1"/>
    <x v="25"/>
    <d v="2017-02-10T00:00:00"/>
    <x v="333"/>
    <x v="1"/>
    <x v="1"/>
    <s v="Chongqing"/>
    <x v="1"/>
  </r>
  <r>
    <s v="E03908"/>
    <s v="Miles Evans"/>
    <x v="23"/>
    <x v="0"/>
    <s v="Manufacturing"/>
    <x v="1"/>
    <x v="2"/>
    <x v="36"/>
    <d v="1994-10-24T00:00:00"/>
    <x v="334"/>
    <x v="1"/>
    <x v="0"/>
    <s v="Miami"/>
    <x v="1"/>
  </r>
  <r>
    <s v="E01351"/>
    <s v="Leo Owens"/>
    <x v="28"/>
    <x v="0"/>
    <s v="Corporate"/>
    <x v="1"/>
    <x v="2"/>
    <x v="40"/>
    <d v="2020-04-23T00:00:00"/>
    <x v="335"/>
    <x v="1"/>
    <x v="0"/>
    <s v="Seattle"/>
    <x v="1"/>
  </r>
  <r>
    <s v="E02681"/>
    <s v="Caroline Owens"/>
    <x v="2"/>
    <x v="0"/>
    <s v="Speciality Products"/>
    <x v="0"/>
    <x v="2"/>
    <x v="3"/>
    <d v="2021-07-26T00:00:00"/>
    <x v="336"/>
    <x v="31"/>
    <x v="0"/>
    <s v="Phoenix"/>
    <x v="1"/>
  </r>
  <r>
    <s v="E03807"/>
    <s v="Kennedy Do"/>
    <x v="3"/>
    <x v="0"/>
    <s v="Manufacturing"/>
    <x v="0"/>
    <x v="1"/>
    <x v="34"/>
    <d v="2005-10-15T00:00:00"/>
    <x v="337"/>
    <x v="3"/>
    <x v="0"/>
    <s v="Phoenix"/>
    <x v="1"/>
  </r>
  <r>
    <s v="E00422"/>
    <s v="Jade Acosta"/>
    <x v="25"/>
    <x v="5"/>
    <s v="Research &amp; Development"/>
    <x v="0"/>
    <x v="3"/>
    <x v="40"/>
    <d v="2015-08-29T00:00:00"/>
    <x v="338"/>
    <x v="1"/>
    <x v="0"/>
    <s v="Seattle"/>
    <x v="1"/>
  </r>
  <r>
    <s v="E00265"/>
    <s v="Mila Vasquez"/>
    <x v="10"/>
    <x v="5"/>
    <s v="Manufacturing"/>
    <x v="0"/>
    <x v="3"/>
    <x v="33"/>
    <d v="1998-07-16T00:00:00"/>
    <x v="339"/>
    <x v="1"/>
    <x v="0"/>
    <s v="Columbus"/>
    <x v="1"/>
  </r>
  <r>
    <s v="E04601"/>
    <s v="Allison Ayala"/>
    <x v="7"/>
    <x v="1"/>
    <s v="Corporate"/>
    <x v="0"/>
    <x v="3"/>
    <x v="9"/>
    <d v="2009-06-30T00:00:00"/>
    <x v="340"/>
    <x v="1"/>
    <x v="0"/>
    <s v="Austin"/>
    <x v="1"/>
  </r>
  <r>
    <s v="E04816"/>
    <s v="Jace Zhang"/>
    <x v="31"/>
    <x v="0"/>
    <s v="Speciality Products"/>
    <x v="1"/>
    <x v="1"/>
    <x v="11"/>
    <d v="2017-02-14T00:00:00"/>
    <x v="341"/>
    <x v="1"/>
    <x v="1"/>
    <s v="Chengdu"/>
    <x v="1"/>
  </r>
  <r>
    <s v="E02147"/>
    <s v="Allison Medina"/>
    <x v="6"/>
    <x v="1"/>
    <s v="Speciality Products"/>
    <x v="0"/>
    <x v="3"/>
    <x v="0"/>
    <d v="2010-04-29T00:00:00"/>
    <x v="342"/>
    <x v="17"/>
    <x v="2"/>
    <s v="Sao Paulo"/>
    <x v="1"/>
  </r>
  <r>
    <s v="E02914"/>
    <s v="Maria Wilson"/>
    <x v="9"/>
    <x v="5"/>
    <s v="Research &amp; Development"/>
    <x v="0"/>
    <x v="2"/>
    <x v="10"/>
    <d v="1996-06-14T00:00:00"/>
    <x v="343"/>
    <x v="16"/>
    <x v="0"/>
    <s v="Columbus"/>
    <x v="1"/>
  </r>
  <r>
    <s v="E03268"/>
    <s v="Everly Coleman"/>
    <x v="9"/>
    <x v="0"/>
    <s v="Corporate"/>
    <x v="0"/>
    <x v="2"/>
    <x v="35"/>
    <d v="2015-02-18T00:00:00"/>
    <x v="344"/>
    <x v="22"/>
    <x v="0"/>
    <s v="Columbus"/>
    <x v="1"/>
  </r>
  <r>
    <s v="E03972"/>
    <s v="Jordan Gomez"/>
    <x v="4"/>
    <x v="3"/>
    <s v="Research &amp; Development"/>
    <x v="1"/>
    <x v="3"/>
    <x v="32"/>
    <d v="1994-09-15T00:00:00"/>
    <x v="345"/>
    <x v="1"/>
    <x v="2"/>
    <s v="Rio de Janerio"/>
    <x v="27"/>
  </r>
  <r>
    <s v="E02189"/>
    <s v="Isla Chavez"/>
    <x v="5"/>
    <x v="2"/>
    <s v="Research &amp; Development"/>
    <x v="0"/>
    <x v="3"/>
    <x v="7"/>
    <d v="2018-05-19T00:00:00"/>
    <x v="346"/>
    <x v="1"/>
    <x v="2"/>
    <s v="Rio de Janerio"/>
    <x v="1"/>
  </r>
  <r>
    <s v="E04290"/>
    <s v="Hannah Gomez"/>
    <x v="1"/>
    <x v="0"/>
    <s v="Manufacturing"/>
    <x v="0"/>
    <x v="3"/>
    <x v="6"/>
    <d v="2021-05-11T00:00:00"/>
    <x v="347"/>
    <x v="1"/>
    <x v="0"/>
    <s v="Miami"/>
    <x v="1"/>
  </r>
  <r>
    <s v="E03630"/>
    <s v="Jacob Davis"/>
    <x v="2"/>
    <x v="3"/>
    <s v="Research &amp; Development"/>
    <x v="1"/>
    <x v="2"/>
    <x v="9"/>
    <d v="2016-09-03T00:00:00"/>
    <x v="348"/>
    <x v="12"/>
    <x v="0"/>
    <s v="Chicago"/>
    <x v="1"/>
  </r>
  <r>
    <s v="E00432"/>
    <s v="Eli Gupta"/>
    <x v="2"/>
    <x v="4"/>
    <s v="Research &amp; Development"/>
    <x v="1"/>
    <x v="1"/>
    <x v="17"/>
    <d v="2012-05-19T00:00:00"/>
    <x v="349"/>
    <x v="33"/>
    <x v="1"/>
    <s v="Beijing"/>
    <x v="1"/>
  </r>
  <r>
    <s v="E03045"/>
    <s v="Andrew Huynh"/>
    <x v="20"/>
    <x v="4"/>
    <s v="Speciality Products"/>
    <x v="1"/>
    <x v="1"/>
    <x v="4"/>
    <d v="1997-04-28T00:00:00"/>
    <x v="350"/>
    <x v="1"/>
    <x v="0"/>
    <s v="Miami"/>
    <x v="28"/>
  </r>
  <r>
    <s v="E01924"/>
    <s v="Anna Gutierrez"/>
    <x v="2"/>
    <x v="5"/>
    <s v="Research &amp; Development"/>
    <x v="0"/>
    <x v="3"/>
    <x v="1"/>
    <d v="2003-04-15T00:00:00"/>
    <x v="351"/>
    <x v="20"/>
    <x v="2"/>
    <s v="Sao Paulo"/>
    <x v="1"/>
  </r>
  <r>
    <s v="E04877"/>
    <s v="Samuel Vega"/>
    <x v="13"/>
    <x v="6"/>
    <s v="Speciality Products"/>
    <x v="1"/>
    <x v="3"/>
    <x v="17"/>
    <d v="2013-03-30T00:00:00"/>
    <x v="352"/>
    <x v="1"/>
    <x v="0"/>
    <s v="Miami"/>
    <x v="1"/>
  </r>
  <r>
    <s v="E02770"/>
    <s v="Liliana Do"/>
    <x v="31"/>
    <x v="0"/>
    <s v="Manufacturing"/>
    <x v="0"/>
    <x v="1"/>
    <x v="23"/>
    <d v="2019-03-29T00:00:00"/>
    <x v="353"/>
    <x v="1"/>
    <x v="1"/>
    <s v="Chengdu"/>
    <x v="1"/>
  </r>
  <r>
    <s v="E04590"/>
    <s v="Isaac Sanders"/>
    <x v="16"/>
    <x v="4"/>
    <s v="Manufacturing"/>
    <x v="1"/>
    <x v="2"/>
    <x v="37"/>
    <d v="2001-03-29T00:00:00"/>
    <x v="354"/>
    <x v="1"/>
    <x v="0"/>
    <s v="Miami"/>
    <x v="1"/>
  </r>
  <r>
    <s v="E01977"/>
    <s v="Raelynn Gupta"/>
    <x v="0"/>
    <x v="1"/>
    <s v="Corporate"/>
    <x v="0"/>
    <x v="1"/>
    <x v="35"/>
    <d v="2001-09-10T00:00:00"/>
    <x v="355"/>
    <x v="19"/>
    <x v="1"/>
    <s v="Chongqing"/>
    <x v="1"/>
  </r>
  <r>
    <s v="E01378"/>
    <s v="Genesis Xiong"/>
    <x v="27"/>
    <x v="0"/>
    <s v="Research &amp; Development"/>
    <x v="0"/>
    <x v="1"/>
    <x v="10"/>
    <d v="2012-02-25T00:00:00"/>
    <x v="356"/>
    <x v="1"/>
    <x v="0"/>
    <s v="Columbus"/>
    <x v="1"/>
  </r>
  <r>
    <s v="E04224"/>
    <s v="Lucas Ramos"/>
    <x v="15"/>
    <x v="4"/>
    <s v="Speciality Products"/>
    <x v="1"/>
    <x v="3"/>
    <x v="16"/>
    <d v="1998-01-21T00:00:00"/>
    <x v="357"/>
    <x v="1"/>
    <x v="0"/>
    <s v="Phoenix"/>
    <x v="1"/>
  </r>
  <r>
    <s v="E03423"/>
    <s v="Santiago f Gonzalez"/>
    <x v="6"/>
    <x v="2"/>
    <s v="Research &amp; Development"/>
    <x v="1"/>
    <x v="3"/>
    <x v="9"/>
    <d v="2012-07-26T00:00:00"/>
    <x v="358"/>
    <x v="3"/>
    <x v="0"/>
    <s v="Seattle"/>
    <x v="1"/>
  </r>
  <r>
    <s v="E01584"/>
    <s v="Henry Zhu"/>
    <x v="9"/>
    <x v="6"/>
    <s v="Speciality Products"/>
    <x v="1"/>
    <x v="1"/>
    <x v="31"/>
    <d v="2021-08-25T00:00:00"/>
    <x v="359"/>
    <x v="32"/>
    <x v="0"/>
    <s v="Austin"/>
    <x v="1"/>
  </r>
  <r>
    <s v="E00788"/>
    <s v="Emily Contreras"/>
    <x v="13"/>
    <x v="2"/>
    <s v="Manufacturing"/>
    <x v="0"/>
    <x v="3"/>
    <x v="16"/>
    <d v="1992-06-15T00:00:00"/>
    <x v="360"/>
    <x v="1"/>
    <x v="2"/>
    <s v="Sao Paulo"/>
    <x v="1"/>
  </r>
  <r>
    <s v="E00207"/>
    <s v="Hailey Lai"/>
    <x v="9"/>
    <x v="4"/>
    <s v="Manufacturing"/>
    <x v="0"/>
    <x v="1"/>
    <x v="27"/>
    <d v="2012-07-23T00:00:00"/>
    <x v="361"/>
    <x v="18"/>
    <x v="1"/>
    <s v="Chengdu"/>
    <x v="1"/>
  </r>
  <r>
    <s v="E00834"/>
    <s v="Vivian Guzman"/>
    <x v="13"/>
    <x v="1"/>
    <s v="Speciality Products"/>
    <x v="0"/>
    <x v="3"/>
    <x v="26"/>
    <d v="2002-02-09T00:00:00"/>
    <x v="362"/>
    <x v="1"/>
    <x v="0"/>
    <s v="Phoenix"/>
    <x v="1"/>
  </r>
  <r>
    <s v="E04571"/>
    <s v="Hadley Contreras"/>
    <x v="2"/>
    <x v="5"/>
    <s v="Corporate"/>
    <x v="0"/>
    <x v="3"/>
    <x v="33"/>
    <d v="2017-01-04T00:00:00"/>
    <x v="363"/>
    <x v="2"/>
    <x v="0"/>
    <s v="Austin"/>
    <x v="1"/>
  </r>
  <r>
    <s v="E02652"/>
    <s v="Nathan Sun"/>
    <x v="6"/>
    <x v="3"/>
    <s v="Speciality Products"/>
    <x v="1"/>
    <x v="1"/>
    <x v="20"/>
    <d v="2015-07-29T00:00:00"/>
    <x v="364"/>
    <x v="17"/>
    <x v="1"/>
    <s v="Shanghai"/>
    <x v="1"/>
  </r>
  <r>
    <s v="E02693"/>
    <s v="Grace Campos"/>
    <x v="2"/>
    <x v="5"/>
    <s v="Research &amp; Development"/>
    <x v="0"/>
    <x v="3"/>
    <x v="17"/>
    <d v="2008-03-21T00:00:00"/>
    <x v="365"/>
    <x v="31"/>
    <x v="2"/>
    <s v="Manaus"/>
    <x v="1"/>
  </r>
  <r>
    <s v="E03359"/>
    <s v="Autumn Ortiz"/>
    <x v="17"/>
    <x v="5"/>
    <s v="Research &amp; Development"/>
    <x v="0"/>
    <x v="3"/>
    <x v="23"/>
    <d v="2017-12-17T00:00:00"/>
    <x v="366"/>
    <x v="1"/>
    <x v="2"/>
    <s v="Sao Paulo"/>
    <x v="1"/>
  </r>
  <r>
    <s v="E00399"/>
    <s v="Connor Walker"/>
    <x v="13"/>
    <x v="1"/>
    <s v="Manufacturing"/>
    <x v="1"/>
    <x v="2"/>
    <x v="23"/>
    <d v="2019-03-18T00:00:00"/>
    <x v="367"/>
    <x v="1"/>
    <x v="0"/>
    <s v="Columbus"/>
    <x v="1"/>
  </r>
  <r>
    <s v="E02971"/>
    <s v="Mia Wu"/>
    <x v="14"/>
    <x v="0"/>
    <s v="Corporate"/>
    <x v="0"/>
    <x v="1"/>
    <x v="15"/>
    <d v="2013-08-25T00:00:00"/>
    <x v="368"/>
    <x v="1"/>
    <x v="1"/>
    <s v="Beijing"/>
    <x v="1"/>
  </r>
  <r>
    <s v="E03327"/>
    <s v="Julia Luong"/>
    <x v="0"/>
    <x v="3"/>
    <s v="Research &amp; Development"/>
    <x v="0"/>
    <x v="1"/>
    <x v="0"/>
    <d v="2006-06-20T00:00:00"/>
    <x v="369"/>
    <x v="15"/>
    <x v="1"/>
    <s v="Chongqing"/>
    <x v="1"/>
  </r>
  <r>
    <s v="E00900"/>
    <s v="Eleanor Delgado"/>
    <x v="4"/>
    <x v="6"/>
    <s v="Manufacturing"/>
    <x v="0"/>
    <x v="3"/>
    <x v="29"/>
    <d v="2014-04-27T00:00:00"/>
    <x v="370"/>
    <x v="1"/>
    <x v="2"/>
    <s v="Sao Paulo"/>
    <x v="1"/>
  </r>
  <r>
    <s v="E00836"/>
    <s v="Addison Roberts"/>
    <x v="23"/>
    <x v="0"/>
    <s v="Manufacturing"/>
    <x v="0"/>
    <x v="2"/>
    <x v="13"/>
    <d v="2018-05-14T00:00:00"/>
    <x v="371"/>
    <x v="1"/>
    <x v="0"/>
    <s v="Seattle"/>
    <x v="1"/>
  </r>
  <r>
    <s v="E03854"/>
    <s v="Camila Li"/>
    <x v="0"/>
    <x v="0"/>
    <s v="Research &amp; Development"/>
    <x v="0"/>
    <x v="1"/>
    <x v="33"/>
    <d v="2010-07-24T00:00:00"/>
    <x v="372"/>
    <x v="4"/>
    <x v="1"/>
    <s v="Shanghai"/>
    <x v="1"/>
  </r>
  <r>
    <s v="E04729"/>
    <s v="Ezekiel Fong"/>
    <x v="9"/>
    <x v="2"/>
    <s v="Research &amp; Development"/>
    <x v="1"/>
    <x v="1"/>
    <x v="16"/>
    <d v="2004-02-25T00:00:00"/>
    <x v="373"/>
    <x v="18"/>
    <x v="1"/>
    <s v="Shanghai"/>
    <x v="1"/>
  </r>
  <r>
    <s v="E00360"/>
    <s v="Dylan Thao"/>
    <x v="2"/>
    <x v="5"/>
    <s v="Manufacturing"/>
    <x v="1"/>
    <x v="1"/>
    <x v="26"/>
    <d v="2012-10-22T00:00:00"/>
    <x v="374"/>
    <x v="20"/>
    <x v="0"/>
    <s v="Seattle"/>
    <x v="1"/>
  </r>
  <r>
    <s v="E02284"/>
    <s v="Josephine Salazar"/>
    <x v="17"/>
    <x v="5"/>
    <s v="Speciality Products"/>
    <x v="0"/>
    <x v="3"/>
    <x v="9"/>
    <d v="2016-03-14T00:00:00"/>
    <x v="375"/>
    <x v="1"/>
    <x v="2"/>
    <s v="Sao Paulo"/>
    <x v="1"/>
  </r>
  <r>
    <s v="E00181"/>
    <s v="Genesis Hu"/>
    <x v="4"/>
    <x v="6"/>
    <s v="Corporate"/>
    <x v="0"/>
    <x v="1"/>
    <x v="30"/>
    <d v="2002-01-15T00:00:00"/>
    <x v="376"/>
    <x v="1"/>
    <x v="1"/>
    <s v="Beijing"/>
    <x v="29"/>
  </r>
  <r>
    <s v="E04168"/>
    <s v="Mila Juarez"/>
    <x v="6"/>
    <x v="2"/>
    <s v="Speciality Products"/>
    <x v="0"/>
    <x v="3"/>
    <x v="31"/>
    <d v="2017-09-21T00:00:00"/>
    <x v="377"/>
    <x v="6"/>
    <x v="2"/>
    <s v="Sao Paulo"/>
    <x v="1"/>
  </r>
  <r>
    <s v="E02861"/>
    <s v="Daniel Perry"/>
    <x v="14"/>
    <x v="0"/>
    <s v="Research &amp; Development"/>
    <x v="1"/>
    <x v="2"/>
    <x v="39"/>
    <d v="2001-04-15T00:00:00"/>
    <x v="378"/>
    <x v="1"/>
    <x v="0"/>
    <s v="Columbus"/>
    <x v="1"/>
  </r>
  <r>
    <s v="E01357"/>
    <s v="Paisley Hunter"/>
    <x v="11"/>
    <x v="5"/>
    <s v="Research &amp; Development"/>
    <x v="0"/>
    <x v="2"/>
    <x v="22"/>
    <d v="2010-01-15T00:00:00"/>
    <x v="379"/>
    <x v="8"/>
    <x v="0"/>
    <s v="Chicago"/>
    <x v="1"/>
  </r>
  <r>
    <s v="E04387"/>
    <s v="Everleigh White"/>
    <x v="23"/>
    <x v="0"/>
    <s v="Speciality Products"/>
    <x v="0"/>
    <x v="2"/>
    <x v="1"/>
    <d v="2017-10-20T00:00:00"/>
    <x v="380"/>
    <x v="1"/>
    <x v="0"/>
    <s v="Phoenix"/>
    <x v="1"/>
  </r>
  <r>
    <s v="E03090"/>
    <s v="Penelope Choi"/>
    <x v="1"/>
    <x v="0"/>
    <s v="Speciality Products"/>
    <x v="0"/>
    <x v="1"/>
    <x v="37"/>
    <d v="2010-09-10T00:00:00"/>
    <x v="381"/>
    <x v="1"/>
    <x v="1"/>
    <s v="Beijing"/>
    <x v="1"/>
  </r>
  <r>
    <s v="E03591"/>
    <s v="Piper Sun"/>
    <x v="2"/>
    <x v="6"/>
    <s v="Manufacturing"/>
    <x v="0"/>
    <x v="1"/>
    <x v="14"/>
    <d v="2011-02-14T00:00:00"/>
    <x v="382"/>
    <x v="33"/>
    <x v="0"/>
    <s v="Seattle"/>
    <x v="1"/>
  </r>
  <r>
    <s v="E03328"/>
    <s v="Lucy Johnson"/>
    <x v="6"/>
    <x v="0"/>
    <s v="Research &amp; Development"/>
    <x v="0"/>
    <x v="2"/>
    <x v="4"/>
    <d v="2020-04-27T00:00:00"/>
    <x v="383"/>
    <x v="3"/>
    <x v="0"/>
    <s v="Columbus"/>
    <x v="1"/>
  </r>
  <r>
    <s v="E04937"/>
    <s v="Ian Ngo"/>
    <x v="6"/>
    <x v="2"/>
    <s v="Speciality Products"/>
    <x v="1"/>
    <x v="1"/>
    <x v="27"/>
    <d v="2014-08-07T00:00:00"/>
    <x v="384"/>
    <x v="3"/>
    <x v="0"/>
    <s v="Phoenix"/>
    <x v="1"/>
  </r>
  <r>
    <s v="E00515"/>
    <s v="Joseph Vazquez"/>
    <x v="0"/>
    <x v="3"/>
    <s v="Speciality Products"/>
    <x v="1"/>
    <x v="3"/>
    <x v="28"/>
    <d v="2019-01-23T00:00:00"/>
    <x v="385"/>
    <x v="4"/>
    <x v="0"/>
    <s v="Miami"/>
    <x v="1"/>
  </r>
  <r>
    <s v="E01241"/>
    <s v="Hadley Guerrero"/>
    <x v="0"/>
    <x v="0"/>
    <s v="Research &amp; Development"/>
    <x v="0"/>
    <x v="3"/>
    <x v="37"/>
    <d v="2004-01-14T00:00:00"/>
    <x v="386"/>
    <x v="4"/>
    <x v="2"/>
    <s v="Sao Paulo"/>
    <x v="1"/>
  </r>
  <r>
    <s v="E03255"/>
    <s v="Jose Brown"/>
    <x v="27"/>
    <x v="0"/>
    <s v="Speciality Products"/>
    <x v="1"/>
    <x v="2"/>
    <x v="19"/>
    <d v="2016-04-07T00:00:00"/>
    <x v="387"/>
    <x v="1"/>
    <x v="0"/>
    <s v="Seattle"/>
    <x v="1"/>
  </r>
  <r>
    <s v="E01711"/>
    <s v="Benjamin Ford"/>
    <x v="13"/>
    <x v="1"/>
    <s v="Speciality Products"/>
    <x v="1"/>
    <x v="2"/>
    <x v="11"/>
    <d v="2021-04-22T00:00:00"/>
    <x v="388"/>
    <x v="1"/>
    <x v="0"/>
    <s v="Phoenix"/>
    <x v="1"/>
  </r>
  <r>
    <s v="E00500"/>
    <s v="Henry Shah"/>
    <x v="2"/>
    <x v="3"/>
    <s v="Manufacturing"/>
    <x v="1"/>
    <x v="1"/>
    <x v="0"/>
    <d v="2010-06-11T00:00:00"/>
    <x v="389"/>
    <x v="36"/>
    <x v="1"/>
    <s v="Chengdu"/>
    <x v="1"/>
  </r>
  <r>
    <s v="E04972"/>
    <s v="Ivy Daniels"/>
    <x v="0"/>
    <x v="4"/>
    <s v="Speciality Products"/>
    <x v="0"/>
    <x v="2"/>
    <x v="12"/>
    <d v="2008-10-26T00:00:00"/>
    <x v="390"/>
    <x v="8"/>
    <x v="0"/>
    <s v="Columbus"/>
    <x v="1"/>
  </r>
  <r>
    <s v="E02728"/>
    <s v="Thomas Chang"/>
    <x v="4"/>
    <x v="3"/>
    <s v="Research &amp; Development"/>
    <x v="1"/>
    <x v="1"/>
    <x v="8"/>
    <d v="2011-07-26T00:00:00"/>
    <x v="391"/>
    <x v="1"/>
    <x v="1"/>
    <s v="Beijing"/>
    <x v="1"/>
  </r>
  <r>
    <s v="E04749"/>
    <s v="Caroline Phan"/>
    <x v="0"/>
    <x v="1"/>
    <s v="Corporate"/>
    <x v="0"/>
    <x v="1"/>
    <x v="12"/>
    <d v="2004-03-14T00:00:00"/>
    <x v="392"/>
    <x v="15"/>
    <x v="0"/>
    <s v="Austin"/>
    <x v="1"/>
  </r>
  <r>
    <s v="E02023"/>
    <s v="Maverick Mehta"/>
    <x v="28"/>
    <x v="0"/>
    <s v="Manufacturing"/>
    <x v="1"/>
    <x v="1"/>
    <x v="28"/>
    <d v="2007-07-30T00:00:00"/>
    <x v="393"/>
    <x v="1"/>
    <x v="0"/>
    <s v="Seattle"/>
    <x v="1"/>
  </r>
  <r>
    <s v="E03166"/>
    <s v="Austin Edwards"/>
    <x v="12"/>
    <x v="0"/>
    <s v="Manufacturing"/>
    <x v="1"/>
    <x v="0"/>
    <x v="34"/>
    <d v="2006-09-24T00:00:00"/>
    <x v="394"/>
    <x v="1"/>
    <x v="0"/>
    <s v="Chicago"/>
    <x v="1"/>
  </r>
  <r>
    <s v="E02599"/>
    <s v="Daniel Huang"/>
    <x v="9"/>
    <x v="4"/>
    <s v="Corporate"/>
    <x v="1"/>
    <x v="1"/>
    <x v="11"/>
    <d v="2015-09-03T00:00:00"/>
    <x v="395"/>
    <x v="16"/>
    <x v="0"/>
    <s v="Columbus"/>
    <x v="1"/>
  </r>
  <r>
    <s v="E01014"/>
    <s v="Lucas Phan"/>
    <x v="2"/>
    <x v="6"/>
    <s v="Research &amp; Development"/>
    <x v="1"/>
    <x v="1"/>
    <x v="37"/>
    <d v="1999-02-19T00:00:00"/>
    <x v="396"/>
    <x v="11"/>
    <x v="1"/>
    <s v="Chongqing"/>
    <x v="1"/>
  </r>
  <r>
    <s v="E04529"/>
    <s v="Gabriel Yu"/>
    <x v="1"/>
    <x v="0"/>
    <s v="Speciality Products"/>
    <x v="1"/>
    <x v="1"/>
    <x v="34"/>
    <d v="2014-06-23T00:00:00"/>
    <x v="397"/>
    <x v="1"/>
    <x v="1"/>
    <s v="Chongqing"/>
    <x v="1"/>
  </r>
  <r>
    <s v="E00085"/>
    <s v="Mason Watson"/>
    <x v="0"/>
    <x v="0"/>
    <s v="Corporate"/>
    <x v="1"/>
    <x v="2"/>
    <x v="30"/>
    <d v="2004-09-14T00:00:00"/>
    <x v="398"/>
    <x v="19"/>
    <x v="0"/>
    <s v="Chicago"/>
    <x v="1"/>
  </r>
  <r>
    <s v="E00632"/>
    <s v="Angel Chang"/>
    <x v="23"/>
    <x v="0"/>
    <s v="Research &amp; Development"/>
    <x v="1"/>
    <x v="1"/>
    <x v="17"/>
    <d v="2017-07-06T00:00:00"/>
    <x v="399"/>
    <x v="1"/>
    <x v="1"/>
    <s v="Shanghai"/>
    <x v="1"/>
  </r>
  <r>
    <s v="E02108"/>
    <s v="Madeline Coleman"/>
    <x v="0"/>
    <x v="1"/>
    <s v="Research &amp; Development"/>
    <x v="0"/>
    <x v="2"/>
    <x v="10"/>
    <d v="2006-04-28T00:00:00"/>
    <x v="400"/>
    <x v="8"/>
    <x v="0"/>
    <s v="Chicago"/>
    <x v="30"/>
  </r>
  <r>
    <s v="E03802"/>
    <s v="Thomas Vazquez"/>
    <x v="2"/>
    <x v="5"/>
    <s v="Corporate"/>
    <x v="1"/>
    <x v="3"/>
    <x v="30"/>
    <d v="2014-07-19T00:00:00"/>
    <x v="401"/>
    <x v="11"/>
    <x v="2"/>
    <s v="Sao Paulo"/>
    <x v="1"/>
  </r>
  <r>
    <s v="E03685"/>
    <s v="Silas Hunter"/>
    <x v="29"/>
    <x v="0"/>
    <s v="Corporate"/>
    <x v="1"/>
    <x v="0"/>
    <x v="0"/>
    <d v="1998-05-04T00:00:00"/>
    <x v="402"/>
    <x v="1"/>
    <x v="0"/>
    <s v="Chicago"/>
    <x v="1"/>
  </r>
  <r>
    <s v="E01089"/>
    <s v="Nicholas Brooks"/>
    <x v="13"/>
    <x v="3"/>
    <s v="Manufacturing"/>
    <x v="1"/>
    <x v="2"/>
    <x v="19"/>
    <d v="2017-10-20T00:00:00"/>
    <x v="403"/>
    <x v="1"/>
    <x v="0"/>
    <s v="Phoenix"/>
    <x v="1"/>
  </r>
  <r>
    <s v="E03988"/>
    <s v="Dominic Thomas"/>
    <x v="13"/>
    <x v="6"/>
    <s v="Manufacturing"/>
    <x v="1"/>
    <x v="2"/>
    <x v="35"/>
    <d v="2005-09-28T00:00:00"/>
    <x v="404"/>
    <x v="1"/>
    <x v="0"/>
    <s v="Austin"/>
    <x v="1"/>
  </r>
  <r>
    <s v="E00401"/>
    <s v="Wesley Adams"/>
    <x v="27"/>
    <x v="0"/>
    <s v="Corporate"/>
    <x v="1"/>
    <x v="2"/>
    <x v="35"/>
    <d v="2003-08-11T00:00:00"/>
    <x v="405"/>
    <x v="1"/>
    <x v="0"/>
    <s v="Seattle"/>
    <x v="1"/>
  </r>
  <r>
    <s v="E03429"/>
    <s v="Ian Wu"/>
    <x v="4"/>
    <x v="6"/>
    <s v="Manufacturing"/>
    <x v="1"/>
    <x v="1"/>
    <x v="10"/>
    <d v="2012-04-14T00:00:00"/>
    <x v="406"/>
    <x v="1"/>
    <x v="1"/>
    <s v="Chengdu"/>
    <x v="1"/>
  </r>
  <r>
    <s v="E02417"/>
    <s v="Alice Young"/>
    <x v="18"/>
    <x v="5"/>
    <s v="Research &amp; Development"/>
    <x v="0"/>
    <x v="2"/>
    <x v="30"/>
    <d v="2008-01-24T00:00:00"/>
    <x v="407"/>
    <x v="1"/>
    <x v="0"/>
    <s v="Chicago"/>
    <x v="1"/>
  </r>
  <r>
    <s v="E00359"/>
    <s v="Logan Carrillo"/>
    <x v="4"/>
    <x v="6"/>
    <s v="Research &amp; Development"/>
    <x v="1"/>
    <x v="3"/>
    <x v="29"/>
    <d v="2014-11-30T00:00:00"/>
    <x v="408"/>
    <x v="1"/>
    <x v="0"/>
    <s v="Miami"/>
    <x v="1"/>
  </r>
  <r>
    <s v="E02044"/>
    <s v="Caroline Alexander"/>
    <x v="20"/>
    <x v="4"/>
    <s v="Manufacturing"/>
    <x v="0"/>
    <x v="0"/>
    <x v="34"/>
    <d v="2020-09-18T00:00:00"/>
    <x v="409"/>
    <x v="1"/>
    <x v="0"/>
    <s v="Columbus"/>
    <x v="1"/>
  </r>
  <r>
    <s v="E01479"/>
    <s v="Serenity Bailey"/>
    <x v="30"/>
    <x v="0"/>
    <s v="Manufacturing"/>
    <x v="0"/>
    <x v="2"/>
    <x v="0"/>
    <d v="2011-11-21T00:00:00"/>
    <x v="410"/>
    <x v="1"/>
    <x v="0"/>
    <s v="Chicago"/>
    <x v="1"/>
  </r>
  <r>
    <s v="E04962"/>
    <s v="Elena Tan"/>
    <x v="9"/>
    <x v="5"/>
    <s v="Manufacturing"/>
    <x v="0"/>
    <x v="1"/>
    <x v="2"/>
    <d v="2008-10-13T00:00:00"/>
    <x v="411"/>
    <x v="23"/>
    <x v="1"/>
    <s v="Chongqing"/>
    <x v="31"/>
  </r>
  <r>
    <s v="E02769"/>
    <s v="Eliza Adams"/>
    <x v="5"/>
    <x v="2"/>
    <s v="Manufacturing"/>
    <x v="0"/>
    <x v="2"/>
    <x v="3"/>
    <d v="2021-11-21T00:00:00"/>
    <x v="412"/>
    <x v="1"/>
    <x v="0"/>
    <s v="Chicago"/>
    <x v="1"/>
  </r>
  <r>
    <s v="E03893"/>
    <s v="Alice Xiong"/>
    <x v="9"/>
    <x v="5"/>
    <s v="Manufacturing"/>
    <x v="0"/>
    <x v="1"/>
    <x v="0"/>
    <d v="2018-09-02T00:00:00"/>
    <x v="413"/>
    <x v="16"/>
    <x v="1"/>
    <s v="Chengdu"/>
    <x v="1"/>
  </r>
  <r>
    <s v="E00553"/>
    <s v="Isla Yoon"/>
    <x v="10"/>
    <x v="5"/>
    <s v="Research &amp; Development"/>
    <x v="0"/>
    <x v="1"/>
    <x v="2"/>
    <d v="2013-05-10T00:00:00"/>
    <x v="414"/>
    <x v="1"/>
    <x v="0"/>
    <s v="Austin"/>
    <x v="32"/>
  </r>
  <r>
    <s v="E03540"/>
    <s v="Emma Perry"/>
    <x v="29"/>
    <x v="0"/>
    <s v="Manufacturing"/>
    <x v="0"/>
    <x v="2"/>
    <x v="21"/>
    <d v="2018-01-22T00:00:00"/>
    <x v="415"/>
    <x v="1"/>
    <x v="0"/>
    <s v="Seattle"/>
    <x v="1"/>
  </r>
  <r>
    <s v="E02769"/>
    <s v="Riley Marquez"/>
    <x v="0"/>
    <x v="1"/>
    <s v="Research &amp; Development"/>
    <x v="0"/>
    <x v="3"/>
    <x v="38"/>
    <d v="2019-10-18T00:00:00"/>
    <x v="416"/>
    <x v="19"/>
    <x v="0"/>
    <s v="Chicago"/>
    <x v="1"/>
  </r>
  <r>
    <s v="E03277"/>
    <s v="Caroline Hu"/>
    <x v="0"/>
    <x v="6"/>
    <s v="Speciality Products"/>
    <x v="0"/>
    <x v="1"/>
    <x v="11"/>
    <d v="2019-08-18T00:00:00"/>
    <x v="417"/>
    <x v="15"/>
    <x v="1"/>
    <s v="Shanghai"/>
    <x v="1"/>
  </r>
  <r>
    <s v="E04194"/>
    <s v="Madison Kumar"/>
    <x v="2"/>
    <x v="3"/>
    <s v="Speciality Products"/>
    <x v="0"/>
    <x v="1"/>
    <x v="0"/>
    <d v="2010-10-17T00:00:00"/>
    <x v="418"/>
    <x v="14"/>
    <x v="1"/>
    <s v="Chengdu"/>
    <x v="1"/>
  </r>
  <r>
    <s v="E01807"/>
    <s v="Matthew Lim"/>
    <x v="4"/>
    <x v="2"/>
    <s v="Research &amp; Development"/>
    <x v="1"/>
    <x v="1"/>
    <x v="27"/>
    <d v="1994-02-18T00:00:00"/>
    <x v="419"/>
    <x v="1"/>
    <x v="0"/>
    <s v="Seattle"/>
    <x v="1"/>
  </r>
  <r>
    <s v="E01762"/>
    <s v="Maya Ngo"/>
    <x v="6"/>
    <x v="2"/>
    <s v="Speciality Products"/>
    <x v="0"/>
    <x v="1"/>
    <x v="0"/>
    <d v="2012-10-20T00:00:00"/>
    <x v="420"/>
    <x v="5"/>
    <x v="0"/>
    <s v="Columbus"/>
    <x v="1"/>
  </r>
  <r>
    <s v="E02632"/>
    <s v="Alice Soto"/>
    <x v="7"/>
    <x v="3"/>
    <s v="Corporate"/>
    <x v="0"/>
    <x v="3"/>
    <x v="16"/>
    <d v="1995-04-13T00:00:00"/>
    <x v="421"/>
    <x v="1"/>
    <x v="2"/>
    <s v="Manaus"/>
    <x v="1"/>
  </r>
  <r>
    <s v="E04226"/>
    <s v="Andrew Moore"/>
    <x v="19"/>
    <x v="5"/>
    <s v="Manufacturing"/>
    <x v="1"/>
    <x v="2"/>
    <x v="40"/>
    <d v="2001-01-02T00:00:00"/>
    <x v="422"/>
    <x v="1"/>
    <x v="0"/>
    <s v="Chicago"/>
    <x v="1"/>
  </r>
  <r>
    <s v="E04101"/>
    <s v="Olivia Harris"/>
    <x v="2"/>
    <x v="2"/>
    <s v="Speciality Products"/>
    <x v="0"/>
    <x v="2"/>
    <x v="20"/>
    <d v="2020-06-14T00:00:00"/>
    <x v="423"/>
    <x v="25"/>
    <x v="0"/>
    <s v="Columbus"/>
    <x v="1"/>
  </r>
  <r>
    <s v="E01981"/>
    <s v="Genesis Banks"/>
    <x v="7"/>
    <x v="1"/>
    <s v="Corporate"/>
    <x v="0"/>
    <x v="2"/>
    <x v="20"/>
    <d v="2012-03-16T00:00:00"/>
    <x v="424"/>
    <x v="1"/>
    <x v="0"/>
    <s v="Chicago"/>
    <x v="1"/>
  </r>
  <r>
    <s v="E02534"/>
    <s v="Victoria Johnson"/>
    <x v="0"/>
    <x v="3"/>
    <s v="Corporate"/>
    <x v="0"/>
    <x v="2"/>
    <x v="0"/>
    <d v="2004-05-28T00:00:00"/>
    <x v="425"/>
    <x v="15"/>
    <x v="0"/>
    <s v="Columbus"/>
    <x v="1"/>
  </r>
  <r>
    <s v="E01238"/>
    <s v="Eloise Griffin"/>
    <x v="2"/>
    <x v="2"/>
    <s v="Manufacturing"/>
    <x v="0"/>
    <x v="2"/>
    <x v="0"/>
    <d v="1995-10-29T00:00:00"/>
    <x v="426"/>
    <x v="0"/>
    <x v="0"/>
    <s v="Austin"/>
    <x v="1"/>
  </r>
  <r>
    <s v="E01118"/>
    <s v="Roman Yang"/>
    <x v="6"/>
    <x v="4"/>
    <s v="Manufacturing"/>
    <x v="1"/>
    <x v="1"/>
    <x v="34"/>
    <d v="2009-12-12T00:00:00"/>
    <x v="427"/>
    <x v="24"/>
    <x v="0"/>
    <s v="Phoenix"/>
    <x v="1"/>
  </r>
  <r>
    <s v="E04041"/>
    <s v="Clara Huynh"/>
    <x v="12"/>
    <x v="0"/>
    <s v="Speciality Products"/>
    <x v="0"/>
    <x v="1"/>
    <x v="38"/>
    <d v="2020-11-18T00:00:00"/>
    <x v="428"/>
    <x v="1"/>
    <x v="1"/>
    <s v="Shanghai"/>
    <x v="1"/>
  </r>
  <r>
    <s v="E04308"/>
    <s v="Kai Flores"/>
    <x v="25"/>
    <x v="5"/>
    <s v="Manufacturing"/>
    <x v="1"/>
    <x v="3"/>
    <x v="25"/>
    <d v="2017-05-23T00:00:00"/>
    <x v="429"/>
    <x v="1"/>
    <x v="0"/>
    <s v="Seattle"/>
    <x v="1"/>
  </r>
  <r>
    <s v="E01052"/>
    <s v="Jaxson Dinh"/>
    <x v="0"/>
    <x v="6"/>
    <s v="Research &amp; Development"/>
    <x v="1"/>
    <x v="1"/>
    <x v="15"/>
    <d v="2001-05-03T00:00:00"/>
    <x v="430"/>
    <x v="15"/>
    <x v="1"/>
    <s v="Shanghai"/>
    <x v="33"/>
  </r>
  <r>
    <s v="E04165"/>
    <s v="Sophie Vang"/>
    <x v="0"/>
    <x v="6"/>
    <s v="Manufacturing"/>
    <x v="0"/>
    <x v="1"/>
    <x v="6"/>
    <d v="2021-09-14T00:00:00"/>
    <x v="431"/>
    <x v="28"/>
    <x v="1"/>
    <s v="Chongqing"/>
    <x v="1"/>
  </r>
  <r>
    <s v="E02295"/>
    <s v="Axel Jordan"/>
    <x v="7"/>
    <x v="2"/>
    <s v="Corporate"/>
    <x v="1"/>
    <x v="2"/>
    <x v="40"/>
    <d v="2013-02-28T00:00:00"/>
    <x v="432"/>
    <x v="1"/>
    <x v="0"/>
    <s v="Chicago"/>
    <x v="1"/>
  </r>
  <r>
    <s v="E04546"/>
    <s v="Jade Hunter"/>
    <x v="21"/>
    <x v="0"/>
    <s v="Corporate"/>
    <x v="0"/>
    <x v="2"/>
    <x v="34"/>
    <d v="2020-02-05T00:00:00"/>
    <x v="433"/>
    <x v="1"/>
    <x v="0"/>
    <s v="Columbus"/>
    <x v="1"/>
  </r>
  <r>
    <s v="E04217"/>
    <s v="Lydia Williams"/>
    <x v="27"/>
    <x v="0"/>
    <s v="Manufacturing"/>
    <x v="0"/>
    <x v="0"/>
    <x v="25"/>
    <d v="2014-10-29T00:00:00"/>
    <x v="434"/>
    <x v="1"/>
    <x v="0"/>
    <s v="Chicago"/>
    <x v="1"/>
  </r>
  <r>
    <s v="E00650"/>
    <s v="Emery Chang"/>
    <x v="20"/>
    <x v="4"/>
    <s v="Research &amp; Development"/>
    <x v="0"/>
    <x v="1"/>
    <x v="15"/>
    <d v="2000-08-17T00:00:00"/>
    <x v="435"/>
    <x v="1"/>
    <x v="1"/>
    <s v="Chengdu"/>
    <x v="1"/>
  </r>
  <r>
    <s v="E00344"/>
    <s v="Savannah He"/>
    <x v="2"/>
    <x v="0"/>
    <s v="Research &amp; Development"/>
    <x v="0"/>
    <x v="1"/>
    <x v="27"/>
    <d v="1996-02-14T00:00:00"/>
    <x v="436"/>
    <x v="14"/>
    <x v="1"/>
    <s v="Beijing"/>
    <x v="1"/>
  </r>
  <r>
    <s v="E04645"/>
    <s v="Elias Ahmed"/>
    <x v="9"/>
    <x v="6"/>
    <s v="Corporate"/>
    <x v="1"/>
    <x v="1"/>
    <x v="4"/>
    <d v="2017-08-04T00:00:00"/>
    <x v="437"/>
    <x v="32"/>
    <x v="0"/>
    <s v="Chicago"/>
    <x v="1"/>
  </r>
  <r>
    <s v="E03880"/>
    <s v="Samantha Woods"/>
    <x v="7"/>
    <x v="3"/>
    <s v="Speciality Products"/>
    <x v="0"/>
    <x v="2"/>
    <x v="16"/>
    <d v="2019-12-25T00:00:00"/>
    <x v="438"/>
    <x v="1"/>
    <x v="0"/>
    <s v="Phoenix"/>
    <x v="1"/>
  </r>
  <r>
    <s v="E02730"/>
    <s v="Axel Soto"/>
    <x v="10"/>
    <x v="5"/>
    <s v="Corporate"/>
    <x v="1"/>
    <x v="3"/>
    <x v="30"/>
    <d v="2005-04-22T00:00:00"/>
    <x v="439"/>
    <x v="1"/>
    <x v="2"/>
    <s v="Rio de Janerio"/>
    <x v="1"/>
  </r>
  <r>
    <s v="E04517"/>
    <s v="Amelia Choi"/>
    <x v="6"/>
    <x v="6"/>
    <s v="Speciality Products"/>
    <x v="0"/>
    <x v="1"/>
    <x v="19"/>
    <d v="2006-06-11T00:00:00"/>
    <x v="440"/>
    <x v="6"/>
    <x v="0"/>
    <s v="Miami"/>
    <x v="1"/>
  </r>
  <r>
    <s v="E00965"/>
    <s v="Jacob Khan"/>
    <x v="3"/>
    <x v="0"/>
    <s v="Speciality Products"/>
    <x v="1"/>
    <x v="1"/>
    <x v="26"/>
    <d v="2008-02-09T00:00:00"/>
    <x v="441"/>
    <x v="6"/>
    <x v="1"/>
    <s v="Shanghai"/>
    <x v="1"/>
  </r>
  <r>
    <s v="E04639"/>
    <s v="Luna Taylor"/>
    <x v="32"/>
    <x v="0"/>
    <s v="Manufacturing"/>
    <x v="0"/>
    <x v="2"/>
    <x v="40"/>
    <d v="2018-07-28T00:00:00"/>
    <x v="442"/>
    <x v="1"/>
    <x v="0"/>
    <s v="Seattle"/>
    <x v="1"/>
  </r>
  <r>
    <s v="E00465"/>
    <s v="Dominic Parker"/>
    <x v="22"/>
    <x v="5"/>
    <s v="Research &amp; Development"/>
    <x v="1"/>
    <x v="2"/>
    <x v="39"/>
    <d v="2011-10-04T00:00:00"/>
    <x v="443"/>
    <x v="1"/>
    <x v="0"/>
    <s v="Seattle"/>
    <x v="1"/>
  </r>
  <r>
    <s v="E03058"/>
    <s v="Angel Xiong"/>
    <x v="9"/>
    <x v="0"/>
    <s v="Research &amp; Development"/>
    <x v="1"/>
    <x v="1"/>
    <x v="25"/>
    <d v="2015-06-11T00:00:00"/>
    <x v="444"/>
    <x v="32"/>
    <x v="1"/>
    <s v="Shanghai"/>
    <x v="1"/>
  </r>
  <r>
    <s v="E02337"/>
    <s v="Emma Cao"/>
    <x v="7"/>
    <x v="3"/>
    <s v="Corporate"/>
    <x v="0"/>
    <x v="1"/>
    <x v="5"/>
    <d v="2019-08-24T00:00:00"/>
    <x v="445"/>
    <x v="1"/>
    <x v="1"/>
    <s v="Chongqing"/>
    <x v="1"/>
  </r>
  <r>
    <s v="E04927"/>
    <s v="Ezekiel Bryant"/>
    <x v="4"/>
    <x v="1"/>
    <s v="Manufacturing"/>
    <x v="1"/>
    <x v="2"/>
    <x v="0"/>
    <d v="2002-07-19T00:00:00"/>
    <x v="446"/>
    <x v="1"/>
    <x v="0"/>
    <s v="Miami"/>
    <x v="1"/>
  </r>
  <r>
    <s v="E03799"/>
    <s v="Natalie Hwang"/>
    <x v="4"/>
    <x v="1"/>
    <s v="Speciality Products"/>
    <x v="0"/>
    <x v="1"/>
    <x v="20"/>
    <d v="1999-12-31T00:00:00"/>
    <x v="447"/>
    <x v="1"/>
    <x v="0"/>
    <s v="Phoenix"/>
    <x v="1"/>
  </r>
  <r>
    <s v="E04538"/>
    <s v="Adeline Yang"/>
    <x v="21"/>
    <x v="0"/>
    <s v="Corporate"/>
    <x v="0"/>
    <x v="1"/>
    <x v="26"/>
    <d v="2011-07-20T00:00:00"/>
    <x v="448"/>
    <x v="1"/>
    <x v="1"/>
    <s v="Chongqing"/>
    <x v="1"/>
  </r>
  <r>
    <s v="E02633"/>
    <s v="Allison Roberts"/>
    <x v="9"/>
    <x v="2"/>
    <s v="Manufacturing"/>
    <x v="0"/>
    <x v="0"/>
    <x v="36"/>
    <d v="2000-08-19T00:00:00"/>
    <x v="449"/>
    <x v="34"/>
    <x v="0"/>
    <s v="Columbus"/>
    <x v="1"/>
  </r>
  <r>
    <s v="E02965"/>
    <s v="Andrew Do"/>
    <x v="0"/>
    <x v="1"/>
    <s v="Research &amp; Development"/>
    <x v="1"/>
    <x v="1"/>
    <x v="19"/>
    <d v="2021-04-17T00:00:00"/>
    <x v="20"/>
    <x v="0"/>
    <x v="0"/>
    <s v="Seattle"/>
    <x v="1"/>
  </r>
  <r>
    <s v="E04345"/>
    <s v="Eliana Grant"/>
    <x v="11"/>
    <x v="5"/>
    <s v="Speciality Products"/>
    <x v="0"/>
    <x v="2"/>
    <x v="14"/>
    <d v="1994-06-20T00:00:00"/>
    <x v="450"/>
    <x v="4"/>
    <x v="0"/>
    <s v="Chicago"/>
    <x v="1"/>
  </r>
  <r>
    <s v="E02895"/>
    <s v="Mila Soto"/>
    <x v="2"/>
    <x v="1"/>
    <s v="Research &amp; Development"/>
    <x v="0"/>
    <x v="3"/>
    <x v="13"/>
    <d v="2008-10-07T00:00:00"/>
    <x v="451"/>
    <x v="0"/>
    <x v="2"/>
    <s v="Manaus"/>
    <x v="1"/>
  </r>
  <r>
    <s v="E01132"/>
    <s v="Gabriella Johnson"/>
    <x v="3"/>
    <x v="0"/>
    <s v="Research &amp; Development"/>
    <x v="0"/>
    <x v="2"/>
    <x v="34"/>
    <d v="2006-03-01T00:00:00"/>
    <x v="452"/>
    <x v="17"/>
    <x v="0"/>
    <s v="Seattle"/>
    <x v="34"/>
  </r>
  <r>
    <s v="E00758"/>
    <s v="Jonathan Khan"/>
    <x v="5"/>
    <x v="2"/>
    <s v="Manufacturing"/>
    <x v="1"/>
    <x v="1"/>
    <x v="25"/>
    <d v="2013-08-30T00:00:00"/>
    <x v="453"/>
    <x v="1"/>
    <x v="1"/>
    <s v="Shanghai"/>
    <x v="1"/>
  </r>
  <r>
    <s v="E03750"/>
    <s v="Elias Dang"/>
    <x v="2"/>
    <x v="5"/>
    <s v="Speciality Products"/>
    <x v="1"/>
    <x v="1"/>
    <x v="14"/>
    <d v="1995-08-29T00:00:00"/>
    <x v="454"/>
    <x v="10"/>
    <x v="1"/>
    <s v="Chengdu"/>
    <x v="1"/>
  </r>
  <r>
    <s v="E00144"/>
    <s v="Theodore Ngo"/>
    <x v="8"/>
    <x v="5"/>
    <s v="Research &amp; Development"/>
    <x v="1"/>
    <x v="1"/>
    <x v="0"/>
    <d v="2018-04-29T00:00:00"/>
    <x v="455"/>
    <x v="1"/>
    <x v="1"/>
    <s v="Beijing"/>
    <x v="1"/>
  </r>
  <r>
    <s v="E02943"/>
    <s v="Bella Lopez"/>
    <x v="4"/>
    <x v="6"/>
    <s v="Corporate"/>
    <x v="0"/>
    <x v="3"/>
    <x v="24"/>
    <d v="2013-11-12T00:00:00"/>
    <x v="456"/>
    <x v="1"/>
    <x v="0"/>
    <s v="Chicago"/>
    <x v="1"/>
  </r>
  <r>
    <s v="E03901"/>
    <s v="Luca Truong"/>
    <x v="2"/>
    <x v="6"/>
    <s v="Corporate"/>
    <x v="1"/>
    <x v="1"/>
    <x v="15"/>
    <d v="2004-12-11T00:00:00"/>
    <x v="457"/>
    <x v="9"/>
    <x v="1"/>
    <s v="Chongqing"/>
    <x v="1"/>
  </r>
  <r>
    <s v="E03461"/>
    <s v="Nathan Lau"/>
    <x v="20"/>
    <x v="4"/>
    <s v="Research &amp; Development"/>
    <x v="1"/>
    <x v="1"/>
    <x v="25"/>
    <d v="2011-02-22T00:00:00"/>
    <x v="458"/>
    <x v="1"/>
    <x v="0"/>
    <s v="Austin"/>
    <x v="35"/>
  </r>
  <r>
    <s v="E03490"/>
    <s v="Henry Campos"/>
    <x v="0"/>
    <x v="4"/>
    <s v="Corporate"/>
    <x v="1"/>
    <x v="3"/>
    <x v="31"/>
    <d v="2009-09-27T00:00:00"/>
    <x v="459"/>
    <x v="0"/>
    <x v="0"/>
    <s v="Phoenix"/>
    <x v="1"/>
  </r>
  <r>
    <s v="E04466"/>
    <s v="Connor Bell"/>
    <x v="32"/>
    <x v="0"/>
    <s v="Corporate"/>
    <x v="1"/>
    <x v="0"/>
    <x v="36"/>
    <d v="2000-04-01T00:00:00"/>
    <x v="460"/>
    <x v="1"/>
    <x v="0"/>
    <s v="Austin"/>
    <x v="1"/>
  </r>
  <r>
    <s v="E03226"/>
    <s v="Angel Stewart"/>
    <x v="9"/>
    <x v="1"/>
    <s v="Corporate"/>
    <x v="1"/>
    <x v="2"/>
    <x v="21"/>
    <d v="2019-06-22T00:00:00"/>
    <x v="461"/>
    <x v="34"/>
    <x v="0"/>
    <s v="Seattle"/>
    <x v="1"/>
  </r>
  <r>
    <s v="E04607"/>
    <s v="Landon Brown"/>
    <x v="9"/>
    <x v="6"/>
    <s v="Corporate"/>
    <x v="1"/>
    <x v="2"/>
    <x v="3"/>
    <d v="2020-09-27T00:00:00"/>
    <x v="462"/>
    <x v="7"/>
    <x v="0"/>
    <s v="Columbus"/>
    <x v="1"/>
  </r>
  <r>
    <s v="E02678"/>
    <s v="Nicholas Rivera"/>
    <x v="2"/>
    <x v="5"/>
    <s v="Corporate"/>
    <x v="1"/>
    <x v="3"/>
    <x v="15"/>
    <d v="2007-04-13T00:00:00"/>
    <x v="463"/>
    <x v="14"/>
    <x v="2"/>
    <s v="Sao Paulo"/>
    <x v="1"/>
  </r>
  <r>
    <s v="E02190"/>
    <s v="Gabriel Carter"/>
    <x v="22"/>
    <x v="5"/>
    <s v="Manufacturing"/>
    <x v="1"/>
    <x v="2"/>
    <x v="4"/>
    <d v="2018-07-18T00:00:00"/>
    <x v="464"/>
    <x v="1"/>
    <x v="0"/>
    <s v="Columbus"/>
    <x v="1"/>
  </r>
  <r>
    <s v="E00747"/>
    <s v="Leilani Baker"/>
    <x v="1"/>
    <x v="0"/>
    <s v="Speciality Products"/>
    <x v="0"/>
    <x v="2"/>
    <x v="1"/>
    <d v="2010-04-04T00:00:00"/>
    <x v="465"/>
    <x v="1"/>
    <x v="0"/>
    <s v="Seattle"/>
    <x v="1"/>
  </r>
  <r>
    <s v="E00268"/>
    <s v="Ian Flores"/>
    <x v="2"/>
    <x v="5"/>
    <s v="Corporate"/>
    <x v="1"/>
    <x v="3"/>
    <x v="35"/>
    <d v="2019-12-10T00:00:00"/>
    <x v="466"/>
    <x v="9"/>
    <x v="2"/>
    <s v="Rio de Janerio"/>
    <x v="1"/>
  </r>
  <r>
    <s v="E01416"/>
    <s v="Hudson Thompson"/>
    <x v="13"/>
    <x v="3"/>
    <s v="Manufacturing"/>
    <x v="1"/>
    <x v="0"/>
    <x v="23"/>
    <d v="2020-10-20T00:00:00"/>
    <x v="467"/>
    <x v="1"/>
    <x v="0"/>
    <s v="Phoenix"/>
    <x v="1"/>
  </r>
  <r>
    <s v="E01524"/>
    <s v="Ian Miller"/>
    <x v="3"/>
    <x v="0"/>
    <s v="Corporate"/>
    <x v="1"/>
    <x v="0"/>
    <x v="11"/>
    <d v="2016-10-13T00:00:00"/>
    <x v="468"/>
    <x v="24"/>
    <x v="0"/>
    <s v="Austin"/>
    <x v="1"/>
  </r>
  <r>
    <s v="E03849"/>
    <s v="Harper Chin"/>
    <x v="10"/>
    <x v="5"/>
    <s v="Manufacturing"/>
    <x v="0"/>
    <x v="1"/>
    <x v="2"/>
    <d v="2002-07-09T00:00:00"/>
    <x v="469"/>
    <x v="1"/>
    <x v="1"/>
    <s v="Shanghai"/>
    <x v="1"/>
  </r>
  <r>
    <s v="E02801"/>
    <s v="Santiago f Brooks"/>
    <x v="0"/>
    <x v="2"/>
    <s v="Corporate"/>
    <x v="1"/>
    <x v="0"/>
    <x v="10"/>
    <d v="2000-09-01T00:00:00"/>
    <x v="470"/>
    <x v="15"/>
    <x v="0"/>
    <s v="Phoenix"/>
    <x v="1"/>
  </r>
  <r>
    <s v="E04155"/>
    <s v="Dylan Dominguez"/>
    <x v="4"/>
    <x v="6"/>
    <s v="Research &amp; Development"/>
    <x v="1"/>
    <x v="3"/>
    <x v="34"/>
    <d v="2015-04-07T00:00:00"/>
    <x v="471"/>
    <x v="1"/>
    <x v="2"/>
    <s v="Rio de Janerio"/>
    <x v="1"/>
  </r>
  <r>
    <s v="E01952"/>
    <s v="Everett Lee"/>
    <x v="32"/>
    <x v="0"/>
    <s v="Research &amp; Development"/>
    <x v="1"/>
    <x v="1"/>
    <x v="15"/>
    <d v="2010-02-26T00:00:00"/>
    <x v="472"/>
    <x v="1"/>
    <x v="0"/>
    <s v="Columbus"/>
    <x v="1"/>
  </r>
  <r>
    <s v="E00116"/>
    <s v="Madelyn Mehta"/>
    <x v="7"/>
    <x v="2"/>
    <s v="Speciality Products"/>
    <x v="0"/>
    <x v="1"/>
    <x v="14"/>
    <d v="2005-01-28T00:00:00"/>
    <x v="473"/>
    <x v="1"/>
    <x v="0"/>
    <s v="Phoenix"/>
    <x v="1"/>
  </r>
  <r>
    <s v="E04811"/>
    <s v="Athena Vasquez"/>
    <x v="17"/>
    <x v="5"/>
    <s v="Speciality Products"/>
    <x v="0"/>
    <x v="3"/>
    <x v="1"/>
    <d v="2014-09-16T00:00:00"/>
    <x v="474"/>
    <x v="1"/>
    <x v="2"/>
    <s v="Rio de Janerio"/>
    <x v="1"/>
  </r>
  <r>
    <s v="E00624"/>
    <s v="William Watson"/>
    <x v="2"/>
    <x v="3"/>
    <s v="Speciality Products"/>
    <x v="1"/>
    <x v="2"/>
    <x v="12"/>
    <d v="2013-06-04T00:00:00"/>
    <x v="475"/>
    <x v="27"/>
    <x v="0"/>
    <s v="Miami"/>
    <x v="1"/>
  </r>
  <r>
    <s v="E03404"/>
    <s v="Everleigh Nunez"/>
    <x v="17"/>
    <x v="5"/>
    <s v="Speciality Products"/>
    <x v="0"/>
    <x v="3"/>
    <x v="34"/>
    <d v="2021-02-05T00:00:00"/>
    <x v="476"/>
    <x v="1"/>
    <x v="2"/>
    <s v="Manaus"/>
    <x v="1"/>
  </r>
  <r>
    <s v="E01845"/>
    <s v="Leo Fernandez"/>
    <x v="6"/>
    <x v="1"/>
    <s v="Research &amp; Development"/>
    <x v="1"/>
    <x v="3"/>
    <x v="36"/>
    <d v="1998-04-28T00:00:00"/>
    <x v="477"/>
    <x v="6"/>
    <x v="2"/>
    <s v="Sao Paulo"/>
    <x v="36"/>
  </r>
  <r>
    <s v="E04784"/>
    <s v="Joshua Lin"/>
    <x v="1"/>
    <x v="0"/>
    <s v="Research &amp; Development"/>
    <x v="1"/>
    <x v="1"/>
    <x v="17"/>
    <d v="2016-02-05T00:00:00"/>
    <x v="478"/>
    <x v="1"/>
    <x v="1"/>
    <s v="Beijing"/>
    <x v="1"/>
  </r>
  <r>
    <s v="E00145"/>
    <s v="Alexander Rivera"/>
    <x v="4"/>
    <x v="2"/>
    <s v="Research &amp; Development"/>
    <x v="1"/>
    <x v="3"/>
    <x v="32"/>
    <d v="2009-04-27T00:00:00"/>
    <x v="479"/>
    <x v="1"/>
    <x v="2"/>
    <s v="Manaus"/>
    <x v="1"/>
  </r>
  <r>
    <s v="E00218"/>
    <s v="David Desai"/>
    <x v="9"/>
    <x v="2"/>
    <s v="Speciality Products"/>
    <x v="1"/>
    <x v="1"/>
    <x v="40"/>
    <d v="2016-11-22T00:00:00"/>
    <x v="480"/>
    <x v="13"/>
    <x v="0"/>
    <s v="Austin"/>
    <x v="1"/>
  </r>
  <r>
    <s v="E02185"/>
    <s v="Aubrey Yoon"/>
    <x v="15"/>
    <x v="4"/>
    <s v="Research &amp; Development"/>
    <x v="0"/>
    <x v="1"/>
    <x v="33"/>
    <d v="2005-11-11T00:00:00"/>
    <x v="481"/>
    <x v="1"/>
    <x v="1"/>
    <s v="Chongqing"/>
    <x v="1"/>
  </r>
  <r>
    <s v="E01070"/>
    <s v="Grayson Brown"/>
    <x v="9"/>
    <x v="0"/>
    <s v="Corporate"/>
    <x v="1"/>
    <x v="2"/>
    <x v="31"/>
    <d v="2016-06-22T00:00:00"/>
    <x v="482"/>
    <x v="16"/>
    <x v="0"/>
    <s v="Chicago"/>
    <x v="1"/>
  </r>
  <r>
    <s v="E03807"/>
    <s v="Noah Chen"/>
    <x v="0"/>
    <x v="6"/>
    <s v="Manufacturing"/>
    <x v="1"/>
    <x v="1"/>
    <x v="20"/>
    <d v="2015-03-01T00:00:00"/>
    <x v="483"/>
    <x v="0"/>
    <x v="1"/>
    <s v="Beijing"/>
    <x v="1"/>
  </r>
  <r>
    <s v="E00784"/>
    <s v="Ella Nguyen"/>
    <x v="31"/>
    <x v="0"/>
    <s v="Corporate"/>
    <x v="0"/>
    <x v="1"/>
    <x v="33"/>
    <d v="2004-02-10T00:00:00"/>
    <x v="484"/>
    <x v="1"/>
    <x v="1"/>
    <s v="Chongqing"/>
    <x v="1"/>
  </r>
  <r>
    <s v="E04925"/>
    <s v="Athena Jordan"/>
    <x v="27"/>
    <x v="0"/>
    <s v="Manufacturing"/>
    <x v="0"/>
    <x v="0"/>
    <x v="34"/>
    <d v="2011-02-19T00:00:00"/>
    <x v="485"/>
    <x v="1"/>
    <x v="0"/>
    <s v="Seattle"/>
    <x v="1"/>
  </r>
  <r>
    <s v="E04448"/>
    <s v="Adrian Ruiz"/>
    <x v="4"/>
    <x v="1"/>
    <s v="Corporate"/>
    <x v="1"/>
    <x v="3"/>
    <x v="8"/>
    <d v="2014-09-04T00:00:00"/>
    <x v="486"/>
    <x v="1"/>
    <x v="2"/>
    <s v="Sao Paulo"/>
    <x v="37"/>
  </r>
  <r>
    <s v="E04817"/>
    <s v="Zoe Sanchez"/>
    <x v="4"/>
    <x v="3"/>
    <s v="Research &amp; Development"/>
    <x v="0"/>
    <x v="3"/>
    <x v="26"/>
    <d v="2004-12-23T00:00:00"/>
    <x v="487"/>
    <x v="1"/>
    <x v="2"/>
    <s v="Sao Paulo"/>
    <x v="1"/>
  </r>
  <r>
    <s v="E00325"/>
    <s v="Jameson Chen"/>
    <x v="9"/>
    <x v="6"/>
    <s v="Research &amp; Development"/>
    <x v="1"/>
    <x v="1"/>
    <x v="38"/>
    <d v="2019-12-05T00:00:00"/>
    <x v="488"/>
    <x v="30"/>
    <x v="1"/>
    <s v="Shanghai"/>
    <x v="1"/>
  </r>
  <r>
    <s v="E00403"/>
    <s v="Liliana Soto"/>
    <x v="20"/>
    <x v="4"/>
    <s v="Manufacturing"/>
    <x v="0"/>
    <x v="3"/>
    <x v="32"/>
    <d v="2010-10-12T00:00:00"/>
    <x v="489"/>
    <x v="1"/>
    <x v="0"/>
    <s v="Austin"/>
    <x v="1"/>
  </r>
  <r>
    <s v="E00436"/>
    <s v="Lincoln Reyes"/>
    <x v="3"/>
    <x v="0"/>
    <s v="Manufacturing"/>
    <x v="1"/>
    <x v="3"/>
    <x v="33"/>
    <d v="1998-08-03T00:00:00"/>
    <x v="490"/>
    <x v="6"/>
    <x v="0"/>
    <s v="Seattle"/>
    <x v="1"/>
  </r>
  <r>
    <s v="E04358"/>
    <s v="Grayson Soto"/>
    <x v="20"/>
    <x v="4"/>
    <s v="Manufacturing"/>
    <x v="1"/>
    <x v="3"/>
    <x v="8"/>
    <d v="2015-08-03T00:00:00"/>
    <x v="491"/>
    <x v="1"/>
    <x v="0"/>
    <s v="Columbus"/>
    <x v="1"/>
  </r>
  <r>
    <s v="E04662"/>
    <s v="Julia Morris"/>
    <x v="0"/>
    <x v="4"/>
    <s v="Corporate"/>
    <x v="0"/>
    <x v="2"/>
    <x v="33"/>
    <d v="2008-10-18T00:00:00"/>
    <x v="492"/>
    <x v="19"/>
    <x v="0"/>
    <s v="Phoenix"/>
    <x v="1"/>
  </r>
  <r>
    <s v="E01496"/>
    <s v="Ava Ortiz"/>
    <x v="14"/>
    <x v="0"/>
    <s v="Manufacturing"/>
    <x v="0"/>
    <x v="3"/>
    <x v="26"/>
    <d v="2004-07-20T00:00:00"/>
    <x v="493"/>
    <x v="1"/>
    <x v="0"/>
    <s v="Columbus"/>
    <x v="1"/>
  </r>
  <r>
    <s v="E01870"/>
    <s v="Carson Chau"/>
    <x v="2"/>
    <x v="1"/>
    <s v="Corporate"/>
    <x v="1"/>
    <x v="1"/>
    <x v="32"/>
    <d v="2007-10-12T00:00:00"/>
    <x v="494"/>
    <x v="9"/>
    <x v="1"/>
    <s v="Chongqing"/>
    <x v="1"/>
  </r>
  <r>
    <s v="E03971"/>
    <s v="Lillian Chen"/>
    <x v="0"/>
    <x v="6"/>
    <s v="Research &amp; Development"/>
    <x v="0"/>
    <x v="1"/>
    <x v="6"/>
    <d v="2020-04-09T00:00:00"/>
    <x v="495"/>
    <x v="4"/>
    <x v="0"/>
    <s v="Columbus"/>
    <x v="1"/>
  </r>
  <r>
    <s v="E03616"/>
    <s v="Josiah Lewis"/>
    <x v="6"/>
    <x v="0"/>
    <s v="Research &amp; Development"/>
    <x v="1"/>
    <x v="2"/>
    <x v="30"/>
    <d v="2021-08-11T00:00:00"/>
    <x v="496"/>
    <x v="4"/>
    <x v="0"/>
    <s v="Austin"/>
    <x v="1"/>
  </r>
  <r>
    <s v="E00153"/>
    <s v="Claire Jones"/>
    <x v="17"/>
    <x v="5"/>
    <s v="Corporate"/>
    <x v="0"/>
    <x v="2"/>
    <x v="38"/>
    <d v="2019-03-12T00:00:00"/>
    <x v="497"/>
    <x v="1"/>
    <x v="0"/>
    <s v="Seattle"/>
    <x v="1"/>
  </r>
  <r>
    <s v="E02313"/>
    <s v="Jeremiah Lu"/>
    <x v="23"/>
    <x v="0"/>
    <s v="Manufacturing"/>
    <x v="1"/>
    <x v="1"/>
    <x v="2"/>
    <d v="2001-03-06T00:00:00"/>
    <x v="498"/>
    <x v="1"/>
    <x v="1"/>
    <s v="Shanghai"/>
    <x v="1"/>
  </r>
  <r>
    <s v="E02960"/>
    <s v="Nova Hill"/>
    <x v="4"/>
    <x v="3"/>
    <s v="Manufacturing"/>
    <x v="0"/>
    <x v="2"/>
    <x v="16"/>
    <d v="2018-03-10T00:00:00"/>
    <x v="499"/>
    <x v="1"/>
    <x v="0"/>
    <s v="Chicago"/>
    <x v="1"/>
  </r>
  <r>
    <s v="E00096"/>
    <s v="Peyton Cruz"/>
    <x v="25"/>
    <x v="5"/>
    <s v="Manufacturing"/>
    <x v="0"/>
    <x v="3"/>
    <x v="23"/>
    <d v="2016-05-26T00:00:00"/>
    <x v="500"/>
    <x v="1"/>
    <x v="2"/>
    <s v="Sao Paulo"/>
    <x v="1"/>
  </r>
  <r>
    <s v="E02140"/>
    <s v="Naomi Zhao"/>
    <x v="9"/>
    <x v="4"/>
    <s v="Speciality Products"/>
    <x v="0"/>
    <x v="1"/>
    <x v="15"/>
    <d v="2021-09-22T00:00:00"/>
    <x v="501"/>
    <x v="18"/>
    <x v="0"/>
    <s v="Miami"/>
    <x v="1"/>
  </r>
  <r>
    <s v="E00826"/>
    <s v="Rylee Bui"/>
    <x v="7"/>
    <x v="3"/>
    <s v="Corporate"/>
    <x v="0"/>
    <x v="1"/>
    <x v="0"/>
    <d v="2011-12-22T00:00:00"/>
    <x v="502"/>
    <x v="1"/>
    <x v="1"/>
    <s v="Chongqing"/>
    <x v="1"/>
  </r>
  <r>
    <s v="E03881"/>
    <s v="Andrew Reed"/>
    <x v="27"/>
    <x v="0"/>
    <s v="Corporate"/>
    <x v="1"/>
    <x v="0"/>
    <x v="21"/>
    <d v="2019-06-17T00:00:00"/>
    <x v="503"/>
    <x v="1"/>
    <x v="0"/>
    <s v="Miami"/>
    <x v="38"/>
  </r>
  <r>
    <s v="E02604"/>
    <s v="Brooklyn Collins"/>
    <x v="0"/>
    <x v="1"/>
    <s v="Corporate"/>
    <x v="0"/>
    <x v="0"/>
    <x v="1"/>
    <d v="2018-10-27T00:00:00"/>
    <x v="504"/>
    <x v="19"/>
    <x v="0"/>
    <s v="Austin"/>
    <x v="1"/>
  </r>
  <r>
    <s v="E02613"/>
    <s v="John Jung"/>
    <x v="4"/>
    <x v="2"/>
    <s v="Speciality Products"/>
    <x v="1"/>
    <x v="1"/>
    <x v="20"/>
    <d v="2018-03-12T00:00:00"/>
    <x v="505"/>
    <x v="1"/>
    <x v="1"/>
    <s v="Shanghai"/>
    <x v="1"/>
  </r>
  <r>
    <s v="E00864"/>
    <s v="Samantha Aguilar"/>
    <x v="6"/>
    <x v="3"/>
    <s v="Speciality Products"/>
    <x v="0"/>
    <x v="3"/>
    <x v="30"/>
    <d v="2010-04-24T00:00:00"/>
    <x v="506"/>
    <x v="5"/>
    <x v="0"/>
    <s v="Seattle"/>
    <x v="1"/>
  </r>
  <r>
    <s v="E01760"/>
    <s v="Madeline Acosta"/>
    <x v="26"/>
    <x v="2"/>
    <s v="Speciality Products"/>
    <x v="0"/>
    <x v="3"/>
    <x v="3"/>
    <d v="2021-02-09T00:00:00"/>
    <x v="507"/>
    <x v="1"/>
    <x v="2"/>
    <s v="Sao Paulo"/>
    <x v="1"/>
  </r>
  <r>
    <s v="E03223"/>
    <s v="Ethan Joseph"/>
    <x v="12"/>
    <x v="0"/>
    <s v="Research &amp; Development"/>
    <x v="1"/>
    <x v="2"/>
    <x v="15"/>
    <d v="2018-05-28T00:00:00"/>
    <x v="508"/>
    <x v="1"/>
    <x v="0"/>
    <s v="Columbus"/>
    <x v="1"/>
  </r>
  <r>
    <s v="E01262"/>
    <s v="Miles Mehta"/>
    <x v="6"/>
    <x v="1"/>
    <s v="Manufacturing"/>
    <x v="1"/>
    <x v="1"/>
    <x v="2"/>
    <d v="2018-05-19T00:00:00"/>
    <x v="509"/>
    <x v="3"/>
    <x v="1"/>
    <s v="Chongqing"/>
    <x v="1"/>
  </r>
  <r>
    <s v="E01075"/>
    <s v="Joshua Juarez"/>
    <x v="13"/>
    <x v="1"/>
    <s v="Manufacturing"/>
    <x v="1"/>
    <x v="3"/>
    <x v="30"/>
    <d v="2015-05-05T00:00:00"/>
    <x v="510"/>
    <x v="1"/>
    <x v="2"/>
    <s v="Sao Paulo"/>
    <x v="1"/>
  </r>
  <r>
    <s v="E00364"/>
    <s v="Matthew Howard"/>
    <x v="2"/>
    <x v="4"/>
    <s v="Manufacturing"/>
    <x v="1"/>
    <x v="2"/>
    <x v="2"/>
    <d v="2021-10-17T00:00:00"/>
    <x v="511"/>
    <x v="7"/>
    <x v="0"/>
    <s v="Columbus"/>
    <x v="1"/>
  </r>
  <r>
    <s v="E04108"/>
    <s v="Jade Figueroa"/>
    <x v="4"/>
    <x v="2"/>
    <s v="Manufacturing"/>
    <x v="0"/>
    <x v="3"/>
    <x v="29"/>
    <d v="2012-05-14T00:00:00"/>
    <x v="512"/>
    <x v="1"/>
    <x v="2"/>
    <s v="Rio de Janerio"/>
    <x v="1"/>
  </r>
  <r>
    <s v="E02917"/>
    <s v="Everett Morales"/>
    <x v="29"/>
    <x v="0"/>
    <s v="Speciality Products"/>
    <x v="1"/>
    <x v="3"/>
    <x v="4"/>
    <d v="2014-07-10T00:00:00"/>
    <x v="513"/>
    <x v="1"/>
    <x v="2"/>
    <s v="Rio de Janerio"/>
    <x v="1"/>
  </r>
  <r>
    <s v="E03720"/>
    <s v="Genesis Hunter"/>
    <x v="6"/>
    <x v="1"/>
    <s v="Corporate"/>
    <x v="0"/>
    <x v="2"/>
    <x v="35"/>
    <d v="1999-04-22T00:00:00"/>
    <x v="514"/>
    <x v="17"/>
    <x v="0"/>
    <s v="Chicago"/>
    <x v="1"/>
  </r>
  <r>
    <s v="E03393"/>
    <s v="Henry Figueroa"/>
    <x v="0"/>
    <x v="1"/>
    <s v="Manufacturing"/>
    <x v="1"/>
    <x v="3"/>
    <x v="30"/>
    <d v="2010-07-19T00:00:00"/>
    <x v="515"/>
    <x v="0"/>
    <x v="2"/>
    <s v="Manaus"/>
    <x v="1"/>
  </r>
  <r>
    <s v="E02977"/>
    <s v="Nicholas Song"/>
    <x v="13"/>
    <x v="6"/>
    <s v="Manufacturing"/>
    <x v="1"/>
    <x v="1"/>
    <x v="27"/>
    <d v="1999-05-23T00:00:00"/>
    <x v="516"/>
    <x v="1"/>
    <x v="1"/>
    <s v="Chengdu"/>
    <x v="39"/>
  </r>
  <r>
    <s v="E03371"/>
    <s v="Jack Alexander"/>
    <x v="9"/>
    <x v="0"/>
    <s v="Manufacturing"/>
    <x v="1"/>
    <x v="2"/>
    <x v="16"/>
    <d v="2006-05-29T00:00:00"/>
    <x v="517"/>
    <x v="32"/>
    <x v="0"/>
    <s v="Miami"/>
    <x v="1"/>
  </r>
  <r>
    <s v="E02531"/>
    <s v="Jameson Foster"/>
    <x v="7"/>
    <x v="6"/>
    <s v="Manufacturing"/>
    <x v="1"/>
    <x v="2"/>
    <x v="21"/>
    <d v="2021-07-18T00:00:00"/>
    <x v="518"/>
    <x v="1"/>
    <x v="0"/>
    <s v="Columbus"/>
    <x v="1"/>
  </r>
  <r>
    <s v="E02473"/>
    <s v="Leonardo Lo"/>
    <x v="10"/>
    <x v="5"/>
    <s v="Speciality Products"/>
    <x v="1"/>
    <x v="1"/>
    <x v="7"/>
    <d v="2021-11-15T00:00:00"/>
    <x v="519"/>
    <x v="1"/>
    <x v="1"/>
    <s v="Chongqing"/>
    <x v="1"/>
  </r>
  <r>
    <s v="E02468"/>
    <s v="Ella Huang"/>
    <x v="9"/>
    <x v="6"/>
    <s v="Corporate"/>
    <x v="0"/>
    <x v="1"/>
    <x v="15"/>
    <d v="2016-02-28T00:00:00"/>
    <x v="520"/>
    <x v="13"/>
    <x v="0"/>
    <s v="Chicago"/>
    <x v="1"/>
  </r>
  <r>
    <s v="E01499"/>
    <s v="Liam Jordan"/>
    <x v="3"/>
    <x v="0"/>
    <s v="Manufacturing"/>
    <x v="1"/>
    <x v="2"/>
    <x v="21"/>
    <d v="2020-08-08T00:00:00"/>
    <x v="521"/>
    <x v="6"/>
    <x v="0"/>
    <s v="Phoenix"/>
    <x v="1"/>
  </r>
  <r>
    <s v="E03697"/>
    <s v="Isaac Woods"/>
    <x v="6"/>
    <x v="2"/>
    <s v="Corporate"/>
    <x v="1"/>
    <x v="2"/>
    <x v="21"/>
    <d v="2021-01-08T00:00:00"/>
    <x v="522"/>
    <x v="4"/>
    <x v="0"/>
    <s v="Miami"/>
    <x v="1"/>
  </r>
  <r>
    <s v="E00593"/>
    <s v="Luke Wilson"/>
    <x v="29"/>
    <x v="0"/>
    <s v="Speciality Products"/>
    <x v="1"/>
    <x v="2"/>
    <x v="8"/>
    <d v="2016-05-24T00:00:00"/>
    <x v="523"/>
    <x v="1"/>
    <x v="0"/>
    <s v="Miami"/>
    <x v="1"/>
  </r>
  <r>
    <s v="E01103"/>
    <s v="Lyla Alvarez"/>
    <x v="30"/>
    <x v="0"/>
    <s v="Research &amp; Development"/>
    <x v="0"/>
    <x v="3"/>
    <x v="0"/>
    <d v="1994-08-30T00:00:00"/>
    <x v="524"/>
    <x v="1"/>
    <x v="0"/>
    <s v="Phoenix"/>
    <x v="1"/>
  </r>
  <r>
    <s v="E03889"/>
    <s v="Caleb Flores"/>
    <x v="6"/>
    <x v="4"/>
    <s v="Manufacturing"/>
    <x v="1"/>
    <x v="3"/>
    <x v="8"/>
    <d v="2013-08-13T00:00:00"/>
    <x v="525"/>
    <x v="5"/>
    <x v="2"/>
    <s v="Rio de Janerio"/>
    <x v="1"/>
  </r>
  <r>
    <s v="E01958"/>
    <s v="Angel Lin"/>
    <x v="32"/>
    <x v="0"/>
    <s v="Manufacturing"/>
    <x v="1"/>
    <x v="1"/>
    <x v="5"/>
    <d v="2020-12-24T00:00:00"/>
    <x v="526"/>
    <x v="1"/>
    <x v="0"/>
    <s v="Chicago"/>
    <x v="1"/>
  </r>
  <r>
    <s v="E01870"/>
    <s v="Easton Moore"/>
    <x v="3"/>
    <x v="0"/>
    <s v="Research &amp; Development"/>
    <x v="1"/>
    <x v="2"/>
    <x v="27"/>
    <d v="2013-05-23T00:00:00"/>
    <x v="527"/>
    <x v="6"/>
    <x v="0"/>
    <s v="Seattle"/>
    <x v="1"/>
  </r>
  <r>
    <s v="E01167"/>
    <s v="Kinsley Collins"/>
    <x v="18"/>
    <x v="5"/>
    <s v="Speciality Products"/>
    <x v="0"/>
    <x v="2"/>
    <x v="21"/>
    <d v="2018-11-14T00:00:00"/>
    <x v="528"/>
    <x v="1"/>
    <x v="0"/>
    <s v="Phoenix"/>
    <x v="1"/>
  </r>
  <r>
    <s v="E00099"/>
    <s v="Brooklyn Salazar"/>
    <x v="30"/>
    <x v="0"/>
    <s v="Manufacturing"/>
    <x v="0"/>
    <x v="3"/>
    <x v="18"/>
    <d v="2011-03-01T00:00:00"/>
    <x v="529"/>
    <x v="1"/>
    <x v="0"/>
    <s v="Austin"/>
    <x v="1"/>
  </r>
  <r>
    <s v="E00044"/>
    <s v="Scarlett Jenkins"/>
    <x v="9"/>
    <x v="0"/>
    <s v="Research &amp; Development"/>
    <x v="0"/>
    <x v="2"/>
    <x v="26"/>
    <d v="2011-11-09T00:00:00"/>
    <x v="530"/>
    <x v="18"/>
    <x v="0"/>
    <s v="Miami"/>
    <x v="1"/>
  </r>
  <r>
    <s v="E00711"/>
    <s v="Melody Chin"/>
    <x v="0"/>
    <x v="1"/>
    <s v="Corporate"/>
    <x v="0"/>
    <x v="1"/>
    <x v="19"/>
    <d v="2006-10-15T00:00:00"/>
    <x v="531"/>
    <x v="19"/>
    <x v="0"/>
    <s v="Chicago"/>
    <x v="1"/>
  </r>
  <r>
    <s v="E04795"/>
    <s v="Eloise Alexander"/>
    <x v="9"/>
    <x v="4"/>
    <s v="Corporate"/>
    <x v="0"/>
    <x v="0"/>
    <x v="21"/>
    <d v="2018-01-21T00:00:00"/>
    <x v="532"/>
    <x v="7"/>
    <x v="0"/>
    <s v="Seattle"/>
    <x v="1"/>
  </r>
  <r>
    <s v="E03912"/>
    <s v="Carter Turner"/>
    <x v="4"/>
    <x v="6"/>
    <s v="Corporate"/>
    <x v="1"/>
    <x v="2"/>
    <x v="29"/>
    <d v="2015-11-17T00:00:00"/>
    <x v="533"/>
    <x v="1"/>
    <x v="0"/>
    <s v="Phoenix"/>
    <x v="1"/>
  </r>
  <r>
    <s v="E02103"/>
    <s v="Andrew Ma"/>
    <x v="16"/>
    <x v="4"/>
    <s v="Corporate"/>
    <x v="1"/>
    <x v="1"/>
    <x v="11"/>
    <d v="2017-09-24T00:00:00"/>
    <x v="534"/>
    <x v="1"/>
    <x v="1"/>
    <s v="Chongqing"/>
    <x v="1"/>
  </r>
  <r>
    <s v="E04213"/>
    <s v="Hailey Xi"/>
    <x v="6"/>
    <x v="3"/>
    <s v="Corporate"/>
    <x v="0"/>
    <x v="1"/>
    <x v="27"/>
    <d v="2021-11-19T00:00:00"/>
    <x v="535"/>
    <x v="24"/>
    <x v="1"/>
    <s v="Chongqing"/>
    <x v="1"/>
  </r>
  <r>
    <s v="E04756"/>
    <s v="Aiden Le"/>
    <x v="21"/>
    <x v="0"/>
    <s v="Corporate"/>
    <x v="1"/>
    <x v="1"/>
    <x v="0"/>
    <d v="1994-12-24T00:00:00"/>
    <x v="536"/>
    <x v="1"/>
    <x v="0"/>
    <s v="Austin"/>
    <x v="1"/>
  </r>
  <r>
    <s v="E04114"/>
    <s v="Christopher Lim"/>
    <x v="2"/>
    <x v="0"/>
    <s v="Research &amp; Development"/>
    <x v="1"/>
    <x v="1"/>
    <x v="0"/>
    <d v="2007-03-13T00:00:00"/>
    <x v="537"/>
    <x v="9"/>
    <x v="1"/>
    <s v="Shanghai"/>
    <x v="1"/>
  </r>
  <r>
    <s v="E01423"/>
    <s v="James Castillo"/>
    <x v="9"/>
    <x v="0"/>
    <s v="Manufacturing"/>
    <x v="1"/>
    <x v="3"/>
    <x v="10"/>
    <d v="2001-07-19T00:00:00"/>
    <x v="538"/>
    <x v="29"/>
    <x v="2"/>
    <s v="Manaus"/>
    <x v="1"/>
  </r>
  <r>
    <s v="E03181"/>
    <s v="Greyson Dang"/>
    <x v="25"/>
    <x v="5"/>
    <s v="Manufacturing"/>
    <x v="1"/>
    <x v="1"/>
    <x v="33"/>
    <d v="2009-05-11T00:00:00"/>
    <x v="539"/>
    <x v="1"/>
    <x v="1"/>
    <s v="Beijing"/>
    <x v="1"/>
  </r>
  <r>
    <s v="E03305"/>
    <s v="Hannah King"/>
    <x v="6"/>
    <x v="3"/>
    <s v="Speciality Products"/>
    <x v="0"/>
    <x v="2"/>
    <x v="11"/>
    <d v="2014-10-07T00:00:00"/>
    <x v="540"/>
    <x v="3"/>
    <x v="0"/>
    <s v="Chicago"/>
    <x v="1"/>
  </r>
  <r>
    <s v="E00703"/>
    <s v="Wesley Dominguez"/>
    <x v="11"/>
    <x v="5"/>
    <s v="Corporate"/>
    <x v="1"/>
    <x v="3"/>
    <x v="15"/>
    <d v="2018-04-27T00:00:00"/>
    <x v="541"/>
    <x v="15"/>
    <x v="0"/>
    <s v="Chicago"/>
    <x v="1"/>
  </r>
  <r>
    <s v="E04403"/>
    <s v="Dominic Hu"/>
    <x v="6"/>
    <x v="3"/>
    <s v="Speciality Products"/>
    <x v="1"/>
    <x v="1"/>
    <x v="8"/>
    <d v="2012-02-13T00:00:00"/>
    <x v="542"/>
    <x v="3"/>
    <x v="1"/>
    <s v="Shanghai"/>
    <x v="1"/>
  </r>
  <r>
    <s v="E00103"/>
    <s v="Nora Park"/>
    <x v="2"/>
    <x v="3"/>
    <s v="Speciality Products"/>
    <x v="0"/>
    <x v="1"/>
    <x v="7"/>
    <d v="2017-06-28T00:00:00"/>
    <x v="543"/>
    <x v="2"/>
    <x v="0"/>
    <s v="Columbus"/>
    <x v="1"/>
  </r>
  <r>
    <s v="E04487"/>
    <s v="Audrey Hwang"/>
    <x v="4"/>
    <x v="3"/>
    <s v="Speciality Products"/>
    <x v="0"/>
    <x v="1"/>
    <x v="15"/>
    <d v="2020-06-17T00:00:00"/>
    <x v="544"/>
    <x v="1"/>
    <x v="1"/>
    <s v="Beijing"/>
    <x v="1"/>
  </r>
  <r>
    <s v="E01194"/>
    <s v="Ella Jenkins"/>
    <x v="13"/>
    <x v="1"/>
    <s v="Speciality Products"/>
    <x v="0"/>
    <x v="2"/>
    <x v="27"/>
    <d v="2019-12-20T00:00:00"/>
    <x v="545"/>
    <x v="1"/>
    <x v="0"/>
    <s v="Phoenix"/>
    <x v="1"/>
  </r>
  <r>
    <s v="E02179"/>
    <s v="Peyton Owens"/>
    <x v="8"/>
    <x v="5"/>
    <s v="Speciality Products"/>
    <x v="0"/>
    <x v="2"/>
    <x v="35"/>
    <d v="2014-09-25T00:00:00"/>
    <x v="546"/>
    <x v="1"/>
    <x v="0"/>
    <s v="Chicago"/>
    <x v="1"/>
  </r>
  <r>
    <s v="E04242"/>
    <s v="Alice Lopez"/>
    <x v="22"/>
    <x v="5"/>
    <s v="Speciality Products"/>
    <x v="0"/>
    <x v="3"/>
    <x v="35"/>
    <d v="2009-06-27T00:00:00"/>
    <x v="547"/>
    <x v="1"/>
    <x v="0"/>
    <s v="Seattle"/>
    <x v="1"/>
  </r>
  <r>
    <s v="E01371"/>
    <s v="Dominic Le"/>
    <x v="9"/>
    <x v="6"/>
    <s v="Corporate"/>
    <x v="1"/>
    <x v="1"/>
    <x v="12"/>
    <d v="2014-10-04T00:00:00"/>
    <x v="548"/>
    <x v="22"/>
    <x v="1"/>
    <s v="Chongqing"/>
    <x v="1"/>
  </r>
  <r>
    <s v="E03065"/>
    <s v="Ezra Ortiz"/>
    <x v="10"/>
    <x v="5"/>
    <s v="Research &amp; Development"/>
    <x v="1"/>
    <x v="3"/>
    <x v="12"/>
    <d v="2012-01-21T00:00:00"/>
    <x v="549"/>
    <x v="1"/>
    <x v="0"/>
    <s v="Miami"/>
    <x v="1"/>
  </r>
  <r>
    <s v="E01377"/>
    <s v="Grayson Luu"/>
    <x v="10"/>
    <x v="5"/>
    <s v="Research &amp; Development"/>
    <x v="1"/>
    <x v="1"/>
    <x v="0"/>
    <d v="2011-04-30T00:00:00"/>
    <x v="550"/>
    <x v="1"/>
    <x v="1"/>
    <s v="Shanghai"/>
    <x v="1"/>
  </r>
  <r>
    <s v="E03097"/>
    <s v="Brooks Stewart"/>
    <x v="16"/>
    <x v="4"/>
    <s v="Manufacturing"/>
    <x v="1"/>
    <x v="0"/>
    <x v="15"/>
    <d v="2015-12-19T00:00:00"/>
    <x v="551"/>
    <x v="1"/>
    <x v="0"/>
    <s v="Columbus"/>
    <x v="1"/>
  </r>
  <r>
    <s v="E01668"/>
    <s v="Naomi Xi"/>
    <x v="2"/>
    <x v="1"/>
    <s v="Corporate"/>
    <x v="0"/>
    <x v="1"/>
    <x v="26"/>
    <d v="2002-02-17T00:00:00"/>
    <x v="552"/>
    <x v="2"/>
    <x v="1"/>
    <s v="Chongqing"/>
    <x v="1"/>
  </r>
  <r>
    <s v="E03354"/>
    <s v="Silas Estrada"/>
    <x v="30"/>
    <x v="0"/>
    <s v="Corporate"/>
    <x v="1"/>
    <x v="3"/>
    <x v="37"/>
    <d v="2016-06-24T00:00:00"/>
    <x v="553"/>
    <x v="1"/>
    <x v="2"/>
    <s v="Rio de Janerio"/>
    <x v="1"/>
  </r>
  <r>
    <s v="E02088"/>
    <s v="Skylar Ayala"/>
    <x v="0"/>
    <x v="1"/>
    <s v="Corporate"/>
    <x v="0"/>
    <x v="3"/>
    <x v="0"/>
    <d v="2017-02-06T00:00:00"/>
    <x v="554"/>
    <x v="15"/>
    <x v="0"/>
    <s v="Phoenix"/>
    <x v="1"/>
  </r>
  <r>
    <s v="E03980"/>
    <s v="Lydia Huynh"/>
    <x v="5"/>
    <x v="2"/>
    <s v="Speciality Products"/>
    <x v="0"/>
    <x v="1"/>
    <x v="15"/>
    <d v="2000-08-16T00:00:00"/>
    <x v="555"/>
    <x v="1"/>
    <x v="0"/>
    <s v="Chicago"/>
    <x v="1"/>
  </r>
  <r>
    <s v="E00972"/>
    <s v="Hazel Cortez"/>
    <x v="16"/>
    <x v="4"/>
    <s v="Research &amp; Development"/>
    <x v="0"/>
    <x v="3"/>
    <x v="27"/>
    <d v="2021-04-18T00:00:00"/>
    <x v="556"/>
    <x v="1"/>
    <x v="2"/>
    <s v="Sao Paulo"/>
    <x v="1"/>
  </r>
  <r>
    <s v="E00824"/>
    <s v="Everleigh Adams"/>
    <x v="13"/>
    <x v="6"/>
    <s v="Manufacturing"/>
    <x v="0"/>
    <x v="2"/>
    <x v="29"/>
    <d v="2020-03-14T00:00:00"/>
    <x v="557"/>
    <x v="1"/>
    <x v="0"/>
    <s v="Chicago"/>
    <x v="1"/>
  </r>
  <r>
    <s v="E04359"/>
    <s v="Layla Salazar"/>
    <x v="29"/>
    <x v="0"/>
    <s v="Corporate"/>
    <x v="0"/>
    <x v="3"/>
    <x v="1"/>
    <d v="2014-03-19T00:00:00"/>
    <x v="558"/>
    <x v="1"/>
    <x v="0"/>
    <s v="Seattle"/>
    <x v="1"/>
  </r>
  <r>
    <s v="E03113"/>
    <s v="Willow Chen"/>
    <x v="6"/>
    <x v="3"/>
    <s v="Corporate"/>
    <x v="0"/>
    <x v="1"/>
    <x v="2"/>
    <d v="2012-09-03T00:00:00"/>
    <x v="559"/>
    <x v="24"/>
    <x v="0"/>
    <s v="Austin"/>
    <x v="1"/>
  </r>
  <r>
    <s v="E01488"/>
    <s v="Penelope Griffin"/>
    <x v="2"/>
    <x v="2"/>
    <s v="Manufacturing"/>
    <x v="0"/>
    <x v="2"/>
    <x v="22"/>
    <d v="2021-01-23T00:00:00"/>
    <x v="560"/>
    <x v="27"/>
    <x v="0"/>
    <s v="Seattle"/>
    <x v="1"/>
  </r>
  <r>
    <s v="E01787"/>
    <s v="Lillian Romero"/>
    <x v="2"/>
    <x v="5"/>
    <s v="Corporate"/>
    <x v="0"/>
    <x v="3"/>
    <x v="5"/>
    <d v="2018-12-07T00:00:00"/>
    <x v="561"/>
    <x v="35"/>
    <x v="0"/>
    <s v="Austin"/>
    <x v="1"/>
  </r>
  <r>
    <s v="E03550"/>
    <s v="Stella Wu"/>
    <x v="0"/>
    <x v="6"/>
    <s v="Speciality Products"/>
    <x v="0"/>
    <x v="1"/>
    <x v="25"/>
    <d v="2014-02-20T00:00:00"/>
    <x v="562"/>
    <x v="28"/>
    <x v="0"/>
    <s v="Phoenix"/>
    <x v="1"/>
  </r>
  <r>
    <s v="E01052"/>
    <s v="Parker Vang"/>
    <x v="7"/>
    <x v="2"/>
    <s v="Corporate"/>
    <x v="1"/>
    <x v="1"/>
    <x v="28"/>
    <d v="2016-12-17T00:00:00"/>
    <x v="563"/>
    <x v="1"/>
    <x v="0"/>
    <s v="Miami"/>
    <x v="1"/>
  </r>
  <r>
    <s v="E04799"/>
    <s v="Mila Roberts"/>
    <x v="15"/>
    <x v="4"/>
    <s v="Corporate"/>
    <x v="0"/>
    <x v="2"/>
    <x v="23"/>
    <d v="2017-01-26T00:00:00"/>
    <x v="564"/>
    <x v="1"/>
    <x v="0"/>
    <s v="Phoenix"/>
    <x v="1"/>
  </r>
  <r>
    <s v="E03402"/>
    <s v="Isaac Liu"/>
    <x v="17"/>
    <x v="5"/>
    <s v="Manufacturing"/>
    <x v="1"/>
    <x v="1"/>
    <x v="33"/>
    <d v="1992-10-13T00:00:00"/>
    <x v="565"/>
    <x v="1"/>
    <x v="1"/>
    <s v="Chongqing"/>
    <x v="1"/>
  </r>
  <r>
    <s v="E04128"/>
    <s v="Jacob Doan"/>
    <x v="13"/>
    <x v="2"/>
    <s v="Speciality Products"/>
    <x v="1"/>
    <x v="1"/>
    <x v="0"/>
    <d v="2021-08-02T00:00:00"/>
    <x v="566"/>
    <x v="1"/>
    <x v="0"/>
    <s v="Miami"/>
    <x v="1"/>
  </r>
  <r>
    <s v="E00013"/>
    <s v="Raelynn Ma"/>
    <x v="4"/>
    <x v="1"/>
    <s v="Speciality Products"/>
    <x v="0"/>
    <x v="1"/>
    <x v="29"/>
    <d v="2015-10-08T00:00:00"/>
    <x v="567"/>
    <x v="1"/>
    <x v="0"/>
    <s v="Miami"/>
    <x v="1"/>
  </r>
  <r>
    <s v="E03114"/>
    <s v="Jameson Juarez"/>
    <x v="25"/>
    <x v="5"/>
    <s v="Speciality Products"/>
    <x v="1"/>
    <x v="3"/>
    <x v="39"/>
    <d v="1994-10-09T00:00:00"/>
    <x v="568"/>
    <x v="1"/>
    <x v="0"/>
    <s v="Miami"/>
    <x v="1"/>
  </r>
  <r>
    <s v="E04004"/>
    <s v="Everleigh Shah"/>
    <x v="22"/>
    <x v="5"/>
    <s v="Research &amp; Development"/>
    <x v="0"/>
    <x v="1"/>
    <x v="9"/>
    <d v="2018-12-14T00:00:00"/>
    <x v="569"/>
    <x v="1"/>
    <x v="0"/>
    <s v="Columbus"/>
    <x v="1"/>
  </r>
  <r>
    <s v="E04472"/>
    <s v="Alexander Foster"/>
    <x v="13"/>
    <x v="6"/>
    <s v="Manufacturing"/>
    <x v="1"/>
    <x v="0"/>
    <x v="25"/>
    <d v="2020-07-03T00:00:00"/>
    <x v="570"/>
    <x v="1"/>
    <x v="0"/>
    <s v="Columbus"/>
    <x v="1"/>
  </r>
  <r>
    <s v="E00161"/>
    <s v="Ryan Ha"/>
    <x v="9"/>
    <x v="6"/>
    <s v="Corporate"/>
    <x v="1"/>
    <x v="1"/>
    <x v="33"/>
    <d v="2007-01-27T00:00:00"/>
    <x v="571"/>
    <x v="21"/>
    <x v="0"/>
    <s v="Miami"/>
    <x v="1"/>
  </r>
  <r>
    <s v="E04417"/>
    <s v="Chloe Salazar"/>
    <x v="0"/>
    <x v="4"/>
    <s v="Speciality Products"/>
    <x v="0"/>
    <x v="3"/>
    <x v="15"/>
    <d v="2011-05-22T00:00:00"/>
    <x v="572"/>
    <x v="28"/>
    <x v="0"/>
    <s v="Seattle"/>
    <x v="1"/>
  </r>
  <r>
    <s v="E04536"/>
    <s v="Layla Scott"/>
    <x v="0"/>
    <x v="3"/>
    <s v="Speciality Products"/>
    <x v="0"/>
    <x v="2"/>
    <x v="35"/>
    <d v="2010-07-30T00:00:00"/>
    <x v="573"/>
    <x v="15"/>
    <x v="0"/>
    <s v="Phoenix"/>
    <x v="1"/>
  </r>
  <r>
    <s v="E02534"/>
    <s v="Leah Khan"/>
    <x v="2"/>
    <x v="6"/>
    <s v="Corporate"/>
    <x v="0"/>
    <x v="1"/>
    <x v="9"/>
    <d v="2010-09-13T00:00:00"/>
    <x v="574"/>
    <x v="12"/>
    <x v="1"/>
    <s v="Chongqing"/>
    <x v="1"/>
  </r>
  <r>
    <s v="E02857"/>
    <s v="Mason Jimenez"/>
    <x v="0"/>
    <x v="1"/>
    <s v="Speciality Products"/>
    <x v="1"/>
    <x v="3"/>
    <x v="18"/>
    <d v="2019-08-08T00:00:00"/>
    <x v="575"/>
    <x v="0"/>
    <x v="0"/>
    <s v="Austin"/>
    <x v="40"/>
  </r>
  <r>
    <s v="E03059"/>
    <s v="Hailey Dang"/>
    <x v="6"/>
    <x v="6"/>
    <s v="Manufacturing"/>
    <x v="0"/>
    <x v="1"/>
    <x v="14"/>
    <d v="2019-09-21T00:00:00"/>
    <x v="576"/>
    <x v="5"/>
    <x v="1"/>
    <s v="Shanghai"/>
    <x v="1"/>
  </r>
  <r>
    <s v="E02477"/>
    <s v="Amelia Bui"/>
    <x v="2"/>
    <x v="5"/>
    <s v="Speciality Products"/>
    <x v="0"/>
    <x v="1"/>
    <x v="30"/>
    <d v="2020-10-21T00:00:00"/>
    <x v="577"/>
    <x v="26"/>
    <x v="1"/>
    <s v="Chengdu"/>
    <x v="1"/>
  </r>
  <r>
    <s v="E00022"/>
    <s v="Elena Her"/>
    <x v="5"/>
    <x v="2"/>
    <s v="Manufacturing"/>
    <x v="0"/>
    <x v="1"/>
    <x v="39"/>
    <d v="2006-09-17T00:00:00"/>
    <x v="578"/>
    <x v="1"/>
    <x v="1"/>
    <s v="Chongqing"/>
    <x v="1"/>
  </r>
  <r>
    <s v="E03370"/>
    <s v="Ian Cortez"/>
    <x v="13"/>
    <x v="6"/>
    <s v="Research &amp; Development"/>
    <x v="1"/>
    <x v="3"/>
    <x v="22"/>
    <d v="2008-04-30T00:00:00"/>
    <x v="579"/>
    <x v="1"/>
    <x v="2"/>
    <s v="Rio de Janerio"/>
    <x v="1"/>
  </r>
  <r>
    <s v="E00555"/>
    <s v="Christian Ali"/>
    <x v="13"/>
    <x v="6"/>
    <s v="Research &amp; Development"/>
    <x v="1"/>
    <x v="1"/>
    <x v="13"/>
    <d v="2001-10-17T00:00:00"/>
    <x v="580"/>
    <x v="1"/>
    <x v="1"/>
    <s v="Chongqing"/>
    <x v="1"/>
  </r>
  <r>
    <s v="E03160"/>
    <s v="Carter Ortiz"/>
    <x v="10"/>
    <x v="5"/>
    <s v="Speciality Products"/>
    <x v="1"/>
    <x v="3"/>
    <x v="36"/>
    <d v="2012-04-29T00:00:00"/>
    <x v="581"/>
    <x v="1"/>
    <x v="2"/>
    <s v="Sao Paulo"/>
    <x v="1"/>
  </r>
  <r>
    <s v="E03919"/>
    <s v="Grayson Chan"/>
    <x v="11"/>
    <x v="5"/>
    <s v="Speciality Products"/>
    <x v="1"/>
    <x v="1"/>
    <x v="30"/>
    <d v="2011-10-20T00:00:00"/>
    <x v="582"/>
    <x v="28"/>
    <x v="1"/>
    <s v="Chengdu"/>
    <x v="1"/>
  </r>
  <r>
    <s v="E01724"/>
    <s v="Nolan Molina"/>
    <x v="3"/>
    <x v="0"/>
    <s v="Corporate"/>
    <x v="1"/>
    <x v="3"/>
    <x v="9"/>
    <d v="2020-12-27T00:00:00"/>
    <x v="287"/>
    <x v="3"/>
    <x v="2"/>
    <s v="Manaus"/>
    <x v="1"/>
  </r>
  <r>
    <s v="E04087"/>
    <s v="Adam Kaur"/>
    <x v="6"/>
    <x v="0"/>
    <s v="Corporate"/>
    <x v="1"/>
    <x v="1"/>
    <x v="33"/>
    <d v="2000-01-29T00:00:00"/>
    <x v="583"/>
    <x v="3"/>
    <x v="1"/>
    <s v="Chengdu"/>
    <x v="1"/>
  </r>
  <r>
    <s v="E02856"/>
    <s v="Amelia Kaur"/>
    <x v="19"/>
    <x v="5"/>
    <s v="Research &amp; Development"/>
    <x v="0"/>
    <x v="1"/>
    <x v="23"/>
    <d v="2015-11-14T00:00:00"/>
    <x v="584"/>
    <x v="1"/>
    <x v="0"/>
    <s v="Columbus"/>
    <x v="1"/>
  </r>
  <r>
    <s v="E03805"/>
    <s v="Autumn Gonzales"/>
    <x v="13"/>
    <x v="2"/>
    <s v="Corporate"/>
    <x v="0"/>
    <x v="3"/>
    <x v="8"/>
    <d v="2012-06-06T00:00:00"/>
    <x v="585"/>
    <x v="1"/>
    <x v="2"/>
    <s v="Manaus"/>
    <x v="1"/>
  </r>
  <r>
    <s v="E00319"/>
    <s v="Ezra Wilson"/>
    <x v="31"/>
    <x v="0"/>
    <s v="Manufacturing"/>
    <x v="1"/>
    <x v="2"/>
    <x v="0"/>
    <d v="2013-10-18T00:00:00"/>
    <x v="586"/>
    <x v="1"/>
    <x v="0"/>
    <s v="Miami"/>
    <x v="1"/>
  </r>
  <r>
    <s v="E01090"/>
    <s v="Jacob Cheng"/>
    <x v="10"/>
    <x v="5"/>
    <s v="Research &amp; Development"/>
    <x v="1"/>
    <x v="1"/>
    <x v="1"/>
    <d v="2009-12-23T00:00:00"/>
    <x v="587"/>
    <x v="1"/>
    <x v="0"/>
    <s v="Miami"/>
    <x v="1"/>
  </r>
  <r>
    <s v="E04323"/>
    <s v="Melody Valdez"/>
    <x v="2"/>
    <x v="0"/>
    <s v="Manufacturing"/>
    <x v="0"/>
    <x v="3"/>
    <x v="21"/>
    <d v="2021-01-25T00:00:00"/>
    <x v="588"/>
    <x v="14"/>
    <x v="0"/>
    <s v="Miami"/>
    <x v="41"/>
  </r>
  <r>
    <s v="E02687"/>
    <s v="Caroline Nelson"/>
    <x v="9"/>
    <x v="1"/>
    <s v="Corporate"/>
    <x v="0"/>
    <x v="2"/>
    <x v="9"/>
    <d v="2014-01-11T00:00:00"/>
    <x v="589"/>
    <x v="30"/>
    <x v="0"/>
    <s v="Chicago"/>
    <x v="1"/>
  </r>
  <r>
    <s v="E01407"/>
    <s v="Ellie Guerrero"/>
    <x v="0"/>
    <x v="4"/>
    <s v="Corporate"/>
    <x v="0"/>
    <x v="3"/>
    <x v="7"/>
    <d v="2020-07-13T00:00:00"/>
    <x v="590"/>
    <x v="19"/>
    <x v="2"/>
    <s v="Manaus"/>
    <x v="1"/>
  </r>
  <r>
    <s v="E02748"/>
    <s v="Genesis Zhu"/>
    <x v="2"/>
    <x v="1"/>
    <s v="Speciality Products"/>
    <x v="0"/>
    <x v="1"/>
    <x v="8"/>
    <d v="2020-07-20T00:00:00"/>
    <x v="591"/>
    <x v="10"/>
    <x v="0"/>
    <s v="Seattle"/>
    <x v="1"/>
  </r>
  <r>
    <s v="E01995"/>
    <s v="Jonathan Ho"/>
    <x v="9"/>
    <x v="0"/>
    <s v="Manufacturing"/>
    <x v="1"/>
    <x v="1"/>
    <x v="17"/>
    <d v="2011-06-25T00:00:00"/>
    <x v="592"/>
    <x v="13"/>
    <x v="0"/>
    <s v="Columbus"/>
    <x v="1"/>
  </r>
  <r>
    <s v="E01714"/>
    <s v="Savannah Park"/>
    <x v="16"/>
    <x v="4"/>
    <s v="Manufacturing"/>
    <x v="0"/>
    <x v="1"/>
    <x v="18"/>
    <d v="2009-01-28T00:00:00"/>
    <x v="593"/>
    <x v="1"/>
    <x v="0"/>
    <s v="Seattle"/>
    <x v="1"/>
  </r>
  <r>
    <s v="E04491"/>
    <s v="Nathan Chan"/>
    <x v="21"/>
    <x v="0"/>
    <s v="Corporate"/>
    <x v="1"/>
    <x v="1"/>
    <x v="15"/>
    <d v="2000-03-02T00:00:00"/>
    <x v="594"/>
    <x v="1"/>
    <x v="0"/>
    <s v="Seattle"/>
    <x v="1"/>
  </r>
  <r>
    <s v="E01076"/>
    <s v="Sofia Vu"/>
    <x v="0"/>
    <x v="4"/>
    <s v="Research &amp; Development"/>
    <x v="0"/>
    <x v="1"/>
    <x v="27"/>
    <d v="2017-09-05T00:00:00"/>
    <x v="595"/>
    <x v="8"/>
    <x v="0"/>
    <s v="Austin"/>
    <x v="1"/>
  </r>
  <r>
    <s v="E04131"/>
    <s v="Ruby Choi"/>
    <x v="7"/>
    <x v="3"/>
    <s v="Manufacturing"/>
    <x v="0"/>
    <x v="1"/>
    <x v="28"/>
    <d v="2018-12-06T00:00:00"/>
    <x v="596"/>
    <x v="1"/>
    <x v="0"/>
    <s v="Columbus"/>
    <x v="1"/>
  </r>
  <r>
    <s v="E02843"/>
    <s v="Lily Pena"/>
    <x v="6"/>
    <x v="4"/>
    <s v="Speciality Products"/>
    <x v="0"/>
    <x v="3"/>
    <x v="0"/>
    <d v="2010-02-24T00:00:00"/>
    <x v="597"/>
    <x v="17"/>
    <x v="0"/>
    <s v="Miami"/>
    <x v="1"/>
  </r>
  <r>
    <s v="E03758"/>
    <s v="Liam Zhang"/>
    <x v="2"/>
    <x v="6"/>
    <s v="Research &amp; Development"/>
    <x v="1"/>
    <x v="1"/>
    <x v="7"/>
    <d v="2021-09-15T00:00:00"/>
    <x v="598"/>
    <x v="11"/>
    <x v="0"/>
    <s v="Chicago"/>
    <x v="42"/>
  </r>
  <r>
    <s v="E02063"/>
    <s v="Ian Gutierrez"/>
    <x v="15"/>
    <x v="4"/>
    <s v="Research &amp; Development"/>
    <x v="1"/>
    <x v="3"/>
    <x v="24"/>
    <d v="2021-04-09T00:00:00"/>
    <x v="599"/>
    <x v="1"/>
    <x v="2"/>
    <s v="Rio de Janerio"/>
    <x v="1"/>
  </r>
  <r>
    <s v="E00638"/>
    <s v="David Simmons"/>
    <x v="6"/>
    <x v="6"/>
    <s v="Corporate"/>
    <x v="1"/>
    <x v="2"/>
    <x v="10"/>
    <d v="1997-01-26T00:00:00"/>
    <x v="600"/>
    <x v="3"/>
    <x v="0"/>
    <s v="Phoenix"/>
    <x v="1"/>
  </r>
  <r>
    <s v="E03571"/>
    <s v="Lincoln Henderson"/>
    <x v="20"/>
    <x v="4"/>
    <s v="Speciality Products"/>
    <x v="1"/>
    <x v="2"/>
    <x v="21"/>
    <d v="2021-06-27T00:00:00"/>
    <x v="601"/>
    <x v="1"/>
    <x v="0"/>
    <s v="Chicago"/>
    <x v="1"/>
  </r>
  <r>
    <s v="E01820"/>
    <s v="Nathan Miller"/>
    <x v="10"/>
    <x v="5"/>
    <s v="Speciality Products"/>
    <x v="1"/>
    <x v="0"/>
    <x v="5"/>
    <d v="2019-05-28T00:00:00"/>
    <x v="602"/>
    <x v="1"/>
    <x v="0"/>
    <s v="Miami"/>
    <x v="43"/>
  </r>
  <r>
    <s v="E01712"/>
    <s v="James Singh"/>
    <x v="2"/>
    <x v="6"/>
    <s v="Corporate"/>
    <x v="1"/>
    <x v="1"/>
    <x v="15"/>
    <d v="2008-03-12T00:00:00"/>
    <x v="603"/>
    <x v="12"/>
    <x v="1"/>
    <s v="Chongqing"/>
    <x v="1"/>
  </r>
  <r>
    <s v="E00184"/>
    <s v="Kayden Ortega"/>
    <x v="7"/>
    <x v="3"/>
    <s v="Manufacturing"/>
    <x v="1"/>
    <x v="3"/>
    <x v="32"/>
    <d v="2010-04-19T00:00:00"/>
    <x v="604"/>
    <x v="1"/>
    <x v="2"/>
    <s v="Rio de Janerio"/>
    <x v="1"/>
  </r>
  <r>
    <s v="E02706"/>
    <s v="Lucy Figueroa"/>
    <x v="0"/>
    <x v="1"/>
    <s v="Research &amp; Development"/>
    <x v="0"/>
    <x v="3"/>
    <x v="15"/>
    <d v="2016-01-10T00:00:00"/>
    <x v="605"/>
    <x v="15"/>
    <x v="0"/>
    <s v="Columbus"/>
    <x v="1"/>
  </r>
  <r>
    <s v="E02899"/>
    <s v="Joshua Cortez"/>
    <x v="0"/>
    <x v="1"/>
    <s v="Corporate"/>
    <x v="1"/>
    <x v="3"/>
    <x v="18"/>
    <d v="2007-08-11T00:00:00"/>
    <x v="606"/>
    <x v="8"/>
    <x v="2"/>
    <s v="Manaus"/>
    <x v="1"/>
  </r>
  <r>
    <s v="E02478"/>
    <s v="Alexander Morris"/>
    <x v="6"/>
    <x v="2"/>
    <s v="Speciality Products"/>
    <x v="1"/>
    <x v="2"/>
    <x v="29"/>
    <d v="2013-06-21T00:00:00"/>
    <x v="607"/>
    <x v="5"/>
    <x v="0"/>
    <s v="Phoenix"/>
    <x v="1"/>
  </r>
  <r>
    <s v="E04170"/>
    <s v="Grayson Chin"/>
    <x v="9"/>
    <x v="0"/>
    <s v="Research &amp; Development"/>
    <x v="1"/>
    <x v="1"/>
    <x v="3"/>
    <d v="2020-05-09T00:00:00"/>
    <x v="608"/>
    <x v="30"/>
    <x v="0"/>
    <s v="Austin"/>
    <x v="1"/>
  </r>
  <r>
    <s v="E00929"/>
    <s v="Allison Espinoza"/>
    <x v="29"/>
    <x v="0"/>
    <s v="Speciality Products"/>
    <x v="0"/>
    <x v="3"/>
    <x v="15"/>
    <d v="2020-04-16T00:00:00"/>
    <x v="609"/>
    <x v="1"/>
    <x v="0"/>
    <s v="Miami"/>
    <x v="1"/>
  </r>
  <r>
    <s v="E00530"/>
    <s v="Naomi Chu"/>
    <x v="0"/>
    <x v="2"/>
    <s v="Manufacturing"/>
    <x v="0"/>
    <x v="1"/>
    <x v="30"/>
    <d v="2004-02-29T00:00:00"/>
    <x v="610"/>
    <x v="4"/>
    <x v="1"/>
    <s v="Chongqing"/>
    <x v="1"/>
  </r>
  <r>
    <s v="E03824"/>
    <s v="Jameson Martin"/>
    <x v="1"/>
    <x v="0"/>
    <s v="Corporate"/>
    <x v="1"/>
    <x v="2"/>
    <x v="17"/>
    <d v="2008-02-15T00:00:00"/>
    <x v="611"/>
    <x v="1"/>
    <x v="0"/>
    <s v="Phoenix"/>
    <x v="1"/>
  </r>
  <r>
    <s v="E02492"/>
    <s v="Sebastian Gupta"/>
    <x v="4"/>
    <x v="6"/>
    <s v="Corporate"/>
    <x v="1"/>
    <x v="1"/>
    <x v="28"/>
    <d v="2014-09-22T00:00:00"/>
    <x v="612"/>
    <x v="1"/>
    <x v="1"/>
    <s v="Chongqing"/>
    <x v="44"/>
  </r>
  <r>
    <s v="E01733"/>
    <s v="Eloise Pham"/>
    <x v="6"/>
    <x v="2"/>
    <s v="Speciality Products"/>
    <x v="0"/>
    <x v="1"/>
    <x v="15"/>
    <d v="2011-10-20T00:00:00"/>
    <x v="613"/>
    <x v="3"/>
    <x v="1"/>
    <s v="Shanghai"/>
    <x v="1"/>
  </r>
  <r>
    <s v="E02857"/>
    <s v="Valentina Davis"/>
    <x v="7"/>
    <x v="2"/>
    <s v="Speciality Products"/>
    <x v="0"/>
    <x v="2"/>
    <x v="29"/>
    <d v="2014-04-13T00:00:00"/>
    <x v="614"/>
    <x v="1"/>
    <x v="0"/>
    <s v="Miami"/>
    <x v="1"/>
  </r>
  <r>
    <s v="E04938"/>
    <s v="Brooklyn Daniels"/>
    <x v="7"/>
    <x v="6"/>
    <s v="Speciality Products"/>
    <x v="0"/>
    <x v="2"/>
    <x v="14"/>
    <d v="2003-02-10T00:00:00"/>
    <x v="615"/>
    <x v="1"/>
    <x v="0"/>
    <s v="Miami"/>
    <x v="1"/>
  </r>
  <r>
    <s v="E04952"/>
    <s v="Paisley Gomez"/>
    <x v="4"/>
    <x v="2"/>
    <s v="Manufacturing"/>
    <x v="0"/>
    <x v="3"/>
    <x v="4"/>
    <d v="2007-10-02T00:00:00"/>
    <x v="616"/>
    <x v="1"/>
    <x v="2"/>
    <s v="Rio de Janerio"/>
    <x v="1"/>
  </r>
  <r>
    <s v="E02420"/>
    <s v="Madison Li"/>
    <x v="2"/>
    <x v="6"/>
    <s v="Manufacturing"/>
    <x v="0"/>
    <x v="1"/>
    <x v="25"/>
    <d v="2017-03-06T00:00:00"/>
    <x v="617"/>
    <x v="0"/>
    <x v="1"/>
    <s v="Beijing"/>
    <x v="45"/>
  </r>
  <r>
    <s v="E01639"/>
    <s v="Everleigh Simmons"/>
    <x v="7"/>
    <x v="1"/>
    <s v="Manufacturing"/>
    <x v="0"/>
    <x v="2"/>
    <x v="0"/>
    <d v="2021-04-16T00:00:00"/>
    <x v="618"/>
    <x v="1"/>
    <x v="0"/>
    <s v="Chicago"/>
    <x v="1"/>
  </r>
  <r>
    <s v="E03947"/>
    <s v="Logan Soto"/>
    <x v="9"/>
    <x v="1"/>
    <s v="Research &amp; Development"/>
    <x v="1"/>
    <x v="3"/>
    <x v="9"/>
    <d v="2018-08-18T00:00:00"/>
    <x v="619"/>
    <x v="18"/>
    <x v="0"/>
    <s v="Columbus"/>
    <x v="1"/>
  </r>
  <r>
    <s v="E04535"/>
    <s v="Charlotte Vo"/>
    <x v="27"/>
    <x v="0"/>
    <s v="Speciality Products"/>
    <x v="0"/>
    <x v="1"/>
    <x v="4"/>
    <d v="2014-01-10T00:00:00"/>
    <x v="620"/>
    <x v="1"/>
    <x v="0"/>
    <s v="Seattle"/>
    <x v="1"/>
  </r>
  <r>
    <s v="E00380"/>
    <s v="Alice Thompson"/>
    <x v="9"/>
    <x v="3"/>
    <s v="Speciality Products"/>
    <x v="0"/>
    <x v="2"/>
    <x v="35"/>
    <d v="2007-04-25T00:00:00"/>
    <x v="621"/>
    <x v="32"/>
    <x v="0"/>
    <s v="Seattle"/>
    <x v="1"/>
  </r>
  <r>
    <s v="E01432"/>
    <s v="Peyton Garza"/>
    <x v="28"/>
    <x v="0"/>
    <s v="Manufacturing"/>
    <x v="0"/>
    <x v="3"/>
    <x v="26"/>
    <d v="2004-08-15T00:00:00"/>
    <x v="622"/>
    <x v="1"/>
    <x v="2"/>
    <s v="Manaus"/>
    <x v="1"/>
  </r>
  <r>
    <s v="E02628"/>
    <s v="Nora Nelson"/>
    <x v="13"/>
    <x v="1"/>
    <s v="Manufacturing"/>
    <x v="0"/>
    <x v="2"/>
    <x v="12"/>
    <d v="2007-01-09T00:00:00"/>
    <x v="623"/>
    <x v="1"/>
    <x v="0"/>
    <s v="Columbus"/>
    <x v="1"/>
  </r>
  <r>
    <s v="E03578"/>
    <s v="Maverick Li"/>
    <x v="13"/>
    <x v="2"/>
    <s v="Research &amp; Development"/>
    <x v="1"/>
    <x v="1"/>
    <x v="8"/>
    <d v="2018-03-10T00:00:00"/>
    <x v="624"/>
    <x v="1"/>
    <x v="0"/>
    <s v="Austin"/>
    <x v="1"/>
  </r>
  <r>
    <s v="E03563"/>
    <s v="Ian Barnes"/>
    <x v="19"/>
    <x v="5"/>
    <s v="Corporate"/>
    <x v="1"/>
    <x v="2"/>
    <x v="40"/>
    <d v="2020-06-08T00:00:00"/>
    <x v="625"/>
    <x v="1"/>
    <x v="0"/>
    <s v="Miami"/>
    <x v="46"/>
  </r>
  <r>
    <s v="E02781"/>
    <s v="Athena Vu"/>
    <x v="2"/>
    <x v="3"/>
    <s v="Manufacturing"/>
    <x v="0"/>
    <x v="1"/>
    <x v="20"/>
    <d v="2007-03-06T00:00:00"/>
    <x v="626"/>
    <x v="0"/>
    <x v="0"/>
    <s v="Miami"/>
    <x v="1"/>
  </r>
  <r>
    <s v="E04739"/>
    <s v="Ruby Washington"/>
    <x v="7"/>
    <x v="6"/>
    <s v="Research &amp; Development"/>
    <x v="0"/>
    <x v="0"/>
    <x v="13"/>
    <d v="2011-06-17T00:00:00"/>
    <x v="627"/>
    <x v="1"/>
    <x v="0"/>
    <s v="Seattle"/>
    <x v="47"/>
  </r>
  <r>
    <s v="E02665"/>
    <s v="Bella Butler"/>
    <x v="0"/>
    <x v="1"/>
    <s v="Manufacturing"/>
    <x v="0"/>
    <x v="0"/>
    <x v="29"/>
    <d v="2019-10-25T00:00:00"/>
    <x v="628"/>
    <x v="19"/>
    <x v="0"/>
    <s v="Seattle"/>
    <x v="1"/>
  </r>
  <r>
    <s v="E04132"/>
    <s v="Kinsley Henry"/>
    <x v="2"/>
    <x v="6"/>
    <s v="Manufacturing"/>
    <x v="0"/>
    <x v="0"/>
    <x v="15"/>
    <d v="2008-02-29T00:00:00"/>
    <x v="629"/>
    <x v="36"/>
    <x v="0"/>
    <s v="Miami"/>
    <x v="1"/>
  </r>
  <r>
    <s v="E00276"/>
    <s v="Kennedy Romero"/>
    <x v="11"/>
    <x v="5"/>
    <s v="Research &amp; Development"/>
    <x v="0"/>
    <x v="3"/>
    <x v="17"/>
    <d v="2018-12-27T00:00:00"/>
    <x v="630"/>
    <x v="19"/>
    <x v="2"/>
    <s v="Rio de Janerio"/>
    <x v="1"/>
  </r>
  <r>
    <s v="E04277"/>
    <s v="Zoe Do"/>
    <x v="13"/>
    <x v="2"/>
    <s v="Speciality Products"/>
    <x v="0"/>
    <x v="1"/>
    <x v="33"/>
    <d v="2014-01-08T00:00:00"/>
    <x v="631"/>
    <x v="1"/>
    <x v="1"/>
    <s v="Beijing"/>
    <x v="1"/>
  </r>
  <r>
    <s v="E03890"/>
    <s v="Everett Khan"/>
    <x v="29"/>
    <x v="0"/>
    <s v="Manufacturing"/>
    <x v="1"/>
    <x v="1"/>
    <x v="19"/>
    <d v="2017-01-18T00:00:00"/>
    <x v="632"/>
    <x v="1"/>
    <x v="0"/>
    <s v="Chicago"/>
    <x v="1"/>
  </r>
  <r>
    <s v="E02012"/>
    <s v="Anna Han"/>
    <x v="27"/>
    <x v="0"/>
    <s v="Research &amp; Development"/>
    <x v="0"/>
    <x v="1"/>
    <x v="13"/>
    <d v="2003-05-08T00:00:00"/>
    <x v="633"/>
    <x v="1"/>
    <x v="0"/>
    <s v="Austin"/>
    <x v="1"/>
  </r>
  <r>
    <s v="E02881"/>
    <s v="Leilani Sharma"/>
    <x v="4"/>
    <x v="3"/>
    <s v="Manufacturing"/>
    <x v="0"/>
    <x v="1"/>
    <x v="19"/>
    <d v="2014-01-23T00:00:00"/>
    <x v="634"/>
    <x v="1"/>
    <x v="1"/>
    <s v="Chengdu"/>
    <x v="1"/>
  </r>
  <r>
    <s v="E03750"/>
    <s v="Jordan Cho"/>
    <x v="13"/>
    <x v="3"/>
    <s v="Speciality Products"/>
    <x v="1"/>
    <x v="1"/>
    <x v="21"/>
    <d v="2018-08-24T00:00:00"/>
    <x v="635"/>
    <x v="1"/>
    <x v="0"/>
    <s v="Phoenix"/>
    <x v="1"/>
  </r>
  <r>
    <s v="E00605"/>
    <s v="Nova Williams"/>
    <x v="6"/>
    <x v="1"/>
    <s v="Speciality Products"/>
    <x v="0"/>
    <x v="0"/>
    <x v="22"/>
    <d v="2010-04-25T00:00:00"/>
    <x v="636"/>
    <x v="5"/>
    <x v="0"/>
    <s v="Miami"/>
    <x v="1"/>
  </r>
  <r>
    <s v="E04641"/>
    <s v="Scarlett Hill"/>
    <x v="2"/>
    <x v="5"/>
    <s v="Speciality Products"/>
    <x v="0"/>
    <x v="0"/>
    <x v="15"/>
    <d v="2018-04-22T00:00:00"/>
    <x v="637"/>
    <x v="9"/>
    <x v="0"/>
    <s v="Columbus"/>
    <x v="48"/>
  </r>
  <r>
    <s v="E01019"/>
    <s v="Dominic Scott"/>
    <x v="4"/>
    <x v="2"/>
    <s v="Corporate"/>
    <x v="1"/>
    <x v="2"/>
    <x v="15"/>
    <d v="2011-03-16T00:00:00"/>
    <x v="638"/>
    <x v="1"/>
    <x v="0"/>
    <s v="Phoenix"/>
    <x v="1"/>
  </r>
  <r>
    <s v="E01519"/>
    <s v="Anthony Marquez"/>
    <x v="9"/>
    <x v="0"/>
    <s v="Speciality Products"/>
    <x v="1"/>
    <x v="3"/>
    <x v="36"/>
    <d v="2009-08-15T00:00:00"/>
    <x v="639"/>
    <x v="30"/>
    <x v="0"/>
    <s v="Columbus"/>
    <x v="1"/>
  </r>
  <r>
    <s v="E03694"/>
    <s v="Elena Patterson"/>
    <x v="9"/>
    <x v="1"/>
    <s v="Speciality Products"/>
    <x v="0"/>
    <x v="0"/>
    <x v="31"/>
    <d v="2018-11-09T00:00:00"/>
    <x v="640"/>
    <x v="32"/>
    <x v="0"/>
    <s v="Chicago"/>
    <x v="1"/>
  </r>
  <r>
    <s v="E01123"/>
    <s v="Madison Nelson"/>
    <x v="2"/>
    <x v="3"/>
    <s v="Corporate"/>
    <x v="0"/>
    <x v="2"/>
    <x v="5"/>
    <d v="2021-07-16T00:00:00"/>
    <x v="641"/>
    <x v="26"/>
    <x v="0"/>
    <s v="Miami"/>
    <x v="1"/>
  </r>
  <r>
    <s v="E01366"/>
    <s v="William Walker"/>
    <x v="3"/>
    <x v="0"/>
    <s v="Research &amp; Development"/>
    <x v="1"/>
    <x v="0"/>
    <x v="28"/>
    <d v="2019-02-24T00:00:00"/>
    <x v="642"/>
    <x v="4"/>
    <x v="0"/>
    <s v="Columbus"/>
    <x v="49"/>
  </r>
  <r>
    <s v="E04005"/>
    <s v="Lincoln Wong"/>
    <x v="4"/>
    <x v="1"/>
    <s v="Corporate"/>
    <x v="1"/>
    <x v="1"/>
    <x v="37"/>
    <d v="2019-06-07T00:00:00"/>
    <x v="643"/>
    <x v="1"/>
    <x v="0"/>
    <s v="Columbus"/>
    <x v="1"/>
  </r>
  <r>
    <s v="E02770"/>
    <s v="James Huang"/>
    <x v="6"/>
    <x v="4"/>
    <s v="Speciality Products"/>
    <x v="1"/>
    <x v="1"/>
    <x v="36"/>
    <d v="1997-03-11T00:00:00"/>
    <x v="644"/>
    <x v="17"/>
    <x v="1"/>
    <s v="Beijing"/>
    <x v="1"/>
  </r>
  <r>
    <s v="E04018"/>
    <s v="Emery Ford"/>
    <x v="13"/>
    <x v="6"/>
    <s v="Corporate"/>
    <x v="0"/>
    <x v="2"/>
    <x v="38"/>
    <d v="2017-04-18T00:00:00"/>
    <x v="645"/>
    <x v="1"/>
    <x v="0"/>
    <s v="Austin"/>
    <x v="1"/>
  </r>
  <r>
    <s v="E01591"/>
    <s v="Paisley Trinh"/>
    <x v="1"/>
    <x v="0"/>
    <s v="Corporate"/>
    <x v="0"/>
    <x v="1"/>
    <x v="4"/>
    <d v="1992-05-04T00:00:00"/>
    <x v="646"/>
    <x v="1"/>
    <x v="0"/>
    <s v="Austin"/>
    <x v="50"/>
  </r>
  <r>
    <s v="E04940"/>
    <s v="Hudson Williams"/>
    <x v="9"/>
    <x v="2"/>
    <s v="Speciality Products"/>
    <x v="1"/>
    <x v="0"/>
    <x v="9"/>
    <d v="2018-03-19T00:00:00"/>
    <x v="647"/>
    <x v="32"/>
    <x v="0"/>
    <s v="Austin"/>
    <x v="1"/>
  </r>
  <r>
    <s v="E03465"/>
    <s v="Harper Phan"/>
    <x v="13"/>
    <x v="1"/>
    <s v="Manufacturing"/>
    <x v="0"/>
    <x v="1"/>
    <x v="15"/>
    <d v="2016-12-07T00:00:00"/>
    <x v="648"/>
    <x v="1"/>
    <x v="1"/>
    <s v="Shanghai"/>
    <x v="1"/>
  </r>
  <r>
    <s v="E03870"/>
    <s v="Madeline Allen"/>
    <x v="21"/>
    <x v="0"/>
    <s v="Manufacturing"/>
    <x v="0"/>
    <x v="2"/>
    <x v="23"/>
    <d v="2020-02-03T00:00:00"/>
    <x v="649"/>
    <x v="1"/>
    <x v="0"/>
    <s v="Seattle"/>
    <x v="1"/>
  </r>
  <r>
    <s v="E01927"/>
    <s v="Charles Moore"/>
    <x v="1"/>
    <x v="0"/>
    <s v="Manufacturing"/>
    <x v="1"/>
    <x v="0"/>
    <x v="8"/>
    <d v="2016-02-16T00:00:00"/>
    <x v="650"/>
    <x v="1"/>
    <x v="0"/>
    <s v="Miami"/>
    <x v="1"/>
  </r>
  <r>
    <s v="E03064"/>
    <s v="Lincoln Fong"/>
    <x v="13"/>
    <x v="2"/>
    <s v="Speciality Products"/>
    <x v="1"/>
    <x v="1"/>
    <x v="11"/>
    <d v="2020-02-17T00:00:00"/>
    <x v="651"/>
    <x v="1"/>
    <x v="1"/>
    <s v="Chongqing"/>
    <x v="14"/>
  </r>
  <r>
    <s v="E01883"/>
    <s v="Isla Guzman"/>
    <x v="0"/>
    <x v="3"/>
    <s v="Speciality Products"/>
    <x v="0"/>
    <x v="3"/>
    <x v="21"/>
    <d v="2019-07-06T00:00:00"/>
    <x v="652"/>
    <x v="0"/>
    <x v="2"/>
    <s v="Rio de Janerio"/>
    <x v="1"/>
  </r>
  <r>
    <s v="E03984"/>
    <s v="Hailey Foster"/>
    <x v="8"/>
    <x v="5"/>
    <s v="Manufacturing"/>
    <x v="0"/>
    <x v="0"/>
    <x v="0"/>
    <d v="2021-03-21T00:00:00"/>
    <x v="653"/>
    <x v="1"/>
    <x v="0"/>
    <s v="Chicago"/>
    <x v="1"/>
  </r>
  <r>
    <s v="E00446"/>
    <s v="Hudson Hill"/>
    <x v="4"/>
    <x v="2"/>
    <s v="Research &amp; Development"/>
    <x v="1"/>
    <x v="2"/>
    <x v="23"/>
    <d v="2019-11-04T00:00:00"/>
    <x v="654"/>
    <x v="1"/>
    <x v="0"/>
    <s v="Austin"/>
    <x v="1"/>
  </r>
  <r>
    <s v="E02825"/>
    <s v="Wyatt Li"/>
    <x v="9"/>
    <x v="5"/>
    <s v="Manufacturing"/>
    <x v="1"/>
    <x v="1"/>
    <x v="20"/>
    <d v="2013-06-03T00:00:00"/>
    <x v="655"/>
    <x v="30"/>
    <x v="0"/>
    <s v="Chicago"/>
    <x v="1"/>
  </r>
  <r>
    <s v="E04174"/>
    <s v="Maverick Henry"/>
    <x v="3"/>
    <x v="0"/>
    <s v="Research &amp; Development"/>
    <x v="1"/>
    <x v="2"/>
    <x v="3"/>
    <d v="2019-07-10T00:00:00"/>
    <x v="656"/>
    <x v="17"/>
    <x v="0"/>
    <s v="Chicago"/>
    <x v="1"/>
  </r>
  <r>
    <s v="E01899"/>
    <s v="Xavier Jackson"/>
    <x v="9"/>
    <x v="6"/>
    <s v="Speciality Products"/>
    <x v="1"/>
    <x v="2"/>
    <x v="27"/>
    <d v="2002-06-11T00:00:00"/>
    <x v="657"/>
    <x v="16"/>
    <x v="0"/>
    <s v="Miami"/>
    <x v="1"/>
  </r>
  <r>
    <s v="E02562"/>
    <s v="Christian Medina"/>
    <x v="7"/>
    <x v="6"/>
    <s v="Corporate"/>
    <x v="1"/>
    <x v="3"/>
    <x v="10"/>
    <d v="2007-06-19T00:00:00"/>
    <x v="658"/>
    <x v="1"/>
    <x v="0"/>
    <s v="Columbus"/>
    <x v="1"/>
  </r>
  <r>
    <s v="E01006"/>
    <s v="Autumn Leung"/>
    <x v="9"/>
    <x v="1"/>
    <s v="Research &amp; Development"/>
    <x v="0"/>
    <x v="1"/>
    <x v="6"/>
    <d v="2021-11-15T00:00:00"/>
    <x v="659"/>
    <x v="29"/>
    <x v="0"/>
    <s v="Chicago"/>
    <x v="1"/>
  </r>
  <r>
    <s v="E02903"/>
    <s v="Robert Vazquez"/>
    <x v="27"/>
    <x v="0"/>
    <s v="Corporate"/>
    <x v="1"/>
    <x v="3"/>
    <x v="28"/>
    <d v="2021-09-26T00:00:00"/>
    <x v="660"/>
    <x v="1"/>
    <x v="0"/>
    <s v="Austin"/>
    <x v="1"/>
  </r>
  <r>
    <s v="E03642"/>
    <s v="Aria Roberts"/>
    <x v="6"/>
    <x v="3"/>
    <s v="Corporate"/>
    <x v="0"/>
    <x v="2"/>
    <x v="31"/>
    <d v="2015-08-12T00:00:00"/>
    <x v="661"/>
    <x v="17"/>
    <x v="0"/>
    <s v="Seattle"/>
    <x v="1"/>
  </r>
  <r>
    <s v="E02884"/>
    <s v="Axel Johnson"/>
    <x v="2"/>
    <x v="4"/>
    <s v="Corporate"/>
    <x v="1"/>
    <x v="2"/>
    <x v="33"/>
    <d v="2015-04-14T00:00:00"/>
    <x v="662"/>
    <x v="35"/>
    <x v="0"/>
    <s v="Seattle"/>
    <x v="1"/>
  </r>
  <r>
    <s v="E00701"/>
    <s v="Madeline Garcia"/>
    <x v="15"/>
    <x v="4"/>
    <s v="Speciality Products"/>
    <x v="0"/>
    <x v="3"/>
    <x v="15"/>
    <d v="2019-04-26T00:00:00"/>
    <x v="663"/>
    <x v="1"/>
    <x v="2"/>
    <s v="Rio de Janerio"/>
    <x v="1"/>
  </r>
  <r>
    <s v="E04720"/>
    <s v="Christopher Chung"/>
    <x v="8"/>
    <x v="5"/>
    <s v="Corporate"/>
    <x v="1"/>
    <x v="1"/>
    <x v="21"/>
    <d v="2021-12-18T00:00:00"/>
    <x v="664"/>
    <x v="1"/>
    <x v="0"/>
    <s v="Phoenix"/>
    <x v="1"/>
  </r>
  <r>
    <s v="E01985"/>
    <s v="Eliana Turner"/>
    <x v="5"/>
    <x v="2"/>
    <s v="Research &amp; Development"/>
    <x v="0"/>
    <x v="0"/>
    <x v="13"/>
    <d v="2000-09-29T00:00:00"/>
    <x v="665"/>
    <x v="1"/>
    <x v="0"/>
    <s v="Austin"/>
    <x v="1"/>
  </r>
  <r>
    <s v="E03273"/>
    <s v="Daniel Shah"/>
    <x v="13"/>
    <x v="2"/>
    <s v="Research &amp; Development"/>
    <x v="1"/>
    <x v="1"/>
    <x v="12"/>
    <d v="2010-06-04T00:00:00"/>
    <x v="666"/>
    <x v="1"/>
    <x v="1"/>
    <s v="Beijing"/>
    <x v="1"/>
  </r>
  <r>
    <s v="E02415"/>
    <s v="Penelope Gonzalez"/>
    <x v="4"/>
    <x v="2"/>
    <s v="Corporate"/>
    <x v="0"/>
    <x v="3"/>
    <x v="27"/>
    <d v="1994-10-16T00:00:00"/>
    <x v="667"/>
    <x v="1"/>
    <x v="0"/>
    <s v="Phoenix"/>
    <x v="1"/>
  </r>
  <r>
    <s v="E02877"/>
    <s v="Mila Allen"/>
    <x v="8"/>
    <x v="5"/>
    <s v="Corporate"/>
    <x v="0"/>
    <x v="2"/>
    <x v="16"/>
    <d v="2015-10-14T00:00:00"/>
    <x v="668"/>
    <x v="1"/>
    <x v="0"/>
    <s v="Miami"/>
    <x v="51"/>
  </r>
  <r>
    <s v="E00091"/>
    <s v="Emilia Chu"/>
    <x v="13"/>
    <x v="1"/>
    <s v="Manufacturing"/>
    <x v="0"/>
    <x v="1"/>
    <x v="35"/>
    <d v="2003-06-24T00:00:00"/>
    <x v="669"/>
    <x v="1"/>
    <x v="0"/>
    <s v="Austin"/>
    <x v="1"/>
  </r>
  <r>
    <s v="E02563"/>
    <s v="Emily Clark"/>
    <x v="9"/>
    <x v="3"/>
    <s v="Corporate"/>
    <x v="0"/>
    <x v="2"/>
    <x v="9"/>
    <d v="2020-01-13T00:00:00"/>
    <x v="670"/>
    <x v="23"/>
    <x v="0"/>
    <s v="Miami"/>
    <x v="1"/>
  </r>
  <r>
    <s v="E04221"/>
    <s v="Roman King"/>
    <x v="13"/>
    <x v="1"/>
    <s v="Corporate"/>
    <x v="1"/>
    <x v="2"/>
    <x v="33"/>
    <d v="2007-08-16T00:00:00"/>
    <x v="671"/>
    <x v="1"/>
    <x v="0"/>
    <s v="Columbus"/>
    <x v="1"/>
  </r>
  <r>
    <s v="E04887"/>
    <s v="Emery Do"/>
    <x v="5"/>
    <x v="2"/>
    <s v="Research &amp; Development"/>
    <x v="0"/>
    <x v="1"/>
    <x v="28"/>
    <d v="2018-03-16T00:00:00"/>
    <x v="672"/>
    <x v="1"/>
    <x v="0"/>
    <s v="Columbus"/>
    <x v="1"/>
  </r>
  <r>
    <s v="E03170"/>
    <s v="Autumn Thao"/>
    <x v="5"/>
    <x v="2"/>
    <s v="Manufacturing"/>
    <x v="0"/>
    <x v="1"/>
    <x v="20"/>
    <d v="2017-09-26T00:00:00"/>
    <x v="673"/>
    <x v="1"/>
    <x v="0"/>
    <s v="Phoenix"/>
    <x v="52"/>
  </r>
  <r>
    <s v="E01636"/>
    <s v="Naomi Coleman"/>
    <x v="6"/>
    <x v="6"/>
    <s v="Corporate"/>
    <x v="0"/>
    <x v="2"/>
    <x v="7"/>
    <d v="2016-11-02T00:00:00"/>
    <x v="674"/>
    <x v="5"/>
    <x v="0"/>
    <s v="Phoenix"/>
    <x v="1"/>
  </r>
  <r>
    <s v="E01387"/>
    <s v="Cora Zheng"/>
    <x v="2"/>
    <x v="0"/>
    <s v="Manufacturing"/>
    <x v="0"/>
    <x v="1"/>
    <x v="5"/>
    <d v="2018-01-03T00:00:00"/>
    <x v="675"/>
    <x v="2"/>
    <x v="1"/>
    <s v="Chengdu"/>
    <x v="1"/>
  </r>
  <r>
    <s v="E01363"/>
    <s v="Ayla Daniels"/>
    <x v="1"/>
    <x v="0"/>
    <s v="Corporate"/>
    <x v="0"/>
    <x v="2"/>
    <x v="26"/>
    <d v="1997-04-23T00:00:00"/>
    <x v="676"/>
    <x v="1"/>
    <x v="0"/>
    <s v="Miami"/>
    <x v="1"/>
  </r>
  <r>
    <s v="E02249"/>
    <s v="Allison Daniels"/>
    <x v="6"/>
    <x v="1"/>
    <s v="Manufacturing"/>
    <x v="0"/>
    <x v="2"/>
    <x v="17"/>
    <d v="2020-04-14T00:00:00"/>
    <x v="677"/>
    <x v="6"/>
    <x v="0"/>
    <s v="Phoenix"/>
    <x v="1"/>
  </r>
  <r>
    <s v="E02987"/>
    <s v="Mateo Harris"/>
    <x v="6"/>
    <x v="0"/>
    <s v="Corporate"/>
    <x v="1"/>
    <x v="2"/>
    <x v="23"/>
    <d v="2017-08-05T00:00:00"/>
    <x v="678"/>
    <x v="17"/>
    <x v="0"/>
    <s v="Columbus"/>
    <x v="1"/>
  </r>
  <r>
    <s v="E03655"/>
    <s v="Samantha Rogers"/>
    <x v="7"/>
    <x v="6"/>
    <s v="Speciality Products"/>
    <x v="0"/>
    <x v="2"/>
    <x v="21"/>
    <d v="2020-01-17T00:00:00"/>
    <x v="679"/>
    <x v="1"/>
    <x v="0"/>
    <s v="Miami"/>
    <x v="1"/>
  </r>
  <r>
    <s v="E04048"/>
    <s v="Julian Lee"/>
    <x v="30"/>
    <x v="0"/>
    <s v="Corporate"/>
    <x v="1"/>
    <x v="1"/>
    <x v="10"/>
    <d v="2003-01-17T00:00:00"/>
    <x v="680"/>
    <x v="1"/>
    <x v="0"/>
    <s v="Seattle"/>
    <x v="1"/>
  </r>
  <r>
    <s v="E03626"/>
    <s v="Nicholas Avila"/>
    <x v="14"/>
    <x v="0"/>
    <s v="Research &amp; Development"/>
    <x v="1"/>
    <x v="3"/>
    <x v="21"/>
    <d v="2017-09-28T00:00:00"/>
    <x v="681"/>
    <x v="1"/>
    <x v="0"/>
    <s v="Austin"/>
    <x v="1"/>
  </r>
  <r>
    <s v="E03694"/>
    <s v="Hailey Watson"/>
    <x v="0"/>
    <x v="3"/>
    <s v="Corporate"/>
    <x v="0"/>
    <x v="0"/>
    <x v="11"/>
    <d v="2017-01-20T00:00:00"/>
    <x v="682"/>
    <x v="4"/>
    <x v="0"/>
    <s v="Columbus"/>
    <x v="1"/>
  </r>
  <r>
    <s v="E02920"/>
    <s v="Willow Woods"/>
    <x v="9"/>
    <x v="4"/>
    <s v="Speciality Products"/>
    <x v="0"/>
    <x v="2"/>
    <x v="21"/>
    <d v="2021-07-25T00:00:00"/>
    <x v="683"/>
    <x v="30"/>
    <x v="0"/>
    <s v="Miami"/>
    <x v="1"/>
  </r>
  <r>
    <s v="E03220"/>
    <s v="Alexander Gonzales"/>
    <x v="6"/>
    <x v="3"/>
    <s v="Research &amp; Development"/>
    <x v="1"/>
    <x v="3"/>
    <x v="8"/>
    <d v="2018-06-04T00:00:00"/>
    <x v="684"/>
    <x v="24"/>
    <x v="0"/>
    <s v="Phoenix"/>
    <x v="1"/>
  </r>
  <r>
    <s v="E01347"/>
    <s v="Aiden Gonzales"/>
    <x v="9"/>
    <x v="6"/>
    <s v="Speciality Products"/>
    <x v="1"/>
    <x v="3"/>
    <x v="18"/>
    <d v="2021-03-28T00:00:00"/>
    <x v="685"/>
    <x v="16"/>
    <x v="2"/>
    <s v="Sao Paulo"/>
    <x v="1"/>
  </r>
  <r>
    <s v="E03968"/>
    <s v="Joshua Chin"/>
    <x v="0"/>
    <x v="6"/>
    <s v="Manufacturing"/>
    <x v="1"/>
    <x v="1"/>
    <x v="33"/>
    <d v="2021-07-26T00:00:00"/>
    <x v="686"/>
    <x v="28"/>
    <x v="0"/>
    <s v="Phoenix"/>
    <x v="1"/>
  </r>
  <r>
    <s v="E04299"/>
    <s v="Paisley Hall"/>
    <x v="2"/>
    <x v="4"/>
    <s v="Speciality Products"/>
    <x v="0"/>
    <x v="2"/>
    <x v="12"/>
    <d v="2010-05-21T00:00:00"/>
    <x v="687"/>
    <x v="9"/>
    <x v="0"/>
    <s v="Columbus"/>
    <x v="1"/>
  </r>
  <r>
    <s v="E01150"/>
    <s v="Allison Leung"/>
    <x v="4"/>
    <x v="2"/>
    <s v="Research &amp; Development"/>
    <x v="0"/>
    <x v="1"/>
    <x v="39"/>
    <d v="2020-05-18T00:00:00"/>
    <x v="688"/>
    <x v="1"/>
    <x v="0"/>
    <s v="Austin"/>
    <x v="1"/>
  </r>
  <r>
    <s v="E03774"/>
    <s v="Hannah Mejia"/>
    <x v="9"/>
    <x v="6"/>
    <s v="Corporate"/>
    <x v="0"/>
    <x v="3"/>
    <x v="40"/>
    <d v="1999-03-13T00:00:00"/>
    <x v="689"/>
    <x v="18"/>
    <x v="0"/>
    <s v="Austin"/>
    <x v="1"/>
  </r>
  <r>
    <s v="E01638"/>
    <s v="Elizabeth Huang"/>
    <x v="7"/>
    <x v="1"/>
    <s v="Speciality Products"/>
    <x v="0"/>
    <x v="1"/>
    <x v="39"/>
    <d v="2002-09-20T00:00:00"/>
    <x v="690"/>
    <x v="1"/>
    <x v="1"/>
    <s v="Beijing"/>
    <x v="1"/>
  </r>
  <r>
    <s v="E01877"/>
    <s v="Abigail Garza"/>
    <x v="7"/>
    <x v="3"/>
    <s v="Manufacturing"/>
    <x v="0"/>
    <x v="3"/>
    <x v="29"/>
    <d v="2018-05-27T00:00:00"/>
    <x v="691"/>
    <x v="1"/>
    <x v="0"/>
    <s v="Seattle"/>
    <x v="1"/>
  </r>
  <r>
    <s v="E01193"/>
    <s v="Raelynn Lu"/>
    <x v="2"/>
    <x v="1"/>
    <s v="Research &amp; Development"/>
    <x v="0"/>
    <x v="1"/>
    <x v="5"/>
    <d v="2020-05-26T00:00:00"/>
    <x v="692"/>
    <x v="20"/>
    <x v="1"/>
    <s v="Chongqing"/>
    <x v="53"/>
  </r>
  <r>
    <s v="E01789"/>
    <s v="Charles Luu"/>
    <x v="0"/>
    <x v="2"/>
    <s v="Manufacturing"/>
    <x v="1"/>
    <x v="1"/>
    <x v="6"/>
    <d v="2021-06-15T00:00:00"/>
    <x v="693"/>
    <x v="19"/>
    <x v="1"/>
    <s v="Shanghai"/>
    <x v="54"/>
  </r>
  <r>
    <s v="E01422"/>
    <s v="Lydia Espinoza"/>
    <x v="0"/>
    <x v="6"/>
    <s v="Speciality Products"/>
    <x v="0"/>
    <x v="3"/>
    <x v="7"/>
    <d v="2020-05-15T00:00:00"/>
    <x v="694"/>
    <x v="15"/>
    <x v="2"/>
    <s v="Sao Paulo"/>
    <x v="1"/>
  </r>
  <r>
    <s v="E00440"/>
    <s v="Adeline Thao"/>
    <x v="9"/>
    <x v="1"/>
    <s v="Corporate"/>
    <x v="0"/>
    <x v="1"/>
    <x v="36"/>
    <d v="2007-09-05T00:00:00"/>
    <x v="695"/>
    <x v="18"/>
    <x v="0"/>
    <s v="Seattle"/>
    <x v="1"/>
  </r>
  <r>
    <s v="E00145"/>
    <s v="Kinsley Dixon"/>
    <x v="7"/>
    <x v="3"/>
    <s v="Manufacturing"/>
    <x v="0"/>
    <x v="2"/>
    <x v="21"/>
    <d v="2019-05-25T00:00:00"/>
    <x v="696"/>
    <x v="1"/>
    <x v="0"/>
    <s v="Miami"/>
    <x v="1"/>
  </r>
  <r>
    <s v="E04150"/>
    <s v="Natalia Vu"/>
    <x v="7"/>
    <x v="3"/>
    <s v="Research &amp; Development"/>
    <x v="0"/>
    <x v="1"/>
    <x v="36"/>
    <d v="2006-12-29T00:00:00"/>
    <x v="697"/>
    <x v="1"/>
    <x v="0"/>
    <s v="Columbus"/>
    <x v="1"/>
  </r>
  <r>
    <s v="E02846"/>
    <s v="Julia Mai"/>
    <x v="6"/>
    <x v="6"/>
    <s v="Manufacturing"/>
    <x v="0"/>
    <x v="1"/>
    <x v="2"/>
    <d v="2012-03-11T00:00:00"/>
    <x v="698"/>
    <x v="4"/>
    <x v="1"/>
    <s v="Shanghai"/>
    <x v="1"/>
  </r>
  <r>
    <s v="E04247"/>
    <s v="Camila Evans"/>
    <x v="6"/>
    <x v="6"/>
    <s v="Research &amp; Development"/>
    <x v="0"/>
    <x v="0"/>
    <x v="0"/>
    <d v="1992-12-20T00:00:00"/>
    <x v="699"/>
    <x v="6"/>
    <x v="0"/>
    <s v="Miami"/>
    <x v="1"/>
  </r>
  <r>
    <s v="E02613"/>
    <s v="Everly Lai"/>
    <x v="9"/>
    <x v="6"/>
    <s v="Speciality Products"/>
    <x v="0"/>
    <x v="1"/>
    <x v="27"/>
    <d v="1998-04-01T00:00:00"/>
    <x v="700"/>
    <x v="7"/>
    <x v="0"/>
    <s v="Chicago"/>
    <x v="1"/>
  </r>
  <r>
    <s v="E03349"/>
    <s v="Adam He"/>
    <x v="2"/>
    <x v="3"/>
    <s v="Speciality Products"/>
    <x v="1"/>
    <x v="1"/>
    <x v="25"/>
    <d v="2017-08-16T00:00:00"/>
    <x v="701"/>
    <x v="14"/>
    <x v="1"/>
    <s v="Beijing"/>
    <x v="1"/>
  </r>
  <r>
    <s v="E03648"/>
    <s v="Vivian Hunter"/>
    <x v="5"/>
    <x v="2"/>
    <s v="Corporate"/>
    <x v="0"/>
    <x v="0"/>
    <x v="3"/>
    <d v="2019-08-21T00:00:00"/>
    <x v="702"/>
    <x v="1"/>
    <x v="0"/>
    <s v="Seattle"/>
    <x v="1"/>
  </r>
  <r>
    <s v="E02192"/>
    <s v="Lucy Avila"/>
    <x v="29"/>
    <x v="0"/>
    <s v="Speciality Products"/>
    <x v="0"/>
    <x v="3"/>
    <x v="19"/>
    <d v="2010-04-22T00:00:00"/>
    <x v="703"/>
    <x v="1"/>
    <x v="2"/>
    <s v="Sao Paulo"/>
    <x v="1"/>
  </r>
  <r>
    <s v="E03981"/>
    <s v="Eliana Li"/>
    <x v="22"/>
    <x v="5"/>
    <s v="Research &amp; Development"/>
    <x v="0"/>
    <x v="1"/>
    <x v="20"/>
    <d v="2018-05-07T00:00:00"/>
    <x v="704"/>
    <x v="1"/>
    <x v="0"/>
    <s v="Miami"/>
    <x v="1"/>
  </r>
  <r>
    <s v="E03262"/>
    <s v="Logan Mitchell"/>
    <x v="13"/>
    <x v="6"/>
    <s v="Manufacturing"/>
    <x v="1"/>
    <x v="2"/>
    <x v="13"/>
    <d v="2005-08-20T00:00:00"/>
    <x v="705"/>
    <x v="1"/>
    <x v="0"/>
    <s v="Columbus"/>
    <x v="1"/>
  </r>
  <r>
    <s v="E02716"/>
    <s v="Dominic Dinh"/>
    <x v="0"/>
    <x v="6"/>
    <s v="Speciality Products"/>
    <x v="1"/>
    <x v="1"/>
    <x v="15"/>
    <d v="2005-04-11T00:00:00"/>
    <x v="706"/>
    <x v="19"/>
    <x v="0"/>
    <s v="Chicago"/>
    <x v="1"/>
  </r>
  <r>
    <s v="E00245"/>
    <s v="Lucas Daniels"/>
    <x v="6"/>
    <x v="2"/>
    <s v="Corporate"/>
    <x v="1"/>
    <x v="0"/>
    <x v="34"/>
    <d v="2011-05-29T00:00:00"/>
    <x v="707"/>
    <x v="5"/>
    <x v="0"/>
    <s v="Chicago"/>
    <x v="1"/>
  </r>
  <r>
    <s v="E04123"/>
    <s v="Andrew Holmes"/>
    <x v="9"/>
    <x v="0"/>
    <s v="Speciality Products"/>
    <x v="1"/>
    <x v="0"/>
    <x v="1"/>
    <d v="2010-12-30T00:00:00"/>
    <x v="708"/>
    <x v="32"/>
    <x v="0"/>
    <s v="Miami"/>
    <x v="1"/>
  </r>
  <r>
    <s v="E03471"/>
    <s v="Julia Sandoval"/>
    <x v="6"/>
    <x v="4"/>
    <s v="Corporate"/>
    <x v="0"/>
    <x v="3"/>
    <x v="34"/>
    <d v="2017-11-19T00:00:00"/>
    <x v="709"/>
    <x v="5"/>
    <x v="0"/>
    <s v="Miami"/>
    <x v="1"/>
  </r>
  <r>
    <s v="E00717"/>
    <s v="Kennedy Vargas"/>
    <x v="20"/>
    <x v="4"/>
    <s v="Manufacturing"/>
    <x v="0"/>
    <x v="3"/>
    <x v="15"/>
    <d v="2005-10-14T00:00:00"/>
    <x v="710"/>
    <x v="1"/>
    <x v="2"/>
    <s v="Manaus"/>
    <x v="55"/>
  </r>
  <r>
    <s v="E01966"/>
    <s v="Thomas Williams"/>
    <x v="17"/>
    <x v="5"/>
    <s v="Speciality Products"/>
    <x v="1"/>
    <x v="2"/>
    <x v="15"/>
    <d v="2015-11-21T00:00:00"/>
    <x v="711"/>
    <x v="1"/>
    <x v="0"/>
    <s v="Columbus"/>
    <x v="1"/>
  </r>
  <r>
    <s v="E03683"/>
    <s v="Raelynn Hong"/>
    <x v="2"/>
    <x v="6"/>
    <s v="Speciality Products"/>
    <x v="0"/>
    <x v="1"/>
    <x v="21"/>
    <d v="2019-12-11T00:00:00"/>
    <x v="712"/>
    <x v="12"/>
    <x v="1"/>
    <s v="Beijing"/>
    <x v="1"/>
  </r>
  <r>
    <s v="E03694"/>
    <s v="Eli Reed"/>
    <x v="28"/>
    <x v="0"/>
    <s v="Corporate"/>
    <x v="1"/>
    <x v="2"/>
    <x v="10"/>
    <d v="2014-02-27T00:00:00"/>
    <x v="713"/>
    <x v="1"/>
    <x v="0"/>
    <s v="Miami"/>
    <x v="56"/>
  </r>
  <r>
    <s v="E04766"/>
    <s v="Lyla Yoon"/>
    <x v="9"/>
    <x v="3"/>
    <s v="Manufacturing"/>
    <x v="0"/>
    <x v="1"/>
    <x v="31"/>
    <d v="2012-12-13T00:00:00"/>
    <x v="714"/>
    <x v="18"/>
    <x v="0"/>
    <s v="Austin"/>
    <x v="1"/>
  </r>
  <r>
    <s v="E01465"/>
    <s v="Hannah White"/>
    <x v="0"/>
    <x v="3"/>
    <s v="Corporate"/>
    <x v="0"/>
    <x v="2"/>
    <x v="39"/>
    <d v="2009-01-30T00:00:00"/>
    <x v="715"/>
    <x v="8"/>
    <x v="0"/>
    <s v="Phoenix"/>
    <x v="1"/>
  </r>
  <r>
    <s v="E00206"/>
    <s v="Theodore Xi"/>
    <x v="6"/>
    <x v="1"/>
    <s v="Corporate"/>
    <x v="1"/>
    <x v="1"/>
    <x v="27"/>
    <d v="2009-10-05T00:00:00"/>
    <x v="716"/>
    <x v="3"/>
    <x v="1"/>
    <s v="Shanghai"/>
    <x v="1"/>
  </r>
  <r>
    <s v="E04088"/>
    <s v="Ezra Liang"/>
    <x v="9"/>
    <x v="1"/>
    <s v="Research &amp; Development"/>
    <x v="1"/>
    <x v="1"/>
    <x v="27"/>
    <d v="1997-05-26T00:00:00"/>
    <x v="717"/>
    <x v="21"/>
    <x v="0"/>
    <s v="Miami"/>
    <x v="1"/>
  </r>
  <r>
    <s v="E02066"/>
    <s v="Grayson Yee"/>
    <x v="6"/>
    <x v="4"/>
    <s v="Corporate"/>
    <x v="1"/>
    <x v="1"/>
    <x v="35"/>
    <d v="2015-07-16T00:00:00"/>
    <x v="718"/>
    <x v="6"/>
    <x v="1"/>
    <s v="Beijing"/>
    <x v="1"/>
  </r>
  <r>
    <s v="E03227"/>
    <s v="Eli Richardson"/>
    <x v="12"/>
    <x v="0"/>
    <s v="Speciality Products"/>
    <x v="1"/>
    <x v="2"/>
    <x v="31"/>
    <d v="2015-04-19T00:00:00"/>
    <x v="719"/>
    <x v="1"/>
    <x v="0"/>
    <s v="Seattle"/>
    <x v="1"/>
  </r>
  <r>
    <s v="E03364"/>
    <s v="Audrey Lee"/>
    <x v="25"/>
    <x v="5"/>
    <s v="Speciality Products"/>
    <x v="0"/>
    <x v="1"/>
    <x v="10"/>
    <d v="2017-02-11T00:00:00"/>
    <x v="720"/>
    <x v="1"/>
    <x v="1"/>
    <s v="Chongqing"/>
    <x v="1"/>
  </r>
  <r>
    <s v="E00607"/>
    <s v="Jameson Allen"/>
    <x v="2"/>
    <x v="6"/>
    <s v="Speciality Products"/>
    <x v="1"/>
    <x v="2"/>
    <x v="24"/>
    <d v="2016-11-28T00:00:00"/>
    <x v="721"/>
    <x v="26"/>
    <x v="0"/>
    <s v="Seattle"/>
    <x v="1"/>
  </r>
  <r>
    <s v="E02258"/>
    <s v="Eliza Chen"/>
    <x v="14"/>
    <x v="0"/>
    <s v="Research &amp; Development"/>
    <x v="0"/>
    <x v="1"/>
    <x v="9"/>
    <d v="2016-04-29T00:00:00"/>
    <x v="722"/>
    <x v="1"/>
    <x v="0"/>
    <s v="Austin"/>
    <x v="1"/>
  </r>
  <r>
    <s v="E03681"/>
    <s v="Lyla Chen"/>
    <x v="15"/>
    <x v="4"/>
    <s v="Research &amp; Development"/>
    <x v="0"/>
    <x v="1"/>
    <x v="15"/>
    <d v="2019-04-26T00:00:00"/>
    <x v="723"/>
    <x v="1"/>
    <x v="0"/>
    <s v="Chicago"/>
    <x v="1"/>
  </r>
  <r>
    <s v="E02298"/>
    <s v="Emily Doan"/>
    <x v="11"/>
    <x v="5"/>
    <s v="Corporate"/>
    <x v="0"/>
    <x v="1"/>
    <x v="24"/>
    <d v="2014-12-04T00:00:00"/>
    <x v="724"/>
    <x v="19"/>
    <x v="0"/>
    <s v="Phoenix"/>
    <x v="1"/>
  </r>
  <r>
    <s v="E02984"/>
    <s v="Jack Mai"/>
    <x v="4"/>
    <x v="6"/>
    <s v="Corporate"/>
    <x v="1"/>
    <x v="1"/>
    <x v="15"/>
    <d v="2007-09-22T00:00:00"/>
    <x v="725"/>
    <x v="1"/>
    <x v="1"/>
    <s v="Chengdu"/>
    <x v="1"/>
  </r>
  <r>
    <s v="E02440"/>
    <s v="Grayson Turner"/>
    <x v="29"/>
    <x v="0"/>
    <s v="Corporate"/>
    <x v="1"/>
    <x v="2"/>
    <x v="36"/>
    <d v="1992-06-30T00:00:00"/>
    <x v="726"/>
    <x v="1"/>
    <x v="0"/>
    <s v="Chicago"/>
    <x v="57"/>
  </r>
  <r>
    <s v="E04699"/>
    <s v="Ivy Tang"/>
    <x v="25"/>
    <x v="5"/>
    <s v="Speciality Products"/>
    <x v="0"/>
    <x v="1"/>
    <x v="35"/>
    <d v="2012-05-03T00:00:00"/>
    <x v="727"/>
    <x v="1"/>
    <x v="1"/>
    <s v="Shanghai"/>
    <x v="58"/>
  </r>
  <r>
    <s v="E03579"/>
    <s v="Robert Zhang"/>
    <x v="9"/>
    <x v="6"/>
    <s v="Corporate"/>
    <x v="1"/>
    <x v="1"/>
    <x v="15"/>
    <d v="2015-09-24T00:00:00"/>
    <x v="728"/>
    <x v="18"/>
    <x v="0"/>
    <s v="Phoenix"/>
    <x v="59"/>
  </r>
  <r>
    <s v="E01649"/>
    <s v="Eva Alvarado"/>
    <x v="3"/>
    <x v="0"/>
    <s v="Manufacturing"/>
    <x v="0"/>
    <x v="3"/>
    <x v="30"/>
    <d v="2017-04-24T00:00:00"/>
    <x v="729"/>
    <x v="6"/>
    <x v="2"/>
    <s v="Sao Paulo"/>
    <x v="1"/>
  </r>
  <r>
    <s v="E04969"/>
    <s v="Abigail Vang"/>
    <x v="19"/>
    <x v="5"/>
    <s v="Research &amp; Development"/>
    <x v="0"/>
    <x v="1"/>
    <x v="28"/>
    <d v="2016-09-09T00:00:00"/>
    <x v="730"/>
    <x v="1"/>
    <x v="1"/>
    <s v="Chengdu"/>
    <x v="1"/>
  </r>
  <r>
    <s v="E00170"/>
    <s v="Claire Adams"/>
    <x v="2"/>
    <x v="2"/>
    <s v="Manufacturing"/>
    <x v="0"/>
    <x v="0"/>
    <x v="22"/>
    <d v="1997-08-19T00:00:00"/>
    <x v="731"/>
    <x v="12"/>
    <x v="0"/>
    <s v="Phoenix"/>
    <x v="1"/>
  </r>
  <r>
    <s v="E00955"/>
    <s v="Theodore Marquez"/>
    <x v="25"/>
    <x v="5"/>
    <s v="Speciality Products"/>
    <x v="1"/>
    <x v="3"/>
    <x v="36"/>
    <d v="2012-11-24T00:00:00"/>
    <x v="732"/>
    <x v="1"/>
    <x v="2"/>
    <s v="Sao Paulo"/>
    <x v="1"/>
  </r>
  <r>
    <s v="E00810"/>
    <s v="Hunter Nunez"/>
    <x v="9"/>
    <x v="4"/>
    <s v="Corporate"/>
    <x v="1"/>
    <x v="3"/>
    <x v="39"/>
    <d v="2002-08-16T00:00:00"/>
    <x v="733"/>
    <x v="29"/>
    <x v="0"/>
    <s v="Seattle"/>
    <x v="1"/>
  </r>
  <r>
    <s v="E02798"/>
    <s v="Charles Henderson"/>
    <x v="28"/>
    <x v="0"/>
    <s v="Speciality Products"/>
    <x v="1"/>
    <x v="2"/>
    <x v="35"/>
    <d v="2002-02-11T00:00:00"/>
    <x v="734"/>
    <x v="1"/>
    <x v="0"/>
    <s v="Austin"/>
    <x v="1"/>
  </r>
  <r>
    <s v="E04542"/>
    <s v="Camila Cortez"/>
    <x v="6"/>
    <x v="6"/>
    <s v="Manufacturing"/>
    <x v="0"/>
    <x v="3"/>
    <x v="7"/>
    <d v="2021-05-09T00:00:00"/>
    <x v="735"/>
    <x v="24"/>
    <x v="0"/>
    <s v="Phoenix"/>
    <x v="60"/>
  </r>
  <r>
    <s v="E02818"/>
    <s v="Aaron Garza"/>
    <x v="2"/>
    <x v="2"/>
    <s v="Research &amp; Development"/>
    <x v="1"/>
    <x v="3"/>
    <x v="38"/>
    <d v="2013-12-27T00:00:00"/>
    <x v="736"/>
    <x v="12"/>
    <x v="0"/>
    <s v="Columbus"/>
    <x v="61"/>
  </r>
  <r>
    <s v="E02907"/>
    <s v="Jose Singh"/>
    <x v="0"/>
    <x v="1"/>
    <s v="Speciality Products"/>
    <x v="1"/>
    <x v="1"/>
    <x v="18"/>
    <d v="2010-04-06T00:00:00"/>
    <x v="737"/>
    <x v="15"/>
    <x v="0"/>
    <s v="Columbus"/>
    <x v="1"/>
  </r>
  <r>
    <s v="E00023"/>
    <s v="Gabriel Joseph"/>
    <x v="2"/>
    <x v="5"/>
    <s v="Manufacturing"/>
    <x v="1"/>
    <x v="2"/>
    <x v="27"/>
    <d v="2006-10-28T00:00:00"/>
    <x v="738"/>
    <x v="12"/>
    <x v="0"/>
    <s v="Miami"/>
    <x v="1"/>
  </r>
  <r>
    <s v="E02391"/>
    <s v="Natalia Santos"/>
    <x v="9"/>
    <x v="4"/>
    <s v="Speciality Products"/>
    <x v="0"/>
    <x v="3"/>
    <x v="15"/>
    <d v="2019-02-25T00:00:00"/>
    <x v="739"/>
    <x v="30"/>
    <x v="2"/>
    <s v="Sao Paulo"/>
    <x v="1"/>
  </r>
  <r>
    <s v="E01429"/>
    <s v="Dylan Wilson"/>
    <x v="32"/>
    <x v="0"/>
    <s v="Research &amp; Development"/>
    <x v="1"/>
    <x v="2"/>
    <x v="35"/>
    <d v="2006-09-27T00:00:00"/>
    <x v="740"/>
    <x v="1"/>
    <x v="0"/>
    <s v="Seattle"/>
    <x v="62"/>
  </r>
  <r>
    <s v="E00494"/>
    <s v="Robert Alvarez"/>
    <x v="31"/>
    <x v="0"/>
    <s v="Corporate"/>
    <x v="1"/>
    <x v="3"/>
    <x v="38"/>
    <d v="2016-10-21T00:00:00"/>
    <x v="741"/>
    <x v="1"/>
    <x v="2"/>
    <s v="Manaus"/>
    <x v="1"/>
  </r>
  <r>
    <s v="E00634"/>
    <s v="Samantha Chavez"/>
    <x v="4"/>
    <x v="2"/>
    <s v="Speciality Products"/>
    <x v="0"/>
    <x v="3"/>
    <x v="26"/>
    <d v="2017-01-09T00:00:00"/>
    <x v="742"/>
    <x v="1"/>
    <x v="2"/>
    <s v="Manaus"/>
    <x v="19"/>
  </r>
  <r>
    <s v="E01249"/>
    <s v="Samuel Bailey"/>
    <x v="9"/>
    <x v="3"/>
    <s v="Speciality Products"/>
    <x v="1"/>
    <x v="2"/>
    <x v="12"/>
    <d v="2013-08-17T00:00:00"/>
    <x v="743"/>
    <x v="7"/>
    <x v="0"/>
    <s v="Seattle"/>
    <x v="1"/>
  </r>
  <r>
    <s v="E04683"/>
    <s v="Ezekiel Delgado"/>
    <x v="2"/>
    <x v="5"/>
    <s v="Speciality Products"/>
    <x v="1"/>
    <x v="3"/>
    <x v="28"/>
    <d v="2020-02-07T00:00:00"/>
    <x v="744"/>
    <x v="10"/>
    <x v="2"/>
    <s v="Manaus"/>
    <x v="1"/>
  </r>
  <r>
    <s v="E04732"/>
    <s v="Benjamin Ramirez"/>
    <x v="24"/>
    <x v="0"/>
    <s v="Research &amp; Development"/>
    <x v="1"/>
    <x v="3"/>
    <x v="35"/>
    <d v="2005-07-27T00:00:00"/>
    <x v="745"/>
    <x v="1"/>
    <x v="0"/>
    <s v="Chicago"/>
    <x v="63"/>
  </r>
  <r>
    <s v="E03834"/>
    <s v="Anthony Carter"/>
    <x v="2"/>
    <x v="5"/>
    <s v="Speciality Products"/>
    <x v="1"/>
    <x v="2"/>
    <x v="12"/>
    <d v="2007-03-15T00:00:00"/>
    <x v="746"/>
    <x v="9"/>
    <x v="0"/>
    <s v="Columbus"/>
    <x v="64"/>
  </r>
  <r>
    <s v="E02923"/>
    <s v="Ethan Tang"/>
    <x v="4"/>
    <x v="3"/>
    <s v="Speciality Products"/>
    <x v="1"/>
    <x v="1"/>
    <x v="36"/>
    <d v="2016-05-04T00:00:00"/>
    <x v="747"/>
    <x v="1"/>
    <x v="0"/>
    <s v="Chicago"/>
    <x v="1"/>
  </r>
  <r>
    <s v="E02642"/>
    <s v="Sebastian Rogers"/>
    <x v="16"/>
    <x v="4"/>
    <s v="Research &amp; Development"/>
    <x v="1"/>
    <x v="2"/>
    <x v="31"/>
    <d v="2019-11-29T00:00:00"/>
    <x v="748"/>
    <x v="1"/>
    <x v="0"/>
    <s v="Miami"/>
    <x v="65"/>
  </r>
  <r>
    <s v="E00981"/>
    <s v="Miles Thao"/>
    <x v="27"/>
    <x v="0"/>
    <s v="Corporate"/>
    <x v="1"/>
    <x v="1"/>
    <x v="4"/>
    <d v="2003-06-26T00:00:00"/>
    <x v="749"/>
    <x v="1"/>
    <x v="0"/>
    <s v="Columbus"/>
    <x v="1"/>
  </r>
  <r>
    <s v="E04157"/>
    <s v="William Cao"/>
    <x v="4"/>
    <x v="6"/>
    <s v="Manufacturing"/>
    <x v="1"/>
    <x v="1"/>
    <x v="20"/>
    <d v="2017-02-12T00:00:00"/>
    <x v="750"/>
    <x v="1"/>
    <x v="1"/>
    <s v="Beijing"/>
    <x v="1"/>
  </r>
  <r>
    <s v="E03528"/>
    <s v="Leo Hsu"/>
    <x v="0"/>
    <x v="4"/>
    <s v="Manufacturing"/>
    <x v="1"/>
    <x v="1"/>
    <x v="39"/>
    <d v="2017-11-22T00:00:00"/>
    <x v="751"/>
    <x v="0"/>
    <x v="1"/>
    <s v="Chongqing"/>
    <x v="1"/>
  </r>
  <r>
    <s v="E04547"/>
    <s v="Avery Grant"/>
    <x v="14"/>
    <x v="0"/>
    <s v="Research &amp; Development"/>
    <x v="0"/>
    <x v="2"/>
    <x v="37"/>
    <d v="2014-03-05T00:00:00"/>
    <x v="752"/>
    <x v="1"/>
    <x v="0"/>
    <s v="Chicago"/>
    <x v="1"/>
  </r>
  <r>
    <s v="E04415"/>
    <s v="Penelope Fong"/>
    <x v="2"/>
    <x v="3"/>
    <s v="Corporate"/>
    <x v="0"/>
    <x v="1"/>
    <x v="33"/>
    <d v="2004-05-14T00:00:00"/>
    <x v="753"/>
    <x v="27"/>
    <x v="1"/>
    <s v="Chongqing"/>
    <x v="1"/>
  </r>
  <r>
    <s v="E04484"/>
    <s v="Vivian Thao"/>
    <x v="10"/>
    <x v="5"/>
    <s v="Research &amp; Development"/>
    <x v="0"/>
    <x v="1"/>
    <x v="15"/>
    <d v="2015-04-23T00:00:00"/>
    <x v="754"/>
    <x v="1"/>
    <x v="0"/>
    <s v="Chicago"/>
    <x v="1"/>
  </r>
  <r>
    <s v="E02800"/>
    <s v="Eva Estrada"/>
    <x v="0"/>
    <x v="2"/>
    <s v="Speciality Products"/>
    <x v="0"/>
    <x v="3"/>
    <x v="15"/>
    <d v="2018-07-24T00:00:00"/>
    <x v="755"/>
    <x v="15"/>
    <x v="2"/>
    <s v="Sao Paulo"/>
    <x v="1"/>
  </r>
  <r>
    <s v="E04926"/>
    <s v="Emma Luna"/>
    <x v="17"/>
    <x v="5"/>
    <s v="Speciality Products"/>
    <x v="0"/>
    <x v="3"/>
    <x v="27"/>
    <d v="2008-03-25T00:00:00"/>
    <x v="756"/>
    <x v="1"/>
    <x v="2"/>
    <s v="Manaus"/>
    <x v="1"/>
  </r>
  <r>
    <s v="E01268"/>
    <s v="Charlotte Wu"/>
    <x v="15"/>
    <x v="4"/>
    <s v="Manufacturing"/>
    <x v="0"/>
    <x v="1"/>
    <x v="20"/>
    <d v="2007-05-02T00:00:00"/>
    <x v="757"/>
    <x v="1"/>
    <x v="1"/>
    <s v="Shanghai"/>
    <x v="1"/>
  </r>
  <r>
    <s v="E04853"/>
    <s v="Vivian Chu"/>
    <x v="26"/>
    <x v="2"/>
    <s v="Research &amp; Development"/>
    <x v="0"/>
    <x v="1"/>
    <x v="30"/>
    <d v="2021-01-17T00:00:00"/>
    <x v="758"/>
    <x v="1"/>
    <x v="1"/>
    <s v="Shanghai"/>
    <x v="1"/>
  </r>
  <r>
    <s v="E01209"/>
    <s v="Jayden Williams"/>
    <x v="6"/>
    <x v="4"/>
    <s v="Manufacturing"/>
    <x v="1"/>
    <x v="2"/>
    <x v="14"/>
    <d v="1992-12-26T00:00:00"/>
    <x v="759"/>
    <x v="24"/>
    <x v="0"/>
    <s v="Columbus"/>
    <x v="1"/>
  </r>
  <r>
    <s v="E02024"/>
    <s v="Amelia Bell"/>
    <x v="4"/>
    <x v="2"/>
    <s v="Manufacturing"/>
    <x v="0"/>
    <x v="2"/>
    <x v="26"/>
    <d v="2017-08-05T00:00:00"/>
    <x v="760"/>
    <x v="1"/>
    <x v="0"/>
    <s v="Seattle"/>
    <x v="1"/>
  </r>
  <r>
    <s v="E02427"/>
    <s v="Addison Mehta"/>
    <x v="6"/>
    <x v="2"/>
    <s v="Corporate"/>
    <x v="0"/>
    <x v="1"/>
    <x v="5"/>
    <d v="2018-09-15T00:00:00"/>
    <x v="761"/>
    <x v="3"/>
    <x v="0"/>
    <s v="Columbus"/>
    <x v="1"/>
  </r>
  <r>
    <s v="E00276"/>
    <s v="Alexander Jackson"/>
    <x v="6"/>
    <x v="4"/>
    <s v="Corporate"/>
    <x v="1"/>
    <x v="2"/>
    <x v="15"/>
    <d v="2012-07-09T00:00:00"/>
    <x v="762"/>
    <x v="3"/>
    <x v="0"/>
    <s v="Columbus"/>
    <x v="1"/>
  </r>
  <r>
    <s v="E00951"/>
    <s v="Everly Lin"/>
    <x v="20"/>
    <x v="4"/>
    <s v="Manufacturing"/>
    <x v="0"/>
    <x v="1"/>
    <x v="6"/>
    <d v="2021-03-15T00:00:00"/>
    <x v="763"/>
    <x v="1"/>
    <x v="1"/>
    <s v="Chongqing"/>
    <x v="1"/>
  </r>
  <r>
    <s v="E03248"/>
    <s v="Lyla Stewart"/>
    <x v="0"/>
    <x v="0"/>
    <s v="Speciality Products"/>
    <x v="0"/>
    <x v="2"/>
    <x v="19"/>
    <d v="2015-03-27T00:00:00"/>
    <x v="764"/>
    <x v="15"/>
    <x v="0"/>
    <s v="Austin"/>
    <x v="1"/>
  </r>
  <r>
    <s v="E04444"/>
    <s v="Brooklyn Ruiz"/>
    <x v="12"/>
    <x v="0"/>
    <s v="Manufacturing"/>
    <x v="0"/>
    <x v="3"/>
    <x v="22"/>
    <d v="2014-08-10T00:00:00"/>
    <x v="765"/>
    <x v="1"/>
    <x v="0"/>
    <s v="Phoenix"/>
    <x v="1"/>
  </r>
  <r>
    <s v="E02307"/>
    <s v="Skylar Evans"/>
    <x v="2"/>
    <x v="3"/>
    <s v="Research &amp; Development"/>
    <x v="0"/>
    <x v="2"/>
    <x v="34"/>
    <d v="2009-06-04T00:00:00"/>
    <x v="766"/>
    <x v="27"/>
    <x v="0"/>
    <s v="Austin"/>
    <x v="1"/>
  </r>
  <r>
    <s v="E02375"/>
    <s v="Lincoln Huynh"/>
    <x v="0"/>
    <x v="1"/>
    <s v="Manufacturing"/>
    <x v="1"/>
    <x v="1"/>
    <x v="20"/>
    <d v="2002-02-08T00:00:00"/>
    <x v="767"/>
    <x v="8"/>
    <x v="0"/>
    <s v="Austin"/>
    <x v="1"/>
  </r>
  <r>
    <s v="E02276"/>
    <s v="Hazel Griffin"/>
    <x v="17"/>
    <x v="5"/>
    <s v="Corporate"/>
    <x v="0"/>
    <x v="2"/>
    <x v="24"/>
    <d v="2015-11-09T00:00:00"/>
    <x v="768"/>
    <x v="1"/>
    <x v="0"/>
    <s v="Phoenix"/>
    <x v="1"/>
  </r>
  <r>
    <s v="E02649"/>
    <s v="Charles Gonzalez"/>
    <x v="10"/>
    <x v="5"/>
    <s v="Research &amp; Development"/>
    <x v="1"/>
    <x v="3"/>
    <x v="5"/>
    <d v="2018-09-28T00:00:00"/>
    <x v="769"/>
    <x v="1"/>
    <x v="2"/>
    <s v="Rio de Janerio"/>
    <x v="1"/>
  </r>
  <r>
    <s v="E00503"/>
    <s v="Leah Patterson"/>
    <x v="6"/>
    <x v="4"/>
    <s v="Research &amp; Development"/>
    <x v="0"/>
    <x v="2"/>
    <x v="29"/>
    <d v="2012-06-11T00:00:00"/>
    <x v="770"/>
    <x v="24"/>
    <x v="0"/>
    <s v="Austin"/>
    <x v="1"/>
  </r>
  <r>
    <s v="E01706"/>
    <s v="Avery Sun"/>
    <x v="19"/>
    <x v="5"/>
    <s v="Manufacturing"/>
    <x v="0"/>
    <x v="1"/>
    <x v="15"/>
    <d v="2004-03-11T00:00:00"/>
    <x v="771"/>
    <x v="1"/>
    <x v="1"/>
    <s v="Chongqing"/>
    <x v="1"/>
  </r>
  <r>
    <s v="E00676"/>
    <s v="Isaac Yoon"/>
    <x v="6"/>
    <x v="4"/>
    <s v="Corporate"/>
    <x v="1"/>
    <x v="1"/>
    <x v="12"/>
    <d v="2019-02-06T00:00:00"/>
    <x v="772"/>
    <x v="4"/>
    <x v="0"/>
    <s v="Chicago"/>
    <x v="1"/>
  </r>
  <r>
    <s v="E02005"/>
    <s v="Isabella Bui"/>
    <x v="14"/>
    <x v="0"/>
    <s v="Manufacturing"/>
    <x v="0"/>
    <x v="1"/>
    <x v="9"/>
    <d v="2014-11-21T00:00:00"/>
    <x v="773"/>
    <x v="1"/>
    <x v="0"/>
    <s v="Miami"/>
    <x v="1"/>
  </r>
  <r>
    <s v="E01895"/>
    <s v="Gabriel Zhou"/>
    <x v="12"/>
    <x v="0"/>
    <s v="Manufacturing"/>
    <x v="1"/>
    <x v="1"/>
    <x v="6"/>
    <d v="2021-01-17T00:00:00"/>
    <x v="774"/>
    <x v="1"/>
    <x v="1"/>
    <s v="Chongqing"/>
    <x v="1"/>
  </r>
  <r>
    <s v="E01396"/>
    <s v="Jack Vu"/>
    <x v="13"/>
    <x v="3"/>
    <s v="Research &amp; Development"/>
    <x v="1"/>
    <x v="1"/>
    <x v="19"/>
    <d v="2014-02-10T00:00:00"/>
    <x v="775"/>
    <x v="1"/>
    <x v="1"/>
    <s v="Chengdu"/>
    <x v="1"/>
  </r>
  <r>
    <s v="E00749"/>
    <s v="Valentina Moua"/>
    <x v="5"/>
    <x v="2"/>
    <s v="Manufacturing"/>
    <x v="0"/>
    <x v="1"/>
    <x v="17"/>
    <d v="2015-11-10T00:00:00"/>
    <x v="776"/>
    <x v="1"/>
    <x v="0"/>
    <s v="Columbus"/>
    <x v="66"/>
  </r>
  <r>
    <s v="E01941"/>
    <s v="Quinn Trinh"/>
    <x v="13"/>
    <x v="2"/>
    <s v="Corporate"/>
    <x v="0"/>
    <x v="1"/>
    <x v="34"/>
    <d v="2010-05-09T00:00:00"/>
    <x v="777"/>
    <x v="1"/>
    <x v="1"/>
    <s v="Beijing"/>
    <x v="67"/>
  </r>
  <r>
    <s v="E01413"/>
    <s v="Caroline Nelson"/>
    <x v="26"/>
    <x v="2"/>
    <s v="Speciality Products"/>
    <x v="0"/>
    <x v="0"/>
    <x v="33"/>
    <d v="1997-07-30T00:00:00"/>
    <x v="778"/>
    <x v="1"/>
    <x v="0"/>
    <s v="Columbus"/>
    <x v="1"/>
  </r>
  <r>
    <s v="E03928"/>
    <s v="Miles Dang"/>
    <x v="12"/>
    <x v="0"/>
    <s v="Speciality Products"/>
    <x v="1"/>
    <x v="1"/>
    <x v="22"/>
    <d v="2000-09-24T00:00:00"/>
    <x v="779"/>
    <x v="1"/>
    <x v="0"/>
    <s v="Miami"/>
    <x v="1"/>
  </r>
  <r>
    <s v="E04109"/>
    <s v="Leah Bryant"/>
    <x v="12"/>
    <x v="0"/>
    <s v="Manufacturing"/>
    <x v="0"/>
    <x v="2"/>
    <x v="0"/>
    <d v="2004-04-30T00:00:00"/>
    <x v="780"/>
    <x v="1"/>
    <x v="0"/>
    <s v="Austin"/>
    <x v="1"/>
  </r>
  <r>
    <s v="E03994"/>
    <s v="Henry Jung"/>
    <x v="18"/>
    <x v="5"/>
    <s v="Manufacturing"/>
    <x v="1"/>
    <x v="1"/>
    <x v="4"/>
    <d v="2018-02-26T00:00:00"/>
    <x v="781"/>
    <x v="1"/>
    <x v="0"/>
    <s v="Austin"/>
    <x v="68"/>
  </r>
  <r>
    <s v="E00639"/>
    <s v="Benjamin Mai"/>
    <x v="27"/>
    <x v="0"/>
    <s v="Corporate"/>
    <x v="1"/>
    <x v="1"/>
    <x v="36"/>
    <d v="1998-06-15T00:00:00"/>
    <x v="782"/>
    <x v="1"/>
    <x v="0"/>
    <s v="Phoenix"/>
    <x v="1"/>
  </r>
  <r>
    <s v="E00608"/>
    <s v="Anna Han"/>
    <x v="25"/>
    <x v="5"/>
    <s v="Manufacturing"/>
    <x v="0"/>
    <x v="1"/>
    <x v="7"/>
    <d v="2019-11-09T00:00:00"/>
    <x v="783"/>
    <x v="1"/>
    <x v="0"/>
    <s v="Chicago"/>
    <x v="1"/>
  </r>
  <r>
    <s v="E04189"/>
    <s v="Ariana Kim"/>
    <x v="23"/>
    <x v="0"/>
    <s v="Manufacturing"/>
    <x v="0"/>
    <x v="1"/>
    <x v="29"/>
    <d v="2014-06-29T00:00:00"/>
    <x v="784"/>
    <x v="1"/>
    <x v="1"/>
    <s v="Chengdu"/>
    <x v="1"/>
  </r>
  <r>
    <s v="E02732"/>
    <s v="Alice Tran"/>
    <x v="7"/>
    <x v="6"/>
    <s v="Corporate"/>
    <x v="0"/>
    <x v="1"/>
    <x v="38"/>
    <d v="2014-07-29T00:00:00"/>
    <x v="785"/>
    <x v="1"/>
    <x v="0"/>
    <s v="Seattle"/>
    <x v="1"/>
  </r>
  <r>
    <s v="E00324"/>
    <s v="Hailey Song"/>
    <x v="6"/>
    <x v="1"/>
    <s v="Research &amp; Development"/>
    <x v="0"/>
    <x v="1"/>
    <x v="17"/>
    <d v="2016-08-23T00:00:00"/>
    <x v="786"/>
    <x v="5"/>
    <x v="1"/>
    <s v="Chongqing"/>
    <x v="1"/>
  </r>
  <r>
    <s v="E00518"/>
    <s v="Lydia Morales"/>
    <x v="6"/>
    <x v="1"/>
    <s v="Speciality Products"/>
    <x v="0"/>
    <x v="3"/>
    <x v="10"/>
    <d v="2013-06-14T00:00:00"/>
    <x v="787"/>
    <x v="17"/>
    <x v="2"/>
    <s v="Manaus"/>
    <x v="1"/>
  </r>
  <r>
    <s v="E01286"/>
    <s v="Liam Sanders"/>
    <x v="15"/>
    <x v="4"/>
    <s v="Corporate"/>
    <x v="1"/>
    <x v="2"/>
    <x v="30"/>
    <d v="2007-02-20T00:00:00"/>
    <x v="788"/>
    <x v="1"/>
    <x v="0"/>
    <s v="Seattle"/>
    <x v="1"/>
  </r>
  <r>
    <s v="E04564"/>
    <s v="Luke Sanchez"/>
    <x v="0"/>
    <x v="4"/>
    <s v="Manufacturing"/>
    <x v="1"/>
    <x v="3"/>
    <x v="12"/>
    <d v="2015-12-27T00:00:00"/>
    <x v="789"/>
    <x v="8"/>
    <x v="2"/>
    <s v="Sao Paulo"/>
    <x v="1"/>
  </r>
  <r>
    <s v="E02033"/>
    <s v="Grace Sun"/>
    <x v="2"/>
    <x v="1"/>
    <s v="Research &amp; Development"/>
    <x v="0"/>
    <x v="1"/>
    <x v="6"/>
    <d v="2021-04-17T00:00:00"/>
    <x v="790"/>
    <x v="2"/>
    <x v="1"/>
    <s v="Shanghai"/>
    <x v="1"/>
  </r>
  <r>
    <s v="E00412"/>
    <s v="Ezra Banks"/>
    <x v="13"/>
    <x v="2"/>
    <s v="Research &amp; Development"/>
    <x v="1"/>
    <x v="2"/>
    <x v="17"/>
    <d v="2010-04-23T00:00:00"/>
    <x v="791"/>
    <x v="1"/>
    <x v="0"/>
    <s v="Chicago"/>
    <x v="1"/>
  </r>
  <r>
    <s v="E01844"/>
    <s v="Jayden Kang"/>
    <x v="7"/>
    <x v="1"/>
    <s v="Research &amp; Development"/>
    <x v="1"/>
    <x v="1"/>
    <x v="30"/>
    <d v="2011-04-24T00:00:00"/>
    <x v="792"/>
    <x v="1"/>
    <x v="0"/>
    <s v="Seattle"/>
    <x v="1"/>
  </r>
  <r>
    <s v="E00667"/>
    <s v="Skylar Shah"/>
    <x v="17"/>
    <x v="5"/>
    <s v="Manufacturing"/>
    <x v="0"/>
    <x v="1"/>
    <x v="34"/>
    <d v="2012-04-27T00:00:00"/>
    <x v="793"/>
    <x v="1"/>
    <x v="0"/>
    <s v="Phoenix"/>
    <x v="1"/>
  </r>
  <r>
    <s v="E02639"/>
    <s v="Sebastian Le"/>
    <x v="7"/>
    <x v="1"/>
    <s v="Corporate"/>
    <x v="1"/>
    <x v="1"/>
    <x v="17"/>
    <d v="2015-11-09T00:00:00"/>
    <x v="794"/>
    <x v="1"/>
    <x v="1"/>
    <s v="Beijing"/>
    <x v="1"/>
  </r>
  <r>
    <s v="E00287"/>
    <s v="Luca Nelson"/>
    <x v="6"/>
    <x v="1"/>
    <s v="Speciality Products"/>
    <x v="1"/>
    <x v="2"/>
    <x v="33"/>
    <d v="2010-06-15T00:00:00"/>
    <x v="795"/>
    <x v="6"/>
    <x v="0"/>
    <s v="Miami"/>
    <x v="1"/>
  </r>
  <r>
    <s v="E02235"/>
    <s v="Riley Ramirez"/>
    <x v="15"/>
    <x v="4"/>
    <s v="Research &amp; Development"/>
    <x v="0"/>
    <x v="3"/>
    <x v="27"/>
    <d v="1999-09-13T00:00:00"/>
    <x v="796"/>
    <x v="1"/>
    <x v="0"/>
    <s v="Chicago"/>
    <x v="1"/>
  </r>
  <r>
    <s v="E02720"/>
    <s v="Jaxon Fong"/>
    <x v="4"/>
    <x v="2"/>
    <s v="Speciality Products"/>
    <x v="1"/>
    <x v="1"/>
    <x v="1"/>
    <d v="1997-03-13T00:00:00"/>
    <x v="797"/>
    <x v="1"/>
    <x v="1"/>
    <s v="Beijing"/>
    <x v="1"/>
  </r>
  <r>
    <s v="E03583"/>
    <s v="Kayden Jordan"/>
    <x v="21"/>
    <x v="0"/>
    <s v="Research &amp; Development"/>
    <x v="1"/>
    <x v="2"/>
    <x v="35"/>
    <d v="2010-09-14T00:00:00"/>
    <x v="798"/>
    <x v="1"/>
    <x v="0"/>
    <s v="Phoenix"/>
    <x v="1"/>
  </r>
  <r>
    <s v="E01188"/>
    <s v="Alexander James"/>
    <x v="0"/>
    <x v="4"/>
    <s v="Manufacturing"/>
    <x v="1"/>
    <x v="2"/>
    <x v="34"/>
    <d v="2013-04-18T00:00:00"/>
    <x v="799"/>
    <x v="0"/>
    <x v="0"/>
    <s v="Columbus"/>
    <x v="1"/>
  </r>
  <r>
    <s v="E02428"/>
    <s v="Connor Luu"/>
    <x v="3"/>
    <x v="0"/>
    <s v="Speciality Products"/>
    <x v="1"/>
    <x v="1"/>
    <x v="25"/>
    <d v="2016-05-03T00:00:00"/>
    <x v="800"/>
    <x v="17"/>
    <x v="1"/>
    <s v="Chengdu"/>
    <x v="1"/>
  </r>
  <r>
    <s v="E03289"/>
    <s v="Christopher Lam"/>
    <x v="9"/>
    <x v="3"/>
    <s v="Manufacturing"/>
    <x v="1"/>
    <x v="1"/>
    <x v="14"/>
    <d v="2013-03-29T00:00:00"/>
    <x v="801"/>
    <x v="23"/>
    <x v="0"/>
    <s v="Columbus"/>
    <x v="1"/>
  </r>
  <r>
    <s v="E01947"/>
    <s v="Sophie Owens"/>
    <x v="13"/>
    <x v="1"/>
    <s v="Research &amp; Development"/>
    <x v="0"/>
    <x v="2"/>
    <x v="23"/>
    <d v="2015-03-05T00:00:00"/>
    <x v="802"/>
    <x v="1"/>
    <x v="0"/>
    <s v="Seattle"/>
    <x v="1"/>
  </r>
  <r>
    <s v="E02024"/>
    <s v="Addison Perez"/>
    <x v="19"/>
    <x v="5"/>
    <s v="Speciality Products"/>
    <x v="0"/>
    <x v="3"/>
    <x v="7"/>
    <d v="2020-09-25T00:00:00"/>
    <x v="803"/>
    <x v="1"/>
    <x v="2"/>
    <s v="Sao Paulo"/>
    <x v="1"/>
  </r>
  <r>
    <s v="E04249"/>
    <s v="Hadley Dang"/>
    <x v="9"/>
    <x v="3"/>
    <s v="Corporate"/>
    <x v="0"/>
    <x v="1"/>
    <x v="40"/>
    <d v="2021-12-26T00:00:00"/>
    <x v="804"/>
    <x v="29"/>
    <x v="0"/>
    <s v="Austin"/>
    <x v="1"/>
  </r>
  <r>
    <s v="E01090"/>
    <s v="Ethan Mehta"/>
    <x v="2"/>
    <x v="2"/>
    <s v="Research &amp; Development"/>
    <x v="1"/>
    <x v="1"/>
    <x v="37"/>
    <d v="2001-07-20T00:00:00"/>
    <x v="805"/>
    <x v="9"/>
    <x v="0"/>
    <s v="Phoenix"/>
    <x v="1"/>
  </r>
  <r>
    <s v="E03830"/>
    <s v="Madison Her"/>
    <x v="1"/>
    <x v="0"/>
    <s v="Speciality Products"/>
    <x v="0"/>
    <x v="1"/>
    <x v="16"/>
    <d v="1996-06-22T00:00:00"/>
    <x v="806"/>
    <x v="1"/>
    <x v="0"/>
    <s v="Seattle"/>
    <x v="1"/>
  </r>
  <r>
    <s v="E04363"/>
    <s v="Savannah Singh"/>
    <x v="2"/>
    <x v="6"/>
    <s v="Speciality Products"/>
    <x v="0"/>
    <x v="1"/>
    <x v="26"/>
    <d v="1997-06-20T00:00:00"/>
    <x v="807"/>
    <x v="36"/>
    <x v="0"/>
    <s v="Seattle"/>
    <x v="1"/>
  </r>
  <r>
    <s v="E04920"/>
    <s v="Nevaeh Hsu"/>
    <x v="0"/>
    <x v="4"/>
    <s v="Manufacturing"/>
    <x v="0"/>
    <x v="1"/>
    <x v="24"/>
    <d v="2017-04-14T00:00:00"/>
    <x v="808"/>
    <x v="8"/>
    <x v="0"/>
    <s v="Phoenix"/>
    <x v="1"/>
  </r>
  <r>
    <s v="E03866"/>
    <s v="Jordan Zhu"/>
    <x v="0"/>
    <x v="6"/>
    <s v="Manufacturing"/>
    <x v="1"/>
    <x v="1"/>
    <x v="24"/>
    <d v="2017-01-29T00:00:00"/>
    <x v="809"/>
    <x v="15"/>
    <x v="0"/>
    <s v="Seattle"/>
    <x v="69"/>
  </r>
  <r>
    <s v="E03521"/>
    <s v="Jackson Navarro"/>
    <x v="2"/>
    <x v="2"/>
    <s v="Corporate"/>
    <x v="1"/>
    <x v="3"/>
    <x v="27"/>
    <d v="2020-09-25T00:00:00"/>
    <x v="810"/>
    <x v="12"/>
    <x v="2"/>
    <s v="Sao Paulo"/>
    <x v="1"/>
  </r>
  <r>
    <s v="E04095"/>
    <s v="Sadie Patterson"/>
    <x v="4"/>
    <x v="3"/>
    <s v="Speciality Products"/>
    <x v="0"/>
    <x v="2"/>
    <x v="31"/>
    <d v="2020-07-24T00:00:00"/>
    <x v="811"/>
    <x v="1"/>
    <x v="0"/>
    <s v="Seattle"/>
    <x v="1"/>
  </r>
  <r>
    <s v="E04079"/>
    <s v="Christopher Butler"/>
    <x v="23"/>
    <x v="0"/>
    <s v="Manufacturing"/>
    <x v="1"/>
    <x v="2"/>
    <x v="12"/>
    <d v="2017-10-05T00:00:00"/>
    <x v="812"/>
    <x v="1"/>
    <x v="0"/>
    <s v="Miami"/>
    <x v="1"/>
  </r>
  <r>
    <s v="E01508"/>
    <s v="Penelope Rodriguez"/>
    <x v="11"/>
    <x v="5"/>
    <s v="Manufacturing"/>
    <x v="0"/>
    <x v="3"/>
    <x v="37"/>
    <d v="2016-03-12T00:00:00"/>
    <x v="813"/>
    <x v="15"/>
    <x v="2"/>
    <s v="Rio de Janerio"/>
    <x v="1"/>
  </r>
  <r>
    <s v="E02259"/>
    <s v="Emily Lau"/>
    <x v="4"/>
    <x v="1"/>
    <s v="Manufacturing"/>
    <x v="0"/>
    <x v="1"/>
    <x v="25"/>
    <d v="2019-03-18T00:00:00"/>
    <x v="814"/>
    <x v="1"/>
    <x v="0"/>
    <s v="Phoenix"/>
    <x v="1"/>
  </r>
  <r>
    <s v="E04972"/>
    <s v="Sophie Oh"/>
    <x v="24"/>
    <x v="0"/>
    <s v="Corporate"/>
    <x v="0"/>
    <x v="1"/>
    <x v="7"/>
    <d v="2017-11-09T00:00:00"/>
    <x v="815"/>
    <x v="1"/>
    <x v="0"/>
    <s v="Miami"/>
    <x v="1"/>
  </r>
  <r>
    <s v="E01834"/>
    <s v="Chloe Allen"/>
    <x v="29"/>
    <x v="0"/>
    <s v="Manufacturing"/>
    <x v="0"/>
    <x v="2"/>
    <x v="14"/>
    <d v="2004-07-08T00:00:00"/>
    <x v="816"/>
    <x v="1"/>
    <x v="0"/>
    <s v="Seattle"/>
    <x v="1"/>
  </r>
  <r>
    <s v="E03124"/>
    <s v="Caleb Nelson"/>
    <x v="2"/>
    <x v="6"/>
    <s v="Corporate"/>
    <x v="1"/>
    <x v="2"/>
    <x v="29"/>
    <d v="2017-06-12T00:00:00"/>
    <x v="817"/>
    <x v="20"/>
    <x v="0"/>
    <s v="Columbus"/>
    <x v="1"/>
  </r>
  <r>
    <s v="E01898"/>
    <s v="Oliver Moua"/>
    <x v="30"/>
    <x v="0"/>
    <s v="Corporate"/>
    <x v="1"/>
    <x v="1"/>
    <x v="7"/>
    <d v="2021-06-28T00:00:00"/>
    <x v="818"/>
    <x v="1"/>
    <x v="0"/>
    <s v="Seattle"/>
    <x v="1"/>
  </r>
  <r>
    <s v="E00342"/>
    <s v="Wesley Doan"/>
    <x v="6"/>
    <x v="1"/>
    <s v="Corporate"/>
    <x v="1"/>
    <x v="1"/>
    <x v="20"/>
    <d v="2004-04-19T00:00:00"/>
    <x v="819"/>
    <x v="24"/>
    <x v="1"/>
    <s v="Shanghai"/>
    <x v="1"/>
  </r>
  <r>
    <s v="E03910"/>
    <s v="Nova Hsu"/>
    <x v="6"/>
    <x v="4"/>
    <s v="Speciality Products"/>
    <x v="0"/>
    <x v="1"/>
    <x v="24"/>
    <d v="2017-01-03T00:00:00"/>
    <x v="820"/>
    <x v="4"/>
    <x v="0"/>
    <s v="Phoenix"/>
    <x v="1"/>
  </r>
  <r>
    <s v="E00862"/>
    <s v="Levi Moreno"/>
    <x v="28"/>
    <x v="0"/>
    <s v="Research &amp; Development"/>
    <x v="1"/>
    <x v="3"/>
    <x v="14"/>
    <d v="2020-06-27T00:00:00"/>
    <x v="821"/>
    <x v="1"/>
    <x v="2"/>
    <s v="Manaus"/>
    <x v="1"/>
  </r>
  <r>
    <s v="E02576"/>
    <s v="Gianna Ha"/>
    <x v="6"/>
    <x v="0"/>
    <s v="Research &amp; Development"/>
    <x v="0"/>
    <x v="1"/>
    <x v="0"/>
    <d v="2005-02-08T00:00:00"/>
    <x v="822"/>
    <x v="17"/>
    <x v="1"/>
    <s v="Chongqing"/>
    <x v="1"/>
  </r>
  <r>
    <s v="E00035"/>
    <s v="Lillian Gonzales"/>
    <x v="21"/>
    <x v="0"/>
    <s v="Manufacturing"/>
    <x v="0"/>
    <x v="3"/>
    <x v="19"/>
    <d v="2009-03-13T00:00:00"/>
    <x v="823"/>
    <x v="1"/>
    <x v="2"/>
    <s v="Manaus"/>
    <x v="1"/>
  </r>
  <r>
    <s v="E01832"/>
    <s v="Ezra Singh"/>
    <x v="7"/>
    <x v="1"/>
    <s v="Manufacturing"/>
    <x v="1"/>
    <x v="1"/>
    <x v="16"/>
    <d v="2006-05-10T00:00:00"/>
    <x v="824"/>
    <x v="1"/>
    <x v="0"/>
    <s v="Austin"/>
    <x v="1"/>
  </r>
  <r>
    <s v="E01755"/>
    <s v="Audrey Patel"/>
    <x v="0"/>
    <x v="1"/>
    <s v="Speciality Products"/>
    <x v="0"/>
    <x v="1"/>
    <x v="17"/>
    <d v="2011-04-24T00:00:00"/>
    <x v="825"/>
    <x v="28"/>
    <x v="1"/>
    <s v="Shanghai"/>
    <x v="70"/>
  </r>
  <r>
    <s v="E00465"/>
    <s v="Brooklyn Cho"/>
    <x v="1"/>
    <x v="0"/>
    <s v="Manufacturing"/>
    <x v="0"/>
    <x v="1"/>
    <x v="15"/>
    <d v="2002-07-08T00:00:00"/>
    <x v="826"/>
    <x v="1"/>
    <x v="1"/>
    <s v="Chengdu"/>
    <x v="1"/>
  </r>
  <r>
    <s v="E02391"/>
    <s v="Piper Ramos"/>
    <x v="0"/>
    <x v="2"/>
    <s v="Manufacturing"/>
    <x v="0"/>
    <x v="3"/>
    <x v="37"/>
    <d v="1996-04-02T00:00:00"/>
    <x v="495"/>
    <x v="15"/>
    <x v="0"/>
    <s v="Miami"/>
    <x v="1"/>
  </r>
  <r>
    <s v="E04697"/>
    <s v="Eleanor Williams"/>
    <x v="14"/>
    <x v="0"/>
    <s v="Speciality Products"/>
    <x v="0"/>
    <x v="2"/>
    <x v="22"/>
    <d v="2005-02-09T00:00:00"/>
    <x v="827"/>
    <x v="1"/>
    <x v="0"/>
    <s v="Chicago"/>
    <x v="1"/>
  </r>
  <r>
    <s v="E00371"/>
    <s v="Melody Grant"/>
    <x v="10"/>
    <x v="5"/>
    <s v="Corporate"/>
    <x v="0"/>
    <x v="2"/>
    <x v="12"/>
    <d v="2005-10-07T00:00:00"/>
    <x v="828"/>
    <x v="1"/>
    <x v="0"/>
    <s v="Seattle"/>
    <x v="1"/>
  </r>
  <r>
    <s v="E02992"/>
    <s v="Paisley Sanders"/>
    <x v="0"/>
    <x v="6"/>
    <s v="Speciality Products"/>
    <x v="0"/>
    <x v="2"/>
    <x v="0"/>
    <d v="2001-03-27T00:00:00"/>
    <x v="829"/>
    <x v="19"/>
    <x v="0"/>
    <s v="Miami"/>
    <x v="1"/>
  </r>
  <r>
    <s v="E04369"/>
    <s v="Santiago f Gray"/>
    <x v="10"/>
    <x v="5"/>
    <s v="Corporate"/>
    <x v="1"/>
    <x v="2"/>
    <x v="5"/>
    <d v="2018-09-11T00:00:00"/>
    <x v="830"/>
    <x v="1"/>
    <x v="0"/>
    <s v="Chicago"/>
    <x v="1"/>
  </r>
  <r>
    <s v="E00592"/>
    <s v="Josephine Richardson"/>
    <x v="27"/>
    <x v="0"/>
    <s v="Manufacturing"/>
    <x v="0"/>
    <x v="2"/>
    <x v="4"/>
    <d v="1996-02-18T00:00:00"/>
    <x v="831"/>
    <x v="1"/>
    <x v="0"/>
    <s v="Austin"/>
    <x v="71"/>
  </r>
  <r>
    <s v="E03532"/>
    <s v="Jaxson Santiago"/>
    <x v="11"/>
    <x v="5"/>
    <s v="Research &amp; Development"/>
    <x v="1"/>
    <x v="3"/>
    <x v="16"/>
    <d v="2018-09-20T00:00:00"/>
    <x v="832"/>
    <x v="28"/>
    <x v="0"/>
    <s v="Phoenix"/>
    <x v="1"/>
  </r>
  <r>
    <s v="E00863"/>
    <s v="Lincoln Ramos"/>
    <x v="19"/>
    <x v="5"/>
    <s v="Corporate"/>
    <x v="1"/>
    <x v="3"/>
    <x v="1"/>
    <d v="2008-09-10T00:00:00"/>
    <x v="833"/>
    <x v="1"/>
    <x v="0"/>
    <s v="Austin"/>
    <x v="1"/>
  </r>
  <r>
    <s v="E03310"/>
    <s v="Dylan Campbell"/>
    <x v="2"/>
    <x v="5"/>
    <s v="Speciality Products"/>
    <x v="1"/>
    <x v="2"/>
    <x v="15"/>
    <d v="2010-11-29T00:00:00"/>
    <x v="834"/>
    <x v="25"/>
    <x v="0"/>
    <s v="Phoenix"/>
    <x v="1"/>
  </r>
  <r>
    <s v="E01883"/>
    <s v="Olivia Gray"/>
    <x v="6"/>
    <x v="6"/>
    <s v="Research &amp; Development"/>
    <x v="0"/>
    <x v="0"/>
    <x v="34"/>
    <d v="2015-09-19T00:00:00"/>
    <x v="835"/>
    <x v="5"/>
    <x v="0"/>
    <s v="Columbus"/>
    <x v="1"/>
  </r>
  <r>
    <s v="E01242"/>
    <s v="Emery Doan"/>
    <x v="8"/>
    <x v="5"/>
    <s v="Corporate"/>
    <x v="0"/>
    <x v="1"/>
    <x v="6"/>
    <d v="2021-06-23T00:00:00"/>
    <x v="836"/>
    <x v="1"/>
    <x v="1"/>
    <s v="Shanghai"/>
    <x v="1"/>
  </r>
  <r>
    <s v="E02535"/>
    <s v="Caroline Perez"/>
    <x v="8"/>
    <x v="5"/>
    <s v="Corporate"/>
    <x v="0"/>
    <x v="3"/>
    <x v="7"/>
    <d v="2018-01-14T00:00:00"/>
    <x v="837"/>
    <x v="1"/>
    <x v="2"/>
    <s v="Sao Paulo"/>
    <x v="1"/>
  </r>
  <r>
    <s v="E00369"/>
    <s v="Genesis Woods"/>
    <x v="6"/>
    <x v="4"/>
    <s v="Speciality Products"/>
    <x v="0"/>
    <x v="0"/>
    <x v="29"/>
    <d v="2013-08-21T00:00:00"/>
    <x v="838"/>
    <x v="5"/>
    <x v="0"/>
    <s v="Columbus"/>
    <x v="1"/>
  </r>
  <r>
    <s v="E03332"/>
    <s v="Ruby Sun"/>
    <x v="21"/>
    <x v="0"/>
    <s v="Manufacturing"/>
    <x v="0"/>
    <x v="1"/>
    <x v="2"/>
    <d v="2021-09-06T00:00:00"/>
    <x v="839"/>
    <x v="1"/>
    <x v="1"/>
    <s v="Shanghai"/>
    <x v="1"/>
  </r>
  <r>
    <s v="E03278"/>
    <s v="Nevaeh James"/>
    <x v="29"/>
    <x v="0"/>
    <s v="Speciality Products"/>
    <x v="0"/>
    <x v="2"/>
    <x v="15"/>
    <d v="2017-11-03T00:00:00"/>
    <x v="840"/>
    <x v="1"/>
    <x v="0"/>
    <s v="Austin"/>
    <x v="1"/>
  </r>
  <r>
    <s v="E02492"/>
    <s v="Parker Sandoval"/>
    <x v="6"/>
    <x v="4"/>
    <s v="Speciality Products"/>
    <x v="1"/>
    <x v="3"/>
    <x v="1"/>
    <d v="2015-06-10T00:00:00"/>
    <x v="841"/>
    <x v="3"/>
    <x v="0"/>
    <s v="Miami"/>
    <x v="1"/>
  </r>
  <r>
    <s v="E03055"/>
    <s v="Austin Rojas"/>
    <x v="9"/>
    <x v="1"/>
    <s v="Corporate"/>
    <x v="1"/>
    <x v="3"/>
    <x v="7"/>
    <d v="2018-12-05T00:00:00"/>
    <x v="842"/>
    <x v="7"/>
    <x v="0"/>
    <s v="Austin"/>
    <x v="1"/>
  </r>
  <r>
    <s v="E01943"/>
    <s v="Vivian Espinoza"/>
    <x v="0"/>
    <x v="2"/>
    <s v="Corporate"/>
    <x v="0"/>
    <x v="3"/>
    <x v="27"/>
    <d v="2006-10-05T00:00:00"/>
    <x v="843"/>
    <x v="19"/>
    <x v="2"/>
    <s v="Rio de Janerio"/>
    <x v="72"/>
  </r>
  <r>
    <s v="E01388"/>
    <s v="Cooper Gupta"/>
    <x v="20"/>
    <x v="4"/>
    <s v="Speciality Products"/>
    <x v="1"/>
    <x v="1"/>
    <x v="32"/>
    <d v="2014-06-20T00:00:00"/>
    <x v="844"/>
    <x v="1"/>
    <x v="1"/>
    <s v="Chongqing"/>
    <x v="1"/>
  </r>
  <r>
    <s v="E00717"/>
    <s v="Axel Santos"/>
    <x v="4"/>
    <x v="3"/>
    <s v="Speciality Products"/>
    <x v="1"/>
    <x v="3"/>
    <x v="39"/>
    <d v="2011-02-17T00:00:00"/>
    <x v="845"/>
    <x v="1"/>
    <x v="0"/>
    <s v="Phoenix"/>
    <x v="1"/>
  </r>
  <r>
    <s v="E04637"/>
    <s v="Samuel Song"/>
    <x v="2"/>
    <x v="2"/>
    <s v="Corporate"/>
    <x v="1"/>
    <x v="1"/>
    <x v="11"/>
    <d v="2015-06-29T00:00:00"/>
    <x v="846"/>
    <x v="26"/>
    <x v="0"/>
    <s v="Columbus"/>
    <x v="1"/>
  </r>
  <r>
    <s v="E03240"/>
    <s v="Aiden Silva"/>
    <x v="9"/>
    <x v="0"/>
    <s v="Research &amp; Development"/>
    <x v="1"/>
    <x v="3"/>
    <x v="34"/>
    <d v="2010-11-29T00:00:00"/>
    <x v="847"/>
    <x v="18"/>
    <x v="2"/>
    <s v="Manaus"/>
    <x v="1"/>
  </r>
  <r>
    <s v="E00340"/>
    <s v="Eliana Allen"/>
    <x v="20"/>
    <x v="4"/>
    <s v="Research &amp; Development"/>
    <x v="0"/>
    <x v="2"/>
    <x v="16"/>
    <d v="2009-08-20T00:00:00"/>
    <x v="848"/>
    <x v="1"/>
    <x v="0"/>
    <s v="Phoenix"/>
    <x v="1"/>
  </r>
  <r>
    <s v="E04751"/>
    <s v="Grayson James"/>
    <x v="19"/>
    <x v="5"/>
    <s v="Speciality Products"/>
    <x v="1"/>
    <x v="2"/>
    <x v="36"/>
    <d v="2010-12-05T00:00:00"/>
    <x v="849"/>
    <x v="1"/>
    <x v="0"/>
    <s v="Seattle"/>
    <x v="1"/>
  </r>
  <r>
    <s v="E04636"/>
    <s v="Hailey Yee"/>
    <x v="5"/>
    <x v="2"/>
    <s v="Research &amp; Development"/>
    <x v="0"/>
    <x v="1"/>
    <x v="36"/>
    <d v="2021-03-16T00:00:00"/>
    <x v="850"/>
    <x v="1"/>
    <x v="1"/>
    <s v="Chongqing"/>
    <x v="1"/>
  </r>
  <r>
    <s v="E00568"/>
    <s v="Ian Vargas"/>
    <x v="7"/>
    <x v="2"/>
    <s v="Manufacturing"/>
    <x v="1"/>
    <x v="3"/>
    <x v="3"/>
    <d v="2021-03-02T00:00:00"/>
    <x v="851"/>
    <x v="1"/>
    <x v="2"/>
    <s v="Rio de Janerio"/>
    <x v="1"/>
  </r>
  <r>
    <s v="E02938"/>
    <s v="John Trinh"/>
    <x v="2"/>
    <x v="6"/>
    <s v="Corporate"/>
    <x v="1"/>
    <x v="1"/>
    <x v="37"/>
    <d v="2014-06-26T00:00:00"/>
    <x v="852"/>
    <x v="36"/>
    <x v="1"/>
    <s v="Shanghai"/>
    <x v="1"/>
  </r>
  <r>
    <s v="E00555"/>
    <s v="Sofia Trinh"/>
    <x v="23"/>
    <x v="0"/>
    <s v="Speciality Products"/>
    <x v="0"/>
    <x v="1"/>
    <x v="15"/>
    <d v="2006-12-18T00:00:00"/>
    <x v="853"/>
    <x v="1"/>
    <x v="1"/>
    <s v="Chongqing"/>
    <x v="1"/>
  </r>
  <r>
    <s v="E01111"/>
    <s v="Santiago f Moua"/>
    <x v="0"/>
    <x v="4"/>
    <s v="Corporate"/>
    <x v="1"/>
    <x v="1"/>
    <x v="15"/>
    <d v="2010-05-07T00:00:00"/>
    <x v="854"/>
    <x v="15"/>
    <x v="0"/>
    <s v="Chicago"/>
    <x v="1"/>
  </r>
  <r>
    <s v="E03149"/>
    <s v="Layla Collins"/>
    <x v="30"/>
    <x v="0"/>
    <s v="Speciality Products"/>
    <x v="0"/>
    <x v="2"/>
    <x v="3"/>
    <d v="2021-03-11T00:00:00"/>
    <x v="855"/>
    <x v="1"/>
    <x v="0"/>
    <s v="Austin"/>
    <x v="1"/>
  </r>
  <r>
    <s v="E00952"/>
    <s v="Jaxon Powell"/>
    <x v="17"/>
    <x v="5"/>
    <s v="Research &amp; Development"/>
    <x v="1"/>
    <x v="2"/>
    <x v="1"/>
    <d v="1996-03-29T00:00:00"/>
    <x v="856"/>
    <x v="1"/>
    <x v="0"/>
    <s v="Austin"/>
    <x v="1"/>
  </r>
  <r>
    <s v="E04380"/>
    <s v="Naomi Washington"/>
    <x v="6"/>
    <x v="0"/>
    <s v="Speciality Products"/>
    <x v="0"/>
    <x v="2"/>
    <x v="10"/>
    <d v="2020-03-13T00:00:00"/>
    <x v="857"/>
    <x v="6"/>
    <x v="0"/>
    <s v="Austin"/>
    <x v="1"/>
  </r>
  <r>
    <s v="E04095"/>
    <s v="Ryan Holmes"/>
    <x v="0"/>
    <x v="6"/>
    <s v="Speciality Products"/>
    <x v="1"/>
    <x v="2"/>
    <x v="15"/>
    <d v="2018-01-11T00:00:00"/>
    <x v="858"/>
    <x v="0"/>
    <x v="0"/>
    <s v="Columbus"/>
    <x v="1"/>
  </r>
  <r>
    <s v="E04994"/>
    <s v="Bella Holmes"/>
    <x v="2"/>
    <x v="3"/>
    <s v="Research &amp; Development"/>
    <x v="0"/>
    <x v="2"/>
    <x v="25"/>
    <d v="2017-06-26T00:00:00"/>
    <x v="859"/>
    <x v="25"/>
    <x v="0"/>
    <s v="Miami"/>
    <x v="1"/>
  </r>
  <r>
    <s v="E00447"/>
    <s v="Hailey Sanchez"/>
    <x v="9"/>
    <x v="6"/>
    <s v="Corporate"/>
    <x v="0"/>
    <x v="3"/>
    <x v="24"/>
    <d v="2014-02-05T00:00:00"/>
    <x v="860"/>
    <x v="16"/>
    <x v="2"/>
    <s v="Manaus"/>
    <x v="1"/>
  </r>
  <r>
    <s v="E00089"/>
    <s v="Sofia Yoon"/>
    <x v="0"/>
    <x v="4"/>
    <s v="Research &amp; Development"/>
    <x v="0"/>
    <x v="1"/>
    <x v="17"/>
    <d v="2011-01-17T00:00:00"/>
    <x v="861"/>
    <x v="19"/>
    <x v="1"/>
    <s v="Shanghai"/>
    <x v="1"/>
  </r>
  <r>
    <s v="E02035"/>
    <s v="Eli Rahman"/>
    <x v="31"/>
    <x v="0"/>
    <s v="Manufacturing"/>
    <x v="1"/>
    <x v="1"/>
    <x v="15"/>
    <d v="2010-03-16T00:00:00"/>
    <x v="862"/>
    <x v="1"/>
    <x v="1"/>
    <s v="Chengdu"/>
    <x v="1"/>
  </r>
  <r>
    <s v="E03595"/>
    <s v="Christopher Howard"/>
    <x v="14"/>
    <x v="0"/>
    <s v="Speciality Products"/>
    <x v="1"/>
    <x v="2"/>
    <x v="22"/>
    <d v="2019-08-26T00:00:00"/>
    <x v="863"/>
    <x v="1"/>
    <x v="0"/>
    <s v="Seattle"/>
    <x v="1"/>
  </r>
  <r>
    <s v="E03611"/>
    <s v="Alice Mehta"/>
    <x v="13"/>
    <x v="2"/>
    <s v="Research &amp; Development"/>
    <x v="0"/>
    <x v="1"/>
    <x v="15"/>
    <d v="2019-04-02T00:00:00"/>
    <x v="864"/>
    <x v="1"/>
    <x v="1"/>
    <s v="Beijing"/>
    <x v="1"/>
  </r>
  <r>
    <s v="E04464"/>
    <s v="Cooper Yoon"/>
    <x v="11"/>
    <x v="5"/>
    <s v="Research &amp; Development"/>
    <x v="1"/>
    <x v="1"/>
    <x v="33"/>
    <d v="2018-02-15T00:00:00"/>
    <x v="865"/>
    <x v="28"/>
    <x v="0"/>
    <s v="Austin"/>
    <x v="73"/>
  </r>
  <r>
    <s v="E02135"/>
    <s v="John Delgado"/>
    <x v="21"/>
    <x v="0"/>
    <s v="Corporate"/>
    <x v="1"/>
    <x v="3"/>
    <x v="23"/>
    <d v="2017-02-11T00:00:00"/>
    <x v="866"/>
    <x v="1"/>
    <x v="0"/>
    <s v="Austin"/>
    <x v="1"/>
  </r>
  <r>
    <s v="E01684"/>
    <s v="Jaxson Liang"/>
    <x v="17"/>
    <x v="5"/>
    <s v="Manufacturing"/>
    <x v="1"/>
    <x v="1"/>
    <x v="14"/>
    <d v="2019-03-03T00:00:00"/>
    <x v="867"/>
    <x v="1"/>
    <x v="0"/>
    <s v="Phoenix"/>
    <x v="1"/>
  </r>
  <r>
    <s v="E02968"/>
    <s v="Caroline Santos"/>
    <x v="13"/>
    <x v="1"/>
    <s v="Research &amp; Development"/>
    <x v="0"/>
    <x v="3"/>
    <x v="6"/>
    <d v="2020-07-12T00:00:00"/>
    <x v="868"/>
    <x v="1"/>
    <x v="2"/>
    <s v="Sao Paulo"/>
    <x v="1"/>
  </r>
  <r>
    <s v="E03362"/>
    <s v="Lily Henderson"/>
    <x v="16"/>
    <x v="4"/>
    <s v="Manufacturing"/>
    <x v="0"/>
    <x v="2"/>
    <x v="22"/>
    <d v="2011-05-20T00:00:00"/>
    <x v="869"/>
    <x v="1"/>
    <x v="0"/>
    <s v="Phoenix"/>
    <x v="1"/>
  </r>
  <r>
    <s v="E01108"/>
    <s v="Hannah Martinez"/>
    <x v="6"/>
    <x v="6"/>
    <s v="Manufacturing"/>
    <x v="0"/>
    <x v="3"/>
    <x v="13"/>
    <d v="2006-09-07T00:00:00"/>
    <x v="870"/>
    <x v="4"/>
    <x v="0"/>
    <s v="Miami"/>
    <x v="1"/>
  </r>
  <r>
    <s v="E02217"/>
    <s v="William Phillips"/>
    <x v="23"/>
    <x v="0"/>
    <s v="Corporate"/>
    <x v="1"/>
    <x v="0"/>
    <x v="22"/>
    <d v="2004-01-27T00:00:00"/>
    <x v="871"/>
    <x v="1"/>
    <x v="0"/>
    <s v="Austin"/>
    <x v="1"/>
  </r>
  <r>
    <s v="E03519"/>
    <s v="Eliza Zheng"/>
    <x v="3"/>
    <x v="0"/>
    <s v="Speciality Products"/>
    <x v="0"/>
    <x v="1"/>
    <x v="35"/>
    <d v="2014-04-20T00:00:00"/>
    <x v="872"/>
    <x v="3"/>
    <x v="1"/>
    <s v="Chongqing"/>
    <x v="1"/>
  </r>
  <r>
    <s v="E01967"/>
    <s v="John Dang"/>
    <x v="2"/>
    <x v="2"/>
    <s v="Corporate"/>
    <x v="1"/>
    <x v="1"/>
    <x v="32"/>
    <d v="1992-03-19T00:00:00"/>
    <x v="873"/>
    <x v="26"/>
    <x v="1"/>
    <s v="Chongqing"/>
    <x v="1"/>
  </r>
  <r>
    <s v="E01125"/>
    <s v="Joshua Yang"/>
    <x v="24"/>
    <x v="0"/>
    <s v="Manufacturing"/>
    <x v="1"/>
    <x v="1"/>
    <x v="8"/>
    <d v="2018-11-10T00:00:00"/>
    <x v="874"/>
    <x v="1"/>
    <x v="1"/>
    <s v="Shanghai"/>
    <x v="1"/>
  </r>
  <r>
    <s v="E03795"/>
    <s v="Hazel Young"/>
    <x v="0"/>
    <x v="2"/>
    <s v="Speciality Products"/>
    <x v="0"/>
    <x v="0"/>
    <x v="23"/>
    <d v="2017-08-13T00:00:00"/>
    <x v="875"/>
    <x v="0"/>
    <x v="0"/>
    <s v="Austin"/>
    <x v="1"/>
  </r>
  <r>
    <s v="E00508"/>
    <s v="Thomas Jung"/>
    <x v="4"/>
    <x v="3"/>
    <s v="Research &amp; Development"/>
    <x v="1"/>
    <x v="1"/>
    <x v="2"/>
    <d v="2009-10-23T00:00:00"/>
    <x v="876"/>
    <x v="1"/>
    <x v="1"/>
    <s v="Shanghai"/>
    <x v="1"/>
  </r>
  <r>
    <s v="E02047"/>
    <s v="Xavier Perez"/>
    <x v="4"/>
    <x v="2"/>
    <s v="Manufacturing"/>
    <x v="1"/>
    <x v="3"/>
    <x v="10"/>
    <d v="1998-02-26T00:00:00"/>
    <x v="877"/>
    <x v="1"/>
    <x v="2"/>
    <s v="Rio de Janerio"/>
    <x v="1"/>
  </r>
  <r>
    <s v="E01582"/>
    <s v="Elijah Coleman"/>
    <x v="0"/>
    <x v="2"/>
    <s v="Research &amp; Development"/>
    <x v="1"/>
    <x v="2"/>
    <x v="26"/>
    <d v="2014-10-19T00:00:00"/>
    <x v="878"/>
    <x v="19"/>
    <x v="0"/>
    <s v="Miami"/>
    <x v="1"/>
  </r>
  <r>
    <s v="E02563"/>
    <s v="Clara Sanchez"/>
    <x v="8"/>
    <x v="5"/>
    <s v="Corporate"/>
    <x v="0"/>
    <x v="3"/>
    <x v="40"/>
    <d v="2018-10-02T00:00:00"/>
    <x v="879"/>
    <x v="1"/>
    <x v="2"/>
    <s v="Rio de Janerio"/>
    <x v="1"/>
  </r>
  <r>
    <s v="E04872"/>
    <s v="Isaac Stewart"/>
    <x v="2"/>
    <x v="6"/>
    <s v="Speciality Products"/>
    <x v="1"/>
    <x v="2"/>
    <x v="6"/>
    <d v="2020-08-15T00:00:00"/>
    <x v="880"/>
    <x v="27"/>
    <x v="0"/>
    <s v="Miami"/>
    <x v="1"/>
  </r>
  <r>
    <s v="E03159"/>
    <s v="Claire Romero"/>
    <x v="9"/>
    <x v="6"/>
    <s v="Manufacturing"/>
    <x v="0"/>
    <x v="3"/>
    <x v="17"/>
    <d v="2011-07-21T00:00:00"/>
    <x v="881"/>
    <x v="32"/>
    <x v="2"/>
    <s v="Manaus"/>
    <x v="1"/>
  </r>
  <r>
    <s v="E01337"/>
    <s v="Andrew Coleman"/>
    <x v="2"/>
    <x v="1"/>
    <s v="Corporate"/>
    <x v="1"/>
    <x v="2"/>
    <x v="12"/>
    <d v="2019-05-15T00:00:00"/>
    <x v="882"/>
    <x v="14"/>
    <x v="0"/>
    <s v="Miami"/>
    <x v="1"/>
  </r>
  <r>
    <s v="E00102"/>
    <s v="Riley Rojas"/>
    <x v="23"/>
    <x v="0"/>
    <s v="Speciality Products"/>
    <x v="0"/>
    <x v="3"/>
    <x v="9"/>
    <d v="2021-01-21T00:00:00"/>
    <x v="883"/>
    <x v="1"/>
    <x v="2"/>
    <s v="Rio de Janerio"/>
    <x v="1"/>
  </r>
  <r>
    <s v="E03637"/>
    <s v="Landon Thao"/>
    <x v="16"/>
    <x v="4"/>
    <s v="Speciality Products"/>
    <x v="1"/>
    <x v="1"/>
    <x v="6"/>
    <d v="2021-01-21T00:00:00"/>
    <x v="884"/>
    <x v="1"/>
    <x v="0"/>
    <s v="Phoenix"/>
    <x v="1"/>
  </r>
  <r>
    <s v="E03455"/>
    <s v="Hadley Ford"/>
    <x v="28"/>
    <x v="0"/>
    <s v="Research &amp; Development"/>
    <x v="0"/>
    <x v="2"/>
    <x v="27"/>
    <d v="2005-02-23T00:00:00"/>
    <x v="885"/>
    <x v="1"/>
    <x v="0"/>
    <s v="Chicago"/>
    <x v="1"/>
  </r>
  <r>
    <s v="E03354"/>
    <s v="Austin Brown"/>
    <x v="2"/>
    <x v="6"/>
    <s v="Research &amp; Development"/>
    <x v="1"/>
    <x v="2"/>
    <x v="35"/>
    <d v="2007-08-08T00:00:00"/>
    <x v="886"/>
    <x v="36"/>
    <x v="0"/>
    <s v="Phoenix"/>
    <x v="1"/>
  </r>
  <r>
    <s v="E01225"/>
    <s v="Christian Fong"/>
    <x v="6"/>
    <x v="2"/>
    <s v="Research &amp; Development"/>
    <x v="1"/>
    <x v="1"/>
    <x v="37"/>
    <d v="2012-08-10T00:00:00"/>
    <x v="887"/>
    <x v="3"/>
    <x v="1"/>
    <s v="Beijing"/>
    <x v="74"/>
  </r>
  <r>
    <s v="E01264"/>
    <s v="Hazel Alvarez"/>
    <x v="20"/>
    <x v="4"/>
    <s v="Research &amp; Development"/>
    <x v="0"/>
    <x v="3"/>
    <x v="39"/>
    <d v="2014-04-19T00:00:00"/>
    <x v="888"/>
    <x v="1"/>
    <x v="2"/>
    <s v="Sao Paulo"/>
    <x v="1"/>
  </r>
  <r>
    <s v="E02274"/>
    <s v="Isabella Bailey"/>
    <x v="32"/>
    <x v="0"/>
    <s v="Manufacturing"/>
    <x v="0"/>
    <x v="2"/>
    <x v="9"/>
    <d v="2010-08-23T00:00:00"/>
    <x v="889"/>
    <x v="1"/>
    <x v="0"/>
    <s v="Phoenix"/>
    <x v="1"/>
  </r>
  <r>
    <s v="E02848"/>
    <s v="Lincoln Huynh"/>
    <x v="27"/>
    <x v="0"/>
    <s v="Research &amp; Development"/>
    <x v="1"/>
    <x v="1"/>
    <x v="0"/>
    <d v="2016-11-09T00:00:00"/>
    <x v="890"/>
    <x v="1"/>
    <x v="1"/>
    <s v="Chongqing"/>
    <x v="1"/>
  </r>
  <r>
    <s v="E00480"/>
    <s v="Hadley Yee"/>
    <x v="20"/>
    <x v="4"/>
    <s v="Speciality Products"/>
    <x v="0"/>
    <x v="1"/>
    <x v="11"/>
    <d v="2018-03-12T00:00:00"/>
    <x v="891"/>
    <x v="1"/>
    <x v="0"/>
    <s v="Seattle"/>
    <x v="1"/>
  </r>
  <r>
    <s v="E00203"/>
    <s v="Julia Doan"/>
    <x v="20"/>
    <x v="4"/>
    <s v="Speciality Products"/>
    <x v="0"/>
    <x v="1"/>
    <x v="26"/>
    <d v="2017-09-07T00:00:00"/>
    <x v="892"/>
    <x v="1"/>
    <x v="0"/>
    <s v="Columbus"/>
    <x v="75"/>
  </r>
  <r>
    <s v="E00647"/>
    <s v="Dylan Ali"/>
    <x v="0"/>
    <x v="4"/>
    <s v="Speciality Products"/>
    <x v="1"/>
    <x v="1"/>
    <x v="5"/>
    <d v="2021-04-16T00:00:00"/>
    <x v="893"/>
    <x v="19"/>
    <x v="0"/>
    <s v="Phoenix"/>
    <x v="1"/>
  </r>
  <r>
    <s v="E03296"/>
    <s v="Eloise Trinh"/>
    <x v="29"/>
    <x v="0"/>
    <s v="Speciality Products"/>
    <x v="0"/>
    <x v="1"/>
    <x v="38"/>
    <d v="2020-04-22T00:00:00"/>
    <x v="894"/>
    <x v="1"/>
    <x v="0"/>
    <s v="Miami"/>
    <x v="1"/>
  </r>
  <r>
    <s v="E02453"/>
    <s v="Dylan Kumar"/>
    <x v="4"/>
    <x v="6"/>
    <s v="Speciality Products"/>
    <x v="1"/>
    <x v="1"/>
    <x v="0"/>
    <d v="2006-07-11T00:00:00"/>
    <x v="895"/>
    <x v="1"/>
    <x v="1"/>
    <s v="Chongqing"/>
    <x v="1"/>
  </r>
  <r>
    <s v="E00647"/>
    <s v="Emily Gupta"/>
    <x v="16"/>
    <x v="4"/>
    <s v="Corporate"/>
    <x v="0"/>
    <x v="1"/>
    <x v="18"/>
    <d v="2006-02-23T00:00:00"/>
    <x v="896"/>
    <x v="1"/>
    <x v="0"/>
    <s v="Miami"/>
    <x v="1"/>
  </r>
  <r>
    <s v="E02522"/>
    <s v="Silas Rivera"/>
    <x v="9"/>
    <x v="2"/>
    <s v="Corporate"/>
    <x v="1"/>
    <x v="3"/>
    <x v="35"/>
    <d v="2000-02-28T00:00:00"/>
    <x v="897"/>
    <x v="7"/>
    <x v="0"/>
    <s v="Chicago"/>
    <x v="1"/>
  </r>
  <r>
    <s v="E00459"/>
    <s v="Jackson Jordan"/>
    <x v="20"/>
    <x v="4"/>
    <s v="Research &amp; Development"/>
    <x v="1"/>
    <x v="0"/>
    <x v="35"/>
    <d v="2020-09-21T00:00:00"/>
    <x v="898"/>
    <x v="1"/>
    <x v="0"/>
    <s v="Phoenix"/>
    <x v="1"/>
  </r>
  <r>
    <s v="E03007"/>
    <s v="Isaac Joseph"/>
    <x v="7"/>
    <x v="2"/>
    <s v="Manufacturing"/>
    <x v="1"/>
    <x v="2"/>
    <x v="36"/>
    <d v="1998-09-24T00:00:00"/>
    <x v="899"/>
    <x v="1"/>
    <x v="0"/>
    <s v="Seattle"/>
    <x v="1"/>
  </r>
  <r>
    <s v="E04035"/>
    <s v="Hailey Lai"/>
    <x v="0"/>
    <x v="1"/>
    <s v="Manufacturing"/>
    <x v="0"/>
    <x v="1"/>
    <x v="34"/>
    <d v="2011-03-18T00:00:00"/>
    <x v="900"/>
    <x v="15"/>
    <x v="1"/>
    <s v="Beijing"/>
    <x v="1"/>
  </r>
  <r>
    <s v="E00952"/>
    <s v="Leilani Thao"/>
    <x v="2"/>
    <x v="4"/>
    <s v="Speciality Products"/>
    <x v="0"/>
    <x v="1"/>
    <x v="31"/>
    <d v="2007-05-30T00:00:00"/>
    <x v="901"/>
    <x v="31"/>
    <x v="0"/>
    <s v="Seattle"/>
    <x v="1"/>
  </r>
  <r>
    <s v="E03863"/>
    <s v="Madeline Watson"/>
    <x v="5"/>
    <x v="2"/>
    <s v="Research &amp; Development"/>
    <x v="0"/>
    <x v="0"/>
    <x v="28"/>
    <d v="2009-05-27T00:00:00"/>
    <x v="902"/>
    <x v="1"/>
    <x v="0"/>
    <s v="Miami"/>
    <x v="76"/>
  </r>
  <r>
    <s v="E02710"/>
    <s v="Silas Huang"/>
    <x v="11"/>
    <x v="5"/>
    <s v="Research &amp; Development"/>
    <x v="1"/>
    <x v="1"/>
    <x v="4"/>
    <d v="1992-01-09T00:00:00"/>
    <x v="903"/>
    <x v="15"/>
    <x v="0"/>
    <s v="Miami"/>
    <x v="1"/>
  </r>
  <r>
    <s v="E01895"/>
    <s v="Peyton Walker"/>
    <x v="7"/>
    <x v="6"/>
    <s v="Research &amp; Development"/>
    <x v="0"/>
    <x v="2"/>
    <x v="19"/>
    <d v="2019-07-13T00:00:00"/>
    <x v="904"/>
    <x v="1"/>
    <x v="0"/>
    <s v="Miami"/>
    <x v="1"/>
  </r>
  <r>
    <s v="E01339"/>
    <s v="Jeremiah Hernandez"/>
    <x v="24"/>
    <x v="0"/>
    <s v="Manufacturing"/>
    <x v="1"/>
    <x v="3"/>
    <x v="3"/>
    <d v="2019-04-14T00:00:00"/>
    <x v="905"/>
    <x v="1"/>
    <x v="0"/>
    <s v="Columbus"/>
    <x v="77"/>
  </r>
  <r>
    <s v="E02938"/>
    <s v="Jace Washington"/>
    <x v="6"/>
    <x v="3"/>
    <s v="Research &amp; Development"/>
    <x v="1"/>
    <x v="2"/>
    <x v="18"/>
    <d v="2002-02-09T00:00:00"/>
    <x v="906"/>
    <x v="5"/>
    <x v="0"/>
    <s v="Phoenix"/>
    <x v="1"/>
  </r>
  <r>
    <s v="E03379"/>
    <s v="Landon Kim"/>
    <x v="6"/>
    <x v="4"/>
    <s v="Speciality Products"/>
    <x v="1"/>
    <x v="1"/>
    <x v="2"/>
    <d v="2012-03-15T00:00:00"/>
    <x v="907"/>
    <x v="24"/>
    <x v="0"/>
    <s v="Phoenix"/>
    <x v="1"/>
  </r>
  <r>
    <s v="E02153"/>
    <s v="Peyton Vasquez"/>
    <x v="7"/>
    <x v="3"/>
    <s v="Corporate"/>
    <x v="0"/>
    <x v="3"/>
    <x v="3"/>
    <d v="2019-01-24T00:00:00"/>
    <x v="908"/>
    <x v="1"/>
    <x v="0"/>
    <s v="Phoenix"/>
    <x v="1"/>
  </r>
  <r>
    <s v="E00994"/>
    <s v="Charlotte Baker"/>
    <x v="13"/>
    <x v="2"/>
    <s v="Manufacturing"/>
    <x v="0"/>
    <x v="2"/>
    <x v="7"/>
    <d v="2016-11-17T00:00:00"/>
    <x v="909"/>
    <x v="1"/>
    <x v="0"/>
    <s v="Austin"/>
    <x v="1"/>
  </r>
  <r>
    <s v="E00943"/>
    <s v="Elena Mendoza"/>
    <x v="2"/>
    <x v="2"/>
    <s v="Speciality Products"/>
    <x v="0"/>
    <x v="3"/>
    <x v="5"/>
    <d v="2018-10-24T00:00:00"/>
    <x v="910"/>
    <x v="20"/>
    <x v="2"/>
    <s v="Sao Paulo"/>
    <x v="1"/>
  </r>
  <r>
    <s v="E00869"/>
    <s v="Nova Lin"/>
    <x v="21"/>
    <x v="0"/>
    <s v="Manufacturing"/>
    <x v="0"/>
    <x v="1"/>
    <x v="29"/>
    <d v="2017-10-21T00:00:00"/>
    <x v="911"/>
    <x v="1"/>
    <x v="0"/>
    <s v="Columbus"/>
    <x v="1"/>
  </r>
  <r>
    <s v="E03457"/>
    <s v="Ivy Desai"/>
    <x v="8"/>
    <x v="5"/>
    <s v="Research &amp; Development"/>
    <x v="0"/>
    <x v="1"/>
    <x v="1"/>
    <d v="2001-04-09T00:00:00"/>
    <x v="912"/>
    <x v="1"/>
    <x v="1"/>
    <s v="Shanghai"/>
    <x v="1"/>
  </r>
  <r>
    <s v="E02193"/>
    <s v="Josephine Acosta"/>
    <x v="2"/>
    <x v="4"/>
    <s v="Speciality Products"/>
    <x v="0"/>
    <x v="3"/>
    <x v="28"/>
    <d v="2020-09-20T00:00:00"/>
    <x v="913"/>
    <x v="35"/>
    <x v="2"/>
    <s v="Manaus"/>
    <x v="1"/>
  </r>
  <r>
    <s v="E00577"/>
    <s v="Nora Nunez"/>
    <x v="13"/>
    <x v="1"/>
    <s v="Research &amp; Development"/>
    <x v="0"/>
    <x v="3"/>
    <x v="15"/>
    <d v="2012-08-06T00:00:00"/>
    <x v="914"/>
    <x v="1"/>
    <x v="2"/>
    <s v="Sao Paulo"/>
    <x v="1"/>
  </r>
  <r>
    <s v="E00538"/>
    <s v="Caleb Xiong"/>
    <x v="26"/>
    <x v="2"/>
    <s v="Corporate"/>
    <x v="1"/>
    <x v="1"/>
    <x v="31"/>
    <d v="2011-11-28T00:00:00"/>
    <x v="915"/>
    <x v="1"/>
    <x v="0"/>
    <s v="Chicago"/>
    <x v="1"/>
  </r>
  <r>
    <s v="E01415"/>
    <s v="Henry Green"/>
    <x v="26"/>
    <x v="2"/>
    <s v="Speciality Products"/>
    <x v="1"/>
    <x v="2"/>
    <x v="24"/>
    <d v="2020-02-03T00:00:00"/>
    <x v="916"/>
    <x v="1"/>
    <x v="0"/>
    <s v="Phoenix"/>
    <x v="1"/>
  </r>
  <r>
    <s v="E00717"/>
    <s v="Madelyn Chan"/>
    <x v="6"/>
    <x v="2"/>
    <s v="Speciality Products"/>
    <x v="0"/>
    <x v="1"/>
    <x v="14"/>
    <d v="2003-05-21T00:00:00"/>
    <x v="917"/>
    <x v="17"/>
    <x v="0"/>
    <s v="Phoenix"/>
    <x v="1"/>
  </r>
  <r>
    <s v="E00225"/>
    <s v="Angel Delgado"/>
    <x v="2"/>
    <x v="1"/>
    <s v="Corporate"/>
    <x v="1"/>
    <x v="3"/>
    <x v="11"/>
    <d v="2017-08-10T00:00:00"/>
    <x v="918"/>
    <x v="12"/>
    <x v="0"/>
    <s v="Seattle"/>
    <x v="1"/>
  </r>
  <r>
    <s v="E02889"/>
    <s v="Mia Herrera"/>
    <x v="2"/>
    <x v="6"/>
    <s v="Research &amp; Development"/>
    <x v="0"/>
    <x v="3"/>
    <x v="19"/>
    <d v="2014-10-16T00:00:00"/>
    <x v="919"/>
    <x v="14"/>
    <x v="2"/>
    <s v="Manaus"/>
    <x v="1"/>
  </r>
  <r>
    <s v="E04978"/>
    <s v="Peyton Harris"/>
    <x v="14"/>
    <x v="0"/>
    <s v="Research &amp; Development"/>
    <x v="0"/>
    <x v="2"/>
    <x v="15"/>
    <d v="2009-04-05T00:00:00"/>
    <x v="920"/>
    <x v="1"/>
    <x v="0"/>
    <s v="Miami"/>
    <x v="1"/>
  </r>
  <r>
    <s v="E04163"/>
    <s v="David Herrera"/>
    <x v="11"/>
    <x v="5"/>
    <s v="Speciality Products"/>
    <x v="1"/>
    <x v="3"/>
    <x v="24"/>
    <d v="2021-10-09T00:00:00"/>
    <x v="921"/>
    <x v="8"/>
    <x v="2"/>
    <s v="Rio de Janerio"/>
    <x v="1"/>
  </r>
  <r>
    <s v="E01652"/>
    <s v="Avery Dominguez"/>
    <x v="0"/>
    <x v="2"/>
    <s v="Corporate"/>
    <x v="0"/>
    <x v="3"/>
    <x v="5"/>
    <d v="2019-09-13T00:00:00"/>
    <x v="922"/>
    <x v="8"/>
    <x v="2"/>
    <s v="Rio de Janerio"/>
    <x v="1"/>
  </r>
  <r>
    <s v="E00880"/>
    <s v="Grace Carter"/>
    <x v="0"/>
    <x v="4"/>
    <s v="Speciality Products"/>
    <x v="0"/>
    <x v="0"/>
    <x v="6"/>
    <d v="2021-03-17T00:00:00"/>
    <x v="923"/>
    <x v="4"/>
    <x v="0"/>
    <s v="Austin"/>
    <x v="1"/>
  </r>
  <r>
    <s v="E04335"/>
    <s v="Parker Allen"/>
    <x v="4"/>
    <x v="2"/>
    <s v="Speciality Products"/>
    <x v="1"/>
    <x v="2"/>
    <x v="11"/>
    <d v="2018-08-13T00:00:00"/>
    <x v="924"/>
    <x v="1"/>
    <x v="0"/>
    <s v="Miami"/>
    <x v="1"/>
  </r>
  <r>
    <s v="E01300"/>
    <s v="Sadie Lee"/>
    <x v="0"/>
    <x v="6"/>
    <s v="Corporate"/>
    <x v="0"/>
    <x v="1"/>
    <x v="13"/>
    <d v="2000-10-24T00:00:00"/>
    <x v="925"/>
    <x v="8"/>
    <x v="1"/>
    <s v="Chengdu"/>
    <x v="1"/>
  </r>
  <r>
    <s v="E03102"/>
    <s v="Cooper Valdez"/>
    <x v="6"/>
    <x v="2"/>
    <s v="Corporate"/>
    <x v="1"/>
    <x v="3"/>
    <x v="2"/>
    <d v="2012-04-25T00:00:00"/>
    <x v="926"/>
    <x v="6"/>
    <x v="2"/>
    <s v="Sao Paulo"/>
    <x v="1"/>
  </r>
  <r>
    <s v="E04089"/>
    <s v="Sebastian Fong"/>
    <x v="0"/>
    <x v="0"/>
    <s v="Manufacturing"/>
    <x v="1"/>
    <x v="1"/>
    <x v="30"/>
    <d v="2017-12-16T00:00:00"/>
    <x v="927"/>
    <x v="15"/>
    <x v="0"/>
    <s v="Austin"/>
    <x v="1"/>
  </r>
  <r>
    <s v="E02059"/>
    <s v="Roman Munoz"/>
    <x v="0"/>
    <x v="2"/>
    <s v="Speciality Products"/>
    <x v="1"/>
    <x v="3"/>
    <x v="36"/>
    <d v="2011-10-20T00:00:00"/>
    <x v="928"/>
    <x v="15"/>
    <x v="0"/>
    <s v="Austin"/>
    <x v="1"/>
  </r>
  <r>
    <s v="E03894"/>
    <s v="Charlotte Chang"/>
    <x v="6"/>
    <x v="2"/>
    <s v="Research &amp; Development"/>
    <x v="0"/>
    <x v="1"/>
    <x v="2"/>
    <d v="2000-05-07T00:00:00"/>
    <x v="929"/>
    <x v="3"/>
    <x v="0"/>
    <s v="Chicago"/>
    <x v="1"/>
  </r>
  <r>
    <s v="E03106"/>
    <s v="Xavier Davis"/>
    <x v="9"/>
    <x v="1"/>
    <s v="Corporate"/>
    <x v="1"/>
    <x v="2"/>
    <x v="9"/>
    <d v="2009-01-17T00:00:00"/>
    <x v="930"/>
    <x v="13"/>
    <x v="0"/>
    <s v="Seattle"/>
    <x v="1"/>
  </r>
  <r>
    <s v="E01350"/>
    <s v="Natalie Carter"/>
    <x v="2"/>
    <x v="1"/>
    <s v="Corporate"/>
    <x v="0"/>
    <x v="2"/>
    <x v="14"/>
    <d v="2012-12-21T00:00:00"/>
    <x v="931"/>
    <x v="9"/>
    <x v="0"/>
    <s v="Austin"/>
    <x v="1"/>
  </r>
  <r>
    <s v="E02900"/>
    <s v="Elena Richardson"/>
    <x v="6"/>
    <x v="3"/>
    <s v="Manufacturing"/>
    <x v="0"/>
    <x v="2"/>
    <x v="8"/>
    <d v="2014-10-03T00:00:00"/>
    <x v="932"/>
    <x v="6"/>
    <x v="0"/>
    <s v="Columbus"/>
    <x v="1"/>
  </r>
  <r>
    <s v="E02202"/>
    <s v="Emilia Bailey"/>
    <x v="9"/>
    <x v="3"/>
    <s v="Speciality Products"/>
    <x v="0"/>
    <x v="2"/>
    <x v="12"/>
    <d v="2012-08-09T00:00:00"/>
    <x v="933"/>
    <x v="21"/>
    <x v="0"/>
    <s v="Austin"/>
    <x v="1"/>
  </r>
  <r>
    <s v="E02696"/>
    <s v="Ryan Lu"/>
    <x v="25"/>
    <x v="5"/>
    <s v="Speciality Products"/>
    <x v="1"/>
    <x v="1"/>
    <x v="6"/>
    <d v="2021-07-08T00:00:00"/>
    <x v="934"/>
    <x v="1"/>
    <x v="0"/>
    <s v="Columbus"/>
    <x v="1"/>
  </r>
  <r>
    <s v="E01722"/>
    <s v="Asher Huynh"/>
    <x v="6"/>
    <x v="0"/>
    <s v="Manufacturing"/>
    <x v="1"/>
    <x v="1"/>
    <x v="15"/>
    <d v="2015-01-22T00:00:00"/>
    <x v="935"/>
    <x v="4"/>
    <x v="0"/>
    <s v="Phoenix"/>
    <x v="1"/>
  </r>
  <r>
    <s v="E04562"/>
    <s v="Kinsley Martinez"/>
    <x v="2"/>
    <x v="4"/>
    <s v="Speciality Products"/>
    <x v="0"/>
    <x v="3"/>
    <x v="27"/>
    <d v="1993-08-28T00:00:00"/>
    <x v="721"/>
    <x v="36"/>
    <x v="2"/>
    <s v="Sao Paulo"/>
    <x v="1"/>
  </r>
  <r>
    <s v="E00640"/>
    <s v="Paisley Bryant"/>
    <x v="21"/>
    <x v="0"/>
    <s v="Manufacturing"/>
    <x v="0"/>
    <x v="0"/>
    <x v="17"/>
    <d v="2016-04-27T00:00:00"/>
    <x v="936"/>
    <x v="1"/>
    <x v="0"/>
    <s v="Chicago"/>
    <x v="1"/>
  </r>
  <r>
    <s v="E02554"/>
    <s v="Joshua Ramirez"/>
    <x v="9"/>
    <x v="4"/>
    <s v="Corporate"/>
    <x v="1"/>
    <x v="3"/>
    <x v="18"/>
    <d v="2007-09-10T00:00:00"/>
    <x v="937"/>
    <x v="29"/>
    <x v="2"/>
    <s v="Sao Paulo"/>
    <x v="1"/>
  </r>
  <r>
    <s v="E03412"/>
    <s v="Joshua Martin"/>
    <x v="0"/>
    <x v="4"/>
    <s v="Research &amp; Development"/>
    <x v="1"/>
    <x v="0"/>
    <x v="34"/>
    <d v="2003-10-20T00:00:00"/>
    <x v="938"/>
    <x v="28"/>
    <x v="0"/>
    <s v="Phoenix"/>
    <x v="1"/>
  </r>
  <r>
    <s v="E00646"/>
    <s v="Charles Moore"/>
    <x v="7"/>
    <x v="3"/>
    <s v="Speciality Products"/>
    <x v="1"/>
    <x v="2"/>
    <x v="37"/>
    <d v="2011-12-17T00:00:00"/>
    <x v="939"/>
    <x v="1"/>
    <x v="0"/>
    <s v="Seattle"/>
    <x v="1"/>
  </r>
  <r>
    <s v="E04670"/>
    <s v="Angel Do"/>
    <x v="30"/>
    <x v="0"/>
    <s v="Speciality Products"/>
    <x v="1"/>
    <x v="1"/>
    <x v="8"/>
    <d v="2019-09-20T00:00:00"/>
    <x v="940"/>
    <x v="1"/>
    <x v="1"/>
    <s v="Beijing"/>
    <x v="1"/>
  </r>
  <r>
    <s v="E03580"/>
    <s v="Maverick Medina"/>
    <x v="13"/>
    <x v="2"/>
    <s v="Manufacturing"/>
    <x v="1"/>
    <x v="3"/>
    <x v="38"/>
    <d v="2007-05-27T00:00:00"/>
    <x v="941"/>
    <x v="1"/>
    <x v="0"/>
    <s v="Seattle"/>
    <x v="1"/>
  </r>
  <r>
    <s v="E00446"/>
    <s v="Isaac Han"/>
    <x v="9"/>
    <x v="4"/>
    <s v="Speciality Products"/>
    <x v="1"/>
    <x v="1"/>
    <x v="11"/>
    <d v="2015-01-14T00:00:00"/>
    <x v="942"/>
    <x v="16"/>
    <x v="0"/>
    <s v="Phoenix"/>
    <x v="1"/>
  </r>
  <r>
    <s v="E02363"/>
    <s v="Eliza Liang"/>
    <x v="0"/>
    <x v="4"/>
    <s v="Speciality Products"/>
    <x v="0"/>
    <x v="1"/>
    <x v="9"/>
    <d v="2010-03-11T00:00:00"/>
    <x v="943"/>
    <x v="8"/>
    <x v="1"/>
    <s v="Beijing"/>
    <x v="1"/>
  </r>
  <r>
    <s v="E03718"/>
    <s v="Zoe Zhou"/>
    <x v="6"/>
    <x v="1"/>
    <s v="Corporate"/>
    <x v="0"/>
    <x v="1"/>
    <x v="22"/>
    <d v="2009-10-06T00:00:00"/>
    <x v="944"/>
    <x v="3"/>
    <x v="1"/>
    <s v="Beijing"/>
    <x v="1"/>
  </r>
  <r>
    <s v="E01749"/>
    <s v="Nathan Lee"/>
    <x v="7"/>
    <x v="3"/>
    <s v="Manufacturing"/>
    <x v="1"/>
    <x v="1"/>
    <x v="7"/>
    <d v="2016-08-20T00:00:00"/>
    <x v="945"/>
    <x v="1"/>
    <x v="0"/>
    <s v="Columbus"/>
    <x v="1"/>
  </r>
  <r>
    <s v="E02888"/>
    <s v="Elijah Ramos"/>
    <x v="0"/>
    <x v="0"/>
    <s v="Speciality Products"/>
    <x v="1"/>
    <x v="3"/>
    <x v="29"/>
    <d v="2012-12-24T00:00:00"/>
    <x v="946"/>
    <x v="4"/>
    <x v="2"/>
    <s v="Rio de Janerio"/>
    <x v="1"/>
  </r>
  <r>
    <s v="E01338"/>
    <s v="Jaxson Coleman"/>
    <x v="6"/>
    <x v="1"/>
    <s v="Manufacturing"/>
    <x v="1"/>
    <x v="2"/>
    <x v="24"/>
    <d v="2020-04-15T00:00:00"/>
    <x v="947"/>
    <x v="6"/>
    <x v="0"/>
    <s v="Miami"/>
    <x v="1"/>
  </r>
  <r>
    <s v="E03000"/>
    <s v="Hailey Hong"/>
    <x v="5"/>
    <x v="2"/>
    <s v="Research &amp; Development"/>
    <x v="0"/>
    <x v="1"/>
    <x v="29"/>
    <d v="2021-01-22T00:00:00"/>
    <x v="948"/>
    <x v="1"/>
    <x v="0"/>
    <s v="Chicago"/>
    <x v="1"/>
  </r>
  <r>
    <s v="E01611"/>
    <s v="Gabriella Zhu"/>
    <x v="3"/>
    <x v="0"/>
    <s v="Speciality Products"/>
    <x v="0"/>
    <x v="1"/>
    <x v="9"/>
    <d v="2014-11-29T00:00:00"/>
    <x v="949"/>
    <x v="24"/>
    <x v="1"/>
    <s v="Chongqing"/>
    <x v="1"/>
  </r>
  <r>
    <s v="E02684"/>
    <s v="Aaron Maldonado"/>
    <x v="13"/>
    <x v="1"/>
    <s v="Manufacturing"/>
    <x v="1"/>
    <x v="3"/>
    <x v="38"/>
    <d v="2008-09-17T00:00:00"/>
    <x v="950"/>
    <x v="1"/>
    <x v="0"/>
    <s v="Seattle"/>
    <x v="1"/>
  </r>
  <r>
    <s v="E02561"/>
    <s v="Samantha Vargas"/>
    <x v="2"/>
    <x v="4"/>
    <s v="Corporate"/>
    <x v="0"/>
    <x v="3"/>
    <x v="26"/>
    <d v="2006-07-21T00:00:00"/>
    <x v="951"/>
    <x v="11"/>
    <x v="2"/>
    <s v="Sao Paulo"/>
    <x v="1"/>
  </r>
  <r>
    <s v="E03168"/>
    <s v="Nora Le"/>
    <x v="0"/>
    <x v="0"/>
    <s v="Manufacturing"/>
    <x v="0"/>
    <x v="1"/>
    <x v="26"/>
    <d v="1997-04-12T00:00:00"/>
    <x v="952"/>
    <x v="4"/>
    <x v="0"/>
    <s v="Seattle"/>
    <x v="1"/>
  </r>
  <r>
    <s v="E00758"/>
    <s v="Alice Roberts"/>
    <x v="2"/>
    <x v="4"/>
    <s v="Manufacturing"/>
    <x v="0"/>
    <x v="2"/>
    <x v="36"/>
    <d v="1994-09-26T00:00:00"/>
    <x v="953"/>
    <x v="35"/>
    <x v="0"/>
    <s v="Miami"/>
    <x v="78"/>
  </r>
  <r>
    <s v="E03691"/>
    <s v="Colton Garcia"/>
    <x v="29"/>
    <x v="0"/>
    <s v="Speciality Products"/>
    <x v="1"/>
    <x v="3"/>
    <x v="0"/>
    <d v="1993-11-17T00:00:00"/>
    <x v="954"/>
    <x v="1"/>
    <x v="0"/>
    <s v="Miami"/>
    <x v="1"/>
  </r>
  <r>
    <s v="E01488"/>
    <s v="Stella Lai"/>
    <x v="4"/>
    <x v="3"/>
    <s v="Manufacturing"/>
    <x v="0"/>
    <x v="1"/>
    <x v="18"/>
    <d v="2021-04-28T00:00:00"/>
    <x v="955"/>
    <x v="1"/>
    <x v="0"/>
    <s v="Miami"/>
    <x v="1"/>
  </r>
  <r>
    <s v="E04415"/>
    <s v="Leonardo Luong"/>
    <x v="6"/>
    <x v="1"/>
    <s v="Manufacturing"/>
    <x v="1"/>
    <x v="1"/>
    <x v="27"/>
    <d v="1999-12-29T00:00:00"/>
    <x v="956"/>
    <x v="3"/>
    <x v="0"/>
    <s v="Phoenix"/>
    <x v="1"/>
  </r>
  <r>
    <s v="E03278"/>
    <s v="Nicholas Wong"/>
    <x v="2"/>
    <x v="2"/>
    <s v="Research &amp; Development"/>
    <x v="1"/>
    <x v="1"/>
    <x v="5"/>
    <d v="2019-11-07T00:00:00"/>
    <x v="957"/>
    <x v="20"/>
    <x v="0"/>
    <s v="Columbus"/>
    <x v="1"/>
  </r>
  <r>
    <s v="E00282"/>
    <s v="Jeremiah Castillo"/>
    <x v="13"/>
    <x v="3"/>
    <s v="Research &amp; Development"/>
    <x v="1"/>
    <x v="3"/>
    <x v="32"/>
    <d v="2006-04-12T00:00:00"/>
    <x v="958"/>
    <x v="1"/>
    <x v="0"/>
    <s v="Columbus"/>
    <x v="1"/>
  </r>
  <r>
    <s v="E03305"/>
    <s v="Cooper Jiang"/>
    <x v="13"/>
    <x v="3"/>
    <s v="Corporate"/>
    <x v="1"/>
    <x v="1"/>
    <x v="37"/>
    <d v="2019-07-25T00:00:00"/>
    <x v="959"/>
    <x v="1"/>
    <x v="1"/>
    <s v="Chongqing"/>
    <x v="79"/>
  </r>
  <r>
    <s v="E00559"/>
    <s v="Penelope Silva"/>
    <x v="23"/>
    <x v="0"/>
    <s v="Speciality Products"/>
    <x v="0"/>
    <x v="3"/>
    <x v="9"/>
    <d v="2016-11-03T00:00:00"/>
    <x v="960"/>
    <x v="1"/>
    <x v="0"/>
    <s v="Columbus"/>
    <x v="1"/>
  </r>
  <r>
    <s v="E02558"/>
    <s v="Jose Richardson"/>
    <x v="2"/>
    <x v="6"/>
    <s v="Research &amp; Development"/>
    <x v="1"/>
    <x v="2"/>
    <x v="3"/>
    <d v="2019-10-15T00:00:00"/>
    <x v="961"/>
    <x v="2"/>
    <x v="0"/>
    <s v="Miami"/>
    <x v="1"/>
  </r>
  <r>
    <s v="E00956"/>
    <s v="Eleanor Chau"/>
    <x v="25"/>
    <x v="5"/>
    <s v="Research &amp; Development"/>
    <x v="0"/>
    <x v="1"/>
    <x v="17"/>
    <d v="2020-03-08T00:00:00"/>
    <x v="962"/>
    <x v="1"/>
    <x v="0"/>
    <s v="Phoenix"/>
    <x v="1"/>
  </r>
  <r>
    <s v="E03858"/>
    <s v="John Cho"/>
    <x v="2"/>
    <x v="4"/>
    <s v="Speciality Products"/>
    <x v="1"/>
    <x v="1"/>
    <x v="40"/>
    <d v="2019-11-03T00:00:00"/>
    <x v="963"/>
    <x v="11"/>
    <x v="1"/>
    <s v="Chengdu"/>
    <x v="1"/>
  </r>
  <r>
    <s v="E02221"/>
    <s v="Julian Delgado"/>
    <x v="28"/>
    <x v="0"/>
    <s v="Speciality Products"/>
    <x v="1"/>
    <x v="3"/>
    <x v="7"/>
    <d v="2016-05-19T00:00:00"/>
    <x v="964"/>
    <x v="1"/>
    <x v="2"/>
    <s v="Rio de Janerio"/>
    <x v="1"/>
  </r>
  <r>
    <s v="E00126"/>
    <s v="Isabella Scott"/>
    <x v="32"/>
    <x v="0"/>
    <s v="Research &amp; Development"/>
    <x v="0"/>
    <x v="2"/>
    <x v="32"/>
    <d v="2016-04-26T00:00:00"/>
    <x v="965"/>
    <x v="1"/>
    <x v="0"/>
    <s v="Phoenix"/>
    <x v="1"/>
  </r>
  <r>
    <s v="E02627"/>
    <s v="Parker Avila"/>
    <x v="13"/>
    <x v="6"/>
    <s v="Manufacturing"/>
    <x v="1"/>
    <x v="3"/>
    <x v="40"/>
    <d v="2005-11-28T00:00:00"/>
    <x v="966"/>
    <x v="1"/>
    <x v="2"/>
    <s v="Manaus"/>
    <x v="1"/>
  </r>
  <r>
    <s v="E03778"/>
    <s v="Luke Vu"/>
    <x v="0"/>
    <x v="6"/>
    <s v="Speciality Products"/>
    <x v="1"/>
    <x v="1"/>
    <x v="27"/>
    <d v="2018-06-04T00:00:00"/>
    <x v="967"/>
    <x v="4"/>
    <x v="1"/>
    <s v="Shanghai"/>
    <x v="1"/>
  </r>
  <r>
    <s v="E00481"/>
    <s v="Jameson Nelson"/>
    <x v="23"/>
    <x v="0"/>
    <s v="Research &amp; Development"/>
    <x v="1"/>
    <x v="2"/>
    <x v="22"/>
    <d v="2016-03-08T00:00:00"/>
    <x v="968"/>
    <x v="1"/>
    <x v="0"/>
    <s v="Columbus"/>
    <x v="1"/>
  </r>
  <r>
    <s v="E02833"/>
    <s v="Adrian Fernandez"/>
    <x v="28"/>
    <x v="0"/>
    <s v="Research &amp; Development"/>
    <x v="1"/>
    <x v="3"/>
    <x v="15"/>
    <d v="2001-08-23T00:00:00"/>
    <x v="969"/>
    <x v="1"/>
    <x v="0"/>
    <s v="Columbus"/>
    <x v="1"/>
  </r>
  <r>
    <s v="E03902"/>
    <s v="Madison Hunter"/>
    <x v="32"/>
    <x v="0"/>
    <s v="Corporate"/>
    <x v="0"/>
    <x v="2"/>
    <x v="28"/>
    <d v="2012-02-05T00:00:00"/>
    <x v="970"/>
    <x v="1"/>
    <x v="0"/>
    <s v="Columbus"/>
    <x v="1"/>
  </r>
  <r>
    <s v="E02310"/>
    <s v="Jordan Phillips"/>
    <x v="9"/>
    <x v="4"/>
    <s v="Corporate"/>
    <x v="1"/>
    <x v="0"/>
    <x v="15"/>
    <d v="2010-12-12T00:00:00"/>
    <x v="971"/>
    <x v="18"/>
    <x v="0"/>
    <s v="Columbus"/>
    <x v="1"/>
  </r>
  <r>
    <s v="E02661"/>
    <s v="Maya Chan"/>
    <x v="8"/>
    <x v="5"/>
    <s v="Speciality Products"/>
    <x v="0"/>
    <x v="1"/>
    <x v="17"/>
    <d v="2013-02-13T00:00:00"/>
    <x v="972"/>
    <x v="1"/>
    <x v="1"/>
    <s v="Beijing"/>
    <x v="1"/>
  </r>
  <r>
    <s v="E00836"/>
    <s v="Wesley King"/>
    <x v="6"/>
    <x v="3"/>
    <s v="Manufacturing"/>
    <x v="1"/>
    <x v="2"/>
    <x v="4"/>
    <d v="2019-01-19T00:00:00"/>
    <x v="973"/>
    <x v="17"/>
    <x v="0"/>
    <s v="Chicago"/>
    <x v="1"/>
  </r>
  <r>
    <s v="E00682"/>
    <s v="Sofia Fernandez"/>
    <x v="6"/>
    <x v="3"/>
    <s v="Manufacturing"/>
    <x v="0"/>
    <x v="3"/>
    <x v="18"/>
    <d v="2005-10-17T00:00:00"/>
    <x v="974"/>
    <x v="4"/>
    <x v="0"/>
    <s v="Phoenix"/>
    <x v="1"/>
  </r>
  <r>
    <s v="E00287"/>
    <s v="Maverick Figueroa"/>
    <x v="30"/>
    <x v="0"/>
    <s v="Corporate"/>
    <x v="1"/>
    <x v="3"/>
    <x v="35"/>
    <d v="2008-07-06T00:00:00"/>
    <x v="975"/>
    <x v="1"/>
    <x v="0"/>
    <s v="Chicago"/>
    <x v="1"/>
  </r>
  <r>
    <s v="E00785"/>
    <s v="Hannah Hoang"/>
    <x v="6"/>
    <x v="3"/>
    <s v="Speciality Products"/>
    <x v="0"/>
    <x v="1"/>
    <x v="6"/>
    <d v="2021-12-15T00:00:00"/>
    <x v="976"/>
    <x v="5"/>
    <x v="1"/>
    <s v="Chengdu"/>
    <x v="1"/>
  </r>
  <r>
    <s v="E04598"/>
    <s v="Violet Garcia"/>
    <x v="4"/>
    <x v="6"/>
    <s v="Speciality Products"/>
    <x v="0"/>
    <x v="3"/>
    <x v="25"/>
    <d v="2017-01-10T00:00:00"/>
    <x v="977"/>
    <x v="1"/>
    <x v="0"/>
    <s v="Austin"/>
    <x v="1"/>
  </r>
  <r>
    <s v="E03247"/>
    <s v="Aaliyah Mai"/>
    <x v="9"/>
    <x v="0"/>
    <s v="Speciality Products"/>
    <x v="0"/>
    <x v="1"/>
    <x v="4"/>
    <d v="2016-11-11T00:00:00"/>
    <x v="978"/>
    <x v="29"/>
    <x v="0"/>
    <s v="Phoenix"/>
    <x v="80"/>
  </r>
  <r>
    <s v="E02703"/>
    <s v="Austin Vang"/>
    <x v="6"/>
    <x v="6"/>
    <s v="Speciality Products"/>
    <x v="1"/>
    <x v="1"/>
    <x v="37"/>
    <d v="2018-05-20T00:00:00"/>
    <x v="979"/>
    <x v="6"/>
    <x v="1"/>
    <s v="Beijing"/>
    <x v="81"/>
  </r>
  <r>
    <s v="E02191"/>
    <s v="Maria Sun"/>
    <x v="2"/>
    <x v="2"/>
    <s v="Corporate"/>
    <x v="0"/>
    <x v="1"/>
    <x v="6"/>
    <d v="2021-12-19T00:00:00"/>
    <x v="980"/>
    <x v="14"/>
    <x v="1"/>
    <s v="Chengdu"/>
    <x v="1"/>
  </r>
  <r>
    <s v="E00156"/>
    <s v="Madelyn Scott"/>
    <x v="0"/>
    <x v="0"/>
    <s v="Research &amp; Development"/>
    <x v="0"/>
    <x v="2"/>
    <x v="30"/>
    <d v="2002-01-09T00:00:00"/>
    <x v="981"/>
    <x v="28"/>
    <x v="0"/>
    <s v="Phoenix"/>
    <x v="1"/>
  </r>
  <r>
    <s v="E03349"/>
    <s v="Dylan Chin"/>
    <x v="2"/>
    <x v="1"/>
    <s v="Corporate"/>
    <x v="1"/>
    <x v="1"/>
    <x v="33"/>
    <d v="2017-06-05T00:00:00"/>
    <x v="982"/>
    <x v="10"/>
    <x v="0"/>
    <s v="Miami"/>
    <x v="1"/>
  </r>
  <r>
    <s v="E04032"/>
    <s v="Emery Zhang"/>
    <x v="17"/>
    <x v="5"/>
    <s v="Corporate"/>
    <x v="0"/>
    <x v="1"/>
    <x v="15"/>
    <d v="2012-02-28T00:00:00"/>
    <x v="983"/>
    <x v="1"/>
    <x v="1"/>
    <s v="Beijing"/>
    <x v="1"/>
  </r>
  <r>
    <s v="E00005"/>
    <s v="Riley Washington"/>
    <x v="2"/>
    <x v="2"/>
    <s v="Speciality Products"/>
    <x v="0"/>
    <x v="2"/>
    <x v="38"/>
    <d v="2007-04-29T00:00:00"/>
    <x v="984"/>
    <x v="14"/>
    <x v="0"/>
    <s v="Phoenix"/>
    <x v="1"/>
  </r>
  <r>
    <s v="E04354"/>
    <s v="Raelynn Rios"/>
    <x v="9"/>
    <x v="2"/>
    <s v="Manufacturing"/>
    <x v="0"/>
    <x v="3"/>
    <x v="19"/>
    <d v="2016-08-21T00:00:00"/>
    <x v="985"/>
    <x v="22"/>
    <x v="0"/>
    <s v="Columbus"/>
    <x v="1"/>
  </r>
  <r>
    <s v="E01578"/>
    <s v="Anthony Hong"/>
    <x v="0"/>
    <x v="0"/>
    <s v="Research &amp; Development"/>
    <x v="1"/>
    <x v="1"/>
    <x v="17"/>
    <d v="2010-11-29T00:00:00"/>
    <x v="986"/>
    <x v="19"/>
    <x v="0"/>
    <s v="Columbus"/>
    <x v="1"/>
  </r>
  <r>
    <s v="E03430"/>
    <s v="Leo Herrera"/>
    <x v="15"/>
    <x v="4"/>
    <s v="Research &amp; Development"/>
    <x v="1"/>
    <x v="3"/>
    <x v="35"/>
    <d v="1998-04-22T00:00:00"/>
    <x v="987"/>
    <x v="1"/>
    <x v="2"/>
    <s v="Manaus"/>
    <x v="82"/>
  </r>
  <r>
    <s v="E03058"/>
    <s v="Robert Wright"/>
    <x v="1"/>
    <x v="0"/>
    <s v="Manufacturing"/>
    <x v="1"/>
    <x v="2"/>
    <x v="23"/>
    <d v="2015-06-14T00:00:00"/>
    <x v="988"/>
    <x v="1"/>
    <x v="0"/>
    <s v="Chicago"/>
    <x v="1"/>
  </r>
  <r>
    <s v="E04762"/>
    <s v="Audrey Richardson"/>
    <x v="2"/>
    <x v="0"/>
    <s v="Manufacturing"/>
    <x v="0"/>
    <x v="2"/>
    <x v="30"/>
    <d v="2018-10-06T00:00:00"/>
    <x v="989"/>
    <x v="35"/>
    <x v="0"/>
    <s v="Chicago"/>
    <x v="1"/>
  </r>
  <r>
    <s v="E01148"/>
    <s v="Scarlett Kumar"/>
    <x v="28"/>
    <x v="0"/>
    <s v="Corporate"/>
    <x v="0"/>
    <x v="1"/>
    <x v="0"/>
    <d v="2009-01-07T00:00:00"/>
    <x v="990"/>
    <x v="1"/>
    <x v="0"/>
    <s v="Columbus"/>
    <x v="1"/>
  </r>
  <r>
    <s v="E03094"/>
    <s v="Wesley Young"/>
    <x v="4"/>
    <x v="6"/>
    <s v="Speciality Products"/>
    <x v="1"/>
    <x v="2"/>
    <x v="29"/>
    <d v="2016-09-18T00:00:00"/>
    <x v="991"/>
    <x v="1"/>
    <x v="0"/>
    <s v="Columbus"/>
    <x v="1"/>
  </r>
  <r>
    <s v="E01909"/>
    <s v="Lillian Khan"/>
    <x v="7"/>
    <x v="1"/>
    <s v="Speciality Products"/>
    <x v="0"/>
    <x v="1"/>
    <x v="18"/>
    <d v="2010-05-31T00:00:00"/>
    <x v="992"/>
    <x v="1"/>
    <x v="1"/>
    <s v="Chengdu"/>
    <x v="83"/>
  </r>
  <r>
    <s v="E04398"/>
    <s v="Oliver Yang"/>
    <x v="2"/>
    <x v="6"/>
    <s v="Speciality Products"/>
    <x v="1"/>
    <x v="1"/>
    <x v="11"/>
    <d v="2019-06-10T00:00:00"/>
    <x v="993"/>
    <x v="0"/>
    <x v="0"/>
    <s v="Miami"/>
    <x v="1"/>
  </r>
  <r>
    <s v="E02521"/>
    <s v="Lily Nguyen"/>
    <x v="4"/>
    <x v="1"/>
    <s v="Speciality Products"/>
    <x v="0"/>
    <x v="1"/>
    <x v="29"/>
    <d v="2012-01-28T00:00:00"/>
    <x v="994"/>
    <x v="1"/>
    <x v="1"/>
    <s v="Chengdu"/>
    <x v="1"/>
  </r>
  <r>
    <s v="E03545"/>
    <s v="Sofia Cheng"/>
    <x v="9"/>
    <x v="3"/>
    <s v="Corporate"/>
    <x v="0"/>
    <x v="1"/>
    <x v="20"/>
    <d v="2020-07-26T00:00:00"/>
    <x v="995"/>
    <x v="13"/>
    <x v="0"/>
    <s v="Miami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E02387"/>
    <s v="Emily Davis"/>
    <x v="0"/>
    <s v="IT"/>
    <s v="Research &amp; Development"/>
    <s v="Female"/>
    <s v="Black"/>
    <n v="55"/>
    <d v="2016-04-08T00:00:00"/>
    <n v="141604"/>
    <n v="0.15"/>
    <s v="United States"/>
    <s v="Seattle"/>
    <d v="2021-10-16T00:00:00"/>
  </r>
  <r>
    <s v="E04105"/>
    <s v="Theodore Dinh"/>
    <x v="1"/>
    <s v="IT"/>
    <s v="Manufacturing"/>
    <s v="Male"/>
    <s v="Asian"/>
    <n v="59"/>
    <d v="1997-11-29T00:00:00"/>
    <n v="99975"/>
    <n v="0"/>
    <s v="China"/>
    <s v="Chongqing"/>
    <s v=""/>
  </r>
  <r>
    <s v="E02572"/>
    <s v="Luna Sanders"/>
    <x v="2"/>
    <s v="Finance"/>
    <s v="Speciality Products"/>
    <s v="Female"/>
    <s v="Caucasian"/>
    <n v="50"/>
    <d v="2006-10-26T00:00:00"/>
    <n v="163099"/>
    <n v="0.2"/>
    <s v="United States"/>
    <s v="Chicago"/>
    <s v=""/>
  </r>
  <r>
    <s v="E02832"/>
    <s v="Penelope Jordan"/>
    <x v="3"/>
    <s v="IT"/>
    <s v="Manufacturing"/>
    <s v="Female"/>
    <s v="Caucasian"/>
    <n v="26"/>
    <d v="2019-09-27T00:00:00"/>
    <n v="84913"/>
    <n v="7.0000000000000007E-2"/>
    <s v="United States"/>
    <s v="Chicago"/>
    <s v=""/>
  </r>
  <r>
    <s v="E01639"/>
    <s v="Austin Vo"/>
    <x v="4"/>
    <s v="Finance"/>
    <s v="Manufacturing"/>
    <s v="Male"/>
    <s v="Asian"/>
    <n v="55"/>
    <d v="1995-11-20T00:00:00"/>
    <n v="95409"/>
    <n v="0"/>
    <s v="United States"/>
    <s v="Phoenix"/>
    <s v=""/>
  </r>
  <r>
    <s v="E00644"/>
    <s v="Joshua Gupta"/>
    <x v="5"/>
    <s v="Sales"/>
    <s v="Corporate"/>
    <s v="Male"/>
    <s v="Asian"/>
    <n v="57"/>
    <d v="2017-01-24T00:00:00"/>
    <n v="50994"/>
    <n v="0"/>
    <s v="China"/>
    <s v="Chongqing"/>
    <s v=""/>
  </r>
  <r>
    <s v="E01550"/>
    <s v="Ruby Barnes"/>
    <x v="6"/>
    <s v="IT"/>
    <s v="Corporate"/>
    <s v="Female"/>
    <s v="Caucasian"/>
    <n v="27"/>
    <d v="2020-07-01T00:00:00"/>
    <n v="119746"/>
    <n v="0.1"/>
    <s v="United States"/>
    <s v="Phoenix"/>
    <s v=""/>
  </r>
  <r>
    <s v="E04332"/>
    <s v="Luke Martin"/>
    <x v="7"/>
    <s v="Finance"/>
    <s v="Manufacturing"/>
    <s v="Male"/>
    <s v="Black"/>
    <n v="25"/>
    <d v="2020-05-16T00:00:00"/>
    <n v="41336"/>
    <n v="0"/>
    <s v="United States"/>
    <s v="Miami"/>
    <d v="2021-05-20T00:00:00"/>
  </r>
  <r>
    <s v="E04533"/>
    <s v="Easton Bailey"/>
    <x v="6"/>
    <s v="Accounting"/>
    <s v="Manufacturing"/>
    <s v="Male"/>
    <s v="Caucasian"/>
    <n v="29"/>
    <d v="2019-01-25T00:00:00"/>
    <n v="113527"/>
    <n v="0.06"/>
    <s v="United States"/>
    <s v="Austin"/>
    <s v=""/>
  </r>
  <r>
    <s v="E03838"/>
    <s v="Madeline Walker"/>
    <x v="4"/>
    <s v="Finance"/>
    <s v="Speciality Products"/>
    <s v="Female"/>
    <s v="Caucasian"/>
    <n v="34"/>
    <d v="2018-06-13T00:00:00"/>
    <n v="77203"/>
    <n v="0"/>
    <s v="United States"/>
    <s v="Chicago"/>
    <s v=""/>
  </r>
  <r>
    <s v="E00591"/>
    <s v="Savannah Ali"/>
    <x v="0"/>
    <s v="Human Resources"/>
    <s v="Manufacturing"/>
    <s v="Female"/>
    <s v="Asian"/>
    <n v="36"/>
    <d v="2009-02-11T00:00:00"/>
    <n v="157333"/>
    <n v="0.15"/>
    <s v="United States"/>
    <s v="Miami"/>
    <s v=""/>
  </r>
  <r>
    <s v="E03344"/>
    <s v="Camila Rogers"/>
    <x v="8"/>
    <s v="Engineering"/>
    <s v="Speciality Products"/>
    <s v="Female"/>
    <s v="Caucasian"/>
    <n v="27"/>
    <d v="2021-10-21T00:00:00"/>
    <n v="109851"/>
    <n v="0"/>
    <s v="United States"/>
    <s v="Seattle"/>
    <s v=""/>
  </r>
  <r>
    <s v="E00530"/>
    <s v="Eli Jones"/>
    <x v="6"/>
    <s v="Human Resources"/>
    <s v="Manufacturing"/>
    <s v="Male"/>
    <s v="Caucasian"/>
    <n v="59"/>
    <d v="1999-03-14T00:00:00"/>
    <n v="105086"/>
    <n v="0.09"/>
    <s v="United States"/>
    <s v="Austin"/>
    <s v=""/>
  </r>
  <r>
    <s v="E04239"/>
    <s v="Everleigh Ng"/>
    <x v="0"/>
    <s v="Finance"/>
    <s v="Research &amp; Development"/>
    <s v="Female"/>
    <s v="Asian"/>
    <n v="51"/>
    <d v="2021-06-10T00:00:00"/>
    <n v="146742"/>
    <n v="0.1"/>
    <s v="China"/>
    <s v="Shanghai"/>
    <s v=""/>
  </r>
  <r>
    <s v="E03496"/>
    <s v="Robert Yang"/>
    <x v="4"/>
    <s v="Accounting"/>
    <s v="Speciality Products"/>
    <s v="Male"/>
    <s v="Asian"/>
    <n v="31"/>
    <d v="2017-11-04T00:00:00"/>
    <n v="97078"/>
    <n v="0"/>
    <s v="United States"/>
    <s v="Austin"/>
    <d v="2020-03-09T00:00:00"/>
  </r>
  <r>
    <s v="E00549"/>
    <s v="Isabella Xi"/>
    <x v="9"/>
    <s v="Marketing"/>
    <s v="Research &amp; Development"/>
    <s v="Female"/>
    <s v="Asian"/>
    <n v="41"/>
    <d v="2013-03-13T00:00:00"/>
    <n v="249270"/>
    <n v="0.3"/>
    <s v="United States"/>
    <s v="Seattle"/>
    <s v=""/>
  </r>
  <r>
    <s v="E00163"/>
    <s v="Bella Powell"/>
    <x v="2"/>
    <s v="Finance"/>
    <s v="Research &amp; Development"/>
    <s v="Female"/>
    <s v="Black"/>
    <n v="65"/>
    <d v="2002-03-04T00:00:00"/>
    <n v="175837"/>
    <n v="0.2"/>
    <s v="United States"/>
    <s v="Phoenix"/>
    <s v=""/>
  </r>
  <r>
    <s v="E00884"/>
    <s v="Camila Silva"/>
    <x v="0"/>
    <s v="Marketing"/>
    <s v="Speciality Products"/>
    <s v="Female"/>
    <s v="Latino"/>
    <n v="64"/>
    <d v="2003-12-01T00:00:00"/>
    <n v="154828"/>
    <n v="0.13"/>
    <s v="United States"/>
    <s v="Seattle"/>
    <s v=""/>
  </r>
  <r>
    <s v="E04116"/>
    <s v="David Barnes"/>
    <x v="2"/>
    <s v="IT"/>
    <s v="Corporate"/>
    <s v="Male"/>
    <s v="Caucasian"/>
    <n v="64"/>
    <d v="2013-11-03T00:00:00"/>
    <n v="186503"/>
    <n v="0.24"/>
    <s v="United States"/>
    <s v="Columbus"/>
    <s v=""/>
  </r>
  <r>
    <s v="E04625"/>
    <s v="Adam Dang"/>
    <x v="2"/>
    <s v="Sales"/>
    <s v="Research &amp; Development"/>
    <s v="Male"/>
    <s v="Asian"/>
    <n v="45"/>
    <d v="2002-07-09T00:00:00"/>
    <n v="166331"/>
    <n v="0.18"/>
    <s v="China"/>
    <s v="Chongqing"/>
    <s v=""/>
  </r>
  <r>
    <s v="E03680"/>
    <s v="Elias Alvarado"/>
    <x v="0"/>
    <s v="IT"/>
    <s v="Manufacturing"/>
    <s v="Male"/>
    <s v="Latino"/>
    <n v="56"/>
    <d v="2012-01-09T00:00:00"/>
    <n v="146140"/>
    <n v="0.1"/>
    <s v="Brazil"/>
    <s v="Manaus"/>
    <s v=""/>
  </r>
  <r>
    <s v="E04732"/>
    <s v="Eva Rivera"/>
    <x v="2"/>
    <s v="Sales"/>
    <s v="Manufacturing"/>
    <s v="Female"/>
    <s v="Latino"/>
    <n v="36"/>
    <d v="2021-04-02T00:00:00"/>
    <n v="151703"/>
    <n v="0.21"/>
    <s v="United States"/>
    <s v="Miami"/>
    <s v=""/>
  </r>
  <r>
    <s v="E03484"/>
    <s v="Logan Rivera"/>
    <x v="2"/>
    <s v="IT"/>
    <s v="Research &amp; Development"/>
    <s v="Male"/>
    <s v="Latino"/>
    <n v="59"/>
    <d v="2002-05-24T00:00:00"/>
    <n v="172787"/>
    <n v="0.28000000000000003"/>
    <s v="Brazil"/>
    <s v="Rio de Janerio"/>
    <s v=""/>
  </r>
  <r>
    <s v="E00671"/>
    <s v="Leonardo Dixon"/>
    <x v="7"/>
    <s v="Sales"/>
    <s v="Speciality Products"/>
    <s v="Male"/>
    <s v="Caucasian"/>
    <n v="37"/>
    <d v="2019-09-05T00:00:00"/>
    <n v="49998"/>
    <n v="0"/>
    <s v="United States"/>
    <s v="Seattle"/>
    <s v=""/>
  </r>
  <r>
    <s v="E02071"/>
    <s v="Mateo Her"/>
    <x v="9"/>
    <s v="Sales"/>
    <s v="Speciality Products"/>
    <s v="Male"/>
    <s v="Asian"/>
    <n v="44"/>
    <d v="2014-03-02T00:00:00"/>
    <n v="207172"/>
    <n v="0.31"/>
    <s v="China"/>
    <s v="Chongqing"/>
    <s v=""/>
  </r>
  <r>
    <s v="E02206"/>
    <s v="Jose Henderson"/>
    <x v="2"/>
    <s v="Human Resources"/>
    <s v="Speciality Products"/>
    <s v="Male"/>
    <s v="Black"/>
    <n v="41"/>
    <d v="2015-04-17T00:00:00"/>
    <n v="152239"/>
    <n v="0.23"/>
    <s v="United States"/>
    <s v="Columbus"/>
    <s v=""/>
  </r>
  <r>
    <s v="E04545"/>
    <s v="Abigail Mejia"/>
    <x v="10"/>
    <s v="Engineering"/>
    <s v="Corporate"/>
    <s v="Female"/>
    <s v="Latino"/>
    <n v="56"/>
    <d v="2005-02-05T00:00:00"/>
    <n v="98581"/>
    <n v="0"/>
    <s v="Brazil"/>
    <s v="Rio de Janerio"/>
    <s v=""/>
  </r>
  <r>
    <s v="E00154"/>
    <s v="Wyatt Chin"/>
    <x v="9"/>
    <s v="Engineering"/>
    <s v="Speciality Products"/>
    <s v="Male"/>
    <s v="Asian"/>
    <n v="43"/>
    <d v="2004-06-07T00:00:00"/>
    <n v="246231"/>
    <n v="0.31"/>
    <s v="United States"/>
    <s v="Seattle"/>
    <s v=""/>
  </r>
  <r>
    <s v="E03343"/>
    <s v="Carson Lu"/>
    <x v="11"/>
    <s v="Engineering"/>
    <s v="Speciality Products"/>
    <s v="Male"/>
    <s v="Asian"/>
    <n v="64"/>
    <d v="1996-12-04T00:00:00"/>
    <n v="99354"/>
    <n v="0.12"/>
    <s v="China"/>
    <s v="Beijing"/>
    <s v=""/>
  </r>
  <r>
    <s v="E00304"/>
    <s v="Dylan Choi"/>
    <x v="9"/>
    <s v="IT"/>
    <s v="Corporate"/>
    <s v="Male"/>
    <s v="Asian"/>
    <n v="63"/>
    <d v="2012-05-11T00:00:00"/>
    <n v="231141"/>
    <n v="0.34"/>
    <s v="China"/>
    <s v="Beijing"/>
    <s v=""/>
  </r>
  <r>
    <s v="E02594"/>
    <s v="Ezekiel Kumar"/>
    <x v="12"/>
    <s v="IT"/>
    <s v="Research &amp; Development"/>
    <s v="Male"/>
    <s v="Asian"/>
    <n v="28"/>
    <d v="2017-06-25T00:00:00"/>
    <n v="54775"/>
    <n v="0"/>
    <s v="United States"/>
    <s v="Columbus"/>
    <s v=""/>
  </r>
  <r>
    <s v="E00402"/>
    <s v="Dominic Guzman"/>
    <x v="7"/>
    <s v="Finance"/>
    <s v="Manufacturing"/>
    <s v="Male"/>
    <s v="Latino"/>
    <n v="65"/>
    <d v="2004-05-16T00:00:00"/>
    <n v="55499"/>
    <n v="0"/>
    <s v="Brazil"/>
    <s v="Manaus"/>
    <s v=""/>
  </r>
  <r>
    <s v="E01994"/>
    <s v="Angel Powell"/>
    <x v="13"/>
    <s v="Sales"/>
    <s v="Research &amp; Development"/>
    <s v="Male"/>
    <s v="Caucasian"/>
    <n v="61"/>
    <d v="2008-07-11T00:00:00"/>
    <n v="66521"/>
    <n v="0"/>
    <s v="United States"/>
    <s v="Seattle"/>
    <s v=""/>
  </r>
  <r>
    <s v="E03549"/>
    <s v="Mateo Vu"/>
    <x v="5"/>
    <s v="Sales"/>
    <s v="Speciality Products"/>
    <s v="Male"/>
    <s v="Asian"/>
    <n v="30"/>
    <d v="2016-09-29T00:00:00"/>
    <n v="59100"/>
    <n v="0"/>
    <s v="China"/>
    <s v="Chongqing"/>
    <s v=""/>
  </r>
  <r>
    <s v="E03247"/>
    <s v="Caroline Jenkins"/>
    <x v="7"/>
    <s v="Finance"/>
    <s v="Research &amp; Development"/>
    <s v="Female"/>
    <s v="Caucasian"/>
    <n v="27"/>
    <d v="2018-05-06T00:00:00"/>
    <n v="49011"/>
    <n v="0"/>
    <s v="United States"/>
    <s v="Chicago"/>
    <s v=""/>
  </r>
  <r>
    <s v="E02074"/>
    <s v="Nora Brown"/>
    <x v="14"/>
    <s v="IT"/>
    <s v="Manufacturing"/>
    <s v="Female"/>
    <s v="Caucasian"/>
    <n v="32"/>
    <d v="2014-02-11T00:00:00"/>
    <n v="99575"/>
    <n v="0"/>
    <s v="United States"/>
    <s v="Austin"/>
    <s v=""/>
  </r>
  <r>
    <s v="E04152"/>
    <s v="Adeline Huang"/>
    <x v="8"/>
    <s v="Engineering"/>
    <s v="Manufacturing"/>
    <s v="Female"/>
    <s v="Asian"/>
    <n v="34"/>
    <d v="2019-12-16T00:00:00"/>
    <n v="99989"/>
    <n v="0"/>
    <s v="China"/>
    <s v="Chengdu"/>
    <s v=""/>
  </r>
  <r>
    <s v="E01628"/>
    <s v="Jackson Perry"/>
    <x v="9"/>
    <s v="Marketing"/>
    <s v="Research &amp; Development"/>
    <s v="Male"/>
    <s v="Caucasian"/>
    <n v="27"/>
    <d v="2019-10-20T00:00:00"/>
    <n v="256420"/>
    <n v="0.3"/>
    <s v="United States"/>
    <s v="Phoenix"/>
    <s v=""/>
  </r>
  <r>
    <s v="E04285"/>
    <s v="Riley Padilla"/>
    <x v="1"/>
    <s v="IT"/>
    <s v="Manufacturing"/>
    <s v="Female"/>
    <s v="Latino"/>
    <n v="35"/>
    <d v="2013-05-15T00:00:00"/>
    <n v="78940"/>
    <n v="0"/>
    <s v="United States"/>
    <s v="Miami"/>
    <s v=""/>
  </r>
  <r>
    <s v="E01417"/>
    <s v="Leah Pena"/>
    <x v="14"/>
    <s v="IT"/>
    <s v="Corporate"/>
    <s v="Female"/>
    <s v="Latino"/>
    <n v="57"/>
    <d v="1994-01-03T00:00:00"/>
    <n v="82872"/>
    <n v="0"/>
    <s v="Brazil"/>
    <s v="Manaus"/>
    <s v=""/>
  </r>
  <r>
    <s v="E01754"/>
    <s v="Owen Lam"/>
    <x v="15"/>
    <s v="Human Resources"/>
    <s v="Speciality Products"/>
    <s v="Male"/>
    <s v="Asian"/>
    <n v="30"/>
    <d v="2017-05-29T00:00:00"/>
    <n v="86317"/>
    <n v="0"/>
    <s v="China"/>
    <s v="Chengdu"/>
    <d v="2017-07-16T00:00:00"/>
  </r>
  <r>
    <s v="E03749"/>
    <s v="Kennedy Foster"/>
    <x v="6"/>
    <s v="Marketing"/>
    <s v="Speciality Products"/>
    <s v="Female"/>
    <s v="Caucasian"/>
    <n v="53"/>
    <d v="2013-11-23T00:00:00"/>
    <n v="113135"/>
    <n v="0.05"/>
    <s v="United States"/>
    <s v="Austin"/>
    <s v=""/>
  </r>
  <r>
    <s v="E03574"/>
    <s v="John Moore"/>
    <x v="9"/>
    <s v="IT"/>
    <s v="Speciality Products"/>
    <s v="Male"/>
    <s v="Caucasian"/>
    <n v="52"/>
    <d v="2005-11-08T00:00:00"/>
    <n v="199808"/>
    <n v="0.32"/>
    <s v="United States"/>
    <s v="Seattle"/>
    <s v=""/>
  </r>
  <r>
    <s v="E04600"/>
    <s v="William Vu"/>
    <x v="5"/>
    <s v="Sales"/>
    <s v="Speciality Products"/>
    <s v="Male"/>
    <s v="Asian"/>
    <n v="37"/>
    <d v="2013-11-14T00:00:00"/>
    <n v="56037"/>
    <n v="0"/>
    <s v="China"/>
    <s v="Shanghai"/>
    <s v=""/>
  </r>
  <r>
    <s v="E00586"/>
    <s v="Sadie Washington"/>
    <x v="0"/>
    <s v="Marketing"/>
    <s v="Research &amp; Development"/>
    <s v="Female"/>
    <s v="Caucasian"/>
    <n v="29"/>
    <d v="2019-05-24T00:00:00"/>
    <n v="122350"/>
    <n v="0.12"/>
    <s v="United States"/>
    <s v="Phoenix"/>
    <s v=""/>
  </r>
  <r>
    <s v="E03538"/>
    <s v="Gabriel Holmes"/>
    <x v="14"/>
    <s v="IT"/>
    <s v="Research &amp; Development"/>
    <s v="Male"/>
    <s v="Caucasian"/>
    <n v="40"/>
    <d v="2010-11-04T00:00:00"/>
    <n v="92952"/>
    <n v="0"/>
    <s v="United States"/>
    <s v="Seattle"/>
    <s v=""/>
  </r>
  <r>
    <s v="E02185"/>
    <s v="Wyatt Rojas"/>
    <x v="3"/>
    <s v="IT"/>
    <s v="Corporate"/>
    <s v="Male"/>
    <s v="Latino"/>
    <n v="32"/>
    <d v="2013-03-20T00:00:00"/>
    <n v="79921"/>
    <n v="0.05"/>
    <s v="United States"/>
    <s v="Austin"/>
    <s v=""/>
  </r>
  <r>
    <s v="E03830"/>
    <s v="Eva Coleman"/>
    <x v="2"/>
    <s v="IT"/>
    <s v="Research &amp; Development"/>
    <s v="Female"/>
    <s v="Black"/>
    <n v="37"/>
    <d v="2009-09-20T00:00:00"/>
    <n v="167199"/>
    <n v="0.2"/>
    <s v="United States"/>
    <s v="Seattle"/>
    <s v=""/>
  </r>
  <r>
    <s v="E03720"/>
    <s v="Dominic Clark"/>
    <x v="10"/>
    <s v="Engineering"/>
    <s v="Research &amp; Development"/>
    <s v="Male"/>
    <s v="Caucasian"/>
    <n v="52"/>
    <d v="2012-10-17T00:00:00"/>
    <n v="71476"/>
    <n v="0"/>
    <s v="United States"/>
    <s v="Phoenix"/>
    <s v=""/>
  </r>
  <r>
    <s v="E03025"/>
    <s v="Lucy Alexander"/>
    <x v="2"/>
    <s v="Engineering"/>
    <s v="Manufacturing"/>
    <s v="Female"/>
    <s v="Caucasian"/>
    <n v="45"/>
    <d v="2014-10-29T00:00:00"/>
    <n v="189420"/>
    <n v="0.2"/>
    <s v="United States"/>
    <s v="Seattle"/>
    <s v=""/>
  </r>
  <r>
    <s v="E04917"/>
    <s v="Everleigh Washington"/>
    <x v="16"/>
    <s v="Human Resources"/>
    <s v="Research &amp; Development"/>
    <s v="Female"/>
    <s v="Caucasian"/>
    <n v="64"/>
    <d v="2001-10-20T00:00:00"/>
    <n v="64057"/>
    <n v="0"/>
    <s v="United States"/>
    <s v="Phoenix"/>
    <s v=""/>
  </r>
  <r>
    <s v="E00415"/>
    <s v="Leilani Butler"/>
    <x v="13"/>
    <s v="Marketing"/>
    <s v="Manufacturing"/>
    <s v="Female"/>
    <s v="Black"/>
    <n v="27"/>
    <d v="2021-09-21T00:00:00"/>
    <n v="68728"/>
    <n v="0"/>
    <s v="United States"/>
    <s v="Phoenix"/>
    <s v=""/>
  </r>
  <r>
    <s v="E02862"/>
    <s v="Peyton Huang"/>
    <x v="0"/>
    <s v="IT"/>
    <s v="Manufacturing"/>
    <s v="Female"/>
    <s v="Asian"/>
    <n v="25"/>
    <d v="2021-07-02T00:00:00"/>
    <n v="125633"/>
    <n v="0.11"/>
    <s v="China"/>
    <s v="Beijing"/>
    <s v=""/>
  </r>
  <r>
    <s v="E04207"/>
    <s v="John Contreras"/>
    <x v="13"/>
    <s v="Marketing"/>
    <s v="Manufacturing"/>
    <s v="Male"/>
    <s v="Latino"/>
    <n v="35"/>
    <d v="2011-05-15T00:00:00"/>
    <n v="66889"/>
    <n v="0"/>
    <s v="United States"/>
    <s v="Columbus"/>
    <s v=""/>
  </r>
  <r>
    <s v="E02139"/>
    <s v="Rylee Yu"/>
    <x v="2"/>
    <s v="Accounting"/>
    <s v="Research &amp; Development"/>
    <s v="Female"/>
    <s v="Asian"/>
    <n v="36"/>
    <d v="2015-09-29T00:00:00"/>
    <n v="178700"/>
    <n v="0.28999999999999998"/>
    <s v="United States"/>
    <s v="Seattle"/>
    <s v=""/>
  </r>
  <r>
    <s v="E01797"/>
    <s v="Piper Lewis"/>
    <x v="17"/>
    <s v="Engineering"/>
    <s v="Research &amp; Development"/>
    <s v="Female"/>
    <s v="Caucasian"/>
    <n v="33"/>
    <d v="2018-12-22T00:00:00"/>
    <n v="83990"/>
    <n v="0"/>
    <s v="United States"/>
    <s v="Chicago"/>
    <s v=""/>
  </r>
  <r>
    <s v="E01839"/>
    <s v="Stella Alexander"/>
    <x v="18"/>
    <s v="Engineering"/>
    <s v="Corporate"/>
    <s v="Female"/>
    <s v="Caucasian"/>
    <n v="52"/>
    <d v="2005-12-10T00:00:00"/>
    <n v="102043"/>
    <n v="0"/>
    <s v="United States"/>
    <s v="Chicago"/>
    <s v=""/>
  </r>
  <r>
    <s v="E01633"/>
    <s v="Addison Do"/>
    <x v="19"/>
    <s v="Engineering"/>
    <s v="Manufacturing"/>
    <s v="Female"/>
    <s v="Asian"/>
    <n v="46"/>
    <d v="2001-05-30T00:00:00"/>
    <n v="90678"/>
    <n v="0"/>
    <s v="United States"/>
    <s v="Columbus"/>
    <s v=""/>
  </r>
  <r>
    <s v="E01848"/>
    <s v="Zoey Jackson"/>
    <x v="20"/>
    <s v="Human Resources"/>
    <s v="Manufacturing"/>
    <s v="Female"/>
    <s v="Black"/>
    <n v="46"/>
    <d v="2008-08-21T00:00:00"/>
    <n v="59067"/>
    <n v="0"/>
    <s v="United States"/>
    <s v="Miami"/>
    <s v=""/>
  </r>
  <r>
    <s v="E00716"/>
    <s v="John Chow"/>
    <x v="0"/>
    <s v="Marketing"/>
    <s v="Research &amp; Development"/>
    <s v="Male"/>
    <s v="Asian"/>
    <n v="45"/>
    <d v="2021-03-11T00:00:00"/>
    <n v="135062"/>
    <n v="0.15"/>
    <s v="China"/>
    <s v="Chengdu"/>
    <s v=""/>
  </r>
  <r>
    <s v="E00699"/>
    <s v="Ava Ayala"/>
    <x v="0"/>
    <s v="IT"/>
    <s v="Corporate"/>
    <s v="Female"/>
    <s v="Latino"/>
    <n v="55"/>
    <d v="2006-08-16T00:00:00"/>
    <n v="159044"/>
    <n v="0.1"/>
    <s v="Brazil"/>
    <s v="Manaus"/>
    <s v=""/>
  </r>
  <r>
    <s v="E00502"/>
    <s v="Natalia Salazar"/>
    <x v="4"/>
    <s v="Accounting"/>
    <s v="Manufacturing"/>
    <s v="Female"/>
    <s v="Latino"/>
    <n v="44"/>
    <d v="2019-01-02T00:00:00"/>
    <n v="74691"/>
    <n v="0"/>
    <s v="Brazil"/>
    <s v="Manaus"/>
    <d v="2020-07-08T00:00:00"/>
  </r>
  <r>
    <s v="E04000"/>
    <s v="Skylar Carrillo"/>
    <x v="11"/>
    <s v="Engineering"/>
    <s v="Corporate"/>
    <s v="Female"/>
    <s v="Latino"/>
    <n v="44"/>
    <d v="2008-12-18T00:00:00"/>
    <n v="92753"/>
    <n v="0.13"/>
    <s v="United States"/>
    <s v="Austin"/>
    <d v="2021-06-24T00:00:00"/>
  </r>
  <r>
    <s v="E02112"/>
    <s v="Christian Sanders"/>
    <x v="9"/>
    <s v="Human Resources"/>
    <s v="Speciality Products"/>
    <s v="Male"/>
    <s v="Black"/>
    <n v="45"/>
    <d v="2013-08-07T00:00:00"/>
    <n v="236946"/>
    <n v="0.37"/>
    <s v="United States"/>
    <s v="Seattle"/>
    <s v=""/>
  </r>
  <r>
    <s v="E03824"/>
    <s v="Penelope Coleman"/>
    <x v="7"/>
    <s v="Finance"/>
    <s v="Corporate"/>
    <s v="Female"/>
    <s v="Black"/>
    <n v="36"/>
    <d v="2021-08-27T00:00:00"/>
    <n v="48906"/>
    <n v="0"/>
    <s v="United States"/>
    <s v="Miami"/>
    <s v=""/>
  </r>
  <r>
    <s v="E03906"/>
    <s v="Piper Richardson"/>
    <x v="4"/>
    <s v="Sales"/>
    <s v="Corporate"/>
    <s v="Female"/>
    <s v="Caucasian"/>
    <n v="38"/>
    <d v="2008-01-27T00:00:00"/>
    <n v="80024"/>
    <n v="0"/>
    <s v="United States"/>
    <s v="Columbus"/>
    <s v=""/>
  </r>
  <r>
    <s v="E00436"/>
    <s v="Everly Walker"/>
    <x v="16"/>
    <s v="Human Resources"/>
    <s v="Speciality Products"/>
    <s v="Female"/>
    <s v="Caucasian"/>
    <n v="41"/>
    <d v="2009-10-23T00:00:00"/>
    <n v="54415"/>
    <n v="0"/>
    <s v="United States"/>
    <s v="Seattle"/>
    <d v="2014-01-22T00:00:00"/>
  </r>
  <r>
    <s v="E04798"/>
    <s v="Aurora Ali"/>
    <x v="6"/>
    <s v="Marketing"/>
    <s v="Research &amp; Development"/>
    <s v="Female"/>
    <s v="Asian"/>
    <n v="30"/>
    <d v="2016-04-24T00:00:00"/>
    <n v="120341"/>
    <n v="7.0000000000000007E-2"/>
    <s v="United States"/>
    <s v="Seattle"/>
    <s v=""/>
  </r>
  <r>
    <s v="E01249"/>
    <s v="Penelope Guerrero"/>
    <x v="9"/>
    <s v="IT"/>
    <s v="Speciality Products"/>
    <s v="Female"/>
    <s v="Latino"/>
    <n v="43"/>
    <d v="2009-08-04T00:00:00"/>
    <n v="208415"/>
    <n v="0.35"/>
    <s v="United States"/>
    <s v="Seattle"/>
    <s v=""/>
  </r>
  <r>
    <s v="E03349"/>
    <s v="Anna Mehta"/>
    <x v="21"/>
    <s v="IT"/>
    <s v="Speciality Products"/>
    <s v="Female"/>
    <s v="Asian"/>
    <n v="32"/>
    <d v="2020-01-05T00:00:00"/>
    <n v="78844"/>
    <n v="0"/>
    <s v="United States"/>
    <s v="Seattle"/>
    <s v=""/>
  </r>
  <r>
    <s v="E02966"/>
    <s v="William Foster"/>
    <x v="17"/>
    <s v="Engineering"/>
    <s v="Manufacturing"/>
    <s v="Male"/>
    <s v="Caucasian"/>
    <n v="58"/>
    <d v="2002-05-23T00:00:00"/>
    <n v="76354"/>
    <n v="0"/>
    <s v="United States"/>
    <s v="Phoenix"/>
    <d v="2021-09-26T00:00:00"/>
  </r>
  <r>
    <s v="E01499"/>
    <s v="Jade Rojas"/>
    <x v="2"/>
    <s v="Finance"/>
    <s v="Speciality Products"/>
    <s v="Female"/>
    <s v="Latino"/>
    <n v="37"/>
    <d v="2019-01-28T00:00:00"/>
    <n v="165927"/>
    <n v="0.2"/>
    <s v="United States"/>
    <s v="Phoenix"/>
    <s v=""/>
  </r>
  <r>
    <s v="E00105"/>
    <s v="Isla Espinoza"/>
    <x v="6"/>
    <s v="Accounting"/>
    <s v="Speciality Products"/>
    <s v="Female"/>
    <s v="Latino"/>
    <n v="38"/>
    <d v="2021-11-16T00:00:00"/>
    <n v="109812"/>
    <n v="0.09"/>
    <s v="Brazil"/>
    <s v="Manaus"/>
    <s v=""/>
  </r>
  <r>
    <s v="E00665"/>
    <s v="David Chu"/>
    <x v="8"/>
    <s v="Engineering"/>
    <s v="Corporate"/>
    <s v="Male"/>
    <s v="Asian"/>
    <n v="55"/>
    <d v="1998-09-03T00:00:00"/>
    <n v="86299"/>
    <n v="0"/>
    <s v="United States"/>
    <s v="Seattle"/>
    <s v=""/>
  </r>
  <r>
    <s v="E00791"/>
    <s v="Thomas Padilla"/>
    <x v="9"/>
    <s v="Marketing"/>
    <s v="Research &amp; Development"/>
    <s v="Male"/>
    <s v="Latino"/>
    <n v="57"/>
    <d v="2003-07-26T00:00:00"/>
    <n v="206624"/>
    <n v="0.4"/>
    <s v="Brazil"/>
    <s v="Sao Paulo"/>
    <s v=""/>
  </r>
  <r>
    <s v="E01540"/>
    <s v="Miles Salazar"/>
    <x v="12"/>
    <s v="IT"/>
    <s v="Manufacturing"/>
    <s v="Male"/>
    <s v="Latino"/>
    <n v="36"/>
    <d v="2010-12-23T00:00:00"/>
    <n v="53215"/>
    <n v="0"/>
    <s v="Brazil"/>
    <s v="Sao Paulo"/>
    <d v="2014-03-27T00:00:00"/>
  </r>
  <r>
    <s v="E04474"/>
    <s v="Mila Hong"/>
    <x v="22"/>
    <s v="Engineering"/>
    <s v="Research &amp; Development"/>
    <s v="Female"/>
    <s v="Asian"/>
    <n v="30"/>
    <d v="2017-05-22T00:00:00"/>
    <n v="86858"/>
    <n v="0"/>
    <s v="China"/>
    <s v="Chongqing"/>
    <d v="2017-10-08T00:00:00"/>
  </r>
  <r>
    <s v="E03417"/>
    <s v="Benjamin Moua"/>
    <x v="3"/>
    <s v="IT"/>
    <s v="Manufacturing"/>
    <s v="Male"/>
    <s v="Asian"/>
    <n v="40"/>
    <d v="2007-07-02T00:00:00"/>
    <n v="93971"/>
    <n v="0.08"/>
    <s v="China"/>
    <s v="Chongqing"/>
    <s v=""/>
  </r>
  <r>
    <s v="E00254"/>
    <s v="Samuel Morales"/>
    <x v="13"/>
    <s v="Finance"/>
    <s v="Corporate"/>
    <s v="Male"/>
    <s v="Latino"/>
    <n v="34"/>
    <d v="2015-06-27T00:00:00"/>
    <n v="57008"/>
    <n v="0"/>
    <s v="United States"/>
    <s v="Phoenix"/>
    <s v=""/>
  </r>
  <r>
    <s v="E02166"/>
    <s v="John Soto"/>
    <x v="0"/>
    <s v="Finance"/>
    <s v="Manufacturing"/>
    <s v="Male"/>
    <s v="Latino"/>
    <n v="60"/>
    <d v="2015-09-23T00:00:00"/>
    <n v="141899"/>
    <n v="0.15"/>
    <s v="United States"/>
    <s v="Phoenix"/>
    <s v=""/>
  </r>
  <r>
    <s v="E00935"/>
    <s v="Joseph Martin"/>
    <x v="13"/>
    <s v="Marketing"/>
    <s v="Corporate"/>
    <s v="Male"/>
    <s v="Black"/>
    <n v="41"/>
    <d v="2016-09-13T00:00:00"/>
    <n v="64847"/>
    <n v="0"/>
    <s v="United States"/>
    <s v="Miami"/>
    <s v=""/>
  </r>
  <r>
    <s v="E01525"/>
    <s v="Jose Ross"/>
    <x v="11"/>
    <s v="Engineering"/>
    <s v="Research &amp; Development"/>
    <s v="Male"/>
    <s v="Caucasian"/>
    <n v="53"/>
    <d v="1992-04-08T00:00:00"/>
    <n v="116878"/>
    <n v="0.11"/>
    <s v="United States"/>
    <s v="Miami"/>
    <s v=""/>
  </r>
  <r>
    <s v="E00386"/>
    <s v="Parker James"/>
    <x v="10"/>
    <s v="Engineering"/>
    <s v="Speciality Products"/>
    <s v="Male"/>
    <s v="Black"/>
    <n v="45"/>
    <d v="2005-02-05T00:00:00"/>
    <n v="70505"/>
    <n v="0"/>
    <s v="United States"/>
    <s v="Austin"/>
    <s v=""/>
  </r>
  <r>
    <s v="E00416"/>
    <s v="Everleigh Fernandez"/>
    <x v="2"/>
    <s v="Engineering"/>
    <s v="Research &amp; Development"/>
    <s v="Female"/>
    <s v="Latino"/>
    <n v="30"/>
    <d v="2016-05-22T00:00:00"/>
    <n v="189702"/>
    <n v="0.28000000000000003"/>
    <s v="Brazil"/>
    <s v="Manaus"/>
    <d v="2020-12-21T00:00:00"/>
  </r>
  <r>
    <s v="E03383"/>
    <s v="Lincoln Hall"/>
    <x v="2"/>
    <s v="Accounting"/>
    <s v="Speciality Products"/>
    <s v="Male"/>
    <s v="Caucasian"/>
    <n v="26"/>
    <d v="2020-07-28T00:00:00"/>
    <n v="180664"/>
    <n v="0.27"/>
    <s v="United States"/>
    <s v="Chicago"/>
    <s v=""/>
  </r>
  <r>
    <s v="E01516"/>
    <s v="Willow Mai"/>
    <x v="20"/>
    <s v="Human Resources"/>
    <s v="Manufacturing"/>
    <s v="Female"/>
    <s v="Asian"/>
    <n v="45"/>
    <d v="2003-12-17T00:00:00"/>
    <n v="48345"/>
    <n v="0"/>
    <s v="China"/>
    <s v="Chengdu"/>
    <s v=""/>
  </r>
  <r>
    <s v="E01234"/>
    <s v="Jack Cheng"/>
    <x v="2"/>
    <s v="Human Resources"/>
    <s v="Manufacturing"/>
    <s v="Male"/>
    <s v="Asian"/>
    <n v="42"/>
    <d v="2014-01-16T00:00:00"/>
    <n v="152214"/>
    <n v="0.3"/>
    <s v="China"/>
    <s v="Beijing"/>
    <s v=""/>
  </r>
  <r>
    <s v="E03440"/>
    <s v="Genesis Navarro"/>
    <x v="21"/>
    <s v="IT"/>
    <s v="Corporate"/>
    <s v="Female"/>
    <s v="Latino"/>
    <n v="41"/>
    <d v="2009-04-28T00:00:00"/>
    <n v="69803"/>
    <n v="0"/>
    <s v="Brazil"/>
    <s v="Manaus"/>
    <s v=""/>
  </r>
  <r>
    <s v="E00431"/>
    <s v="Eliza Hernandez"/>
    <x v="23"/>
    <s v="IT"/>
    <s v="Corporate"/>
    <s v="Female"/>
    <s v="Latino"/>
    <n v="48"/>
    <d v="2019-07-04T00:00:00"/>
    <n v="76588"/>
    <n v="0"/>
    <s v="Brazil"/>
    <s v="Rio de Janerio"/>
    <s v=""/>
  </r>
  <r>
    <s v="E01258"/>
    <s v="Gabriel Brooks"/>
    <x v="24"/>
    <s v="IT"/>
    <s v="Manufacturing"/>
    <s v="Male"/>
    <s v="Caucasian"/>
    <n v="29"/>
    <d v="2018-12-10T00:00:00"/>
    <n v="84596"/>
    <n v="0"/>
    <s v="United States"/>
    <s v="Miami"/>
    <s v=""/>
  </r>
  <r>
    <s v="E00440"/>
    <s v="Jack Huynh"/>
    <x v="6"/>
    <s v="Marketing"/>
    <s v="Research &amp; Development"/>
    <s v="Male"/>
    <s v="Asian"/>
    <n v="27"/>
    <d v="2018-09-25T00:00:00"/>
    <n v="114441"/>
    <n v="0.1"/>
    <s v="China"/>
    <s v="Chongqing"/>
    <d v="2019-12-22T00:00:00"/>
  </r>
  <r>
    <s v="E00595"/>
    <s v="Everly Chow"/>
    <x v="0"/>
    <s v="Finance"/>
    <s v="Speciality Products"/>
    <s v="Female"/>
    <s v="Asian"/>
    <n v="33"/>
    <d v="2018-04-21T00:00:00"/>
    <n v="140402"/>
    <n v="0.15"/>
    <s v="China"/>
    <s v="Beijing"/>
    <s v=""/>
  </r>
  <r>
    <s v="E00972"/>
    <s v="Amelia Salazar"/>
    <x v="13"/>
    <s v="Finance"/>
    <s v="Corporate"/>
    <s v="Female"/>
    <s v="Latino"/>
    <n v="26"/>
    <d v="2019-04-23T00:00:00"/>
    <n v="59817"/>
    <n v="0"/>
    <s v="Brazil"/>
    <s v="Sao Paulo"/>
    <s v=""/>
  </r>
  <r>
    <s v="E04562"/>
    <s v="Xavier Zheng"/>
    <x v="5"/>
    <s v="Sales"/>
    <s v="Manufacturing"/>
    <s v="Male"/>
    <s v="Asian"/>
    <n v="31"/>
    <d v="2017-07-22T00:00:00"/>
    <n v="55854"/>
    <n v="0"/>
    <s v="United States"/>
    <s v="Austin"/>
    <s v=""/>
  </r>
  <r>
    <s v="E02802"/>
    <s v="Matthew Chau"/>
    <x v="15"/>
    <s v="Human Resources"/>
    <s v="Research &amp; Development"/>
    <s v="Male"/>
    <s v="Asian"/>
    <n v="53"/>
    <d v="2002-11-16T00:00:00"/>
    <n v="95998"/>
    <n v="0"/>
    <s v="United States"/>
    <s v="Seattle"/>
    <s v=""/>
  </r>
  <r>
    <s v="E01427"/>
    <s v="Mia Cheng"/>
    <x v="0"/>
    <s v="Sales"/>
    <s v="Manufacturing"/>
    <s v="Female"/>
    <s v="Asian"/>
    <n v="34"/>
    <d v="2015-04-22T00:00:00"/>
    <n v="154941"/>
    <n v="0.13"/>
    <s v="United States"/>
    <s v="Phoenix"/>
    <s v=""/>
  </r>
  <r>
    <s v="E04568"/>
    <s v="Rylee Yu"/>
    <x v="9"/>
    <s v="Finance"/>
    <s v="Speciality Products"/>
    <s v="Female"/>
    <s v="Asian"/>
    <n v="54"/>
    <d v="2011-07-10T00:00:00"/>
    <n v="247022"/>
    <n v="0.3"/>
    <s v="China"/>
    <s v="Beijing"/>
    <s v=""/>
  </r>
  <r>
    <s v="E04931"/>
    <s v="Zoe Romero"/>
    <x v="23"/>
    <s v="IT"/>
    <s v="Manufacturing"/>
    <s v="Female"/>
    <s v="Latino"/>
    <n v="32"/>
    <d v="2021-10-05T00:00:00"/>
    <n v="88072"/>
    <n v="0"/>
    <s v="Brazil"/>
    <s v="Sao Paulo"/>
    <s v=""/>
  </r>
  <r>
    <s v="E00443"/>
    <s v="Nolan Bui"/>
    <x v="3"/>
    <s v="IT"/>
    <s v="Research &amp; Development"/>
    <s v="Male"/>
    <s v="Asian"/>
    <n v="28"/>
    <d v="2020-05-26T00:00:00"/>
    <n v="67925"/>
    <n v="0.08"/>
    <s v="China"/>
    <s v="Shanghai"/>
    <s v=""/>
  </r>
  <r>
    <s v="E03890"/>
    <s v="Nevaeh Jones"/>
    <x v="9"/>
    <s v="Sales"/>
    <s v="Manufacturing"/>
    <s v="Female"/>
    <s v="Caucasian"/>
    <n v="31"/>
    <d v="2020-08-20T00:00:00"/>
    <n v="219693"/>
    <n v="0.3"/>
    <s v="United States"/>
    <s v="Austin"/>
    <s v=""/>
  </r>
  <r>
    <s v="E01194"/>
    <s v="Samantha Adams"/>
    <x v="22"/>
    <s v="Engineering"/>
    <s v="Research &amp; Development"/>
    <s v="Female"/>
    <s v="Caucasian"/>
    <n v="45"/>
    <d v="2013-04-22T00:00:00"/>
    <n v="61773"/>
    <n v="0"/>
    <s v="United States"/>
    <s v="Seattle"/>
    <s v=""/>
  </r>
  <r>
    <s v="E02875"/>
    <s v="Madeline Shin"/>
    <x v="3"/>
    <s v="IT"/>
    <s v="Speciality Products"/>
    <s v="Female"/>
    <s v="Asian"/>
    <n v="48"/>
    <d v="2007-01-09T00:00:00"/>
    <n v="74546"/>
    <n v="0.09"/>
    <s v="United States"/>
    <s v="Seattle"/>
    <s v=""/>
  </r>
  <r>
    <s v="E04959"/>
    <s v="Noah King"/>
    <x v="25"/>
    <s v="Engineering"/>
    <s v="Speciality Products"/>
    <s v="Male"/>
    <s v="Black"/>
    <n v="56"/>
    <d v="2015-01-27T00:00:00"/>
    <n v="62575"/>
    <n v="0"/>
    <s v="United States"/>
    <s v="Miami"/>
    <s v=""/>
  </r>
  <r>
    <s v="E03816"/>
    <s v="Leilani Chow"/>
    <x v="2"/>
    <s v="Human Resources"/>
    <s v="Corporate"/>
    <s v="Female"/>
    <s v="Asian"/>
    <n v="27"/>
    <d v="2021-02-23T00:00:00"/>
    <n v="199041"/>
    <n v="0.16"/>
    <s v="China"/>
    <s v="Beijing"/>
    <s v=""/>
  </r>
  <r>
    <s v="E01261"/>
    <s v="Connor Simmons"/>
    <x v="13"/>
    <s v="Accounting"/>
    <s v="Speciality Products"/>
    <s v="Male"/>
    <s v="Caucasian"/>
    <n v="55"/>
    <d v="2007-04-05T00:00:00"/>
    <n v="52310"/>
    <n v="0"/>
    <s v="United States"/>
    <s v="Miami"/>
    <d v="2018-10-12T00:00:00"/>
  </r>
  <r>
    <s v="E03612"/>
    <s v="Grayson Cooper"/>
    <x v="0"/>
    <s v="Finance"/>
    <s v="Speciality Products"/>
    <s v="Male"/>
    <s v="Black"/>
    <n v="64"/>
    <d v="2013-06-29T00:00:00"/>
    <n v="159571"/>
    <n v="0.1"/>
    <s v="United States"/>
    <s v="Columbus"/>
    <s v=""/>
  </r>
  <r>
    <s v="E01388"/>
    <s v="Ivy Soto"/>
    <x v="17"/>
    <s v="Engineering"/>
    <s v="Research &amp; Development"/>
    <s v="Female"/>
    <s v="Latino"/>
    <n v="50"/>
    <d v="1997-10-23T00:00:00"/>
    <n v="91763"/>
    <n v="0"/>
    <s v="United States"/>
    <s v="Austin"/>
    <s v=""/>
  </r>
  <r>
    <s v="E03875"/>
    <s v="Aurora Simmons"/>
    <x v="25"/>
    <s v="Engineering"/>
    <s v="Corporate"/>
    <s v="Female"/>
    <s v="Caucasian"/>
    <n v="51"/>
    <d v="1995-12-22T00:00:00"/>
    <n v="96475"/>
    <n v="0"/>
    <s v="United States"/>
    <s v="Austin"/>
    <s v=""/>
  </r>
  <r>
    <s v="E04413"/>
    <s v="Andrew Thomas"/>
    <x v="8"/>
    <s v="Engineering"/>
    <s v="Manufacturing"/>
    <s v="Male"/>
    <s v="Caucasian"/>
    <n v="36"/>
    <d v="2016-12-02T00:00:00"/>
    <n v="113781"/>
    <n v="0"/>
    <s v="United States"/>
    <s v="Columbus"/>
    <s v=""/>
  </r>
  <r>
    <s v="E00691"/>
    <s v="Ezekiel Desai"/>
    <x v="2"/>
    <s v="Finance"/>
    <s v="Research &amp; Development"/>
    <s v="Male"/>
    <s v="Asian"/>
    <n v="42"/>
    <d v="2003-01-15T00:00:00"/>
    <n v="166599"/>
    <n v="0.26"/>
    <s v="United States"/>
    <s v="Seattle"/>
    <s v=""/>
  </r>
  <r>
    <s v="E03047"/>
    <s v="Gabriella Gupta"/>
    <x v="26"/>
    <s v="Sales"/>
    <s v="Corporate"/>
    <s v="Female"/>
    <s v="Asian"/>
    <n v="41"/>
    <d v="2005-02-15T00:00:00"/>
    <n v="95372"/>
    <n v="0"/>
    <s v="China"/>
    <s v="Shanghai"/>
    <s v=""/>
  </r>
  <r>
    <s v="E04903"/>
    <s v="Skylar Liu"/>
    <x v="2"/>
    <s v="IT"/>
    <s v="Research &amp; Development"/>
    <s v="Female"/>
    <s v="Asian"/>
    <n v="29"/>
    <d v="2020-08-09T00:00:00"/>
    <n v="161203"/>
    <n v="0.15"/>
    <s v="China"/>
    <s v="Chengdu"/>
    <s v=""/>
  </r>
  <r>
    <s v="E04735"/>
    <s v="Nova Coleman"/>
    <x v="27"/>
    <s v="IT"/>
    <s v="Manufacturing"/>
    <s v="Female"/>
    <s v="Caucasian"/>
    <n v="44"/>
    <d v="2006-12-13T00:00:00"/>
    <n v="74738"/>
    <n v="0"/>
    <s v="United States"/>
    <s v="Miami"/>
    <s v=""/>
  </r>
  <r>
    <s v="E02850"/>
    <s v="Evelyn Dinh"/>
    <x v="2"/>
    <s v="Sales"/>
    <s v="Research &amp; Development"/>
    <s v="Female"/>
    <s v="Asian"/>
    <n v="41"/>
    <d v="2018-08-10T00:00:00"/>
    <n v="171173"/>
    <n v="0.21"/>
    <s v="United States"/>
    <s v="Columbus"/>
    <s v=""/>
  </r>
  <r>
    <s v="E03583"/>
    <s v="Brooks Marquez"/>
    <x v="9"/>
    <s v="Sales"/>
    <s v="Corporate"/>
    <s v="Male"/>
    <s v="Latino"/>
    <n v="61"/>
    <d v="2019-09-24T00:00:00"/>
    <n v="201464"/>
    <n v="0.37"/>
    <s v="United States"/>
    <s v="Chicago"/>
    <s v=""/>
  </r>
  <r>
    <s v="E02017"/>
    <s v="Connor Joseph"/>
    <x v="2"/>
    <s v="Human Resources"/>
    <s v="Corporate"/>
    <s v="Male"/>
    <s v="Caucasian"/>
    <n v="50"/>
    <d v="1998-07-22T00:00:00"/>
    <n v="174895"/>
    <n v="0.15"/>
    <s v="United States"/>
    <s v="Chicago"/>
    <s v=""/>
  </r>
  <r>
    <s v="E01642"/>
    <s v="Mia Lam"/>
    <x v="0"/>
    <s v="IT"/>
    <s v="Manufacturing"/>
    <s v="Female"/>
    <s v="Asian"/>
    <n v="49"/>
    <d v="2006-04-18T00:00:00"/>
    <n v="134486"/>
    <n v="0.14000000000000001"/>
    <s v="United States"/>
    <s v="Austin"/>
    <s v=""/>
  </r>
  <r>
    <s v="E04379"/>
    <s v="Scarlett Rodriguez"/>
    <x v="4"/>
    <s v="Finance"/>
    <s v="Manufacturing"/>
    <s v="Female"/>
    <s v="Latino"/>
    <n v="60"/>
    <d v="2007-02-24T00:00:00"/>
    <n v="71699"/>
    <n v="0"/>
    <s v="Brazil"/>
    <s v="Manaus"/>
    <s v=""/>
  </r>
  <r>
    <s v="E04131"/>
    <s v="Cora Rivera"/>
    <x v="4"/>
    <s v="Marketing"/>
    <s v="Corporate"/>
    <s v="Female"/>
    <s v="Latino"/>
    <n v="42"/>
    <d v="2021-01-02T00:00:00"/>
    <n v="94430"/>
    <n v="0"/>
    <s v="United States"/>
    <s v="Seattle"/>
    <s v=""/>
  </r>
  <r>
    <s v="E02872"/>
    <s v="Liam Jung"/>
    <x v="6"/>
    <s v="Finance"/>
    <s v="Corporate"/>
    <s v="Male"/>
    <s v="Asian"/>
    <n v="39"/>
    <d v="2010-01-14T00:00:00"/>
    <n v="103504"/>
    <n v="7.0000000000000007E-2"/>
    <s v="China"/>
    <s v="Chengdu"/>
    <s v=""/>
  </r>
  <r>
    <s v="E02331"/>
    <s v="Sophia Huynh"/>
    <x v="14"/>
    <s v="IT"/>
    <s v="Manufacturing"/>
    <s v="Female"/>
    <s v="Asian"/>
    <n v="55"/>
    <d v="2005-08-09T00:00:00"/>
    <n v="92771"/>
    <n v="0"/>
    <s v="United States"/>
    <s v="Miami"/>
    <s v=""/>
  </r>
  <r>
    <s v="E00417"/>
    <s v="Athena Carrillo"/>
    <x v="13"/>
    <s v="Finance"/>
    <s v="Speciality Products"/>
    <s v="Female"/>
    <s v="Latino"/>
    <n v="39"/>
    <d v="2006-04-06T00:00:00"/>
    <n v="71531"/>
    <n v="0"/>
    <s v="United States"/>
    <s v="Columbus"/>
    <s v=""/>
  </r>
  <r>
    <s v="E04267"/>
    <s v="Greyson Sanders"/>
    <x v="21"/>
    <s v="IT"/>
    <s v="Speciality Products"/>
    <s v="Male"/>
    <s v="Black"/>
    <n v="28"/>
    <d v="2019-03-06T00:00:00"/>
    <n v="90304"/>
    <n v="0"/>
    <s v="United States"/>
    <s v="Chicago"/>
    <s v=""/>
  </r>
  <r>
    <s v="E03061"/>
    <s v="Vivian Lewis"/>
    <x v="6"/>
    <s v="Marketing"/>
    <s v="Manufacturing"/>
    <s v="Female"/>
    <s v="Caucasian"/>
    <n v="65"/>
    <d v="2011-09-07T00:00:00"/>
    <n v="104903"/>
    <n v="0.1"/>
    <s v="United States"/>
    <s v="Columbus"/>
    <s v=""/>
  </r>
  <r>
    <s v="E00013"/>
    <s v="Elena Vang"/>
    <x v="7"/>
    <s v="Finance"/>
    <s v="Corporate"/>
    <s v="Female"/>
    <s v="Asian"/>
    <n v="52"/>
    <d v="2019-02-19T00:00:00"/>
    <n v="55859"/>
    <n v="0"/>
    <s v="China"/>
    <s v="Beijing"/>
    <s v=""/>
  </r>
  <r>
    <s v="E04265"/>
    <s v="Natalia Diaz"/>
    <x v="19"/>
    <s v="Engineering"/>
    <s v="Corporate"/>
    <s v="Female"/>
    <s v="Latino"/>
    <n v="62"/>
    <d v="2006-10-12T00:00:00"/>
    <n v="79785"/>
    <n v="0"/>
    <s v="United States"/>
    <s v="Austin"/>
    <s v=""/>
  </r>
  <r>
    <s v="E04769"/>
    <s v="Mila Leung"/>
    <x v="4"/>
    <s v="Marketing"/>
    <s v="Corporate"/>
    <s v="Female"/>
    <s v="Asian"/>
    <n v="39"/>
    <d v="2007-11-05T00:00:00"/>
    <n v="99017"/>
    <n v="0"/>
    <s v="China"/>
    <s v="Beijing"/>
    <s v=""/>
  </r>
  <r>
    <s v="E03042"/>
    <s v="Ava Nelson"/>
    <x v="28"/>
    <s v="IT"/>
    <s v="Manufacturing"/>
    <s v="Female"/>
    <s v="Caucasian"/>
    <n v="63"/>
    <d v="1992-04-01T00:00:00"/>
    <n v="53809"/>
    <n v="0"/>
    <s v="United States"/>
    <s v="Phoenix"/>
    <s v=""/>
  </r>
  <r>
    <s v="E00527"/>
    <s v="Mateo Chu"/>
    <x v="17"/>
    <s v="Engineering"/>
    <s v="Speciality Products"/>
    <s v="Male"/>
    <s v="Asian"/>
    <n v="27"/>
    <d v="2020-04-16T00:00:00"/>
    <n v="71864"/>
    <n v="0"/>
    <s v="China"/>
    <s v="Chengdu"/>
    <s v=""/>
  </r>
  <r>
    <s v="E01095"/>
    <s v="Isla Lai"/>
    <x v="9"/>
    <s v="Finance"/>
    <s v="Corporate"/>
    <s v="Female"/>
    <s v="Asian"/>
    <n v="37"/>
    <d v="2011-12-06T00:00:00"/>
    <n v="225558"/>
    <n v="0.33"/>
    <s v="China"/>
    <s v="Shanghai"/>
    <s v=""/>
  </r>
  <r>
    <s v="E03131"/>
    <s v="Ezekiel Reed"/>
    <x v="0"/>
    <s v="IT"/>
    <s v="Manufacturing"/>
    <s v="Male"/>
    <s v="Caucasian"/>
    <n v="37"/>
    <d v="2014-02-25T00:00:00"/>
    <n v="128984"/>
    <n v="0.12"/>
    <s v="United States"/>
    <s v="Miami"/>
    <d v="2021-05-01T00:00:00"/>
  </r>
  <r>
    <s v="E01713"/>
    <s v="Nolan Guzman"/>
    <x v="17"/>
    <s v="Engineering"/>
    <s v="Speciality Products"/>
    <s v="Male"/>
    <s v="Latino"/>
    <n v="46"/>
    <d v="1999-06-20T00:00:00"/>
    <n v="96997"/>
    <n v="0"/>
    <s v="Brazil"/>
    <s v="Sao Paulo"/>
    <s v=""/>
  </r>
  <r>
    <s v="E00128"/>
    <s v="Everleigh Espinoza"/>
    <x v="2"/>
    <s v="Human Resources"/>
    <s v="Manufacturing"/>
    <s v="Female"/>
    <s v="Latino"/>
    <n v="54"/>
    <d v="2018-01-22T00:00:00"/>
    <n v="176294"/>
    <n v="0.28000000000000003"/>
    <s v="United States"/>
    <s v="Austin"/>
    <s v=""/>
  </r>
  <r>
    <s v="E03849"/>
    <s v="Evelyn Jung"/>
    <x v="7"/>
    <s v="Sales"/>
    <s v="Research &amp; Development"/>
    <s v="Female"/>
    <s v="Asian"/>
    <n v="30"/>
    <d v="2021-02-14T00:00:00"/>
    <n v="48340"/>
    <n v="0"/>
    <s v="China"/>
    <s v="Beijing"/>
    <s v=""/>
  </r>
  <r>
    <s v="E02464"/>
    <s v="Sophie Silva"/>
    <x v="9"/>
    <s v="Engineering"/>
    <s v="Corporate"/>
    <s v="Female"/>
    <s v="Latino"/>
    <n v="28"/>
    <d v="2017-07-06T00:00:00"/>
    <n v="240488"/>
    <n v="0.4"/>
    <s v="Brazil"/>
    <s v="Rio de Janerio"/>
    <s v=""/>
  </r>
  <r>
    <s v="E00306"/>
    <s v="Mateo Williams"/>
    <x v="14"/>
    <s v="IT"/>
    <s v="Manufacturing"/>
    <s v="Male"/>
    <s v="Caucasian"/>
    <n v="40"/>
    <d v="2011-01-22T00:00:00"/>
    <n v="97339"/>
    <n v="0"/>
    <s v="United States"/>
    <s v="Austin"/>
    <s v=""/>
  </r>
  <r>
    <s v="E03737"/>
    <s v="Kennedy Rahman"/>
    <x v="9"/>
    <s v="Human Resources"/>
    <s v="Manufacturing"/>
    <s v="Female"/>
    <s v="Asian"/>
    <n v="49"/>
    <d v="2003-02-28T00:00:00"/>
    <n v="211291"/>
    <n v="0.37"/>
    <s v="China"/>
    <s v="Chongqing"/>
    <s v=""/>
  </r>
  <r>
    <s v="E02783"/>
    <s v="Levi Mendez"/>
    <x v="9"/>
    <s v="Sales"/>
    <s v="Research &amp; Development"/>
    <s v="Male"/>
    <s v="Latino"/>
    <n v="39"/>
    <d v="2011-08-23T00:00:00"/>
    <n v="249506"/>
    <n v="0.3"/>
    <s v="Brazil"/>
    <s v="Rio de Janerio"/>
    <s v=""/>
  </r>
  <r>
    <s v="E02939"/>
    <s v="Julian Fong"/>
    <x v="10"/>
    <s v="Engineering"/>
    <s v="Speciality Products"/>
    <s v="Male"/>
    <s v="Asian"/>
    <n v="61"/>
    <d v="2002-11-22T00:00:00"/>
    <n v="80950"/>
    <n v="0"/>
    <s v="China"/>
    <s v="Chongqing"/>
    <s v=""/>
  </r>
  <r>
    <s v="E02706"/>
    <s v="Nevaeh Kang"/>
    <x v="18"/>
    <s v="Engineering"/>
    <s v="Research &amp; Development"/>
    <s v="Female"/>
    <s v="Asian"/>
    <n v="46"/>
    <d v="2021-01-10T00:00:00"/>
    <n v="86538"/>
    <n v="0"/>
    <s v="China"/>
    <s v="Chengdu"/>
    <s v=""/>
  </r>
  <r>
    <s v="E00170"/>
    <s v="Hannah Nelson"/>
    <x v="4"/>
    <s v="Marketing"/>
    <s v="Speciality Products"/>
    <s v="Female"/>
    <s v="Caucasian"/>
    <n v="35"/>
    <d v="2019-09-07T00:00:00"/>
    <n v="70992"/>
    <n v="0"/>
    <s v="United States"/>
    <s v="Austin"/>
    <s v=""/>
  </r>
  <r>
    <s v="E01425"/>
    <s v="Anthony Rogers"/>
    <x v="9"/>
    <s v="Engineering"/>
    <s v="Corporate"/>
    <s v="Male"/>
    <s v="Caucasian"/>
    <n v="33"/>
    <d v="2015-06-18T00:00:00"/>
    <n v="205314"/>
    <n v="0.3"/>
    <s v="United States"/>
    <s v="Columbus"/>
    <s v=""/>
  </r>
  <r>
    <s v="E00130"/>
    <s v="Paisley Kang"/>
    <x v="9"/>
    <s v="Human Resources"/>
    <s v="Corporate"/>
    <s v="Female"/>
    <s v="Asian"/>
    <n v="61"/>
    <d v="2017-03-10T00:00:00"/>
    <n v="196951"/>
    <n v="0.33"/>
    <s v="China"/>
    <s v="Beijing"/>
    <s v=""/>
  </r>
  <r>
    <s v="E02094"/>
    <s v="Matthew Gupta"/>
    <x v="24"/>
    <s v="IT"/>
    <s v="Speciality Products"/>
    <s v="Male"/>
    <s v="Asian"/>
    <n v="45"/>
    <d v="2005-09-18T00:00:00"/>
    <n v="67686"/>
    <n v="0"/>
    <s v="China"/>
    <s v="Beijing"/>
    <s v=""/>
  </r>
  <r>
    <s v="E03567"/>
    <s v="Silas Chavez"/>
    <x v="1"/>
    <s v="IT"/>
    <s v="Research &amp; Development"/>
    <s v="Male"/>
    <s v="Latino"/>
    <n v="51"/>
    <d v="2008-04-15T00:00:00"/>
    <n v="86431"/>
    <n v="0"/>
    <s v="United States"/>
    <s v="Columbus"/>
    <s v=""/>
  </r>
  <r>
    <s v="E04682"/>
    <s v="Colton Thao"/>
    <x v="6"/>
    <s v="Human Resources"/>
    <s v="Manufacturing"/>
    <s v="Male"/>
    <s v="Asian"/>
    <n v="55"/>
    <d v="1995-11-16T00:00:00"/>
    <n v="125936"/>
    <n v="0.08"/>
    <s v="China"/>
    <s v="Chongqing"/>
    <s v=""/>
  </r>
  <r>
    <s v="E00957"/>
    <s v="Genesis Perry"/>
    <x v="0"/>
    <s v="Sales"/>
    <s v="Corporate"/>
    <s v="Female"/>
    <s v="Caucasian"/>
    <n v="46"/>
    <d v="2013-07-18T00:00:00"/>
    <n v="149712"/>
    <n v="0.14000000000000001"/>
    <s v="United States"/>
    <s v="Columbus"/>
    <s v=""/>
  </r>
  <r>
    <s v="E04458"/>
    <s v="Alexander Bryant"/>
    <x v="17"/>
    <s v="Engineering"/>
    <s v="Speciality Products"/>
    <s v="Male"/>
    <s v="Caucasian"/>
    <n v="30"/>
    <d v="2021-10-02T00:00:00"/>
    <n v="88758"/>
    <n v="0"/>
    <s v="United States"/>
    <s v="Seattle"/>
    <s v=""/>
  </r>
  <r>
    <s v="E01499"/>
    <s v="Elias Zhang"/>
    <x v="29"/>
    <s v="IT"/>
    <s v="Research &amp; Development"/>
    <s v="Male"/>
    <s v="Asian"/>
    <n v="54"/>
    <d v="2013-07-13T00:00:00"/>
    <n v="83639"/>
    <n v="0"/>
    <s v="China"/>
    <s v="Beijing"/>
    <s v=""/>
  </r>
  <r>
    <s v="E00521"/>
    <s v="Lily Carter"/>
    <x v="23"/>
    <s v="IT"/>
    <s v="Research &amp; Development"/>
    <s v="Female"/>
    <s v="Caucasian"/>
    <n v="54"/>
    <d v="1998-05-18T00:00:00"/>
    <n v="68268"/>
    <n v="0"/>
    <s v="United States"/>
    <s v="Phoenix"/>
    <s v=""/>
  </r>
  <r>
    <s v="E03717"/>
    <s v="Joseph Ruiz"/>
    <x v="17"/>
    <s v="Engineering"/>
    <s v="Manufacturing"/>
    <s v="Male"/>
    <s v="Latino"/>
    <n v="45"/>
    <d v="2002-02-26T00:00:00"/>
    <n v="75819"/>
    <n v="0"/>
    <s v="Brazil"/>
    <s v="Sao Paulo"/>
    <s v=""/>
  </r>
  <r>
    <s v="E01533"/>
    <s v="Avery Bailey"/>
    <x v="4"/>
    <s v="Sales"/>
    <s v="Speciality Products"/>
    <s v="Female"/>
    <s v="Caucasian"/>
    <n v="49"/>
    <d v="1996-05-15T00:00:00"/>
    <n v="86658"/>
    <n v="0"/>
    <s v="United States"/>
    <s v="Phoenix"/>
    <s v=""/>
  </r>
  <r>
    <s v="E04449"/>
    <s v="Miles Hsu"/>
    <x v="13"/>
    <s v="Finance"/>
    <s v="Research &amp; Development"/>
    <s v="Male"/>
    <s v="Asian"/>
    <n v="55"/>
    <d v="2014-03-16T00:00:00"/>
    <n v="74552"/>
    <n v="0"/>
    <s v="China"/>
    <s v="Chengdu"/>
    <s v=""/>
  </r>
  <r>
    <s v="E02855"/>
    <s v="Piper Cheng"/>
    <x v="14"/>
    <s v="IT"/>
    <s v="Manufacturing"/>
    <s v="Female"/>
    <s v="Asian"/>
    <n v="62"/>
    <d v="2009-03-15T00:00:00"/>
    <n v="82839"/>
    <n v="0"/>
    <s v="United States"/>
    <s v="Miami"/>
    <s v=""/>
  </r>
  <r>
    <s v="E00816"/>
    <s v="Skylar Watson"/>
    <x v="23"/>
    <s v="IT"/>
    <s v="Speciality Products"/>
    <s v="Female"/>
    <s v="Caucasian"/>
    <n v="28"/>
    <d v="2021-10-08T00:00:00"/>
    <n v="64475"/>
    <n v="0"/>
    <s v="United States"/>
    <s v="Phoenix"/>
    <s v=""/>
  </r>
  <r>
    <s v="E02283"/>
    <s v="Jaxon Park"/>
    <x v="23"/>
    <s v="IT"/>
    <s v="Manufacturing"/>
    <s v="Male"/>
    <s v="Asian"/>
    <n v="33"/>
    <d v="2020-07-24T00:00:00"/>
    <n v="69453"/>
    <n v="0"/>
    <s v="China"/>
    <s v="Chengdu"/>
    <s v=""/>
  </r>
  <r>
    <s v="E04888"/>
    <s v="Elijah Henry"/>
    <x v="6"/>
    <s v="IT"/>
    <s v="Corporate"/>
    <s v="Male"/>
    <s v="Caucasian"/>
    <n v="32"/>
    <d v="2014-01-03T00:00:00"/>
    <n v="127148"/>
    <n v="0.1"/>
    <s v="United States"/>
    <s v="Miami"/>
    <s v=""/>
  </r>
  <r>
    <s v="E03907"/>
    <s v="Camila Watson"/>
    <x v="9"/>
    <s v="Finance"/>
    <s v="Speciality Products"/>
    <s v="Female"/>
    <s v="Caucasian"/>
    <n v="32"/>
    <d v="2018-01-02T00:00:00"/>
    <n v="190253"/>
    <n v="0.33"/>
    <s v="United States"/>
    <s v="Austin"/>
    <s v=""/>
  </r>
  <r>
    <s v="E02166"/>
    <s v="Lucas Thomas"/>
    <x v="6"/>
    <s v="Accounting"/>
    <s v="Research &amp; Development"/>
    <s v="Male"/>
    <s v="Caucasian"/>
    <n v="55"/>
    <d v="2000-04-28T00:00:00"/>
    <n v="115798"/>
    <n v="0.05"/>
    <s v="United States"/>
    <s v="Miami"/>
    <s v=""/>
  </r>
  <r>
    <s v="E00431"/>
    <s v="Skylar Doan"/>
    <x v="15"/>
    <s v="Human Resources"/>
    <s v="Research &amp; Development"/>
    <s v="Female"/>
    <s v="Asian"/>
    <n v="58"/>
    <d v="1994-08-21T00:00:00"/>
    <n v="93102"/>
    <n v="0"/>
    <s v="United States"/>
    <s v="Seattle"/>
    <d v="2013-12-13T00:00:00"/>
  </r>
  <r>
    <s v="E01501"/>
    <s v="Hudson Liu"/>
    <x v="11"/>
    <s v="Engineering"/>
    <s v="Speciality Products"/>
    <s v="Male"/>
    <s v="Asian"/>
    <n v="34"/>
    <d v="2017-11-16T00:00:00"/>
    <n v="110054"/>
    <n v="0.15"/>
    <s v="United States"/>
    <s v="Miami"/>
    <s v=""/>
  </r>
  <r>
    <s v="E01141"/>
    <s v="Gianna Williams"/>
    <x v="10"/>
    <s v="Engineering"/>
    <s v="Research &amp; Development"/>
    <s v="Female"/>
    <s v="Black"/>
    <n v="27"/>
    <d v="2021-01-28T00:00:00"/>
    <n v="95786"/>
    <n v="0"/>
    <s v="United States"/>
    <s v="Chicago"/>
    <s v=""/>
  </r>
  <r>
    <s v="E02254"/>
    <s v="Jaxson Sandoval"/>
    <x v="4"/>
    <s v="Sales"/>
    <s v="Speciality Products"/>
    <s v="Male"/>
    <s v="Latino"/>
    <n v="61"/>
    <d v="2017-05-03T00:00:00"/>
    <n v="90855"/>
    <n v="0"/>
    <s v="Brazil"/>
    <s v="Sao Paulo"/>
    <s v=""/>
  </r>
  <r>
    <s v="E04504"/>
    <s v="Jameson Alvarado"/>
    <x v="14"/>
    <s v="IT"/>
    <s v="Manufacturing"/>
    <s v="Male"/>
    <s v="Latino"/>
    <n v="47"/>
    <d v="1999-03-14T00:00:00"/>
    <n v="92897"/>
    <n v="0"/>
    <s v="Brazil"/>
    <s v="Sao Paulo"/>
    <s v=""/>
  </r>
  <r>
    <s v="E03394"/>
    <s v="Joseph Ly"/>
    <x v="9"/>
    <s v="Marketing"/>
    <s v="Speciality Products"/>
    <s v="Male"/>
    <s v="Asian"/>
    <n v="40"/>
    <d v="2009-02-28T00:00:00"/>
    <n v="242919"/>
    <n v="0.31"/>
    <s v="China"/>
    <s v="Chongqing"/>
    <s v=""/>
  </r>
  <r>
    <s v="E02942"/>
    <s v="Daniel Richardson"/>
    <x v="2"/>
    <s v="Engineering"/>
    <s v="Speciality Products"/>
    <s v="Male"/>
    <s v="Caucasian"/>
    <n v="30"/>
    <d v="2018-05-20T00:00:00"/>
    <n v="184368"/>
    <n v="0.28999999999999998"/>
    <s v="United States"/>
    <s v="Austin"/>
    <s v=""/>
  </r>
  <r>
    <s v="E04130"/>
    <s v="Elias Figueroa"/>
    <x v="0"/>
    <s v="Finance"/>
    <s v="Corporate"/>
    <s v="Male"/>
    <s v="Latino"/>
    <n v="45"/>
    <d v="2021-12-24T00:00:00"/>
    <n v="144754"/>
    <n v="0.15"/>
    <s v="United States"/>
    <s v="Phoenix"/>
    <s v=""/>
  </r>
  <r>
    <s v="E02848"/>
    <s v="Emma Brooks"/>
    <x v="26"/>
    <s v="Sales"/>
    <s v="Research &amp; Development"/>
    <s v="Female"/>
    <s v="Caucasian"/>
    <n v="30"/>
    <d v="2016-12-18T00:00:00"/>
    <n v="89458"/>
    <n v="0"/>
    <s v="United States"/>
    <s v="Austin"/>
    <s v=""/>
  </r>
  <r>
    <s v="E00085"/>
    <s v="Isla Wong"/>
    <x v="9"/>
    <s v="Accounting"/>
    <s v="Corporate"/>
    <s v="Female"/>
    <s v="Asian"/>
    <n v="56"/>
    <d v="2014-03-16T00:00:00"/>
    <n v="190815"/>
    <n v="0.4"/>
    <s v="United States"/>
    <s v="Austin"/>
    <s v=""/>
  </r>
  <r>
    <s v="E03956"/>
    <s v="Everly Walker"/>
    <x v="0"/>
    <s v="Sales"/>
    <s v="Research &amp; Development"/>
    <s v="Female"/>
    <s v="Caucasian"/>
    <n v="62"/>
    <d v="1999-08-02T00:00:00"/>
    <n v="137995"/>
    <n v="0.14000000000000001"/>
    <s v="United States"/>
    <s v="Austin"/>
    <s v=""/>
  </r>
  <r>
    <s v="E00672"/>
    <s v="Mila Pena"/>
    <x v="15"/>
    <s v="Human Resources"/>
    <s v="Manufacturing"/>
    <s v="Female"/>
    <s v="Latino"/>
    <n v="45"/>
    <d v="2007-12-21T00:00:00"/>
    <n v="93840"/>
    <n v="0"/>
    <s v="Brazil"/>
    <s v="Manaus"/>
    <s v=""/>
  </r>
  <r>
    <s v="E04618"/>
    <s v="Mason Zhao"/>
    <x v="1"/>
    <s v="IT"/>
    <s v="Research &amp; Development"/>
    <s v="Male"/>
    <s v="Asian"/>
    <n v="46"/>
    <d v="2021-10-26T00:00:00"/>
    <n v="94790"/>
    <n v="0"/>
    <s v="China"/>
    <s v="Chongqing"/>
    <s v=""/>
  </r>
  <r>
    <s v="E03506"/>
    <s v="Jaxson Mai"/>
    <x v="9"/>
    <s v="Human Resources"/>
    <s v="Research &amp; Development"/>
    <s v="Male"/>
    <s v="Asian"/>
    <n v="48"/>
    <d v="2014-03-08T00:00:00"/>
    <n v="197367"/>
    <n v="0.39"/>
    <s v="United States"/>
    <s v="Austin"/>
    <s v=""/>
  </r>
  <r>
    <s v="E00568"/>
    <s v="Ava Garza"/>
    <x v="2"/>
    <s v="Accounting"/>
    <s v="Manufacturing"/>
    <s v="Female"/>
    <s v="Latino"/>
    <n v="27"/>
    <d v="2018-06-25T00:00:00"/>
    <n v="174097"/>
    <n v="0.21"/>
    <s v="United States"/>
    <s v="Phoenix"/>
    <s v=""/>
  </r>
  <r>
    <s v="E00535"/>
    <s v="Nathan Mendez"/>
    <x v="6"/>
    <s v="IT"/>
    <s v="Speciality Products"/>
    <s v="Male"/>
    <s v="Latino"/>
    <n v="53"/>
    <d v="2006-10-31T00:00:00"/>
    <n v="120128"/>
    <n v="0.1"/>
    <s v="United States"/>
    <s v="Austin"/>
    <s v=""/>
  </r>
  <r>
    <s v="E04630"/>
    <s v="Maria Griffin"/>
    <x v="6"/>
    <s v="Marketing"/>
    <s v="Manufacturing"/>
    <s v="Female"/>
    <s v="Caucasian"/>
    <n v="59"/>
    <d v="2007-04-25T00:00:00"/>
    <n v="129708"/>
    <n v="0.05"/>
    <s v="United States"/>
    <s v="Miami"/>
    <s v=""/>
  </r>
  <r>
    <s v="E00874"/>
    <s v="Alexander Choi"/>
    <x v="6"/>
    <s v="Marketing"/>
    <s v="Research &amp; Development"/>
    <s v="Male"/>
    <s v="Asian"/>
    <n v="55"/>
    <d v="1994-09-18T00:00:00"/>
    <n v="102270"/>
    <n v="0.1"/>
    <s v="United States"/>
    <s v="Chicago"/>
    <s v=""/>
  </r>
  <r>
    <s v="E01546"/>
    <s v="Maria Hong"/>
    <x v="9"/>
    <s v="Finance"/>
    <s v="Speciality Products"/>
    <s v="Female"/>
    <s v="Asian"/>
    <n v="43"/>
    <d v="2005-07-31T00:00:00"/>
    <n v="249686"/>
    <n v="0.31"/>
    <s v="China"/>
    <s v="Chongqing"/>
    <s v=""/>
  </r>
  <r>
    <s v="E00941"/>
    <s v="Sophie Ali"/>
    <x v="7"/>
    <s v="Finance"/>
    <s v="Manufacturing"/>
    <s v="Female"/>
    <s v="Asian"/>
    <n v="55"/>
    <d v="2002-03-28T00:00:00"/>
    <n v="50475"/>
    <n v="0"/>
    <s v="United States"/>
    <s v="Columbus"/>
    <s v=""/>
  </r>
  <r>
    <s v="E03446"/>
    <s v="Julian Ross"/>
    <x v="6"/>
    <s v="Marketing"/>
    <s v="Research &amp; Development"/>
    <s v="Male"/>
    <s v="Caucasian"/>
    <n v="51"/>
    <d v="2020-07-02T00:00:00"/>
    <n v="100099"/>
    <n v="0.08"/>
    <s v="United States"/>
    <s v="Miami"/>
    <s v=""/>
  </r>
  <r>
    <s v="E01361"/>
    <s v="Emma Hill"/>
    <x v="12"/>
    <s v="IT"/>
    <s v="Manufacturing"/>
    <s v="Female"/>
    <s v="Caucasian"/>
    <n v="54"/>
    <d v="2016-12-27T00:00:00"/>
    <n v="41673"/>
    <n v="0"/>
    <s v="United States"/>
    <s v="Miami"/>
    <s v=""/>
  </r>
  <r>
    <s v="E01631"/>
    <s v="Leilani Yee"/>
    <x v="4"/>
    <s v="Marketing"/>
    <s v="Speciality Products"/>
    <s v="Female"/>
    <s v="Asian"/>
    <n v="47"/>
    <d v="2017-07-12T00:00:00"/>
    <n v="70996"/>
    <n v="0"/>
    <s v="China"/>
    <s v="Chengdu"/>
    <s v=""/>
  </r>
  <r>
    <s v="E03719"/>
    <s v="Jack Brown"/>
    <x v="7"/>
    <s v="Marketing"/>
    <s v="Corporate"/>
    <s v="Male"/>
    <s v="Caucasian"/>
    <n v="55"/>
    <d v="2004-12-07T00:00:00"/>
    <n v="40752"/>
    <n v="0"/>
    <s v="United States"/>
    <s v="Phoenix"/>
    <s v=""/>
  </r>
  <r>
    <s v="E03269"/>
    <s v="Charlotte Chu"/>
    <x v="24"/>
    <s v="IT"/>
    <s v="Manufacturing"/>
    <s v="Female"/>
    <s v="Asian"/>
    <n v="50"/>
    <d v="2001-01-23T00:00:00"/>
    <n v="97537"/>
    <n v="0"/>
    <s v="China"/>
    <s v="Chengdu"/>
    <s v=""/>
  </r>
  <r>
    <s v="E01037"/>
    <s v="Jeremiah Chu"/>
    <x v="30"/>
    <s v="IT"/>
    <s v="Research &amp; Development"/>
    <s v="Male"/>
    <s v="Asian"/>
    <n v="31"/>
    <d v="2020-09-12T00:00:00"/>
    <n v="96567"/>
    <n v="0"/>
    <s v="China"/>
    <s v="Shanghai"/>
    <s v=""/>
  </r>
  <r>
    <s v="E00671"/>
    <s v="Miles Cho"/>
    <x v="28"/>
    <s v="IT"/>
    <s v="Speciality Products"/>
    <s v="Male"/>
    <s v="Asian"/>
    <n v="47"/>
    <d v="1999-03-10T00:00:00"/>
    <n v="49404"/>
    <n v="0"/>
    <s v="China"/>
    <s v="Beijing"/>
    <s v=""/>
  </r>
  <r>
    <s v="E02216"/>
    <s v="Caleb Marquez"/>
    <x v="30"/>
    <s v="IT"/>
    <s v="Research &amp; Development"/>
    <s v="Male"/>
    <s v="Latino"/>
    <n v="29"/>
    <d v="2019-10-15T00:00:00"/>
    <n v="66819"/>
    <n v="0"/>
    <s v="Brazil"/>
    <s v="Rio de Janerio"/>
    <s v=""/>
  </r>
  <r>
    <s v="E02803"/>
    <s v="Eli Soto"/>
    <x v="7"/>
    <s v="Marketing"/>
    <s v="Speciality Products"/>
    <s v="Male"/>
    <s v="Latino"/>
    <n v="38"/>
    <d v="2016-05-02T00:00:00"/>
    <n v="50784"/>
    <n v="0"/>
    <s v="Brazil"/>
    <s v="Rio de Janerio"/>
    <s v=""/>
  </r>
  <r>
    <s v="E01584"/>
    <s v="Carter Mejia"/>
    <x v="0"/>
    <s v="Human Resources"/>
    <s v="Research &amp; Development"/>
    <s v="Male"/>
    <s v="Latino"/>
    <n v="29"/>
    <d v="2019-05-09T00:00:00"/>
    <n v="125828"/>
    <n v="0.15"/>
    <s v="Brazil"/>
    <s v="Sao Paulo"/>
    <s v=""/>
  </r>
  <r>
    <s v="E02489"/>
    <s v="Ethan Clark"/>
    <x v="15"/>
    <s v="Human Resources"/>
    <s v="Manufacturing"/>
    <s v="Male"/>
    <s v="Caucasian"/>
    <n v="33"/>
    <d v="2017-08-04T00:00:00"/>
    <n v="92610"/>
    <n v="0"/>
    <s v="United States"/>
    <s v="Columbus"/>
    <s v=""/>
  </r>
  <r>
    <s v="E03189"/>
    <s v="Asher Jackson"/>
    <x v="0"/>
    <s v="Sales"/>
    <s v="Speciality Products"/>
    <s v="Male"/>
    <s v="Caucasian"/>
    <n v="50"/>
    <d v="2003-03-25T00:00:00"/>
    <n v="123405"/>
    <n v="0.13"/>
    <s v="United States"/>
    <s v="Columbus"/>
    <s v=""/>
  </r>
  <r>
    <s v="E03560"/>
    <s v="Ayla Ng"/>
    <x v="5"/>
    <s v="Sales"/>
    <s v="Manufacturing"/>
    <s v="Female"/>
    <s v="Asian"/>
    <n v="46"/>
    <d v="2004-03-20T00:00:00"/>
    <n v="73004"/>
    <n v="0"/>
    <s v="China"/>
    <s v="Beijing"/>
    <s v=""/>
  </r>
  <r>
    <s v="E00769"/>
    <s v="Jose Kang"/>
    <x v="11"/>
    <s v="Engineering"/>
    <s v="Corporate"/>
    <s v="Male"/>
    <s v="Asian"/>
    <n v="57"/>
    <d v="1999-04-25T00:00:00"/>
    <n v="95061"/>
    <n v="0.1"/>
    <s v="China"/>
    <s v="Shanghai"/>
    <s v=""/>
  </r>
  <r>
    <s v="E02791"/>
    <s v="Aubrey Romero"/>
    <x v="2"/>
    <s v="Sales"/>
    <s v="Corporate"/>
    <s v="Female"/>
    <s v="Latino"/>
    <n v="49"/>
    <d v="1998-04-02T00:00:00"/>
    <n v="160832"/>
    <n v="0.3"/>
    <s v="United States"/>
    <s v="Phoenix"/>
    <s v=""/>
  </r>
  <r>
    <s v="E02333"/>
    <s v="Jaxson Wright"/>
    <x v="31"/>
    <s v="IT"/>
    <s v="Manufacturing"/>
    <s v="Male"/>
    <s v="Black"/>
    <n v="54"/>
    <d v="2010-12-28T00:00:00"/>
    <n v="64417"/>
    <n v="0"/>
    <s v="United States"/>
    <s v="Columbus"/>
    <s v=""/>
  </r>
  <r>
    <s v="E01002"/>
    <s v="Elias Ali"/>
    <x v="6"/>
    <s v="Sales"/>
    <s v="Corporate"/>
    <s v="Male"/>
    <s v="Asian"/>
    <n v="28"/>
    <d v="2021-03-19T00:00:00"/>
    <n v="127543"/>
    <n v="0.06"/>
    <s v="China"/>
    <s v="Shanghai"/>
    <s v=""/>
  </r>
  <r>
    <s v="E03520"/>
    <s v="Nolan Pena"/>
    <x v="7"/>
    <s v="Marketing"/>
    <s v="Manufacturing"/>
    <s v="Male"/>
    <s v="Latino"/>
    <n v="30"/>
    <d v="2018-06-21T00:00:00"/>
    <n v="56154"/>
    <n v="0"/>
    <s v="Brazil"/>
    <s v="Sao Paulo"/>
    <s v=""/>
  </r>
  <r>
    <s v="E00752"/>
    <s v="Luna Liu"/>
    <x v="9"/>
    <s v="Sales"/>
    <s v="Manufacturing"/>
    <s v="Female"/>
    <s v="Asian"/>
    <n v="36"/>
    <d v="2014-02-22T00:00:00"/>
    <n v="218530"/>
    <n v="0.3"/>
    <s v="China"/>
    <s v="Shanghai"/>
    <s v=""/>
  </r>
  <r>
    <s v="E00233"/>
    <s v="Brooklyn Reyes"/>
    <x v="31"/>
    <s v="IT"/>
    <s v="Manufacturing"/>
    <s v="Female"/>
    <s v="Latino"/>
    <n v="36"/>
    <d v="2019-12-19T00:00:00"/>
    <n v="91954"/>
    <n v="0"/>
    <s v="United States"/>
    <s v="Columbus"/>
    <s v=""/>
  </r>
  <r>
    <s v="E02639"/>
    <s v="Hadley Parker"/>
    <x v="9"/>
    <s v="Marketing"/>
    <s v="Corporate"/>
    <s v="Female"/>
    <s v="Black"/>
    <n v="30"/>
    <d v="2016-09-21T00:00:00"/>
    <n v="221217"/>
    <n v="0.32"/>
    <s v="United States"/>
    <s v="Columbus"/>
    <d v="2017-09-25T00:00:00"/>
  </r>
  <r>
    <s v="E00697"/>
    <s v="Jonathan Chavez"/>
    <x v="27"/>
    <s v="IT"/>
    <s v="Manufacturing"/>
    <s v="Male"/>
    <s v="Latino"/>
    <n v="29"/>
    <d v="2017-05-11T00:00:00"/>
    <n v="87536"/>
    <n v="0"/>
    <s v="United States"/>
    <s v="Seattle"/>
    <s v=""/>
  </r>
  <r>
    <s v="E02183"/>
    <s v="Sarah Ayala"/>
    <x v="7"/>
    <s v="Sales"/>
    <s v="Corporate"/>
    <s v="Female"/>
    <s v="Latino"/>
    <n v="47"/>
    <d v="2015-06-09T00:00:00"/>
    <n v="41429"/>
    <n v="0"/>
    <s v="United States"/>
    <s v="Seattle"/>
    <s v=""/>
  </r>
  <r>
    <s v="E00715"/>
    <s v="Elijah Kang"/>
    <x v="9"/>
    <s v="Engineering"/>
    <s v="Manufacturing"/>
    <s v="Male"/>
    <s v="Asian"/>
    <n v="35"/>
    <d v="2011-10-10T00:00:00"/>
    <n v="245482"/>
    <n v="0.39"/>
    <s v="United States"/>
    <s v="Seattle"/>
    <s v=""/>
  </r>
  <r>
    <s v="E04288"/>
    <s v="Ella White"/>
    <x v="25"/>
    <s v="Engineering"/>
    <s v="Manufacturing"/>
    <s v="Female"/>
    <s v="Caucasian"/>
    <n v="25"/>
    <d v="2020-01-20T00:00:00"/>
    <n v="71359"/>
    <n v="0"/>
    <s v="United States"/>
    <s v="Phoenix"/>
    <s v=""/>
  </r>
  <r>
    <s v="E02421"/>
    <s v="Jordan Truong"/>
    <x v="2"/>
    <s v="Engineering"/>
    <s v="Speciality Products"/>
    <s v="Male"/>
    <s v="Asian"/>
    <n v="45"/>
    <d v="2014-08-28T00:00:00"/>
    <n v="183161"/>
    <n v="0.22"/>
    <s v="United States"/>
    <s v="Miami"/>
    <s v=""/>
  </r>
  <r>
    <s v="E00523"/>
    <s v="Daniel Jordan"/>
    <x v="32"/>
    <s v="IT"/>
    <s v="Corporate"/>
    <s v="Male"/>
    <s v="Caucasian"/>
    <n v="58"/>
    <d v="1993-07-26T00:00:00"/>
    <n v="69260"/>
    <n v="0"/>
    <s v="United States"/>
    <s v="Phoenix"/>
    <s v=""/>
  </r>
  <r>
    <s v="E03615"/>
    <s v="Daniel Dixon"/>
    <x v="19"/>
    <s v="Engineering"/>
    <s v="Speciality Products"/>
    <s v="Male"/>
    <s v="Caucasian"/>
    <n v="51"/>
    <d v="1999-10-09T00:00:00"/>
    <n v="95639"/>
    <n v="0"/>
    <s v="United States"/>
    <s v="Austin"/>
    <s v=""/>
  </r>
  <r>
    <s v="E02761"/>
    <s v="Luca Duong"/>
    <x v="6"/>
    <s v="Human Resources"/>
    <s v="Research &amp; Development"/>
    <s v="Male"/>
    <s v="Asian"/>
    <n v="48"/>
    <d v="2004-06-30T00:00:00"/>
    <n v="120660"/>
    <n v="7.0000000000000007E-2"/>
    <s v="China"/>
    <s v="Chengdu"/>
    <s v=""/>
  </r>
  <r>
    <s v="E02121"/>
    <s v="Levi Brown"/>
    <x v="4"/>
    <s v="Sales"/>
    <s v="Corporate"/>
    <s v="Male"/>
    <s v="Black"/>
    <n v="36"/>
    <d v="2021-12-26T00:00:00"/>
    <n v="75119"/>
    <n v="0"/>
    <s v="United States"/>
    <s v="Chicago"/>
    <s v=""/>
  </r>
  <r>
    <s v="E01486"/>
    <s v="Mason Cho"/>
    <x v="9"/>
    <s v="Accounting"/>
    <s v="Research &amp; Development"/>
    <s v="Male"/>
    <s v="Asian"/>
    <n v="59"/>
    <d v="2011-05-18T00:00:00"/>
    <n v="192213"/>
    <n v="0.4"/>
    <s v="United States"/>
    <s v="Chicago"/>
    <s v=""/>
  </r>
  <r>
    <s v="E00725"/>
    <s v="Nova Herrera"/>
    <x v="5"/>
    <s v="Sales"/>
    <s v="Speciality Products"/>
    <s v="Female"/>
    <s v="Latino"/>
    <n v="45"/>
    <d v="2014-05-10T00:00:00"/>
    <n v="65047"/>
    <n v="0"/>
    <s v="Brazil"/>
    <s v="Sao Paulo"/>
    <s v=""/>
  </r>
  <r>
    <s v="E03027"/>
    <s v="Elijah Watson"/>
    <x v="0"/>
    <s v="Sales"/>
    <s v="Manufacturing"/>
    <s v="Male"/>
    <s v="Caucasian"/>
    <n v="29"/>
    <d v="2017-03-16T00:00:00"/>
    <n v="151413"/>
    <n v="0.15"/>
    <s v="United States"/>
    <s v="Seattle"/>
    <s v=""/>
  </r>
  <r>
    <s v="E03689"/>
    <s v="Wesley Gray"/>
    <x v="4"/>
    <s v="Accounting"/>
    <s v="Speciality Products"/>
    <s v="Male"/>
    <s v="Caucasian"/>
    <n v="62"/>
    <d v="2003-04-22T00:00:00"/>
    <n v="76906"/>
    <n v="0"/>
    <s v="United States"/>
    <s v="Seattle"/>
    <s v=""/>
  </r>
  <r>
    <s v="E01986"/>
    <s v="Wesley Sharma"/>
    <x v="6"/>
    <s v="IT"/>
    <s v="Corporate"/>
    <s v="Male"/>
    <s v="Asian"/>
    <n v="51"/>
    <d v="1994-02-23T00:00:00"/>
    <n v="122802"/>
    <n v="0.05"/>
    <s v="China"/>
    <s v="Shanghai"/>
    <s v=""/>
  </r>
  <r>
    <s v="E01286"/>
    <s v="Mateo Mendez"/>
    <x v="25"/>
    <s v="Engineering"/>
    <s v="Research &amp; Development"/>
    <s v="Male"/>
    <s v="Latino"/>
    <n v="47"/>
    <d v="1998-07-14T00:00:00"/>
    <n v="99091"/>
    <n v="0"/>
    <s v="United States"/>
    <s v="Austin"/>
    <s v=""/>
  </r>
  <r>
    <s v="E01409"/>
    <s v="Jose Molina"/>
    <x v="8"/>
    <s v="Engineering"/>
    <s v="Manufacturing"/>
    <s v="Male"/>
    <s v="Latino"/>
    <n v="40"/>
    <d v="2008-02-28T00:00:00"/>
    <n v="113987"/>
    <n v="0"/>
    <s v="Brazil"/>
    <s v="Manaus"/>
    <s v=""/>
  </r>
  <r>
    <s v="E00626"/>
    <s v="Luna Simmons"/>
    <x v="4"/>
    <s v="Finance"/>
    <s v="Corporate"/>
    <s v="Female"/>
    <s v="Caucasian"/>
    <n v="28"/>
    <d v="2020-09-04T00:00:00"/>
    <n v="95045"/>
    <n v="0"/>
    <s v="United States"/>
    <s v="Chicago"/>
    <s v=""/>
  </r>
  <r>
    <s v="E04342"/>
    <s v="Samantha Barnes"/>
    <x v="9"/>
    <s v="Marketing"/>
    <s v="Speciality Products"/>
    <s v="Female"/>
    <s v="Caucasian"/>
    <n v="29"/>
    <d v="2017-01-05T00:00:00"/>
    <n v="190401"/>
    <n v="0.37"/>
    <s v="United States"/>
    <s v="Columbus"/>
    <s v=""/>
  </r>
  <r>
    <s v="E03904"/>
    <s v="Hunter Ortiz"/>
    <x v="4"/>
    <s v="Finance"/>
    <s v="Corporate"/>
    <s v="Male"/>
    <s v="Latino"/>
    <n v="46"/>
    <d v="2013-01-20T00:00:00"/>
    <n v="86061"/>
    <n v="0"/>
    <s v="Brazil"/>
    <s v="Rio de Janerio"/>
    <s v=""/>
  </r>
  <r>
    <s v="E01291"/>
    <s v="Thomas Aguilar"/>
    <x v="26"/>
    <s v="Sales"/>
    <s v="Speciality Products"/>
    <s v="Male"/>
    <s v="Latino"/>
    <n v="45"/>
    <d v="2021-02-10T00:00:00"/>
    <n v="79882"/>
    <n v="0"/>
    <s v="United States"/>
    <s v="Phoenix"/>
    <s v=""/>
  </r>
  <r>
    <s v="E00917"/>
    <s v="Skylar Bell"/>
    <x v="9"/>
    <s v="Engineering"/>
    <s v="Manufacturing"/>
    <s v="Female"/>
    <s v="Caucasian"/>
    <n v="30"/>
    <d v="2018-03-06T00:00:00"/>
    <n v="255431"/>
    <n v="0.36"/>
    <s v="United States"/>
    <s v="Columbus"/>
    <s v=""/>
  </r>
  <r>
    <s v="E01484"/>
    <s v="Anna Zhu"/>
    <x v="31"/>
    <s v="IT"/>
    <s v="Manufacturing"/>
    <s v="Female"/>
    <s v="Asian"/>
    <n v="48"/>
    <d v="2003-08-22T00:00:00"/>
    <n v="82017"/>
    <n v="0"/>
    <s v="China"/>
    <s v="Beijing"/>
    <s v=""/>
  </r>
  <r>
    <s v="E03864"/>
    <s v="Ella Hunter"/>
    <x v="7"/>
    <s v="Finance"/>
    <s v="Manufacturing"/>
    <s v="Female"/>
    <s v="Caucasian"/>
    <n v="51"/>
    <d v="2017-01-18T00:00:00"/>
    <n v="53799"/>
    <n v="0"/>
    <s v="United States"/>
    <s v="Columbus"/>
    <s v=""/>
  </r>
  <r>
    <s v="E00488"/>
    <s v="Emery Hunter"/>
    <x v="4"/>
    <s v="Sales"/>
    <s v="Corporate"/>
    <s v="Female"/>
    <s v="Caucasian"/>
    <n v="28"/>
    <d v="2021-07-03T00:00:00"/>
    <n v="82739"/>
    <n v="0"/>
    <s v="United States"/>
    <s v="Phoenix"/>
    <s v=""/>
  </r>
  <r>
    <s v="E02227"/>
    <s v="Sofia Parker"/>
    <x v="21"/>
    <s v="IT"/>
    <s v="Manufacturing"/>
    <s v="Female"/>
    <s v="Caucasian"/>
    <n v="36"/>
    <d v="2014-05-30T00:00:00"/>
    <n v="99080"/>
    <n v="0"/>
    <s v="United States"/>
    <s v="Chicago"/>
    <s v=""/>
  </r>
  <r>
    <s v="E04802"/>
    <s v="Lucy Fong"/>
    <x v="26"/>
    <s v="Sales"/>
    <s v="Corporate"/>
    <s v="Female"/>
    <s v="Asian"/>
    <n v="40"/>
    <d v="2011-01-20T00:00:00"/>
    <n v="96719"/>
    <n v="0"/>
    <s v="China"/>
    <s v="Chengdu"/>
    <s v=""/>
  </r>
  <r>
    <s v="E01970"/>
    <s v="Vivian Barnes"/>
    <x v="2"/>
    <s v="Human Resources"/>
    <s v="Research &amp; Development"/>
    <s v="Female"/>
    <s v="Caucasian"/>
    <n v="51"/>
    <d v="2021-03-28T00:00:00"/>
    <n v="180687"/>
    <n v="0.19"/>
    <s v="United States"/>
    <s v="Phoenix"/>
    <s v=""/>
  </r>
  <r>
    <s v="E02813"/>
    <s v="Kai Chow"/>
    <x v="11"/>
    <s v="Engineering"/>
    <s v="Corporate"/>
    <s v="Male"/>
    <s v="Asian"/>
    <n v="45"/>
    <d v="2001-04-12T00:00:00"/>
    <n v="95743"/>
    <n v="0.15"/>
    <s v="United States"/>
    <s v="Austin"/>
    <d v="2010-01-15T00:00:00"/>
  </r>
  <r>
    <s v="E02031"/>
    <s v="Melody Cooper"/>
    <x v="25"/>
    <s v="Engineering"/>
    <s v="Research &amp; Development"/>
    <s v="Female"/>
    <s v="Caucasian"/>
    <n v="44"/>
    <d v="2009-09-04T00:00:00"/>
    <n v="89695"/>
    <n v="0"/>
    <s v="United States"/>
    <s v="Austin"/>
    <s v=""/>
  </r>
  <r>
    <s v="E03252"/>
    <s v="James Bui"/>
    <x v="6"/>
    <s v="Finance"/>
    <s v="Manufacturing"/>
    <s v="Male"/>
    <s v="Asian"/>
    <n v="64"/>
    <d v="1998-07-20T00:00:00"/>
    <n v="122753"/>
    <n v="0.09"/>
    <s v="China"/>
    <s v="Chongqing"/>
    <s v=""/>
  </r>
  <r>
    <s v="E04871"/>
    <s v="Liam Grant"/>
    <x v="15"/>
    <s v="Human Resources"/>
    <s v="Research &amp; Development"/>
    <s v="Male"/>
    <s v="Caucasian"/>
    <n v="30"/>
    <d v="2015-03-15T00:00:00"/>
    <n v="93734"/>
    <n v="0"/>
    <s v="United States"/>
    <s v="Phoenix"/>
    <s v=""/>
  </r>
  <r>
    <s v="E03547"/>
    <s v="Owen Han"/>
    <x v="7"/>
    <s v="Accounting"/>
    <s v="Corporate"/>
    <s v="Male"/>
    <s v="Asian"/>
    <n v="28"/>
    <d v="2017-05-12T00:00:00"/>
    <n v="52069"/>
    <n v="0"/>
    <s v="China"/>
    <s v="Chongqing"/>
    <s v=""/>
  </r>
  <r>
    <s v="E04742"/>
    <s v="Kinsley Vega"/>
    <x v="9"/>
    <s v="Accounting"/>
    <s v="Corporate"/>
    <s v="Female"/>
    <s v="Latino"/>
    <n v="33"/>
    <d v="2020-12-16T00:00:00"/>
    <n v="258426"/>
    <n v="0.4"/>
    <s v="Brazil"/>
    <s v="Rio de Janerio"/>
    <s v=""/>
  </r>
  <r>
    <s v="E01070"/>
    <s v="Leonardo Martin"/>
    <x v="6"/>
    <s v="Finance"/>
    <s v="Speciality Products"/>
    <s v="Male"/>
    <s v="Black"/>
    <n v="51"/>
    <d v="1995-02-16T00:00:00"/>
    <n v="125375"/>
    <n v="0.09"/>
    <s v="United States"/>
    <s v="Chicago"/>
    <s v=""/>
  </r>
  <r>
    <s v="E04359"/>
    <s v="Greyson Lam"/>
    <x v="9"/>
    <s v="Accounting"/>
    <s v="Manufacturing"/>
    <s v="Male"/>
    <s v="Asian"/>
    <n v="25"/>
    <d v="2021-02-08T00:00:00"/>
    <n v="198243"/>
    <n v="0.31"/>
    <s v="United States"/>
    <s v="Miami"/>
    <s v=""/>
  </r>
  <r>
    <s v="E03268"/>
    <s v="Emilia Rivera"/>
    <x v="22"/>
    <s v="Engineering"/>
    <s v="Research &amp; Development"/>
    <s v="Female"/>
    <s v="Latino"/>
    <n v="42"/>
    <d v="2017-11-23T00:00:00"/>
    <n v="96023"/>
    <n v="0"/>
    <s v="United States"/>
    <s v="Miami"/>
    <s v=""/>
  </r>
  <r>
    <s v="E04035"/>
    <s v="Penelope Johnson"/>
    <x v="4"/>
    <s v="Marketing"/>
    <s v="Research &amp; Development"/>
    <s v="Female"/>
    <s v="Caucasian"/>
    <n v="34"/>
    <d v="2012-06-25T00:00:00"/>
    <n v="83066"/>
    <n v="0"/>
    <s v="United States"/>
    <s v="Chicago"/>
    <d v="2013-06-05T00:00:00"/>
  </r>
  <r>
    <s v="E01221"/>
    <s v="Eva Figueroa"/>
    <x v="13"/>
    <s v="Sales"/>
    <s v="Research &amp; Development"/>
    <s v="Female"/>
    <s v="Latino"/>
    <n v="48"/>
    <d v="2014-05-14T00:00:00"/>
    <n v="61216"/>
    <n v="0"/>
    <s v="United States"/>
    <s v="Seattle"/>
    <s v=""/>
  </r>
  <r>
    <s v="E00276"/>
    <s v="Ezekiel Jordan"/>
    <x v="0"/>
    <s v="Accounting"/>
    <s v="Corporate"/>
    <s v="Male"/>
    <s v="Caucasian"/>
    <n v="33"/>
    <d v="2013-02-10T00:00:00"/>
    <n v="144231"/>
    <n v="0.14000000000000001"/>
    <s v="United States"/>
    <s v="Columbus"/>
    <d v="2020-07-17T00:00:00"/>
  </r>
  <r>
    <s v="E01687"/>
    <s v="Luke Mai"/>
    <x v="16"/>
    <s v="Human Resources"/>
    <s v="Research &amp; Development"/>
    <s v="Male"/>
    <s v="Asian"/>
    <n v="41"/>
    <d v="2007-10-24T00:00:00"/>
    <n v="51630"/>
    <n v="0"/>
    <s v="China"/>
    <s v="Beijing"/>
    <s v=""/>
  </r>
  <r>
    <s v="E02844"/>
    <s v="Charles Diaz"/>
    <x v="0"/>
    <s v="Sales"/>
    <s v="Corporate"/>
    <s v="Male"/>
    <s v="Latino"/>
    <n v="55"/>
    <d v="2013-11-16T00:00:00"/>
    <n v="124129"/>
    <n v="0.15"/>
    <s v="Brazil"/>
    <s v="Sao Paulo"/>
    <s v=""/>
  </r>
  <r>
    <s v="E01263"/>
    <s v="Adam Espinoza"/>
    <x v="22"/>
    <s v="Engineering"/>
    <s v="Manufacturing"/>
    <s v="Male"/>
    <s v="Latino"/>
    <n v="36"/>
    <d v="2009-04-09T00:00:00"/>
    <n v="60055"/>
    <n v="0"/>
    <s v="United States"/>
    <s v="Seattle"/>
    <s v=""/>
  </r>
  <r>
    <s v="E00119"/>
    <s v="Jack Maldonado"/>
    <x v="2"/>
    <s v="Engineering"/>
    <s v="Research &amp; Development"/>
    <s v="Male"/>
    <s v="Latino"/>
    <n v="31"/>
    <d v="2020-08-26T00:00:00"/>
    <n v="189290"/>
    <n v="0.22"/>
    <s v="Brazil"/>
    <s v="Sao Paulo"/>
    <d v="2020-09-25T00:00:00"/>
  </r>
  <r>
    <s v="E03935"/>
    <s v="Cora Jiang"/>
    <x v="9"/>
    <s v="IT"/>
    <s v="Corporate"/>
    <s v="Female"/>
    <s v="Asian"/>
    <n v="53"/>
    <d v="2008-04-30T00:00:00"/>
    <n v="182202"/>
    <n v="0.3"/>
    <s v="United States"/>
    <s v="Austin"/>
    <s v=""/>
  </r>
  <r>
    <s v="E00742"/>
    <s v="Cooper Mitchell"/>
    <x v="6"/>
    <s v="Sales"/>
    <s v="Speciality Products"/>
    <s v="Male"/>
    <s v="Caucasian"/>
    <n v="43"/>
    <d v="2006-01-31T00:00:00"/>
    <n v="117518"/>
    <n v="7.0000000000000007E-2"/>
    <s v="United States"/>
    <s v="Seattle"/>
    <s v=""/>
  </r>
  <r>
    <s v="E02810"/>
    <s v="Layla Torres"/>
    <x v="0"/>
    <s v="Finance"/>
    <s v="Manufacturing"/>
    <s v="Female"/>
    <s v="Latino"/>
    <n v="37"/>
    <d v="2013-02-24T00:00:00"/>
    <n v="157474"/>
    <n v="0.11"/>
    <s v="Brazil"/>
    <s v="Rio de Janerio"/>
    <s v=""/>
  </r>
  <r>
    <s v="E01860"/>
    <s v="Jack Edwards"/>
    <x v="6"/>
    <s v="Marketing"/>
    <s v="Manufacturing"/>
    <s v="Male"/>
    <s v="Caucasian"/>
    <n v="38"/>
    <d v="2008-04-06T00:00:00"/>
    <n v="126856"/>
    <n v="0.06"/>
    <s v="United States"/>
    <s v="Columbus"/>
    <s v=""/>
  </r>
  <r>
    <s v="E04890"/>
    <s v="Eleanor Chan"/>
    <x v="0"/>
    <s v="Accounting"/>
    <s v="Manufacturing"/>
    <s v="Female"/>
    <s v="Asian"/>
    <n v="49"/>
    <d v="2001-04-02T00:00:00"/>
    <n v="129124"/>
    <n v="0.12"/>
    <s v="China"/>
    <s v="Shanghai"/>
    <s v=""/>
  </r>
  <r>
    <s v="E02285"/>
    <s v="Aria Xi"/>
    <x v="2"/>
    <s v="Sales"/>
    <s v="Research &amp; Development"/>
    <s v="Female"/>
    <s v="Asian"/>
    <n v="45"/>
    <d v="2002-03-01T00:00:00"/>
    <n v="165181"/>
    <n v="0.16"/>
    <s v="United States"/>
    <s v="Seattle"/>
    <s v=""/>
  </r>
  <r>
    <s v="E00842"/>
    <s v="John Vega"/>
    <x v="9"/>
    <s v="Finance"/>
    <s v="Corporate"/>
    <s v="Male"/>
    <s v="Latino"/>
    <n v="50"/>
    <d v="2004-01-18T00:00:00"/>
    <n v="247939"/>
    <n v="0.35"/>
    <s v="Brazil"/>
    <s v="Rio de Janerio"/>
    <s v=""/>
  </r>
  <r>
    <s v="E01271"/>
    <s v="Luke Munoz"/>
    <x v="2"/>
    <s v="Engineering"/>
    <s v="Speciality Products"/>
    <s v="Male"/>
    <s v="Latino"/>
    <n v="64"/>
    <d v="2017-08-25T00:00:00"/>
    <n v="169509"/>
    <n v="0.18"/>
    <s v="Brazil"/>
    <s v="Manaus"/>
    <s v=""/>
  </r>
  <r>
    <s v="E01921"/>
    <s v="Sarah Daniels"/>
    <x v="0"/>
    <s v="Accounting"/>
    <s v="Manufacturing"/>
    <s v="Female"/>
    <s v="Caucasian"/>
    <n v="55"/>
    <d v="2011-01-09T00:00:00"/>
    <n v="138521"/>
    <n v="0.1"/>
    <s v="United States"/>
    <s v="Miami"/>
    <s v=""/>
  </r>
  <r>
    <s v="E03664"/>
    <s v="Aria Castro"/>
    <x v="11"/>
    <s v="Engineering"/>
    <s v="Speciality Products"/>
    <s v="Female"/>
    <s v="Latino"/>
    <n v="45"/>
    <d v="2014-03-14T00:00:00"/>
    <n v="113873"/>
    <n v="0.11"/>
    <s v="Brazil"/>
    <s v="Rio de Janerio"/>
    <s v=""/>
  </r>
  <r>
    <s v="E00813"/>
    <s v="Autumn Joseph"/>
    <x v="14"/>
    <s v="IT"/>
    <s v="Corporate"/>
    <s v="Female"/>
    <s v="Black"/>
    <n v="39"/>
    <d v="2018-05-09T00:00:00"/>
    <n v="73317"/>
    <n v="0"/>
    <s v="United States"/>
    <s v="Miami"/>
    <s v=""/>
  </r>
  <r>
    <s v="E00870"/>
    <s v="Evelyn Liang"/>
    <x v="31"/>
    <s v="IT"/>
    <s v="Speciality Products"/>
    <s v="Female"/>
    <s v="Asian"/>
    <n v="40"/>
    <d v="2013-06-26T00:00:00"/>
    <n v="69096"/>
    <n v="0"/>
    <s v="United States"/>
    <s v="Seattle"/>
    <s v=""/>
  </r>
  <r>
    <s v="E04167"/>
    <s v="Henry Alvarez"/>
    <x v="15"/>
    <s v="Human Resources"/>
    <s v="Manufacturing"/>
    <s v="Male"/>
    <s v="Latino"/>
    <n v="48"/>
    <d v="2005-04-12T00:00:00"/>
    <n v="87158"/>
    <n v="0"/>
    <s v="Brazil"/>
    <s v="Manaus"/>
    <s v=""/>
  </r>
  <r>
    <s v="E00245"/>
    <s v="Benjamin Delgado"/>
    <x v="22"/>
    <s v="Engineering"/>
    <s v="Corporate"/>
    <s v="Male"/>
    <s v="Latino"/>
    <n v="64"/>
    <d v="1992-09-28T00:00:00"/>
    <n v="70778"/>
    <n v="0"/>
    <s v="United States"/>
    <s v="Austin"/>
    <s v=""/>
  </r>
  <r>
    <s v="E00976"/>
    <s v="Zoe Rodriguez"/>
    <x v="2"/>
    <s v="Human Resources"/>
    <s v="Speciality Products"/>
    <s v="Female"/>
    <s v="Latino"/>
    <n v="65"/>
    <d v="2004-05-23T00:00:00"/>
    <n v="153938"/>
    <n v="0.2"/>
    <s v="United States"/>
    <s v="Phoenix"/>
    <s v=""/>
  </r>
  <r>
    <s v="E04112"/>
    <s v="Axel Chu"/>
    <x v="28"/>
    <s v="IT"/>
    <s v="Research &amp; Development"/>
    <s v="Male"/>
    <s v="Asian"/>
    <n v="43"/>
    <d v="2018-05-04T00:00:00"/>
    <n v="59888"/>
    <n v="0"/>
    <s v="China"/>
    <s v="Beijing"/>
    <s v=""/>
  </r>
  <r>
    <s v="E01807"/>
    <s v="Cameron Evans"/>
    <x v="22"/>
    <s v="Engineering"/>
    <s v="Corporate"/>
    <s v="Male"/>
    <s v="Caucasian"/>
    <n v="50"/>
    <d v="2018-12-13T00:00:00"/>
    <n v="63098"/>
    <n v="0"/>
    <s v="United States"/>
    <s v="Columbus"/>
    <s v=""/>
  </r>
  <r>
    <s v="E04103"/>
    <s v="Isabella Soto"/>
    <x v="9"/>
    <s v="Finance"/>
    <s v="Corporate"/>
    <s v="Female"/>
    <s v="Latino"/>
    <n v="27"/>
    <d v="2021-12-15T00:00:00"/>
    <n v="255369"/>
    <n v="0.33"/>
    <s v="Brazil"/>
    <s v="Sao Paulo"/>
    <s v=""/>
  </r>
  <r>
    <s v="E01412"/>
    <s v="Eva Jenkins"/>
    <x v="0"/>
    <s v="Human Resources"/>
    <s v="Manufacturing"/>
    <s v="Female"/>
    <s v="Black"/>
    <n v="55"/>
    <d v="2004-11-10T00:00:00"/>
    <n v="142318"/>
    <n v="0.14000000000000001"/>
    <s v="United States"/>
    <s v="Chicago"/>
    <s v=""/>
  </r>
  <r>
    <s v="E04386"/>
    <s v="Cameron Powell"/>
    <x v="20"/>
    <s v="Human Resources"/>
    <s v="Manufacturing"/>
    <s v="Male"/>
    <s v="Black"/>
    <n v="41"/>
    <d v="2004-08-20T00:00:00"/>
    <n v="49186"/>
    <n v="0"/>
    <s v="United States"/>
    <s v="Austin"/>
    <d v="2008-06-17T00:00:00"/>
  </r>
  <r>
    <s v="E01232"/>
    <s v="Samantha Foster"/>
    <x v="9"/>
    <s v="Human Resources"/>
    <s v="Research &amp; Development"/>
    <s v="Female"/>
    <s v="Black"/>
    <n v="34"/>
    <d v="2019-07-27T00:00:00"/>
    <n v="220937"/>
    <n v="0.38"/>
    <s v="United States"/>
    <s v="Austin"/>
    <s v=""/>
  </r>
  <r>
    <s v="E04572"/>
    <s v="Jade Li"/>
    <x v="2"/>
    <s v="IT"/>
    <s v="Speciality Products"/>
    <s v="Female"/>
    <s v="Asian"/>
    <n v="47"/>
    <d v="2012-10-26T00:00:00"/>
    <n v="183156"/>
    <n v="0.3"/>
    <s v="United States"/>
    <s v="Seattle"/>
    <s v=""/>
  </r>
  <r>
    <s v="E02747"/>
    <s v="Kinsley Acosta"/>
    <x v="9"/>
    <s v="IT"/>
    <s v="Speciality Products"/>
    <s v="Female"/>
    <s v="Latino"/>
    <n v="32"/>
    <d v="2020-07-22T00:00:00"/>
    <n v="192749"/>
    <n v="0.31"/>
    <s v="United States"/>
    <s v="Chicago"/>
    <s v=""/>
  </r>
  <r>
    <s v="E01064"/>
    <s v="Clara Kang"/>
    <x v="0"/>
    <s v="IT"/>
    <s v="Manufacturing"/>
    <s v="Female"/>
    <s v="Asian"/>
    <n v="39"/>
    <d v="2017-03-25T00:00:00"/>
    <n v="135325"/>
    <n v="0.14000000000000001"/>
    <s v="United States"/>
    <s v="Phoenix"/>
    <s v=""/>
  </r>
  <r>
    <s v="E00178"/>
    <s v="Harper Alexander"/>
    <x v="4"/>
    <s v="Sales"/>
    <s v="Speciality Products"/>
    <s v="Female"/>
    <s v="Caucasian"/>
    <n v="26"/>
    <d v="2019-10-14T00:00:00"/>
    <n v="79356"/>
    <n v="0"/>
    <s v="United States"/>
    <s v="Phoenix"/>
    <s v=""/>
  </r>
  <r>
    <s v="E01091"/>
    <s v="Carter Reed"/>
    <x v="25"/>
    <s v="Engineering"/>
    <s v="Manufacturing"/>
    <s v="Male"/>
    <s v="Black"/>
    <n v="40"/>
    <d v="2005-07-07T00:00:00"/>
    <n v="74412"/>
    <n v="0"/>
    <s v="United States"/>
    <s v="Seattle"/>
    <s v=""/>
  </r>
  <r>
    <s v="E01525"/>
    <s v="Charlotte Ruiz"/>
    <x v="3"/>
    <s v="IT"/>
    <s v="Manufacturing"/>
    <s v="Female"/>
    <s v="Latino"/>
    <n v="32"/>
    <d v="2017-10-02T00:00:00"/>
    <n v="61886"/>
    <n v="0.09"/>
    <s v="Brazil"/>
    <s v="Rio de Janerio"/>
    <s v=""/>
  </r>
  <r>
    <s v="E01309"/>
    <s v="Everleigh Jiang"/>
    <x v="2"/>
    <s v="Accounting"/>
    <s v="Research &amp; Development"/>
    <s v="Female"/>
    <s v="Asian"/>
    <n v="58"/>
    <d v="2003-05-14T00:00:00"/>
    <n v="173071"/>
    <n v="0.28999999999999998"/>
    <s v="United States"/>
    <s v="Columbus"/>
    <s v=""/>
  </r>
  <r>
    <s v="E02378"/>
    <s v="Audrey Smith"/>
    <x v="17"/>
    <s v="Engineering"/>
    <s v="Research &amp; Development"/>
    <s v="Female"/>
    <s v="Caucasian"/>
    <n v="58"/>
    <d v="1995-10-27T00:00:00"/>
    <n v="70189"/>
    <n v="0"/>
    <s v="United States"/>
    <s v="Columbus"/>
    <s v=""/>
  </r>
  <r>
    <s v="E04127"/>
    <s v="Emery Acosta"/>
    <x v="9"/>
    <s v="Sales"/>
    <s v="Research &amp; Development"/>
    <s v="Female"/>
    <s v="Latino"/>
    <n v="42"/>
    <d v="2013-09-11T00:00:00"/>
    <n v="181452"/>
    <n v="0.3"/>
    <s v="United States"/>
    <s v="Columbus"/>
    <s v=""/>
  </r>
  <r>
    <s v="E02072"/>
    <s v="Charles Robinson"/>
    <x v="16"/>
    <s v="Human Resources"/>
    <s v="Speciality Products"/>
    <s v="Male"/>
    <s v="Caucasian"/>
    <n v="26"/>
    <d v="2021-03-12T00:00:00"/>
    <n v="70369"/>
    <n v="0"/>
    <s v="United States"/>
    <s v="Seattle"/>
    <s v=""/>
  </r>
  <r>
    <s v="E02555"/>
    <s v="Landon Lopez"/>
    <x v="4"/>
    <s v="Accounting"/>
    <s v="Manufacturing"/>
    <s v="Male"/>
    <s v="Latino"/>
    <n v="38"/>
    <d v="2008-07-05T00:00:00"/>
    <n v="78056"/>
    <n v="0"/>
    <s v="Brazil"/>
    <s v="Sao Paulo"/>
    <s v=""/>
  </r>
  <r>
    <s v="E00187"/>
    <s v="Miles Mehta"/>
    <x v="2"/>
    <s v="Finance"/>
    <s v="Research &amp; Development"/>
    <s v="Male"/>
    <s v="Asian"/>
    <n v="64"/>
    <d v="1996-05-02T00:00:00"/>
    <n v="189933"/>
    <n v="0.23"/>
    <s v="United States"/>
    <s v="Miami"/>
    <s v=""/>
  </r>
  <r>
    <s v="E04332"/>
    <s v="Ezra Simmons"/>
    <x v="18"/>
    <s v="Engineering"/>
    <s v="Speciality Products"/>
    <s v="Male"/>
    <s v="Caucasian"/>
    <n v="38"/>
    <d v="2010-07-01T00:00:00"/>
    <n v="78237"/>
    <n v="0"/>
    <s v="United States"/>
    <s v="Phoenix"/>
    <s v=""/>
  </r>
  <r>
    <s v="E02062"/>
    <s v="Nora Santiago"/>
    <x v="7"/>
    <s v="Accounting"/>
    <s v="Research &amp; Development"/>
    <s v="Female"/>
    <s v="Latino"/>
    <n v="55"/>
    <d v="1996-06-26T00:00:00"/>
    <n v="48687"/>
    <n v="0"/>
    <s v="Brazil"/>
    <s v="Rio de Janerio"/>
    <s v=""/>
  </r>
  <r>
    <s v="E00034"/>
    <s v="Caroline Herrera"/>
    <x v="0"/>
    <s v="Marketing"/>
    <s v="Manufacturing"/>
    <s v="Female"/>
    <s v="Latino"/>
    <n v="45"/>
    <d v="2004-08-19T00:00:00"/>
    <n v="121065"/>
    <n v="0.15"/>
    <s v="Brazil"/>
    <s v="Rio de Janerio"/>
    <s v=""/>
  </r>
  <r>
    <s v="E00273"/>
    <s v="David Owens"/>
    <x v="4"/>
    <s v="Sales"/>
    <s v="Corporate"/>
    <s v="Male"/>
    <s v="Black"/>
    <n v="43"/>
    <d v="2004-04-16T00:00:00"/>
    <n v="94246"/>
    <n v="0"/>
    <s v="United States"/>
    <s v="Austin"/>
    <s v=""/>
  </r>
  <r>
    <s v="E00691"/>
    <s v="Avery Yee"/>
    <x v="28"/>
    <s v="IT"/>
    <s v="Manufacturing"/>
    <s v="Female"/>
    <s v="Asian"/>
    <n v="34"/>
    <d v="2016-05-22T00:00:00"/>
    <n v="44614"/>
    <n v="0"/>
    <s v="United States"/>
    <s v="Miami"/>
    <s v=""/>
  </r>
  <r>
    <s v="E01403"/>
    <s v="Xavier Park"/>
    <x v="9"/>
    <s v="IT"/>
    <s v="Research &amp; Development"/>
    <s v="Male"/>
    <s v="Asian"/>
    <n v="40"/>
    <d v="2020-11-08T00:00:00"/>
    <n v="234469"/>
    <n v="0.31"/>
    <s v="China"/>
    <s v="Chengdu"/>
    <s v=""/>
  </r>
  <r>
    <s v="E03438"/>
    <s v="Asher Morales"/>
    <x v="18"/>
    <s v="Engineering"/>
    <s v="Research &amp; Development"/>
    <s v="Male"/>
    <s v="Latino"/>
    <n v="52"/>
    <d v="2020-07-10T00:00:00"/>
    <n v="88272"/>
    <n v="0"/>
    <s v="Brazil"/>
    <s v="Sao Paulo"/>
    <s v=""/>
  </r>
  <r>
    <s v="E04136"/>
    <s v="Mason Cao"/>
    <x v="13"/>
    <s v="Finance"/>
    <s v="Corporate"/>
    <s v="Male"/>
    <s v="Asian"/>
    <n v="52"/>
    <d v="2017-09-14T00:00:00"/>
    <n v="74449"/>
    <n v="0"/>
    <s v="China"/>
    <s v="Beijing"/>
    <s v=""/>
  </r>
  <r>
    <s v="E02944"/>
    <s v="Joshua Fong"/>
    <x v="9"/>
    <s v="Engineering"/>
    <s v="Speciality Products"/>
    <s v="Male"/>
    <s v="Asian"/>
    <n v="47"/>
    <d v="2012-06-11T00:00:00"/>
    <n v="222941"/>
    <n v="0.39"/>
    <s v="China"/>
    <s v="Beijing"/>
    <s v=""/>
  </r>
  <r>
    <s v="E03300"/>
    <s v="Maria Chin"/>
    <x v="7"/>
    <s v="Marketing"/>
    <s v="Manufacturing"/>
    <s v="Female"/>
    <s v="Asian"/>
    <n v="65"/>
    <d v="2013-09-26T00:00:00"/>
    <n v="50341"/>
    <n v="0"/>
    <s v="China"/>
    <s v="Beijing"/>
    <s v=""/>
  </r>
  <r>
    <s v="E00078"/>
    <s v="Eva Garcia"/>
    <x v="16"/>
    <s v="Human Resources"/>
    <s v="Corporate"/>
    <s v="Female"/>
    <s v="Latino"/>
    <n v="31"/>
    <d v="2021-04-11T00:00:00"/>
    <n v="72235"/>
    <n v="0"/>
    <s v="Brazil"/>
    <s v="Manaus"/>
    <s v=""/>
  </r>
  <r>
    <s v="E00825"/>
    <s v="Anna Molina"/>
    <x v="4"/>
    <s v="Accounting"/>
    <s v="Corporate"/>
    <s v="Female"/>
    <s v="Latino"/>
    <n v="41"/>
    <d v="2016-06-12T00:00:00"/>
    <n v="70165"/>
    <n v="0"/>
    <s v="United States"/>
    <s v="Columbus"/>
    <s v=""/>
  </r>
  <r>
    <s v="E04972"/>
    <s v="Logan Bryant"/>
    <x v="0"/>
    <s v="Marketing"/>
    <s v="Speciality Products"/>
    <s v="Male"/>
    <s v="Caucasian"/>
    <n v="30"/>
    <d v="2020-07-18T00:00:00"/>
    <n v="148485"/>
    <n v="0.15"/>
    <s v="United States"/>
    <s v="Miami"/>
    <s v=""/>
  </r>
  <r>
    <s v="E03941"/>
    <s v="Isla Han"/>
    <x v="1"/>
    <s v="IT"/>
    <s v="Manufacturing"/>
    <s v="Female"/>
    <s v="Asian"/>
    <n v="58"/>
    <d v="2005-06-18T00:00:00"/>
    <n v="86089"/>
    <n v="0"/>
    <s v="United States"/>
    <s v="Chicago"/>
    <s v=""/>
  </r>
  <r>
    <s v="E02148"/>
    <s v="Christopher Vega"/>
    <x v="11"/>
    <s v="Engineering"/>
    <s v="Research &amp; Development"/>
    <s v="Male"/>
    <s v="Latino"/>
    <n v="54"/>
    <d v="2007-10-27T00:00:00"/>
    <n v="106313"/>
    <n v="0.15"/>
    <s v="United States"/>
    <s v="Chicago"/>
    <s v=""/>
  </r>
  <r>
    <s v="E02252"/>
    <s v="Lillian Park"/>
    <x v="7"/>
    <s v="Marketing"/>
    <s v="Research &amp; Development"/>
    <s v="Female"/>
    <s v="Asian"/>
    <n v="40"/>
    <d v="2021-02-24T00:00:00"/>
    <n v="46833"/>
    <n v="0"/>
    <s v="China"/>
    <s v="Chengdu"/>
    <d v="2021-11-10T00:00:00"/>
  </r>
  <r>
    <s v="E03096"/>
    <s v="Kennedy Zhang"/>
    <x v="2"/>
    <s v="Finance"/>
    <s v="Research &amp; Development"/>
    <s v="Female"/>
    <s v="Asian"/>
    <n v="63"/>
    <d v="2000-10-27T00:00:00"/>
    <n v="155320"/>
    <n v="0.17"/>
    <s v="China"/>
    <s v="Chongqing"/>
    <s v=""/>
  </r>
  <r>
    <s v="E04800"/>
    <s v="Eli Han"/>
    <x v="4"/>
    <s v="Accounting"/>
    <s v="Manufacturing"/>
    <s v="Male"/>
    <s v="Asian"/>
    <n v="40"/>
    <d v="2016-01-15T00:00:00"/>
    <n v="89984"/>
    <n v="0"/>
    <s v="China"/>
    <s v="Chengdu"/>
    <s v=""/>
  </r>
  <r>
    <s v="E02838"/>
    <s v="Julia Pham"/>
    <x v="11"/>
    <s v="Engineering"/>
    <s v="Speciality Products"/>
    <s v="Female"/>
    <s v="Asian"/>
    <n v="65"/>
    <d v="2006-03-16T00:00:00"/>
    <n v="83756"/>
    <n v="0.14000000000000001"/>
    <s v="China"/>
    <s v="Shanghai"/>
    <s v=""/>
  </r>
  <r>
    <s v="E02980"/>
    <s v="Hailey Shin"/>
    <x v="2"/>
    <s v="Human Resources"/>
    <s v="Corporate"/>
    <s v="Female"/>
    <s v="Asian"/>
    <n v="57"/>
    <d v="2016-10-24T00:00:00"/>
    <n v="176324"/>
    <n v="0.23"/>
    <s v="China"/>
    <s v="Shanghai"/>
    <s v=""/>
  </r>
  <r>
    <s v="E04477"/>
    <s v="Connor Grant"/>
    <x v="4"/>
    <s v="Accounting"/>
    <s v="Speciality Products"/>
    <s v="Male"/>
    <s v="Caucasian"/>
    <n v="27"/>
    <d v="2021-10-13T00:00:00"/>
    <n v="74077"/>
    <n v="0"/>
    <s v="United States"/>
    <s v="Seattle"/>
    <s v=""/>
  </r>
  <r>
    <s v="E04348"/>
    <s v="Natalia Owens"/>
    <x v="6"/>
    <s v="Human Resources"/>
    <s v="Manufacturing"/>
    <s v="Female"/>
    <s v="Caucasian"/>
    <n v="31"/>
    <d v="2021-01-18T00:00:00"/>
    <n v="104162"/>
    <n v="7.0000000000000007E-2"/>
    <s v="United States"/>
    <s v="Austin"/>
    <s v=""/>
  </r>
  <r>
    <s v="E01638"/>
    <s v="Maria He"/>
    <x v="30"/>
    <s v="IT"/>
    <s v="Corporate"/>
    <s v="Female"/>
    <s v="Asian"/>
    <n v="45"/>
    <d v="2010-08-28T00:00:00"/>
    <n v="82162"/>
    <n v="0"/>
    <s v="China"/>
    <s v="Beijing"/>
    <d v="2020-10-03T00:00:00"/>
  </r>
  <r>
    <s v="E03419"/>
    <s v="Jade Yi"/>
    <x v="5"/>
    <s v="Sales"/>
    <s v="Speciality Products"/>
    <s v="Female"/>
    <s v="Asian"/>
    <n v="47"/>
    <d v="2015-07-10T00:00:00"/>
    <n v="63880"/>
    <n v="0"/>
    <s v="China"/>
    <s v="Chongqing"/>
    <s v=""/>
  </r>
  <r>
    <s v="E04222"/>
    <s v="Quinn Xiong"/>
    <x v="22"/>
    <s v="Engineering"/>
    <s v="Research &amp; Development"/>
    <s v="Female"/>
    <s v="Asian"/>
    <n v="55"/>
    <d v="2013-09-08T00:00:00"/>
    <n v="73248"/>
    <n v="0"/>
    <s v="United States"/>
    <s v="Columbus"/>
    <s v=""/>
  </r>
  <r>
    <s v="E04126"/>
    <s v="Dominic Baker"/>
    <x v="4"/>
    <s v="Accounting"/>
    <s v="Manufacturing"/>
    <s v="Male"/>
    <s v="Black"/>
    <n v="51"/>
    <d v="2020-10-09T00:00:00"/>
    <n v="91853"/>
    <n v="0"/>
    <s v="United States"/>
    <s v="Chicago"/>
    <s v=""/>
  </r>
  <r>
    <s v="E01896"/>
    <s v="Adam Nelson"/>
    <x v="2"/>
    <s v="Finance"/>
    <s v="Speciality Products"/>
    <s v="Male"/>
    <s v="Caucasian"/>
    <n v="25"/>
    <d v="2020-01-14T00:00:00"/>
    <n v="168014"/>
    <n v="0.27"/>
    <s v="United States"/>
    <s v="Chicago"/>
    <d v="2021-07-27T00:00:00"/>
  </r>
  <r>
    <s v="E03018"/>
    <s v="Autumn Reed"/>
    <x v="25"/>
    <s v="Engineering"/>
    <s v="Corporate"/>
    <s v="Female"/>
    <s v="Caucasian"/>
    <n v="37"/>
    <d v="2017-09-17T00:00:00"/>
    <n v="70770"/>
    <n v="0"/>
    <s v="United States"/>
    <s v="Miami"/>
    <s v=""/>
  </r>
  <r>
    <s v="E03325"/>
    <s v="Robert Edwards"/>
    <x v="16"/>
    <s v="Human Resources"/>
    <s v="Corporate"/>
    <s v="Male"/>
    <s v="Caucasian"/>
    <n v="62"/>
    <d v="2004-10-11T00:00:00"/>
    <n v="50825"/>
    <n v="0"/>
    <s v="United States"/>
    <s v="Seattle"/>
    <s v=""/>
  </r>
  <r>
    <s v="E04037"/>
    <s v="Roman Martinez"/>
    <x v="0"/>
    <s v="Finance"/>
    <s v="Research &amp; Development"/>
    <s v="Male"/>
    <s v="Latino"/>
    <n v="31"/>
    <d v="2015-09-19T00:00:00"/>
    <n v="145846"/>
    <n v="0.15"/>
    <s v="Brazil"/>
    <s v="Manaus"/>
    <s v=""/>
  </r>
  <r>
    <s v="E01902"/>
    <s v="Eleanor Li"/>
    <x v="0"/>
    <s v="Human Resources"/>
    <s v="Research &amp; Development"/>
    <s v="Female"/>
    <s v="Asian"/>
    <n v="64"/>
    <d v="2003-12-07T00:00:00"/>
    <n v="125807"/>
    <n v="0.15"/>
    <s v="United States"/>
    <s v="Chicago"/>
    <s v=""/>
  </r>
  <r>
    <s v="E01466"/>
    <s v="Connor Vang"/>
    <x v="7"/>
    <s v="Sales"/>
    <s v="Speciality Products"/>
    <s v="Male"/>
    <s v="Asian"/>
    <n v="25"/>
    <d v="2021-07-28T00:00:00"/>
    <n v="46845"/>
    <n v="0"/>
    <s v="United States"/>
    <s v="Miami"/>
    <s v=""/>
  </r>
  <r>
    <s v="E02038"/>
    <s v="Ellie Chung"/>
    <x v="0"/>
    <s v="Marketing"/>
    <s v="Corporate"/>
    <s v="Female"/>
    <s v="Asian"/>
    <n v="59"/>
    <d v="2008-08-29T00:00:00"/>
    <n v="157969"/>
    <n v="0.1"/>
    <s v="China"/>
    <s v="Chongqing"/>
    <s v=""/>
  </r>
  <r>
    <s v="E03474"/>
    <s v="Violet Hall"/>
    <x v="29"/>
    <s v="IT"/>
    <s v="Corporate"/>
    <s v="Female"/>
    <s v="Caucasian"/>
    <n v="40"/>
    <d v="2010-12-10T00:00:00"/>
    <n v="97807"/>
    <n v="0"/>
    <s v="United States"/>
    <s v="Chicago"/>
    <s v=""/>
  </r>
  <r>
    <s v="E02744"/>
    <s v="Dylan Padilla"/>
    <x v="16"/>
    <s v="Human Resources"/>
    <s v="Manufacturing"/>
    <s v="Male"/>
    <s v="Latino"/>
    <n v="31"/>
    <d v="2015-12-09T00:00:00"/>
    <n v="73854"/>
    <n v="0"/>
    <s v="United States"/>
    <s v="Seattle"/>
    <s v=""/>
  </r>
  <r>
    <s v="E00702"/>
    <s v="Nathan Pham"/>
    <x v="0"/>
    <s v="Accounting"/>
    <s v="Manufacturing"/>
    <s v="Male"/>
    <s v="Asian"/>
    <n v="45"/>
    <d v="2006-12-12T00:00:00"/>
    <n v="149537"/>
    <n v="0.14000000000000001"/>
    <s v="United States"/>
    <s v="Seattle"/>
    <s v=""/>
  </r>
  <r>
    <s v="E03081"/>
    <s v="Ayla Brown"/>
    <x v="0"/>
    <s v="Sales"/>
    <s v="Manufacturing"/>
    <s v="Female"/>
    <s v="Caucasian"/>
    <n v="49"/>
    <d v="2013-04-15T00:00:00"/>
    <n v="128303"/>
    <n v="0.15"/>
    <s v="United States"/>
    <s v="Phoenix"/>
    <s v=""/>
  </r>
  <r>
    <s v="E01281"/>
    <s v="Isaac Mitchell"/>
    <x v="23"/>
    <s v="IT"/>
    <s v="Speciality Products"/>
    <s v="Male"/>
    <s v="Black"/>
    <n v="46"/>
    <d v="2005-06-10T00:00:00"/>
    <n v="67374"/>
    <n v="0"/>
    <s v="United States"/>
    <s v="Austin"/>
    <s v=""/>
  </r>
  <r>
    <s v="E04029"/>
    <s v="Jayden Jimenez"/>
    <x v="6"/>
    <s v="Human Resources"/>
    <s v="Corporate"/>
    <s v="Male"/>
    <s v="Latino"/>
    <n v="46"/>
    <d v="2011-09-24T00:00:00"/>
    <n v="102167"/>
    <n v="0.06"/>
    <s v="Brazil"/>
    <s v="Rio de Janerio"/>
    <s v=""/>
  </r>
  <r>
    <s v="E01116"/>
    <s v="Jaxon Tran"/>
    <x v="0"/>
    <s v="Sales"/>
    <s v="Manufacturing"/>
    <s v="Male"/>
    <s v="Asian"/>
    <n v="45"/>
    <d v="2007-09-07T00:00:00"/>
    <n v="151027"/>
    <n v="0.1"/>
    <s v="China"/>
    <s v="Shanghai"/>
    <s v=""/>
  </r>
  <r>
    <s v="E01753"/>
    <s v="Connor Fong"/>
    <x v="6"/>
    <s v="Accounting"/>
    <s v="Speciality Products"/>
    <s v="Male"/>
    <s v="Asian"/>
    <n v="40"/>
    <d v="2018-02-16T00:00:00"/>
    <n v="120905"/>
    <n v="0.05"/>
    <s v="United States"/>
    <s v="Seattle"/>
    <s v=""/>
  </r>
  <r>
    <s v="E04072"/>
    <s v="Emery Mitchell"/>
    <x v="9"/>
    <s v="Finance"/>
    <s v="Manufacturing"/>
    <s v="Female"/>
    <s v="Caucasian"/>
    <n v="48"/>
    <d v="2018-06-02T00:00:00"/>
    <n v="231567"/>
    <n v="0.36"/>
    <s v="United States"/>
    <s v="Seattle"/>
    <s v=""/>
  </r>
  <r>
    <s v="E00672"/>
    <s v="Landon Luu"/>
    <x v="9"/>
    <s v="IT"/>
    <s v="Research &amp; Development"/>
    <s v="Male"/>
    <s v="Asian"/>
    <n v="31"/>
    <d v="2015-07-12T00:00:00"/>
    <n v="215388"/>
    <n v="0.33"/>
    <s v="United States"/>
    <s v="Miami"/>
    <s v=""/>
  </r>
  <r>
    <s v="E04419"/>
    <s v="Sophia Ahmed"/>
    <x v="0"/>
    <s v="Sales"/>
    <s v="Speciality Products"/>
    <s v="Female"/>
    <s v="Asian"/>
    <n v="30"/>
    <d v="2015-06-13T00:00:00"/>
    <n v="127972"/>
    <n v="0.11"/>
    <s v="United States"/>
    <s v="Seattle"/>
    <s v=""/>
  </r>
  <r>
    <s v="E00467"/>
    <s v="Sofia Dinh"/>
    <x v="19"/>
    <s v="Engineering"/>
    <s v="Corporate"/>
    <s v="Female"/>
    <s v="Asian"/>
    <n v="55"/>
    <d v="1995-08-04T00:00:00"/>
    <n v="80701"/>
    <n v="0"/>
    <s v="United States"/>
    <s v="Chicago"/>
    <d v="2005-04-14T00:00:00"/>
  </r>
  <r>
    <s v="E00365"/>
    <s v="Jonathan Patel"/>
    <x v="6"/>
    <s v="Marketing"/>
    <s v="Corporate"/>
    <s v="Male"/>
    <s v="Asian"/>
    <n v="28"/>
    <d v="2020-02-02T00:00:00"/>
    <n v="115417"/>
    <n v="0.06"/>
    <s v="China"/>
    <s v="Shanghai"/>
    <s v=""/>
  </r>
  <r>
    <s v="E00306"/>
    <s v="Piper Patterson"/>
    <x v="10"/>
    <s v="Engineering"/>
    <s v="Corporate"/>
    <s v="Female"/>
    <s v="Caucasian"/>
    <n v="45"/>
    <d v="2019-06-19T00:00:00"/>
    <n v="88045"/>
    <n v="0"/>
    <s v="United States"/>
    <s v="Chicago"/>
    <s v=""/>
  </r>
  <r>
    <s v="E03292"/>
    <s v="Cora Evans"/>
    <x v="3"/>
    <s v="IT"/>
    <s v="Speciality Products"/>
    <s v="Female"/>
    <s v="Black"/>
    <n v="45"/>
    <d v="2018-03-26T00:00:00"/>
    <n v="86478"/>
    <n v="0.06"/>
    <s v="United States"/>
    <s v="Austin"/>
    <s v=""/>
  </r>
  <r>
    <s v="E04779"/>
    <s v="Cameron Young"/>
    <x v="9"/>
    <s v="Engineering"/>
    <s v="Manufacturing"/>
    <s v="Male"/>
    <s v="Caucasian"/>
    <n v="63"/>
    <d v="2016-01-18T00:00:00"/>
    <n v="180994"/>
    <n v="0.39"/>
    <s v="United States"/>
    <s v="Seattle"/>
    <s v=""/>
  </r>
  <r>
    <s v="E00501"/>
    <s v="Melody Ho"/>
    <x v="13"/>
    <s v="Finance"/>
    <s v="Research &amp; Development"/>
    <s v="Female"/>
    <s v="Asian"/>
    <n v="55"/>
    <d v="2007-12-02T00:00:00"/>
    <n v="64494"/>
    <n v="0"/>
    <s v="United States"/>
    <s v="Columbus"/>
    <s v=""/>
  </r>
  <r>
    <s v="E01132"/>
    <s v="Aiden Bryant"/>
    <x v="5"/>
    <s v="Sales"/>
    <s v="Manufacturing"/>
    <s v="Male"/>
    <s v="Black"/>
    <n v="47"/>
    <d v="2002-10-21T00:00:00"/>
    <n v="70122"/>
    <n v="0"/>
    <s v="United States"/>
    <s v="Columbus"/>
    <s v=""/>
  </r>
  <r>
    <s v="E00556"/>
    <s v="Grayson Walker"/>
    <x v="2"/>
    <s v="Accounting"/>
    <s v="Manufacturing"/>
    <s v="Male"/>
    <s v="Caucasian"/>
    <n v="29"/>
    <d v="2017-02-19T00:00:00"/>
    <n v="181854"/>
    <n v="0.28999999999999998"/>
    <s v="United States"/>
    <s v="Seattle"/>
    <d v="2020-04-24T00:00:00"/>
  </r>
  <r>
    <s v="E00311"/>
    <s v="Scarlett Figueroa"/>
    <x v="20"/>
    <s v="Human Resources"/>
    <s v="Speciality Products"/>
    <s v="Female"/>
    <s v="Latino"/>
    <n v="34"/>
    <d v="2016-10-21T00:00:00"/>
    <n v="52811"/>
    <n v="0"/>
    <s v="United States"/>
    <s v="Miami"/>
    <s v=""/>
  </r>
  <r>
    <s v="E04567"/>
    <s v="Madeline Hoang"/>
    <x v="28"/>
    <s v="IT"/>
    <s v="Research &amp; Development"/>
    <s v="Female"/>
    <s v="Asian"/>
    <n v="28"/>
    <d v="2019-10-25T00:00:00"/>
    <n v="50111"/>
    <n v="0"/>
    <s v="China"/>
    <s v="Chengdu"/>
    <s v=""/>
  </r>
  <r>
    <s v="E04378"/>
    <s v="Ezra Simmons"/>
    <x v="32"/>
    <s v="IT"/>
    <s v="Manufacturing"/>
    <s v="Male"/>
    <s v="Black"/>
    <n v="31"/>
    <d v="2016-05-07T00:00:00"/>
    <n v="71192"/>
    <n v="0"/>
    <s v="United States"/>
    <s v="Austin"/>
    <s v=""/>
  </r>
  <r>
    <s v="E03251"/>
    <s v="Ruby Medina"/>
    <x v="2"/>
    <s v="Sales"/>
    <s v="Manufacturing"/>
    <s v="Female"/>
    <s v="Latino"/>
    <n v="50"/>
    <d v="2018-12-18T00:00:00"/>
    <n v="155351"/>
    <n v="0.2"/>
    <s v="United States"/>
    <s v="Seattle"/>
    <s v=""/>
  </r>
  <r>
    <s v="E03167"/>
    <s v="Luke Zheng"/>
    <x v="2"/>
    <s v="Human Resources"/>
    <s v="Speciality Products"/>
    <s v="Male"/>
    <s v="Asian"/>
    <n v="39"/>
    <d v="2006-11-28T00:00:00"/>
    <n v="161690"/>
    <n v="0.28999999999999998"/>
    <s v="China"/>
    <s v="Beijing"/>
    <s v=""/>
  </r>
  <r>
    <s v="E03347"/>
    <s v="Rylee Dinh"/>
    <x v="25"/>
    <s v="Engineering"/>
    <s v="Speciality Products"/>
    <s v="Female"/>
    <s v="Asian"/>
    <n v="35"/>
    <d v="2017-02-10T00:00:00"/>
    <n v="60132"/>
    <n v="0"/>
    <s v="China"/>
    <s v="Chongqing"/>
    <s v=""/>
  </r>
  <r>
    <s v="E03908"/>
    <s v="Miles Evans"/>
    <x v="23"/>
    <s v="IT"/>
    <s v="Manufacturing"/>
    <s v="Male"/>
    <s v="Caucasian"/>
    <n v="54"/>
    <d v="1994-10-24T00:00:00"/>
    <n v="87216"/>
    <n v="0"/>
    <s v="United States"/>
    <s v="Miami"/>
    <s v=""/>
  </r>
  <r>
    <s v="E01351"/>
    <s v="Leo Owens"/>
    <x v="28"/>
    <s v="IT"/>
    <s v="Corporate"/>
    <s v="Male"/>
    <s v="Caucasian"/>
    <n v="47"/>
    <d v="2020-04-23T00:00:00"/>
    <n v="50069"/>
    <n v="0"/>
    <s v="United States"/>
    <s v="Seattle"/>
    <s v=""/>
  </r>
  <r>
    <s v="E02681"/>
    <s v="Caroline Owens"/>
    <x v="2"/>
    <s v="IT"/>
    <s v="Speciality Products"/>
    <s v="Female"/>
    <s v="Caucasian"/>
    <n v="26"/>
    <d v="2021-07-26T00:00:00"/>
    <n v="151108"/>
    <n v="0.22"/>
    <s v="United States"/>
    <s v="Phoenix"/>
    <s v=""/>
  </r>
  <r>
    <s v="E03807"/>
    <s v="Kennedy Do"/>
    <x v="3"/>
    <s v="IT"/>
    <s v="Manufacturing"/>
    <s v="Female"/>
    <s v="Asian"/>
    <n v="42"/>
    <d v="2005-10-15T00:00:00"/>
    <n v="67398"/>
    <n v="7.0000000000000007E-2"/>
    <s v="United States"/>
    <s v="Phoenix"/>
    <s v=""/>
  </r>
  <r>
    <s v="E00422"/>
    <s v="Jade Acosta"/>
    <x v="25"/>
    <s v="Engineering"/>
    <s v="Research &amp; Development"/>
    <s v="Female"/>
    <s v="Latino"/>
    <n v="47"/>
    <d v="2015-08-29T00:00:00"/>
    <n v="68488"/>
    <n v="0"/>
    <s v="United States"/>
    <s v="Seattle"/>
    <s v=""/>
  </r>
  <r>
    <s v="E00265"/>
    <s v="Mila Vasquez"/>
    <x v="10"/>
    <s v="Engineering"/>
    <s v="Manufacturing"/>
    <s v="Female"/>
    <s v="Latino"/>
    <n v="60"/>
    <d v="1998-07-16T00:00:00"/>
    <n v="92932"/>
    <n v="0"/>
    <s v="United States"/>
    <s v="Columbus"/>
    <s v=""/>
  </r>
  <r>
    <s v="E04601"/>
    <s v="Allison Ayala"/>
    <x v="7"/>
    <s v="Finance"/>
    <s v="Corporate"/>
    <s v="Female"/>
    <s v="Latino"/>
    <n v="36"/>
    <d v="2009-06-30T00:00:00"/>
    <n v="43363"/>
    <n v="0"/>
    <s v="United States"/>
    <s v="Austin"/>
    <s v=""/>
  </r>
  <r>
    <s v="E04816"/>
    <s v="Jace Zhang"/>
    <x v="31"/>
    <s v="IT"/>
    <s v="Speciality Products"/>
    <s v="Male"/>
    <s v="Asian"/>
    <n v="31"/>
    <d v="2017-02-14T00:00:00"/>
    <n v="95963"/>
    <n v="0"/>
    <s v="China"/>
    <s v="Chengdu"/>
    <s v=""/>
  </r>
  <r>
    <s v="E02147"/>
    <s v="Allison Medina"/>
    <x v="6"/>
    <s v="Finance"/>
    <s v="Speciality Products"/>
    <s v="Female"/>
    <s v="Latino"/>
    <n v="55"/>
    <d v="2010-04-29T00:00:00"/>
    <n v="111038"/>
    <n v="0.05"/>
    <s v="Brazil"/>
    <s v="Sao Paulo"/>
    <s v=""/>
  </r>
  <r>
    <s v="E02914"/>
    <s v="Maria Wilson"/>
    <x v="9"/>
    <s v="Engineering"/>
    <s v="Research &amp; Development"/>
    <s v="Female"/>
    <s v="Caucasian"/>
    <n v="51"/>
    <d v="1996-06-14T00:00:00"/>
    <n v="200246"/>
    <n v="0.34"/>
    <s v="United States"/>
    <s v="Columbus"/>
    <s v=""/>
  </r>
  <r>
    <s v="E03268"/>
    <s v="Everly Coleman"/>
    <x v="9"/>
    <s v="IT"/>
    <s v="Corporate"/>
    <s v="Female"/>
    <s v="Caucasian"/>
    <n v="48"/>
    <d v="2015-02-18T00:00:00"/>
    <n v="194871"/>
    <n v="0.35"/>
    <s v="United States"/>
    <s v="Columbus"/>
    <s v=""/>
  </r>
  <r>
    <s v="E03972"/>
    <s v="Jordan Gomez"/>
    <x v="4"/>
    <s v="Accounting"/>
    <s v="Research &amp; Development"/>
    <s v="Male"/>
    <s v="Latino"/>
    <n v="58"/>
    <d v="1994-09-15T00:00:00"/>
    <n v="98769"/>
    <n v="0"/>
    <s v="Brazil"/>
    <s v="Rio de Janerio"/>
    <d v="2016-10-03T00:00:00"/>
  </r>
  <r>
    <s v="E02189"/>
    <s v="Isla Chavez"/>
    <x v="5"/>
    <s v="Sales"/>
    <s v="Research &amp; Development"/>
    <s v="Female"/>
    <s v="Latino"/>
    <n v="29"/>
    <d v="2018-05-19T00:00:00"/>
    <n v="65334"/>
    <n v="0"/>
    <s v="Brazil"/>
    <s v="Rio de Janerio"/>
    <s v=""/>
  </r>
  <r>
    <s v="E04290"/>
    <s v="Hannah Gomez"/>
    <x v="1"/>
    <s v="IT"/>
    <s v="Manufacturing"/>
    <s v="Female"/>
    <s v="Latino"/>
    <n v="25"/>
    <d v="2021-05-11T00:00:00"/>
    <n v="83934"/>
    <n v="0"/>
    <s v="United States"/>
    <s v="Miami"/>
    <s v=""/>
  </r>
  <r>
    <s v="E03630"/>
    <s v="Jacob Davis"/>
    <x v="2"/>
    <s v="Accounting"/>
    <s v="Research &amp; Development"/>
    <s v="Male"/>
    <s v="Caucasian"/>
    <n v="36"/>
    <d v="2016-09-03T00:00:00"/>
    <n v="150399"/>
    <n v="0.28000000000000003"/>
    <s v="United States"/>
    <s v="Chicago"/>
    <s v=""/>
  </r>
  <r>
    <s v="E00432"/>
    <s v="Eli Gupta"/>
    <x v="2"/>
    <s v="Human Resources"/>
    <s v="Research &amp; Development"/>
    <s v="Male"/>
    <s v="Asian"/>
    <n v="37"/>
    <d v="2012-05-19T00:00:00"/>
    <n v="160280"/>
    <n v="0.19"/>
    <s v="China"/>
    <s v="Beijing"/>
    <s v=""/>
  </r>
  <r>
    <s v="E03045"/>
    <s v="Andrew Huynh"/>
    <x v="20"/>
    <s v="Human Resources"/>
    <s v="Speciality Products"/>
    <s v="Male"/>
    <s v="Asian"/>
    <n v="57"/>
    <d v="1997-04-28T00:00:00"/>
    <n v="54051"/>
    <n v="0"/>
    <s v="United States"/>
    <s v="Miami"/>
    <d v="1998-10-11T00:00:00"/>
  </r>
  <r>
    <s v="E01924"/>
    <s v="Anna Gutierrez"/>
    <x v="2"/>
    <s v="Engineering"/>
    <s v="Research &amp; Development"/>
    <s v="Female"/>
    <s v="Latino"/>
    <n v="59"/>
    <d v="2003-04-15T00:00:00"/>
    <n v="150699"/>
    <n v="0.28999999999999998"/>
    <s v="Brazil"/>
    <s v="Sao Paulo"/>
    <s v=""/>
  </r>
  <r>
    <s v="E04877"/>
    <s v="Samuel Vega"/>
    <x v="13"/>
    <s v="Marketing"/>
    <s v="Speciality Products"/>
    <s v="Male"/>
    <s v="Latino"/>
    <n v="37"/>
    <d v="2013-03-30T00:00:00"/>
    <n v="69570"/>
    <n v="0"/>
    <s v="United States"/>
    <s v="Miami"/>
    <s v=""/>
  </r>
  <r>
    <s v="E02770"/>
    <s v="Liliana Do"/>
    <x v="31"/>
    <s v="IT"/>
    <s v="Manufacturing"/>
    <s v="Female"/>
    <s v="Asian"/>
    <n v="30"/>
    <d v="2019-03-29T00:00:00"/>
    <n v="86774"/>
    <n v="0"/>
    <s v="China"/>
    <s v="Chengdu"/>
    <s v=""/>
  </r>
  <r>
    <s v="E04590"/>
    <s v="Isaac Sanders"/>
    <x v="16"/>
    <s v="Human Resources"/>
    <s v="Manufacturing"/>
    <s v="Male"/>
    <s v="Caucasian"/>
    <n v="49"/>
    <d v="2001-03-29T00:00:00"/>
    <n v="57606"/>
    <n v="0"/>
    <s v="United States"/>
    <s v="Miami"/>
    <s v=""/>
  </r>
  <r>
    <s v="E01977"/>
    <s v="Raelynn Gupta"/>
    <x v="0"/>
    <s v="Finance"/>
    <s v="Corporate"/>
    <s v="Female"/>
    <s v="Asian"/>
    <n v="48"/>
    <d v="2001-09-10T00:00:00"/>
    <n v="125730"/>
    <n v="0.11"/>
    <s v="China"/>
    <s v="Chongqing"/>
    <s v=""/>
  </r>
  <r>
    <s v="E01378"/>
    <s v="Genesis Xiong"/>
    <x v="27"/>
    <s v="IT"/>
    <s v="Research &amp; Development"/>
    <s v="Female"/>
    <s v="Asian"/>
    <n v="51"/>
    <d v="2012-02-25T00:00:00"/>
    <n v="64170"/>
    <n v="0"/>
    <s v="United States"/>
    <s v="Columbus"/>
    <s v=""/>
  </r>
  <r>
    <s v="E04224"/>
    <s v="Lucas Ramos"/>
    <x v="15"/>
    <s v="Human Resources"/>
    <s v="Speciality Products"/>
    <s v="Male"/>
    <s v="Latino"/>
    <n v="56"/>
    <d v="1998-01-21T00:00:00"/>
    <n v="72303"/>
    <n v="0"/>
    <s v="United States"/>
    <s v="Phoenix"/>
    <s v=""/>
  </r>
  <r>
    <s v="E03423"/>
    <s v="Santiago f Gonzalez"/>
    <x v="6"/>
    <s v="Sales"/>
    <s v="Research &amp; Development"/>
    <s v="Male"/>
    <s v="Latino"/>
    <n v="36"/>
    <d v="2012-07-26T00:00:00"/>
    <n v="105891"/>
    <n v="7.0000000000000007E-2"/>
    <s v="United States"/>
    <s v="Seattle"/>
    <s v=""/>
  </r>
  <r>
    <s v="E01584"/>
    <s v="Henry Zhu"/>
    <x v="9"/>
    <s v="Marketing"/>
    <s v="Speciality Products"/>
    <s v="Male"/>
    <s v="Asian"/>
    <n v="38"/>
    <d v="2021-08-25T00:00:00"/>
    <n v="255230"/>
    <n v="0.36"/>
    <s v="United States"/>
    <s v="Austin"/>
    <s v=""/>
  </r>
  <r>
    <s v="E00788"/>
    <s v="Emily Contreras"/>
    <x v="13"/>
    <s v="Sales"/>
    <s v="Manufacturing"/>
    <s v="Female"/>
    <s v="Latino"/>
    <n v="56"/>
    <d v="1992-06-15T00:00:00"/>
    <n v="59591"/>
    <n v="0"/>
    <s v="Brazil"/>
    <s v="Sao Paulo"/>
    <s v=""/>
  </r>
  <r>
    <s v="E00207"/>
    <s v="Hailey Lai"/>
    <x v="9"/>
    <s v="Human Resources"/>
    <s v="Manufacturing"/>
    <s v="Female"/>
    <s v="Asian"/>
    <n v="52"/>
    <d v="2012-07-23T00:00:00"/>
    <n v="187048"/>
    <n v="0.32"/>
    <s v="China"/>
    <s v="Chengdu"/>
    <s v=""/>
  </r>
  <r>
    <s v="E00834"/>
    <s v="Vivian Guzman"/>
    <x v="13"/>
    <s v="Finance"/>
    <s v="Speciality Products"/>
    <s v="Female"/>
    <s v="Latino"/>
    <n v="53"/>
    <d v="2002-02-09T00:00:00"/>
    <n v="58605"/>
    <n v="0"/>
    <s v="United States"/>
    <s v="Phoenix"/>
    <s v=""/>
  </r>
  <r>
    <s v="E04571"/>
    <s v="Hadley Contreras"/>
    <x v="2"/>
    <s v="Engineering"/>
    <s v="Corporate"/>
    <s v="Female"/>
    <s v="Latino"/>
    <n v="60"/>
    <d v="2017-01-04T00:00:00"/>
    <n v="178502"/>
    <n v="0.2"/>
    <s v="United States"/>
    <s v="Austin"/>
    <s v=""/>
  </r>
  <r>
    <s v="E02652"/>
    <s v="Nathan Sun"/>
    <x v="6"/>
    <s v="Accounting"/>
    <s v="Speciality Products"/>
    <s v="Male"/>
    <s v="Asian"/>
    <n v="63"/>
    <d v="2015-07-29T00:00:00"/>
    <n v="103724"/>
    <n v="0.05"/>
    <s v="China"/>
    <s v="Shanghai"/>
    <s v=""/>
  </r>
  <r>
    <s v="E02693"/>
    <s v="Grace Campos"/>
    <x v="2"/>
    <s v="Engineering"/>
    <s v="Research &amp; Development"/>
    <s v="Female"/>
    <s v="Latino"/>
    <n v="37"/>
    <d v="2008-03-21T00:00:00"/>
    <n v="156277"/>
    <n v="0.22"/>
    <s v="Brazil"/>
    <s v="Manaus"/>
    <s v=""/>
  </r>
  <r>
    <s v="E03359"/>
    <s v="Autumn Ortiz"/>
    <x v="17"/>
    <s v="Engineering"/>
    <s v="Research &amp; Development"/>
    <s v="Female"/>
    <s v="Latino"/>
    <n v="30"/>
    <d v="2017-12-17T00:00:00"/>
    <n v="87744"/>
    <n v="0"/>
    <s v="Brazil"/>
    <s v="Sao Paulo"/>
    <s v=""/>
  </r>
  <r>
    <s v="E00399"/>
    <s v="Connor Walker"/>
    <x v="13"/>
    <s v="Finance"/>
    <s v="Manufacturing"/>
    <s v="Male"/>
    <s v="Caucasian"/>
    <n v="30"/>
    <d v="2019-03-18T00:00:00"/>
    <n v="54714"/>
    <n v="0"/>
    <s v="United States"/>
    <s v="Columbus"/>
    <s v=""/>
  </r>
  <r>
    <s v="E02971"/>
    <s v="Mia Wu"/>
    <x v="14"/>
    <s v="IT"/>
    <s v="Corporate"/>
    <s v="Female"/>
    <s v="Asian"/>
    <n v="45"/>
    <d v="2013-08-25T00:00:00"/>
    <n v="99169"/>
    <n v="0"/>
    <s v="China"/>
    <s v="Beijing"/>
    <s v=""/>
  </r>
  <r>
    <s v="E03327"/>
    <s v="Julia Luong"/>
    <x v="0"/>
    <s v="Accounting"/>
    <s v="Research &amp; Development"/>
    <s v="Female"/>
    <s v="Asian"/>
    <n v="55"/>
    <d v="2006-06-20T00:00:00"/>
    <n v="142628"/>
    <n v="0.12"/>
    <s v="China"/>
    <s v="Chongqing"/>
    <s v=""/>
  </r>
  <r>
    <s v="E00900"/>
    <s v="Eleanor Delgado"/>
    <x v="4"/>
    <s v="Marketing"/>
    <s v="Manufacturing"/>
    <s v="Female"/>
    <s v="Latino"/>
    <n v="33"/>
    <d v="2014-04-27T00:00:00"/>
    <n v="75869"/>
    <n v="0"/>
    <s v="Brazil"/>
    <s v="Sao Paulo"/>
    <s v=""/>
  </r>
  <r>
    <s v="E00836"/>
    <s v="Addison Roberts"/>
    <x v="23"/>
    <s v="IT"/>
    <s v="Manufacturing"/>
    <s v="Female"/>
    <s v="Caucasian"/>
    <n v="65"/>
    <d v="2018-05-14T00:00:00"/>
    <n v="60985"/>
    <n v="0"/>
    <s v="United States"/>
    <s v="Seattle"/>
    <s v=""/>
  </r>
  <r>
    <s v="E03854"/>
    <s v="Camila Li"/>
    <x v="0"/>
    <s v="IT"/>
    <s v="Research &amp; Development"/>
    <s v="Female"/>
    <s v="Asian"/>
    <n v="60"/>
    <d v="2010-07-24T00:00:00"/>
    <n v="126911"/>
    <n v="0.1"/>
    <s v="China"/>
    <s v="Shanghai"/>
    <s v=""/>
  </r>
  <r>
    <s v="E04729"/>
    <s v="Ezekiel Fong"/>
    <x v="9"/>
    <s v="Sales"/>
    <s v="Research &amp; Development"/>
    <s v="Male"/>
    <s v="Asian"/>
    <n v="56"/>
    <d v="2004-02-25T00:00:00"/>
    <n v="216949"/>
    <n v="0.32"/>
    <s v="China"/>
    <s v="Shanghai"/>
    <s v=""/>
  </r>
  <r>
    <s v="E00360"/>
    <s v="Dylan Thao"/>
    <x v="2"/>
    <s v="Engineering"/>
    <s v="Manufacturing"/>
    <s v="Male"/>
    <s v="Asian"/>
    <n v="53"/>
    <d v="2012-10-22T00:00:00"/>
    <n v="168510"/>
    <n v="0.28999999999999998"/>
    <s v="United States"/>
    <s v="Seattle"/>
    <s v=""/>
  </r>
  <r>
    <s v="E02284"/>
    <s v="Josephine Salazar"/>
    <x v="17"/>
    <s v="Engineering"/>
    <s v="Speciality Products"/>
    <s v="Female"/>
    <s v="Latino"/>
    <n v="36"/>
    <d v="2016-03-14T00:00:00"/>
    <n v="85870"/>
    <n v="0"/>
    <s v="Brazil"/>
    <s v="Sao Paulo"/>
    <s v=""/>
  </r>
  <r>
    <s v="E00181"/>
    <s v="Genesis Hu"/>
    <x v="4"/>
    <s v="Marketing"/>
    <s v="Corporate"/>
    <s v="Female"/>
    <s v="Asian"/>
    <n v="46"/>
    <d v="2002-01-15T00:00:00"/>
    <n v="86510"/>
    <n v="0"/>
    <s v="China"/>
    <s v="Beijing"/>
    <d v="2003-01-02T00:00:00"/>
  </r>
  <r>
    <s v="E04168"/>
    <s v="Mila Juarez"/>
    <x v="6"/>
    <s v="Sales"/>
    <s v="Speciality Products"/>
    <s v="Female"/>
    <s v="Latino"/>
    <n v="38"/>
    <d v="2017-09-21T00:00:00"/>
    <n v="119647"/>
    <n v="0.09"/>
    <s v="Brazil"/>
    <s v="Sao Paulo"/>
    <s v=""/>
  </r>
  <r>
    <s v="E02861"/>
    <s v="Daniel Perry"/>
    <x v="14"/>
    <s v="IT"/>
    <s v="Research &amp; Development"/>
    <s v="Male"/>
    <s v="Caucasian"/>
    <n v="62"/>
    <d v="2001-04-15T00:00:00"/>
    <n v="80921"/>
    <n v="0"/>
    <s v="United States"/>
    <s v="Columbus"/>
    <s v=""/>
  </r>
  <r>
    <s v="E01357"/>
    <s v="Paisley Hunter"/>
    <x v="11"/>
    <s v="Engineering"/>
    <s v="Research &amp; Development"/>
    <s v="Female"/>
    <s v="Caucasian"/>
    <n v="61"/>
    <d v="2010-01-15T00:00:00"/>
    <n v="98110"/>
    <n v="0.13"/>
    <s v="United States"/>
    <s v="Chicago"/>
    <s v=""/>
  </r>
  <r>
    <s v="E04387"/>
    <s v="Everleigh White"/>
    <x v="23"/>
    <s v="IT"/>
    <s v="Speciality Products"/>
    <s v="Female"/>
    <s v="Caucasian"/>
    <n v="59"/>
    <d v="2017-10-20T00:00:00"/>
    <n v="86831"/>
    <n v="0"/>
    <s v="United States"/>
    <s v="Phoenix"/>
    <s v=""/>
  </r>
  <r>
    <s v="E03090"/>
    <s v="Penelope Choi"/>
    <x v="1"/>
    <s v="IT"/>
    <s v="Speciality Products"/>
    <s v="Female"/>
    <s v="Asian"/>
    <n v="49"/>
    <d v="2010-09-10T00:00:00"/>
    <n v="72826"/>
    <n v="0"/>
    <s v="China"/>
    <s v="Beijing"/>
    <s v=""/>
  </r>
  <r>
    <s v="E03591"/>
    <s v="Piper Sun"/>
    <x v="2"/>
    <s v="Marketing"/>
    <s v="Manufacturing"/>
    <s v="Female"/>
    <s v="Asian"/>
    <n v="64"/>
    <d v="2011-02-14T00:00:00"/>
    <n v="171217"/>
    <n v="0.19"/>
    <s v="United States"/>
    <s v="Seattle"/>
    <s v=""/>
  </r>
  <r>
    <s v="E03328"/>
    <s v="Lucy Johnson"/>
    <x v="6"/>
    <s v="IT"/>
    <s v="Research &amp; Development"/>
    <s v="Female"/>
    <s v="Caucasian"/>
    <n v="57"/>
    <d v="2020-04-27T00:00:00"/>
    <n v="103058"/>
    <n v="7.0000000000000007E-2"/>
    <s v="United States"/>
    <s v="Columbus"/>
    <s v=""/>
  </r>
  <r>
    <s v="E04937"/>
    <s v="Ian Ngo"/>
    <x v="6"/>
    <s v="Sales"/>
    <s v="Speciality Products"/>
    <s v="Male"/>
    <s v="Asian"/>
    <n v="52"/>
    <d v="2014-08-07T00:00:00"/>
    <n v="117062"/>
    <n v="7.0000000000000007E-2"/>
    <s v="United States"/>
    <s v="Phoenix"/>
    <s v=""/>
  </r>
  <r>
    <s v="E00515"/>
    <s v="Joseph Vazquez"/>
    <x v="0"/>
    <s v="Accounting"/>
    <s v="Speciality Products"/>
    <s v="Male"/>
    <s v="Latino"/>
    <n v="40"/>
    <d v="2019-01-23T00:00:00"/>
    <n v="159031"/>
    <n v="0.1"/>
    <s v="United States"/>
    <s v="Miami"/>
    <s v=""/>
  </r>
  <r>
    <s v="E01241"/>
    <s v="Hadley Guerrero"/>
    <x v="0"/>
    <s v="IT"/>
    <s v="Research &amp; Development"/>
    <s v="Female"/>
    <s v="Latino"/>
    <n v="49"/>
    <d v="2004-01-14T00:00:00"/>
    <n v="125086"/>
    <n v="0.1"/>
    <s v="Brazil"/>
    <s v="Sao Paulo"/>
    <s v=""/>
  </r>
  <r>
    <s v="E03255"/>
    <s v="Jose Brown"/>
    <x v="27"/>
    <s v="IT"/>
    <s v="Speciality Products"/>
    <s v="Male"/>
    <s v="Caucasian"/>
    <n v="43"/>
    <d v="2016-04-07T00:00:00"/>
    <n v="67976"/>
    <n v="0"/>
    <s v="United States"/>
    <s v="Seattle"/>
    <s v=""/>
  </r>
  <r>
    <s v="E01711"/>
    <s v="Benjamin Ford"/>
    <x v="13"/>
    <s v="Finance"/>
    <s v="Speciality Products"/>
    <s v="Male"/>
    <s v="Caucasian"/>
    <n v="31"/>
    <d v="2021-04-22T00:00:00"/>
    <n v="74215"/>
    <n v="0"/>
    <s v="United States"/>
    <s v="Phoenix"/>
    <s v=""/>
  </r>
  <r>
    <s v="E00500"/>
    <s v="Henry Shah"/>
    <x v="2"/>
    <s v="Accounting"/>
    <s v="Manufacturing"/>
    <s v="Male"/>
    <s v="Asian"/>
    <n v="55"/>
    <d v="2010-06-11T00:00:00"/>
    <n v="187389"/>
    <n v="0.25"/>
    <s v="China"/>
    <s v="Chengdu"/>
    <s v=""/>
  </r>
  <r>
    <s v="E04972"/>
    <s v="Ivy Daniels"/>
    <x v="0"/>
    <s v="Human Resources"/>
    <s v="Speciality Products"/>
    <s v="Female"/>
    <s v="Caucasian"/>
    <n v="41"/>
    <d v="2008-10-26T00:00:00"/>
    <n v="131841"/>
    <n v="0.13"/>
    <s v="United States"/>
    <s v="Columbus"/>
    <s v=""/>
  </r>
  <r>
    <s v="E02728"/>
    <s v="Thomas Chang"/>
    <x v="4"/>
    <s v="Accounting"/>
    <s v="Research &amp; Development"/>
    <s v="Male"/>
    <s v="Asian"/>
    <n v="34"/>
    <d v="2011-07-26T00:00:00"/>
    <n v="97231"/>
    <n v="0"/>
    <s v="China"/>
    <s v="Beijing"/>
    <s v=""/>
  </r>
  <r>
    <s v="E04749"/>
    <s v="Caroline Phan"/>
    <x v="0"/>
    <s v="Finance"/>
    <s v="Corporate"/>
    <s v="Female"/>
    <s v="Asian"/>
    <n v="41"/>
    <d v="2004-03-14T00:00:00"/>
    <n v="155004"/>
    <n v="0.12"/>
    <s v="United States"/>
    <s v="Austin"/>
    <s v=""/>
  </r>
  <r>
    <s v="E02023"/>
    <s v="Maverick Mehta"/>
    <x v="28"/>
    <s v="IT"/>
    <s v="Manufacturing"/>
    <s v="Male"/>
    <s v="Asian"/>
    <n v="40"/>
    <d v="2007-07-30T00:00:00"/>
    <n v="41859"/>
    <n v="0"/>
    <s v="United States"/>
    <s v="Seattle"/>
    <s v=""/>
  </r>
  <r>
    <s v="E03166"/>
    <s v="Austin Edwards"/>
    <x v="12"/>
    <s v="IT"/>
    <s v="Manufacturing"/>
    <s v="Male"/>
    <s v="Black"/>
    <n v="42"/>
    <d v="2006-09-24T00:00:00"/>
    <n v="52733"/>
    <n v="0"/>
    <s v="United States"/>
    <s v="Chicago"/>
    <s v=""/>
  </r>
  <r>
    <s v="E02599"/>
    <s v="Daniel Huang"/>
    <x v="9"/>
    <s v="Human Resources"/>
    <s v="Corporate"/>
    <s v="Male"/>
    <s v="Asian"/>
    <n v="31"/>
    <d v="2015-09-03T00:00:00"/>
    <n v="250953"/>
    <n v="0.34"/>
    <s v="United States"/>
    <s v="Columbus"/>
    <s v=""/>
  </r>
  <r>
    <s v="E01014"/>
    <s v="Lucas Phan"/>
    <x v="2"/>
    <s v="Marketing"/>
    <s v="Research &amp; Development"/>
    <s v="Male"/>
    <s v="Asian"/>
    <n v="49"/>
    <d v="1999-02-19T00:00:00"/>
    <n v="191807"/>
    <n v="0.21"/>
    <s v="China"/>
    <s v="Chongqing"/>
    <s v=""/>
  </r>
  <r>
    <s v="E04529"/>
    <s v="Gabriel Yu"/>
    <x v="1"/>
    <s v="IT"/>
    <s v="Speciality Products"/>
    <s v="Male"/>
    <s v="Asian"/>
    <n v="42"/>
    <d v="2014-06-23T00:00:00"/>
    <n v="64677"/>
    <n v="0"/>
    <s v="China"/>
    <s v="Chongqing"/>
    <s v=""/>
  </r>
  <r>
    <s v="E00085"/>
    <s v="Mason Watson"/>
    <x v="0"/>
    <s v="IT"/>
    <s v="Corporate"/>
    <s v="Male"/>
    <s v="Caucasian"/>
    <n v="46"/>
    <d v="2004-09-14T00:00:00"/>
    <n v="130274"/>
    <n v="0.11"/>
    <s v="United States"/>
    <s v="Chicago"/>
    <s v=""/>
  </r>
  <r>
    <s v="E00632"/>
    <s v="Angel Chang"/>
    <x v="23"/>
    <s v="IT"/>
    <s v="Research &amp; Development"/>
    <s v="Male"/>
    <s v="Asian"/>
    <n v="37"/>
    <d v="2017-07-06T00:00:00"/>
    <n v="96331"/>
    <n v="0"/>
    <s v="China"/>
    <s v="Shanghai"/>
    <s v=""/>
  </r>
  <r>
    <s v="E02108"/>
    <s v="Madeline Coleman"/>
    <x v="0"/>
    <s v="Finance"/>
    <s v="Research &amp; Development"/>
    <s v="Female"/>
    <s v="Caucasian"/>
    <n v="51"/>
    <d v="2006-04-28T00:00:00"/>
    <n v="150758"/>
    <n v="0.13"/>
    <s v="United States"/>
    <s v="Chicago"/>
    <d v="2007-08-16T00:00:00"/>
  </r>
  <r>
    <s v="E03802"/>
    <s v="Thomas Vazquez"/>
    <x v="2"/>
    <s v="Engineering"/>
    <s v="Corporate"/>
    <s v="Male"/>
    <s v="Latino"/>
    <n v="46"/>
    <d v="2014-07-19T00:00:00"/>
    <n v="173629"/>
    <n v="0.21"/>
    <s v="Brazil"/>
    <s v="Sao Paulo"/>
    <s v=""/>
  </r>
  <r>
    <s v="E03685"/>
    <s v="Silas Hunter"/>
    <x v="29"/>
    <s v="IT"/>
    <s v="Corporate"/>
    <s v="Male"/>
    <s v="Black"/>
    <n v="55"/>
    <d v="1998-05-04T00:00:00"/>
    <n v="62174"/>
    <n v="0"/>
    <s v="United States"/>
    <s v="Chicago"/>
    <s v=""/>
  </r>
  <r>
    <s v="E01089"/>
    <s v="Nicholas Brooks"/>
    <x v="13"/>
    <s v="Accounting"/>
    <s v="Manufacturing"/>
    <s v="Male"/>
    <s v="Caucasian"/>
    <n v="43"/>
    <d v="2017-10-20T00:00:00"/>
    <n v="56555"/>
    <n v="0"/>
    <s v="United States"/>
    <s v="Phoenix"/>
    <s v=""/>
  </r>
  <r>
    <s v="E03988"/>
    <s v="Dominic Thomas"/>
    <x v="13"/>
    <s v="Marketing"/>
    <s v="Manufacturing"/>
    <s v="Male"/>
    <s v="Caucasian"/>
    <n v="48"/>
    <d v="2005-09-28T00:00:00"/>
    <n v="74655"/>
    <n v="0"/>
    <s v="United States"/>
    <s v="Austin"/>
    <s v=""/>
  </r>
  <r>
    <s v="E00401"/>
    <s v="Wesley Adams"/>
    <x v="27"/>
    <s v="IT"/>
    <s v="Corporate"/>
    <s v="Male"/>
    <s v="Caucasian"/>
    <n v="48"/>
    <d v="2003-08-11T00:00:00"/>
    <n v="93017"/>
    <n v="0"/>
    <s v="United States"/>
    <s v="Seattle"/>
    <s v=""/>
  </r>
  <r>
    <s v="E03429"/>
    <s v="Ian Wu"/>
    <x v="4"/>
    <s v="Marketing"/>
    <s v="Manufacturing"/>
    <s v="Male"/>
    <s v="Asian"/>
    <n v="51"/>
    <d v="2012-04-14T00:00:00"/>
    <n v="82300"/>
    <n v="0"/>
    <s v="China"/>
    <s v="Chengdu"/>
    <s v=""/>
  </r>
  <r>
    <s v="E02417"/>
    <s v="Alice Young"/>
    <x v="18"/>
    <s v="Engineering"/>
    <s v="Research &amp; Development"/>
    <s v="Female"/>
    <s v="Caucasian"/>
    <n v="46"/>
    <d v="2008-01-24T00:00:00"/>
    <n v="91621"/>
    <n v="0"/>
    <s v="United States"/>
    <s v="Chicago"/>
    <s v=""/>
  </r>
  <r>
    <s v="E00359"/>
    <s v="Logan Carrillo"/>
    <x v="4"/>
    <s v="Marketing"/>
    <s v="Research &amp; Development"/>
    <s v="Male"/>
    <s v="Latino"/>
    <n v="33"/>
    <d v="2014-11-30T00:00:00"/>
    <n v="91280"/>
    <n v="0"/>
    <s v="United States"/>
    <s v="Miami"/>
    <s v=""/>
  </r>
  <r>
    <s v="E02044"/>
    <s v="Caroline Alexander"/>
    <x v="20"/>
    <s v="Human Resources"/>
    <s v="Manufacturing"/>
    <s v="Female"/>
    <s v="Black"/>
    <n v="42"/>
    <d v="2020-09-18T00:00:00"/>
    <n v="47071"/>
    <n v="0"/>
    <s v="United States"/>
    <s v="Columbus"/>
    <s v=""/>
  </r>
  <r>
    <s v="E01479"/>
    <s v="Serenity Bailey"/>
    <x v="30"/>
    <s v="IT"/>
    <s v="Manufacturing"/>
    <s v="Female"/>
    <s v="Caucasian"/>
    <n v="55"/>
    <d v="2011-11-21T00:00:00"/>
    <n v="81218"/>
    <n v="0"/>
    <s v="United States"/>
    <s v="Chicago"/>
    <s v=""/>
  </r>
  <r>
    <s v="E04962"/>
    <s v="Elena Tan"/>
    <x v="9"/>
    <s v="Engineering"/>
    <s v="Manufacturing"/>
    <s v="Female"/>
    <s v="Asian"/>
    <n v="50"/>
    <d v="2008-10-13T00:00:00"/>
    <n v="181801"/>
    <n v="0.4"/>
    <s v="China"/>
    <s v="Chongqing"/>
    <d v="2019-12-11T00:00:00"/>
  </r>
  <r>
    <s v="E02769"/>
    <s v="Eliza Adams"/>
    <x v="5"/>
    <s v="Sales"/>
    <s v="Manufacturing"/>
    <s v="Female"/>
    <s v="Caucasian"/>
    <n v="26"/>
    <d v="2021-11-21T00:00:00"/>
    <n v="63137"/>
    <n v="0"/>
    <s v="United States"/>
    <s v="Chicago"/>
    <s v=""/>
  </r>
  <r>
    <s v="E03893"/>
    <s v="Alice Xiong"/>
    <x v="9"/>
    <s v="Engineering"/>
    <s v="Manufacturing"/>
    <s v="Female"/>
    <s v="Asian"/>
    <n v="55"/>
    <d v="2018-09-02T00:00:00"/>
    <n v="221465"/>
    <n v="0.34"/>
    <s v="China"/>
    <s v="Chengdu"/>
    <s v=""/>
  </r>
  <r>
    <s v="E00553"/>
    <s v="Isla Yoon"/>
    <x v="10"/>
    <s v="Engineering"/>
    <s v="Research &amp; Development"/>
    <s v="Female"/>
    <s v="Asian"/>
    <n v="50"/>
    <d v="2013-05-10T00:00:00"/>
    <n v="79388"/>
    <n v="0"/>
    <s v="United States"/>
    <s v="Austin"/>
    <d v="2019-08-04T00:00:00"/>
  </r>
  <r>
    <s v="E03540"/>
    <s v="Emma Perry"/>
    <x v="29"/>
    <s v="IT"/>
    <s v="Manufacturing"/>
    <s v="Female"/>
    <s v="Caucasian"/>
    <n v="28"/>
    <d v="2018-01-22T00:00:00"/>
    <n v="68176"/>
    <n v="0"/>
    <s v="United States"/>
    <s v="Seattle"/>
    <s v=""/>
  </r>
  <r>
    <s v="E02769"/>
    <s v="Riley Marquez"/>
    <x v="0"/>
    <s v="Finance"/>
    <s v="Research &amp; Development"/>
    <s v="Female"/>
    <s v="Latino"/>
    <n v="39"/>
    <d v="2019-10-18T00:00:00"/>
    <n v="122829"/>
    <n v="0.11"/>
    <s v="United States"/>
    <s v="Chicago"/>
    <s v=""/>
  </r>
  <r>
    <s v="E03277"/>
    <s v="Caroline Hu"/>
    <x v="0"/>
    <s v="Marketing"/>
    <s v="Speciality Products"/>
    <s v="Female"/>
    <s v="Asian"/>
    <n v="31"/>
    <d v="2019-08-18T00:00:00"/>
    <n v="126353"/>
    <n v="0.12"/>
    <s v="China"/>
    <s v="Shanghai"/>
    <s v=""/>
  </r>
  <r>
    <s v="E04194"/>
    <s v="Madison Kumar"/>
    <x v="2"/>
    <s v="Accounting"/>
    <s v="Speciality Products"/>
    <s v="Female"/>
    <s v="Asian"/>
    <n v="55"/>
    <d v="2010-10-17T00:00:00"/>
    <n v="188727"/>
    <n v="0.23"/>
    <s v="China"/>
    <s v="Chengdu"/>
    <s v=""/>
  </r>
  <r>
    <s v="E01807"/>
    <s v="Matthew Lim"/>
    <x v="4"/>
    <s v="Sales"/>
    <s v="Research &amp; Development"/>
    <s v="Male"/>
    <s v="Asian"/>
    <n v="52"/>
    <d v="1994-02-18T00:00:00"/>
    <n v="99624"/>
    <n v="0"/>
    <s v="United States"/>
    <s v="Seattle"/>
    <s v=""/>
  </r>
  <r>
    <s v="E01762"/>
    <s v="Maya Ngo"/>
    <x v="6"/>
    <s v="Sales"/>
    <s v="Speciality Products"/>
    <s v="Female"/>
    <s v="Asian"/>
    <n v="55"/>
    <d v="2012-10-20T00:00:00"/>
    <n v="108686"/>
    <n v="0.06"/>
    <s v="United States"/>
    <s v="Columbus"/>
    <s v=""/>
  </r>
  <r>
    <s v="E02632"/>
    <s v="Alice Soto"/>
    <x v="7"/>
    <s v="Accounting"/>
    <s v="Corporate"/>
    <s v="Female"/>
    <s v="Latino"/>
    <n v="56"/>
    <d v="1995-04-13T00:00:00"/>
    <n v="50857"/>
    <n v="0"/>
    <s v="Brazil"/>
    <s v="Manaus"/>
    <s v=""/>
  </r>
  <r>
    <s v="E04226"/>
    <s v="Andrew Moore"/>
    <x v="19"/>
    <s v="Engineering"/>
    <s v="Manufacturing"/>
    <s v="Male"/>
    <s v="Caucasian"/>
    <n v="47"/>
    <d v="2001-01-02T00:00:00"/>
    <n v="120628"/>
    <n v="0"/>
    <s v="United States"/>
    <s v="Chicago"/>
    <s v=""/>
  </r>
  <r>
    <s v="E04101"/>
    <s v="Olivia Harris"/>
    <x v="2"/>
    <s v="Sales"/>
    <s v="Speciality Products"/>
    <s v="Female"/>
    <s v="Caucasian"/>
    <n v="63"/>
    <d v="2020-06-14T00:00:00"/>
    <n v="181216"/>
    <n v="0.27"/>
    <s v="United States"/>
    <s v="Columbus"/>
    <s v=""/>
  </r>
  <r>
    <s v="E01981"/>
    <s v="Genesis Banks"/>
    <x v="7"/>
    <s v="Finance"/>
    <s v="Corporate"/>
    <s v="Female"/>
    <s v="Caucasian"/>
    <n v="63"/>
    <d v="2012-03-16T00:00:00"/>
    <n v="46081"/>
    <n v="0"/>
    <s v="United States"/>
    <s v="Chicago"/>
    <s v=""/>
  </r>
  <r>
    <s v="E02534"/>
    <s v="Victoria Johnson"/>
    <x v="0"/>
    <s v="Accounting"/>
    <s v="Corporate"/>
    <s v="Female"/>
    <s v="Caucasian"/>
    <n v="55"/>
    <d v="2004-05-28T00:00:00"/>
    <n v="159885"/>
    <n v="0.12"/>
    <s v="United States"/>
    <s v="Columbus"/>
    <s v=""/>
  </r>
  <r>
    <s v="E01238"/>
    <s v="Eloise Griffin"/>
    <x v="2"/>
    <s v="Sales"/>
    <s v="Manufacturing"/>
    <s v="Female"/>
    <s v="Caucasian"/>
    <n v="55"/>
    <d v="1995-10-29T00:00:00"/>
    <n v="153271"/>
    <n v="0.15"/>
    <s v="United States"/>
    <s v="Austin"/>
    <s v=""/>
  </r>
  <r>
    <s v="E01118"/>
    <s v="Roman Yang"/>
    <x v="6"/>
    <s v="Human Resources"/>
    <s v="Manufacturing"/>
    <s v="Male"/>
    <s v="Asian"/>
    <n v="42"/>
    <d v="2009-12-12T00:00:00"/>
    <n v="114242"/>
    <n v="0.08"/>
    <s v="United States"/>
    <s v="Phoenix"/>
    <s v=""/>
  </r>
  <r>
    <s v="E04041"/>
    <s v="Clara Huynh"/>
    <x v="12"/>
    <s v="IT"/>
    <s v="Speciality Products"/>
    <s v="Female"/>
    <s v="Asian"/>
    <n v="39"/>
    <d v="2020-11-18T00:00:00"/>
    <n v="48415"/>
    <n v="0"/>
    <s v="China"/>
    <s v="Shanghai"/>
    <s v=""/>
  </r>
  <r>
    <s v="E04308"/>
    <s v="Kai Flores"/>
    <x v="25"/>
    <s v="Engineering"/>
    <s v="Manufacturing"/>
    <s v="Male"/>
    <s v="Latino"/>
    <n v="35"/>
    <d v="2017-05-23T00:00:00"/>
    <n v="65566"/>
    <n v="0"/>
    <s v="United States"/>
    <s v="Seattle"/>
    <s v=""/>
  </r>
  <r>
    <s v="E01052"/>
    <s v="Jaxson Dinh"/>
    <x v="0"/>
    <s v="Marketing"/>
    <s v="Research &amp; Development"/>
    <s v="Male"/>
    <s v="Asian"/>
    <n v="45"/>
    <d v="2001-05-03T00:00:00"/>
    <n v="147752"/>
    <n v="0.12"/>
    <s v="China"/>
    <s v="Shanghai"/>
    <d v="2011-12-26T00:00:00"/>
  </r>
  <r>
    <s v="E04165"/>
    <s v="Sophie Vang"/>
    <x v="0"/>
    <s v="Marketing"/>
    <s v="Manufacturing"/>
    <s v="Female"/>
    <s v="Asian"/>
    <n v="25"/>
    <d v="2021-09-14T00:00:00"/>
    <n v="136810"/>
    <n v="0.14000000000000001"/>
    <s v="China"/>
    <s v="Chongqing"/>
    <s v=""/>
  </r>
  <r>
    <s v="E02295"/>
    <s v="Axel Jordan"/>
    <x v="7"/>
    <s v="Sales"/>
    <s v="Corporate"/>
    <s v="Male"/>
    <s v="Caucasian"/>
    <n v="47"/>
    <d v="2013-02-28T00:00:00"/>
    <n v="54635"/>
    <n v="0"/>
    <s v="United States"/>
    <s v="Chicago"/>
    <s v=""/>
  </r>
  <r>
    <s v="E04546"/>
    <s v="Jade Hunter"/>
    <x v="21"/>
    <s v="IT"/>
    <s v="Corporate"/>
    <s v="Female"/>
    <s v="Caucasian"/>
    <n v="42"/>
    <d v="2020-02-05T00:00:00"/>
    <n v="96636"/>
    <n v="0"/>
    <s v="United States"/>
    <s v="Columbus"/>
    <s v=""/>
  </r>
  <r>
    <s v="E04217"/>
    <s v="Lydia Williams"/>
    <x v="27"/>
    <s v="IT"/>
    <s v="Manufacturing"/>
    <s v="Female"/>
    <s v="Black"/>
    <n v="35"/>
    <d v="2014-10-29T00:00:00"/>
    <n v="91592"/>
    <n v="0"/>
    <s v="United States"/>
    <s v="Chicago"/>
    <s v=""/>
  </r>
  <r>
    <s v="E00650"/>
    <s v="Emery Chang"/>
    <x v="20"/>
    <s v="Human Resources"/>
    <s v="Research &amp; Development"/>
    <s v="Female"/>
    <s v="Asian"/>
    <n v="45"/>
    <d v="2000-08-17T00:00:00"/>
    <n v="55563"/>
    <n v="0"/>
    <s v="China"/>
    <s v="Chengdu"/>
    <s v=""/>
  </r>
  <r>
    <s v="E00344"/>
    <s v="Savannah He"/>
    <x v="2"/>
    <s v="IT"/>
    <s v="Research &amp; Development"/>
    <s v="Female"/>
    <s v="Asian"/>
    <n v="52"/>
    <d v="1996-02-14T00:00:00"/>
    <n v="159724"/>
    <n v="0.23"/>
    <s v="China"/>
    <s v="Beijing"/>
    <s v=""/>
  </r>
  <r>
    <s v="E04645"/>
    <s v="Elias Ahmed"/>
    <x v="9"/>
    <s v="Marketing"/>
    <s v="Corporate"/>
    <s v="Male"/>
    <s v="Asian"/>
    <n v="57"/>
    <d v="2017-08-04T00:00:00"/>
    <n v="183190"/>
    <n v="0.36"/>
    <s v="United States"/>
    <s v="Chicago"/>
    <s v=""/>
  </r>
  <r>
    <s v="E03880"/>
    <s v="Samantha Woods"/>
    <x v="7"/>
    <s v="Accounting"/>
    <s v="Speciality Products"/>
    <s v="Female"/>
    <s v="Caucasian"/>
    <n v="56"/>
    <d v="2019-12-25T00:00:00"/>
    <n v="54829"/>
    <n v="0"/>
    <s v="United States"/>
    <s v="Phoenix"/>
    <s v=""/>
  </r>
  <r>
    <s v="E02730"/>
    <s v="Axel Soto"/>
    <x v="10"/>
    <s v="Engineering"/>
    <s v="Corporate"/>
    <s v="Male"/>
    <s v="Latino"/>
    <n v="46"/>
    <d v="2005-04-22T00:00:00"/>
    <n v="96639"/>
    <n v="0"/>
    <s v="Brazil"/>
    <s v="Rio de Janerio"/>
    <s v=""/>
  </r>
  <r>
    <s v="E04517"/>
    <s v="Amelia Choi"/>
    <x v="6"/>
    <s v="Marketing"/>
    <s v="Speciality Products"/>
    <s v="Female"/>
    <s v="Asian"/>
    <n v="43"/>
    <d v="2006-06-11T00:00:00"/>
    <n v="117278"/>
    <n v="0.09"/>
    <s v="United States"/>
    <s v="Miami"/>
    <s v=""/>
  </r>
  <r>
    <s v="E00965"/>
    <s v="Jacob Khan"/>
    <x v="3"/>
    <s v="IT"/>
    <s v="Speciality Products"/>
    <s v="Male"/>
    <s v="Asian"/>
    <n v="53"/>
    <d v="2008-02-09T00:00:00"/>
    <n v="84193"/>
    <n v="0.09"/>
    <s v="China"/>
    <s v="Shanghai"/>
    <s v=""/>
  </r>
  <r>
    <s v="E04639"/>
    <s v="Luna Taylor"/>
    <x v="32"/>
    <s v="IT"/>
    <s v="Manufacturing"/>
    <s v="Female"/>
    <s v="Caucasian"/>
    <n v="47"/>
    <d v="2018-07-28T00:00:00"/>
    <n v="87806"/>
    <n v="0"/>
    <s v="United States"/>
    <s v="Seattle"/>
    <s v=""/>
  </r>
  <r>
    <s v="E00465"/>
    <s v="Dominic Parker"/>
    <x v="22"/>
    <s v="Engineering"/>
    <s v="Research &amp; Development"/>
    <s v="Male"/>
    <s v="Caucasian"/>
    <n v="62"/>
    <d v="2011-10-04T00:00:00"/>
    <n v="63959"/>
    <n v="0"/>
    <s v="United States"/>
    <s v="Seattle"/>
    <s v=""/>
  </r>
  <r>
    <s v="E03058"/>
    <s v="Angel Xiong"/>
    <x v="9"/>
    <s v="IT"/>
    <s v="Research &amp; Development"/>
    <s v="Male"/>
    <s v="Asian"/>
    <n v="35"/>
    <d v="2015-06-11T00:00:00"/>
    <n v="234723"/>
    <n v="0.36"/>
    <s v="China"/>
    <s v="Shanghai"/>
    <s v=""/>
  </r>
  <r>
    <s v="E02337"/>
    <s v="Emma Cao"/>
    <x v="7"/>
    <s v="Accounting"/>
    <s v="Corporate"/>
    <s v="Female"/>
    <s v="Asian"/>
    <n v="27"/>
    <d v="2019-08-24T00:00:00"/>
    <n v="50809"/>
    <n v="0"/>
    <s v="China"/>
    <s v="Chongqing"/>
    <s v=""/>
  </r>
  <r>
    <s v="E04927"/>
    <s v="Ezekiel Bryant"/>
    <x v="4"/>
    <s v="Finance"/>
    <s v="Manufacturing"/>
    <s v="Male"/>
    <s v="Caucasian"/>
    <n v="55"/>
    <d v="2002-07-19T00:00:00"/>
    <n v="77396"/>
    <n v="0"/>
    <s v="United States"/>
    <s v="Miami"/>
    <s v=""/>
  </r>
  <r>
    <s v="E03799"/>
    <s v="Natalie Hwang"/>
    <x v="4"/>
    <s v="Finance"/>
    <s v="Speciality Products"/>
    <s v="Female"/>
    <s v="Asian"/>
    <n v="63"/>
    <d v="1999-12-31T00:00:00"/>
    <n v="89523"/>
    <n v="0"/>
    <s v="United States"/>
    <s v="Phoenix"/>
    <s v=""/>
  </r>
  <r>
    <s v="E04538"/>
    <s v="Adeline Yang"/>
    <x v="21"/>
    <s v="IT"/>
    <s v="Corporate"/>
    <s v="Female"/>
    <s v="Asian"/>
    <n v="53"/>
    <d v="2011-07-20T00:00:00"/>
    <n v="86173"/>
    <n v="0"/>
    <s v="China"/>
    <s v="Chongqing"/>
    <s v=""/>
  </r>
  <r>
    <s v="E02633"/>
    <s v="Allison Roberts"/>
    <x v="9"/>
    <s v="Sales"/>
    <s v="Manufacturing"/>
    <s v="Female"/>
    <s v="Black"/>
    <n v="54"/>
    <d v="2000-08-19T00:00:00"/>
    <n v="222224"/>
    <n v="0.38"/>
    <s v="United States"/>
    <s v="Columbus"/>
    <s v=""/>
  </r>
  <r>
    <s v="E02965"/>
    <s v="Andrew Do"/>
    <x v="0"/>
    <s v="Finance"/>
    <s v="Research &amp; Development"/>
    <s v="Male"/>
    <s v="Asian"/>
    <n v="43"/>
    <d v="2021-04-17T00:00:00"/>
    <n v="146140"/>
    <n v="0.15"/>
    <s v="United States"/>
    <s v="Seattle"/>
    <s v=""/>
  </r>
  <r>
    <s v="E04345"/>
    <s v="Eliana Grant"/>
    <x v="11"/>
    <s v="Engineering"/>
    <s v="Speciality Products"/>
    <s v="Female"/>
    <s v="Caucasian"/>
    <n v="64"/>
    <d v="1994-06-20T00:00:00"/>
    <n v="109456"/>
    <n v="0.1"/>
    <s v="United States"/>
    <s v="Chicago"/>
    <s v=""/>
  </r>
  <r>
    <s v="E02895"/>
    <s v="Mila Soto"/>
    <x v="2"/>
    <s v="Finance"/>
    <s v="Research &amp; Development"/>
    <s v="Female"/>
    <s v="Latino"/>
    <n v="65"/>
    <d v="2008-10-07T00:00:00"/>
    <n v="170221"/>
    <n v="0.15"/>
    <s v="Brazil"/>
    <s v="Manaus"/>
    <s v=""/>
  </r>
  <r>
    <s v="E01132"/>
    <s v="Gabriella Johnson"/>
    <x v="3"/>
    <s v="IT"/>
    <s v="Research &amp; Development"/>
    <s v="Female"/>
    <s v="Caucasian"/>
    <n v="42"/>
    <d v="2006-03-01T00:00:00"/>
    <n v="97433"/>
    <n v="0.05"/>
    <s v="United States"/>
    <s v="Seattle"/>
    <d v="2015-08-08T00:00:00"/>
  </r>
  <r>
    <s v="E00758"/>
    <s v="Jonathan Khan"/>
    <x v="5"/>
    <s v="Sales"/>
    <s v="Manufacturing"/>
    <s v="Male"/>
    <s v="Asian"/>
    <n v="35"/>
    <d v="2013-08-30T00:00:00"/>
    <n v="59646"/>
    <n v="0"/>
    <s v="China"/>
    <s v="Shanghai"/>
    <s v=""/>
  </r>
  <r>
    <s v="E03750"/>
    <s v="Elias Dang"/>
    <x v="2"/>
    <s v="Engineering"/>
    <s v="Speciality Products"/>
    <s v="Male"/>
    <s v="Asian"/>
    <n v="64"/>
    <d v="1995-08-29T00:00:00"/>
    <n v="158787"/>
    <n v="0.18"/>
    <s v="China"/>
    <s v="Chengdu"/>
    <s v=""/>
  </r>
  <r>
    <s v="E00144"/>
    <s v="Theodore Ngo"/>
    <x v="8"/>
    <s v="Engineering"/>
    <s v="Research &amp; Development"/>
    <s v="Male"/>
    <s v="Asian"/>
    <n v="55"/>
    <d v="2018-04-29T00:00:00"/>
    <n v="83378"/>
    <n v="0"/>
    <s v="China"/>
    <s v="Beijing"/>
    <s v=""/>
  </r>
  <r>
    <s v="E02943"/>
    <s v="Bella Lopez"/>
    <x v="4"/>
    <s v="Marketing"/>
    <s v="Corporate"/>
    <s v="Female"/>
    <s v="Latino"/>
    <n v="32"/>
    <d v="2013-11-12T00:00:00"/>
    <n v="88895"/>
    <n v="0"/>
    <s v="United States"/>
    <s v="Chicago"/>
    <s v=""/>
  </r>
  <r>
    <s v="E03901"/>
    <s v="Luca Truong"/>
    <x v="2"/>
    <s v="Marketing"/>
    <s v="Corporate"/>
    <s v="Male"/>
    <s v="Asian"/>
    <n v="45"/>
    <d v="2004-12-11T00:00:00"/>
    <n v="168846"/>
    <n v="0.24"/>
    <s v="China"/>
    <s v="Chongqing"/>
    <s v=""/>
  </r>
  <r>
    <s v="E03461"/>
    <s v="Nathan Lau"/>
    <x v="20"/>
    <s v="Human Resources"/>
    <s v="Research &amp; Development"/>
    <s v="Male"/>
    <s v="Asian"/>
    <n v="35"/>
    <d v="2011-02-22T00:00:00"/>
    <n v="43336"/>
    <n v="0"/>
    <s v="United States"/>
    <s v="Austin"/>
    <d v="2020-07-12T00:00:00"/>
  </r>
  <r>
    <s v="E03490"/>
    <s v="Henry Campos"/>
    <x v="0"/>
    <s v="Human Resources"/>
    <s v="Corporate"/>
    <s v="Male"/>
    <s v="Latino"/>
    <n v="38"/>
    <d v="2009-09-27T00:00:00"/>
    <n v="127801"/>
    <n v="0.15"/>
    <s v="United States"/>
    <s v="Phoenix"/>
    <s v=""/>
  </r>
  <r>
    <s v="E04466"/>
    <s v="Connor Bell"/>
    <x v="32"/>
    <s v="IT"/>
    <s v="Corporate"/>
    <s v="Male"/>
    <s v="Black"/>
    <n v="54"/>
    <d v="2000-04-01T00:00:00"/>
    <n v="76352"/>
    <n v="0"/>
    <s v="United States"/>
    <s v="Austin"/>
    <s v=""/>
  </r>
  <r>
    <s v="E03226"/>
    <s v="Angel Stewart"/>
    <x v="9"/>
    <s v="Finance"/>
    <s v="Corporate"/>
    <s v="Male"/>
    <s v="Caucasian"/>
    <n v="28"/>
    <d v="2019-06-22T00:00:00"/>
    <n v="250767"/>
    <n v="0.38"/>
    <s v="United States"/>
    <s v="Seattle"/>
    <s v=""/>
  </r>
  <r>
    <s v="E04607"/>
    <s v="Landon Brown"/>
    <x v="9"/>
    <s v="Marketing"/>
    <s v="Corporate"/>
    <s v="Male"/>
    <s v="Caucasian"/>
    <n v="26"/>
    <d v="2020-09-27T00:00:00"/>
    <n v="223055"/>
    <n v="0.3"/>
    <s v="United States"/>
    <s v="Columbus"/>
    <s v=""/>
  </r>
  <r>
    <s v="E02678"/>
    <s v="Nicholas Rivera"/>
    <x v="2"/>
    <s v="Engineering"/>
    <s v="Corporate"/>
    <s v="Male"/>
    <s v="Latino"/>
    <n v="45"/>
    <d v="2007-04-13T00:00:00"/>
    <n v="189680"/>
    <n v="0.23"/>
    <s v="Brazil"/>
    <s v="Sao Paulo"/>
    <s v=""/>
  </r>
  <r>
    <s v="E02190"/>
    <s v="Gabriel Carter"/>
    <x v="22"/>
    <s v="Engineering"/>
    <s v="Manufacturing"/>
    <s v="Male"/>
    <s v="Caucasian"/>
    <n v="57"/>
    <d v="2018-07-18T00:00:00"/>
    <n v="71167"/>
    <n v="0"/>
    <s v="United States"/>
    <s v="Columbus"/>
    <s v=""/>
  </r>
  <r>
    <s v="E00747"/>
    <s v="Leilani Baker"/>
    <x v="1"/>
    <s v="IT"/>
    <s v="Speciality Products"/>
    <s v="Female"/>
    <s v="Caucasian"/>
    <n v="59"/>
    <d v="2010-04-04T00:00:00"/>
    <n v="76027"/>
    <n v="0"/>
    <s v="United States"/>
    <s v="Seattle"/>
    <s v=""/>
  </r>
  <r>
    <s v="E00268"/>
    <s v="Ian Flores"/>
    <x v="2"/>
    <s v="Engineering"/>
    <s v="Corporate"/>
    <s v="Male"/>
    <s v="Latino"/>
    <n v="48"/>
    <d v="2019-12-10T00:00:00"/>
    <n v="183113"/>
    <n v="0.24"/>
    <s v="Brazil"/>
    <s v="Rio de Janerio"/>
    <s v=""/>
  </r>
  <r>
    <s v="E01416"/>
    <s v="Hudson Thompson"/>
    <x v="13"/>
    <s v="Accounting"/>
    <s v="Manufacturing"/>
    <s v="Male"/>
    <s v="Black"/>
    <n v="30"/>
    <d v="2020-10-20T00:00:00"/>
    <n v="67753"/>
    <n v="0"/>
    <s v="United States"/>
    <s v="Phoenix"/>
    <s v=""/>
  </r>
  <r>
    <s v="E01524"/>
    <s v="Ian Miller"/>
    <x v="3"/>
    <s v="IT"/>
    <s v="Corporate"/>
    <s v="Male"/>
    <s v="Black"/>
    <n v="31"/>
    <d v="2016-10-13T00:00:00"/>
    <n v="63744"/>
    <n v="0.08"/>
    <s v="United States"/>
    <s v="Austin"/>
    <s v=""/>
  </r>
  <r>
    <s v="E03849"/>
    <s v="Harper Chin"/>
    <x v="10"/>
    <s v="Engineering"/>
    <s v="Manufacturing"/>
    <s v="Female"/>
    <s v="Asian"/>
    <n v="50"/>
    <d v="2002-07-09T00:00:00"/>
    <n v="92209"/>
    <n v="0"/>
    <s v="China"/>
    <s v="Shanghai"/>
    <s v=""/>
  </r>
  <r>
    <s v="E02801"/>
    <s v="Santiago f Brooks"/>
    <x v="0"/>
    <s v="Sales"/>
    <s v="Corporate"/>
    <s v="Male"/>
    <s v="Black"/>
    <n v="51"/>
    <d v="2000-09-01T00:00:00"/>
    <n v="157487"/>
    <n v="0.12"/>
    <s v="United States"/>
    <s v="Phoenix"/>
    <s v=""/>
  </r>
  <r>
    <s v="E04155"/>
    <s v="Dylan Dominguez"/>
    <x v="4"/>
    <s v="Marketing"/>
    <s v="Research &amp; Development"/>
    <s v="Male"/>
    <s v="Latino"/>
    <n v="42"/>
    <d v="2015-04-07T00:00:00"/>
    <n v="99697"/>
    <n v="0"/>
    <s v="Brazil"/>
    <s v="Rio de Janerio"/>
    <s v=""/>
  </r>
  <r>
    <s v="E01952"/>
    <s v="Everett Lee"/>
    <x v="32"/>
    <s v="IT"/>
    <s v="Research &amp; Development"/>
    <s v="Male"/>
    <s v="Asian"/>
    <n v="45"/>
    <d v="2010-02-26T00:00:00"/>
    <n v="90770"/>
    <n v="0"/>
    <s v="United States"/>
    <s v="Columbus"/>
    <s v=""/>
  </r>
  <r>
    <s v="E00116"/>
    <s v="Madelyn Mehta"/>
    <x v="7"/>
    <s v="Sales"/>
    <s v="Speciality Products"/>
    <s v="Female"/>
    <s v="Asian"/>
    <n v="64"/>
    <d v="2005-01-28T00:00:00"/>
    <n v="55369"/>
    <n v="0"/>
    <s v="United States"/>
    <s v="Phoenix"/>
    <s v=""/>
  </r>
  <r>
    <s v="E04811"/>
    <s v="Athena Vasquez"/>
    <x v="17"/>
    <s v="Engineering"/>
    <s v="Speciality Products"/>
    <s v="Female"/>
    <s v="Latino"/>
    <n v="59"/>
    <d v="2014-09-16T00:00:00"/>
    <n v="69578"/>
    <n v="0"/>
    <s v="Brazil"/>
    <s v="Rio de Janerio"/>
    <s v=""/>
  </r>
  <r>
    <s v="E00624"/>
    <s v="William Watson"/>
    <x v="2"/>
    <s v="Accounting"/>
    <s v="Speciality Products"/>
    <s v="Male"/>
    <s v="Caucasian"/>
    <n v="41"/>
    <d v="2013-06-04T00:00:00"/>
    <n v="167526"/>
    <n v="0.26"/>
    <s v="United States"/>
    <s v="Miami"/>
    <s v=""/>
  </r>
  <r>
    <s v="E03404"/>
    <s v="Everleigh Nunez"/>
    <x v="17"/>
    <s v="Engineering"/>
    <s v="Speciality Products"/>
    <s v="Female"/>
    <s v="Latino"/>
    <n v="42"/>
    <d v="2021-02-05T00:00:00"/>
    <n v="65507"/>
    <n v="0"/>
    <s v="Brazil"/>
    <s v="Manaus"/>
    <s v=""/>
  </r>
  <r>
    <s v="E01845"/>
    <s v="Leo Fernandez"/>
    <x v="6"/>
    <s v="Finance"/>
    <s v="Research &amp; Development"/>
    <s v="Male"/>
    <s v="Latino"/>
    <n v="54"/>
    <d v="1998-04-28T00:00:00"/>
    <n v="108268"/>
    <n v="0.09"/>
    <s v="Brazil"/>
    <s v="Sao Paulo"/>
    <d v="2004-05-15T00:00:00"/>
  </r>
  <r>
    <s v="E04784"/>
    <s v="Joshua Lin"/>
    <x v="1"/>
    <s v="IT"/>
    <s v="Research &amp; Development"/>
    <s v="Male"/>
    <s v="Asian"/>
    <n v="37"/>
    <d v="2016-02-05T00:00:00"/>
    <n v="80055"/>
    <n v="0"/>
    <s v="China"/>
    <s v="Beijing"/>
    <s v=""/>
  </r>
  <r>
    <s v="E00145"/>
    <s v="Alexander Rivera"/>
    <x v="4"/>
    <s v="Sales"/>
    <s v="Research &amp; Development"/>
    <s v="Male"/>
    <s v="Latino"/>
    <n v="58"/>
    <d v="2009-04-27T00:00:00"/>
    <n v="76802"/>
    <n v="0"/>
    <s v="Brazil"/>
    <s v="Manaus"/>
    <s v=""/>
  </r>
  <r>
    <s v="E00218"/>
    <s v="David Desai"/>
    <x v="9"/>
    <s v="Sales"/>
    <s v="Speciality Products"/>
    <s v="Male"/>
    <s v="Asian"/>
    <n v="47"/>
    <d v="2016-11-22T00:00:00"/>
    <n v="253249"/>
    <n v="0.31"/>
    <s v="United States"/>
    <s v="Austin"/>
    <s v=""/>
  </r>
  <r>
    <s v="E02185"/>
    <s v="Aubrey Yoon"/>
    <x v="15"/>
    <s v="Human Resources"/>
    <s v="Research &amp; Development"/>
    <s v="Female"/>
    <s v="Asian"/>
    <n v="60"/>
    <d v="2005-11-11T00:00:00"/>
    <n v="78388"/>
    <n v="0"/>
    <s v="China"/>
    <s v="Chongqing"/>
    <s v=""/>
  </r>
  <r>
    <s v="E01070"/>
    <s v="Grayson Brown"/>
    <x v="9"/>
    <s v="IT"/>
    <s v="Corporate"/>
    <s v="Male"/>
    <s v="Caucasian"/>
    <n v="38"/>
    <d v="2016-06-22T00:00:00"/>
    <n v="249870"/>
    <n v="0.34"/>
    <s v="United States"/>
    <s v="Chicago"/>
    <s v=""/>
  </r>
  <r>
    <s v="E03807"/>
    <s v="Noah Chen"/>
    <x v="0"/>
    <s v="Marketing"/>
    <s v="Manufacturing"/>
    <s v="Male"/>
    <s v="Asian"/>
    <n v="63"/>
    <d v="2015-03-01T00:00:00"/>
    <n v="148321"/>
    <n v="0.15"/>
    <s v="China"/>
    <s v="Beijing"/>
    <s v=""/>
  </r>
  <r>
    <s v="E00784"/>
    <s v="Ella Nguyen"/>
    <x v="31"/>
    <s v="IT"/>
    <s v="Corporate"/>
    <s v="Female"/>
    <s v="Asian"/>
    <n v="60"/>
    <d v="2004-02-10T00:00:00"/>
    <n v="90258"/>
    <n v="0"/>
    <s v="China"/>
    <s v="Chongqing"/>
    <s v=""/>
  </r>
  <r>
    <s v="E04925"/>
    <s v="Athena Jordan"/>
    <x v="27"/>
    <s v="IT"/>
    <s v="Manufacturing"/>
    <s v="Female"/>
    <s v="Black"/>
    <n v="42"/>
    <d v="2011-02-19T00:00:00"/>
    <n v="72486"/>
    <n v="0"/>
    <s v="United States"/>
    <s v="Seattle"/>
    <s v=""/>
  </r>
  <r>
    <s v="E04448"/>
    <s v="Adrian Ruiz"/>
    <x v="4"/>
    <s v="Finance"/>
    <s v="Corporate"/>
    <s v="Male"/>
    <s v="Latino"/>
    <n v="34"/>
    <d v="2014-09-04T00:00:00"/>
    <n v="95499"/>
    <n v="0"/>
    <s v="Brazil"/>
    <s v="Sao Paulo"/>
    <d v="2017-08-11T00:00:00"/>
  </r>
  <r>
    <s v="E04817"/>
    <s v="Zoe Sanchez"/>
    <x v="4"/>
    <s v="Accounting"/>
    <s v="Research &amp; Development"/>
    <s v="Female"/>
    <s v="Latino"/>
    <n v="53"/>
    <d v="2004-12-23T00:00:00"/>
    <n v="90212"/>
    <n v="0"/>
    <s v="Brazil"/>
    <s v="Sao Paulo"/>
    <s v=""/>
  </r>
  <r>
    <s v="E00325"/>
    <s v="Jameson Chen"/>
    <x v="9"/>
    <s v="Marketing"/>
    <s v="Research &amp; Development"/>
    <s v="Male"/>
    <s v="Asian"/>
    <n v="39"/>
    <d v="2019-12-05T00:00:00"/>
    <n v="254057"/>
    <n v="0.39"/>
    <s v="China"/>
    <s v="Shanghai"/>
    <s v=""/>
  </r>
  <r>
    <s v="E00403"/>
    <s v="Liliana Soto"/>
    <x v="20"/>
    <s v="Human Resources"/>
    <s v="Manufacturing"/>
    <s v="Female"/>
    <s v="Latino"/>
    <n v="58"/>
    <d v="2010-10-12T00:00:00"/>
    <n v="43001"/>
    <n v="0"/>
    <s v="United States"/>
    <s v="Austin"/>
    <s v=""/>
  </r>
  <r>
    <s v="E00436"/>
    <s v="Lincoln Reyes"/>
    <x v="3"/>
    <s v="IT"/>
    <s v="Manufacturing"/>
    <s v="Male"/>
    <s v="Latino"/>
    <n v="60"/>
    <d v="1998-08-03T00:00:00"/>
    <n v="85120"/>
    <n v="0.09"/>
    <s v="United States"/>
    <s v="Seattle"/>
    <s v=""/>
  </r>
  <r>
    <s v="E04358"/>
    <s v="Grayson Soto"/>
    <x v="20"/>
    <s v="Human Resources"/>
    <s v="Manufacturing"/>
    <s v="Male"/>
    <s v="Latino"/>
    <n v="34"/>
    <d v="2015-08-03T00:00:00"/>
    <n v="52200"/>
    <n v="0"/>
    <s v="United States"/>
    <s v="Columbus"/>
    <s v=""/>
  </r>
  <r>
    <s v="E04662"/>
    <s v="Julia Morris"/>
    <x v="0"/>
    <s v="Human Resources"/>
    <s v="Corporate"/>
    <s v="Female"/>
    <s v="Caucasian"/>
    <n v="60"/>
    <d v="2008-10-18T00:00:00"/>
    <n v="150855"/>
    <n v="0.11"/>
    <s v="United States"/>
    <s v="Phoenix"/>
    <s v=""/>
  </r>
  <r>
    <s v="E01496"/>
    <s v="Ava Ortiz"/>
    <x v="14"/>
    <s v="IT"/>
    <s v="Manufacturing"/>
    <s v="Female"/>
    <s v="Latino"/>
    <n v="53"/>
    <d v="2004-07-20T00:00:00"/>
    <n v="65702"/>
    <n v="0"/>
    <s v="United States"/>
    <s v="Columbus"/>
    <s v=""/>
  </r>
  <r>
    <s v="E01870"/>
    <s v="Carson Chau"/>
    <x v="2"/>
    <s v="Finance"/>
    <s v="Corporate"/>
    <s v="Male"/>
    <s v="Asian"/>
    <n v="58"/>
    <d v="2007-10-12T00:00:00"/>
    <n v="162038"/>
    <n v="0.24"/>
    <s v="China"/>
    <s v="Chongqing"/>
    <s v=""/>
  </r>
  <r>
    <s v="E03971"/>
    <s v="Lillian Chen"/>
    <x v="0"/>
    <s v="Marketing"/>
    <s v="Research &amp; Development"/>
    <s v="Female"/>
    <s v="Asian"/>
    <n v="25"/>
    <d v="2020-04-09T00:00:00"/>
    <n v="157057"/>
    <n v="0.1"/>
    <s v="United States"/>
    <s v="Columbus"/>
    <s v=""/>
  </r>
  <r>
    <s v="E03616"/>
    <s v="Josiah Lewis"/>
    <x v="6"/>
    <s v="IT"/>
    <s v="Research &amp; Development"/>
    <s v="Male"/>
    <s v="Caucasian"/>
    <n v="46"/>
    <d v="2021-08-11T00:00:00"/>
    <n v="127559"/>
    <n v="0.1"/>
    <s v="United States"/>
    <s v="Austin"/>
    <s v=""/>
  </r>
  <r>
    <s v="E00153"/>
    <s v="Claire Jones"/>
    <x v="17"/>
    <s v="Engineering"/>
    <s v="Corporate"/>
    <s v="Female"/>
    <s v="Caucasian"/>
    <n v="39"/>
    <d v="2019-03-12T00:00:00"/>
    <n v="62644"/>
    <n v="0"/>
    <s v="United States"/>
    <s v="Seattle"/>
    <s v=""/>
  </r>
  <r>
    <s v="E02313"/>
    <s v="Jeremiah Lu"/>
    <x v="23"/>
    <s v="IT"/>
    <s v="Manufacturing"/>
    <s v="Male"/>
    <s v="Asian"/>
    <n v="50"/>
    <d v="2001-03-06T00:00:00"/>
    <n v="73907"/>
    <n v="0"/>
    <s v="China"/>
    <s v="Shanghai"/>
    <s v=""/>
  </r>
  <r>
    <s v="E02960"/>
    <s v="Nova Hill"/>
    <x v="4"/>
    <s v="Accounting"/>
    <s v="Manufacturing"/>
    <s v="Female"/>
    <s v="Caucasian"/>
    <n v="56"/>
    <d v="2018-03-10T00:00:00"/>
    <n v="90040"/>
    <n v="0"/>
    <s v="United States"/>
    <s v="Chicago"/>
    <s v=""/>
  </r>
  <r>
    <s v="E00096"/>
    <s v="Peyton Cruz"/>
    <x v="25"/>
    <s v="Engineering"/>
    <s v="Manufacturing"/>
    <s v="Female"/>
    <s v="Latino"/>
    <n v="30"/>
    <d v="2016-05-26T00:00:00"/>
    <n v="91134"/>
    <n v="0"/>
    <s v="Brazil"/>
    <s v="Sao Paulo"/>
    <s v=""/>
  </r>
  <r>
    <s v="E02140"/>
    <s v="Naomi Zhao"/>
    <x v="9"/>
    <s v="Human Resources"/>
    <s v="Speciality Products"/>
    <s v="Female"/>
    <s v="Asian"/>
    <n v="45"/>
    <d v="2021-09-22T00:00:00"/>
    <n v="201396"/>
    <n v="0.32"/>
    <s v="United States"/>
    <s v="Miami"/>
    <s v=""/>
  </r>
  <r>
    <s v="E00826"/>
    <s v="Rylee Bui"/>
    <x v="7"/>
    <s v="Accounting"/>
    <s v="Corporate"/>
    <s v="Female"/>
    <s v="Asian"/>
    <n v="55"/>
    <d v="2011-12-22T00:00:00"/>
    <n v="54733"/>
    <n v="0"/>
    <s v="China"/>
    <s v="Chongqing"/>
    <s v=""/>
  </r>
  <r>
    <s v="E03881"/>
    <s v="Andrew Reed"/>
    <x v="27"/>
    <s v="IT"/>
    <s v="Corporate"/>
    <s v="Male"/>
    <s v="Black"/>
    <n v="28"/>
    <d v="2019-06-17T00:00:00"/>
    <n v="65341"/>
    <n v="0"/>
    <s v="United States"/>
    <s v="Miami"/>
    <d v="2022-04-11T00:00:00"/>
  </r>
  <r>
    <s v="E02604"/>
    <s v="Brooklyn Collins"/>
    <x v="0"/>
    <s v="Finance"/>
    <s v="Corporate"/>
    <s v="Female"/>
    <s v="Black"/>
    <n v="59"/>
    <d v="2018-10-27T00:00:00"/>
    <n v="139208"/>
    <n v="0.11"/>
    <s v="United States"/>
    <s v="Austin"/>
    <s v=""/>
  </r>
  <r>
    <s v="E02613"/>
    <s v="John Jung"/>
    <x v="4"/>
    <s v="Sales"/>
    <s v="Speciality Products"/>
    <s v="Male"/>
    <s v="Asian"/>
    <n v="63"/>
    <d v="2018-03-12T00:00:00"/>
    <n v="73200"/>
    <n v="0"/>
    <s v="China"/>
    <s v="Shanghai"/>
    <s v=""/>
  </r>
  <r>
    <s v="E00864"/>
    <s v="Samantha Aguilar"/>
    <x v="6"/>
    <s v="Accounting"/>
    <s v="Speciality Products"/>
    <s v="Female"/>
    <s v="Latino"/>
    <n v="46"/>
    <d v="2010-04-24T00:00:00"/>
    <n v="102636"/>
    <n v="0.06"/>
    <s v="United States"/>
    <s v="Seattle"/>
    <s v=""/>
  </r>
  <r>
    <s v="E01760"/>
    <s v="Madeline Acosta"/>
    <x v="26"/>
    <s v="Sales"/>
    <s v="Speciality Products"/>
    <s v="Female"/>
    <s v="Latino"/>
    <n v="26"/>
    <d v="2021-02-09T00:00:00"/>
    <n v="87427"/>
    <n v="0"/>
    <s v="Brazil"/>
    <s v="Sao Paulo"/>
    <s v=""/>
  </r>
  <r>
    <s v="E03223"/>
    <s v="Ethan Joseph"/>
    <x v="12"/>
    <s v="IT"/>
    <s v="Research &amp; Development"/>
    <s v="Male"/>
    <s v="Caucasian"/>
    <n v="45"/>
    <d v="2018-05-28T00:00:00"/>
    <n v="49219"/>
    <n v="0"/>
    <s v="United States"/>
    <s v="Columbus"/>
    <s v=""/>
  </r>
  <r>
    <s v="E01262"/>
    <s v="Miles Mehta"/>
    <x v="6"/>
    <s v="Finance"/>
    <s v="Manufacturing"/>
    <s v="Male"/>
    <s v="Asian"/>
    <n v="50"/>
    <d v="2018-05-19T00:00:00"/>
    <n v="106437"/>
    <n v="7.0000000000000007E-2"/>
    <s v="China"/>
    <s v="Chongqing"/>
    <s v=""/>
  </r>
  <r>
    <s v="E01075"/>
    <s v="Joshua Juarez"/>
    <x v="13"/>
    <s v="Finance"/>
    <s v="Manufacturing"/>
    <s v="Male"/>
    <s v="Latino"/>
    <n v="46"/>
    <d v="2015-05-05T00:00:00"/>
    <n v="64364"/>
    <n v="0"/>
    <s v="Brazil"/>
    <s v="Sao Paulo"/>
    <s v=""/>
  </r>
  <r>
    <s v="E00364"/>
    <s v="Matthew Howard"/>
    <x v="2"/>
    <s v="Human Resources"/>
    <s v="Manufacturing"/>
    <s v="Male"/>
    <s v="Caucasian"/>
    <n v="50"/>
    <d v="2021-10-17T00:00:00"/>
    <n v="172180"/>
    <n v="0.3"/>
    <s v="United States"/>
    <s v="Columbus"/>
    <s v=""/>
  </r>
  <r>
    <s v="E04108"/>
    <s v="Jade Figueroa"/>
    <x v="4"/>
    <s v="Sales"/>
    <s v="Manufacturing"/>
    <s v="Female"/>
    <s v="Latino"/>
    <n v="33"/>
    <d v="2012-05-14T00:00:00"/>
    <n v="88343"/>
    <n v="0"/>
    <s v="Brazil"/>
    <s v="Rio de Janerio"/>
    <s v=""/>
  </r>
  <r>
    <s v="E02917"/>
    <s v="Everett Morales"/>
    <x v="29"/>
    <s v="IT"/>
    <s v="Speciality Products"/>
    <s v="Male"/>
    <s v="Latino"/>
    <n v="57"/>
    <d v="2014-07-10T00:00:00"/>
    <n v="66649"/>
    <n v="0"/>
    <s v="Brazil"/>
    <s v="Rio de Janerio"/>
    <s v=""/>
  </r>
  <r>
    <s v="E03720"/>
    <s v="Genesis Hunter"/>
    <x v="6"/>
    <s v="Finance"/>
    <s v="Corporate"/>
    <s v="Female"/>
    <s v="Caucasian"/>
    <n v="48"/>
    <d v="1999-04-22T00:00:00"/>
    <n v="102847"/>
    <n v="0.05"/>
    <s v="United States"/>
    <s v="Chicago"/>
    <s v=""/>
  </r>
  <r>
    <s v="E03393"/>
    <s v="Henry Figueroa"/>
    <x v="0"/>
    <s v="Finance"/>
    <s v="Manufacturing"/>
    <s v="Male"/>
    <s v="Latino"/>
    <n v="46"/>
    <d v="2010-07-19T00:00:00"/>
    <n v="134881"/>
    <n v="0.15"/>
    <s v="Brazil"/>
    <s v="Manaus"/>
    <s v=""/>
  </r>
  <r>
    <s v="E02977"/>
    <s v="Nicholas Song"/>
    <x v="13"/>
    <s v="Marketing"/>
    <s v="Manufacturing"/>
    <s v="Male"/>
    <s v="Asian"/>
    <n v="52"/>
    <d v="1999-05-23T00:00:00"/>
    <n v="68807"/>
    <n v="0"/>
    <s v="China"/>
    <s v="Chengdu"/>
    <d v="2015-11-30T00:00:00"/>
  </r>
  <r>
    <s v="E03371"/>
    <s v="Jack Alexander"/>
    <x v="9"/>
    <s v="IT"/>
    <s v="Manufacturing"/>
    <s v="Male"/>
    <s v="Caucasian"/>
    <n v="56"/>
    <d v="2006-05-29T00:00:00"/>
    <n v="228822"/>
    <n v="0.36"/>
    <s v="United States"/>
    <s v="Miami"/>
    <s v=""/>
  </r>
  <r>
    <s v="E02531"/>
    <s v="Jameson Foster"/>
    <x v="7"/>
    <s v="Marketing"/>
    <s v="Manufacturing"/>
    <s v="Male"/>
    <s v="Caucasian"/>
    <n v="28"/>
    <d v="2021-07-18T00:00:00"/>
    <n v="43391"/>
    <n v="0"/>
    <s v="United States"/>
    <s v="Columbus"/>
    <s v=""/>
  </r>
  <r>
    <s v="E02473"/>
    <s v="Leonardo Lo"/>
    <x v="10"/>
    <s v="Engineering"/>
    <s v="Speciality Products"/>
    <s v="Male"/>
    <s v="Asian"/>
    <n v="29"/>
    <d v="2021-11-15T00:00:00"/>
    <n v="91782"/>
    <n v="0"/>
    <s v="China"/>
    <s v="Chongqing"/>
    <s v=""/>
  </r>
  <r>
    <s v="E02468"/>
    <s v="Ella Huang"/>
    <x v="9"/>
    <s v="Marketing"/>
    <s v="Corporate"/>
    <s v="Female"/>
    <s v="Asian"/>
    <n v="45"/>
    <d v="2016-02-28T00:00:00"/>
    <n v="211637"/>
    <n v="0.31"/>
    <s v="United States"/>
    <s v="Chicago"/>
    <s v=""/>
  </r>
  <r>
    <s v="E01499"/>
    <s v="Liam Jordan"/>
    <x v="3"/>
    <s v="IT"/>
    <s v="Manufacturing"/>
    <s v="Male"/>
    <s v="Caucasian"/>
    <n v="28"/>
    <d v="2020-08-08T00:00:00"/>
    <n v="73255"/>
    <n v="0.09"/>
    <s v="United States"/>
    <s v="Phoenix"/>
    <s v=""/>
  </r>
  <r>
    <s v="E03697"/>
    <s v="Isaac Woods"/>
    <x v="6"/>
    <s v="Sales"/>
    <s v="Corporate"/>
    <s v="Male"/>
    <s v="Caucasian"/>
    <n v="28"/>
    <d v="2021-01-08T00:00:00"/>
    <n v="108826"/>
    <n v="0.1"/>
    <s v="United States"/>
    <s v="Miami"/>
    <s v=""/>
  </r>
  <r>
    <s v="E00593"/>
    <s v="Luke Wilson"/>
    <x v="29"/>
    <s v="IT"/>
    <s v="Speciality Products"/>
    <s v="Male"/>
    <s v="Caucasian"/>
    <n v="34"/>
    <d v="2016-05-24T00:00:00"/>
    <n v="94352"/>
    <n v="0"/>
    <s v="United States"/>
    <s v="Miami"/>
    <s v=""/>
  </r>
  <r>
    <s v="E01103"/>
    <s v="Lyla Alvarez"/>
    <x v="30"/>
    <s v="IT"/>
    <s v="Research &amp; Development"/>
    <s v="Female"/>
    <s v="Latino"/>
    <n v="55"/>
    <d v="1994-08-30T00:00:00"/>
    <n v="73955"/>
    <n v="0"/>
    <s v="United States"/>
    <s v="Phoenix"/>
    <s v=""/>
  </r>
  <r>
    <s v="E03889"/>
    <s v="Caleb Flores"/>
    <x v="6"/>
    <s v="Human Resources"/>
    <s v="Manufacturing"/>
    <s v="Male"/>
    <s v="Latino"/>
    <n v="34"/>
    <d v="2013-08-13T00:00:00"/>
    <n v="113909"/>
    <n v="0.06"/>
    <s v="Brazil"/>
    <s v="Rio de Janerio"/>
    <s v=""/>
  </r>
  <r>
    <s v="E01958"/>
    <s v="Angel Lin"/>
    <x v="32"/>
    <s v="IT"/>
    <s v="Manufacturing"/>
    <s v="Male"/>
    <s v="Asian"/>
    <n v="27"/>
    <d v="2020-12-24T00:00:00"/>
    <n v="92321"/>
    <n v="0"/>
    <s v="United States"/>
    <s v="Chicago"/>
    <s v=""/>
  </r>
  <r>
    <s v="E01870"/>
    <s v="Easton Moore"/>
    <x v="3"/>
    <s v="IT"/>
    <s v="Research &amp; Development"/>
    <s v="Male"/>
    <s v="Caucasian"/>
    <n v="52"/>
    <d v="2013-05-23T00:00:00"/>
    <n v="99557"/>
    <n v="0.09"/>
    <s v="United States"/>
    <s v="Seattle"/>
    <s v=""/>
  </r>
  <r>
    <s v="E01167"/>
    <s v="Kinsley Collins"/>
    <x v="18"/>
    <s v="Engineering"/>
    <s v="Speciality Products"/>
    <s v="Female"/>
    <s v="Caucasian"/>
    <n v="28"/>
    <d v="2018-11-14T00:00:00"/>
    <n v="115854"/>
    <n v="0"/>
    <s v="United States"/>
    <s v="Phoenix"/>
    <s v=""/>
  </r>
  <r>
    <s v="E00099"/>
    <s v="Brooklyn Salazar"/>
    <x v="30"/>
    <s v="IT"/>
    <s v="Manufacturing"/>
    <s v="Female"/>
    <s v="Latino"/>
    <n v="44"/>
    <d v="2011-03-01T00:00:00"/>
    <n v="82462"/>
    <n v="0"/>
    <s v="United States"/>
    <s v="Austin"/>
    <s v=""/>
  </r>
  <r>
    <s v="E00044"/>
    <s v="Scarlett Jenkins"/>
    <x v="9"/>
    <s v="IT"/>
    <s v="Research &amp; Development"/>
    <s v="Female"/>
    <s v="Caucasian"/>
    <n v="53"/>
    <d v="2011-11-09T00:00:00"/>
    <n v="198473"/>
    <n v="0.32"/>
    <s v="United States"/>
    <s v="Miami"/>
    <s v=""/>
  </r>
  <r>
    <s v="E00711"/>
    <s v="Melody Chin"/>
    <x v="0"/>
    <s v="Finance"/>
    <s v="Corporate"/>
    <s v="Female"/>
    <s v="Asian"/>
    <n v="43"/>
    <d v="2006-10-15T00:00:00"/>
    <n v="153492"/>
    <n v="0.11"/>
    <s v="United States"/>
    <s v="Chicago"/>
    <s v=""/>
  </r>
  <r>
    <s v="E04795"/>
    <s v="Eloise Alexander"/>
    <x v="9"/>
    <s v="Human Resources"/>
    <s v="Corporate"/>
    <s v="Female"/>
    <s v="Black"/>
    <n v="28"/>
    <d v="2018-01-21T00:00:00"/>
    <n v="208210"/>
    <n v="0.3"/>
    <s v="United States"/>
    <s v="Seattle"/>
    <s v=""/>
  </r>
  <r>
    <s v="E03912"/>
    <s v="Carter Turner"/>
    <x v="4"/>
    <s v="Marketing"/>
    <s v="Corporate"/>
    <s v="Male"/>
    <s v="Caucasian"/>
    <n v="33"/>
    <d v="2015-11-17T00:00:00"/>
    <n v="91632"/>
    <n v="0"/>
    <s v="United States"/>
    <s v="Phoenix"/>
    <s v=""/>
  </r>
  <r>
    <s v="E02103"/>
    <s v="Andrew Ma"/>
    <x v="16"/>
    <s v="Human Resources"/>
    <s v="Corporate"/>
    <s v="Male"/>
    <s v="Asian"/>
    <n v="31"/>
    <d v="2017-09-24T00:00:00"/>
    <n v="71755"/>
    <n v="0"/>
    <s v="China"/>
    <s v="Chongqing"/>
    <s v=""/>
  </r>
  <r>
    <s v="E04213"/>
    <s v="Hailey Xi"/>
    <x v="6"/>
    <s v="Accounting"/>
    <s v="Corporate"/>
    <s v="Female"/>
    <s v="Asian"/>
    <n v="52"/>
    <d v="2021-11-19T00:00:00"/>
    <n v="111006"/>
    <n v="0.08"/>
    <s v="China"/>
    <s v="Chongqing"/>
    <s v=""/>
  </r>
  <r>
    <s v="E04756"/>
    <s v="Aiden Le"/>
    <x v="21"/>
    <s v="IT"/>
    <s v="Corporate"/>
    <s v="Male"/>
    <s v="Asian"/>
    <n v="55"/>
    <d v="1994-12-24T00:00:00"/>
    <n v="99774"/>
    <n v="0"/>
    <s v="United States"/>
    <s v="Austin"/>
    <s v=""/>
  </r>
  <r>
    <s v="E04114"/>
    <s v="Christopher Lim"/>
    <x v="2"/>
    <s v="IT"/>
    <s v="Research &amp; Development"/>
    <s v="Male"/>
    <s v="Asian"/>
    <n v="55"/>
    <d v="2007-03-13T00:00:00"/>
    <n v="184648"/>
    <n v="0.24"/>
    <s v="China"/>
    <s v="Shanghai"/>
    <s v=""/>
  </r>
  <r>
    <s v="E01423"/>
    <s v="James Castillo"/>
    <x v="9"/>
    <s v="IT"/>
    <s v="Manufacturing"/>
    <s v="Male"/>
    <s v="Latino"/>
    <n v="51"/>
    <d v="2001-07-19T00:00:00"/>
    <n v="247874"/>
    <n v="0.33"/>
    <s v="Brazil"/>
    <s v="Manaus"/>
    <s v=""/>
  </r>
  <r>
    <s v="E03181"/>
    <s v="Greyson Dang"/>
    <x v="25"/>
    <s v="Engineering"/>
    <s v="Manufacturing"/>
    <s v="Male"/>
    <s v="Asian"/>
    <n v="60"/>
    <d v="2009-05-11T00:00:00"/>
    <n v="62239"/>
    <n v="0"/>
    <s v="China"/>
    <s v="Beijing"/>
    <s v=""/>
  </r>
  <r>
    <s v="E03305"/>
    <s v="Hannah King"/>
    <x v="6"/>
    <s v="Accounting"/>
    <s v="Speciality Products"/>
    <s v="Female"/>
    <s v="Caucasian"/>
    <n v="31"/>
    <d v="2014-10-07T00:00:00"/>
    <n v="114911"/>
    <n v="7.0000000000000007E-2"/>
    <s v="United States"/>
    <s v="Chicago"/>
    <s v=""/>
  </r>
  <r>
    <s v="E00703"/>
    <s v="Wesley Dominguez"/>
    <x v="11"/>
    <s v="Engineering"/>
    <s v="Corporate"/>
    <s v="Male"/>
    <s v="Latino"/>
    <n v="45"/>
    <d v="2018-04-27T00:00:00"/>
    <n v="115490"/>
    <n v="0.12"/>
    <s v="United States"/>
    <s v="Chicago"/>
    <s v=""/>
  </r>
  <r>
    <s v="E04403"/>
    <s v="Dominic Hu"/>
    <x v="6"/>
    <s v="Accounting"/>
    <s v="Speciality Products"/>
    <s v="Male"/>
    <s v="Asian"/>
    <n v="34"/>
    <d v="2012-02-13T00:00:00"/>
    <n v="118708"/>
    <n v="7.0000000000000007E-2"/>
    <s v="China"/>
    <s v="Shanghai"/>
    <s v=""/>
  </r>
  <r>
    <s v="E00103"/>
    <s v="Nora Park"/>
    <x v="2"/>
    <s v="Accounting"/>
    <s v="Speciality Products"/>
    <s v="Female"/>
    <s v="Asian"/>
    <n v="29"/>
    <d v="2017-06-28T00:00:00"/>
    <n v="197649"/>
    <n v="0.2"/>
    <s v="United States"/>
    <s v="Columbus"/>
    <s v=""/>
  </r>
  <r>
    <s v="E04487"/>
    <s v="Audrey Hwang"/>
    <x v="4"/>
    <s v="Accounting"/>
    <s v="Speciality Products"/>
    <s v="Female"/>
    <s v="Asian"/>
    <n v="45"/>
    <d v="2020-06-17T00:00:00"/>
    <n v="89841"/>
    <n v="0"/>
    <s v="China"/>
    <s v="Beijing"/>
    <s v=""/>
  </r>
  <r>
    <s v="E01194"/>
    <s v="Ella Jenkins"/>
    <x v="13"/>
    <s v="Finance"/>
    <s v="Speciality Products"/>
    <s v="Female"/>
    <s v="Caucasian"/>
    <n v="52"/>
    <d v="2019-12-20T00:00:00"/>
    <n v="61026"/>
    <n v="0"/>
    <s v="United States"/>
    <s v="Phoenix"/>
    <s v=""/>
  </r>
  <r>
    <s v="E02179"/>
    <s v="Peyton Owens"/>
    <x v="8"/>
    <s v="Engineering"/>
    <s v="Speciality Products"/>
    <s v="Female"/>
    <s v="Caucasian"/>
    <n v="48"/>
    <d v="2014-09-25T00:00:00"/>
    <n v="96693"/>
    <n v="0"/>
    <s v="United States"/>
    <s v="Chicago"/>
    <s v=""/>
  </r>
  <r>
    <s v="E04242"/>
    <s v="Alice Lopez"/>
    <x v="22"/>
    <s v="Engineering"/>
    <s v="Speciality Products"/>
    <s v="Female"/>
    <s v="Latino"/>
    <n v="48"/>
    <d v="2009-06-27T00:00:00"/>
    <n v="82907"/>
    <n v="0"/>
    <s v="United States"/>
    <s v="Seattle"/>
    <s v=""/>
  </r>
  <r>
    <s v="E01371"/>
    <s v="Dominic Le"/>
    <x v="9"/>
    <s v="Marketing"/>
    <s v="Corporate"/>
    <s v="Male"/>
    <s v="Asian"/>
    <n v="41"/>
    <d v="2014-10-04T00:00:00"/>
    <n v="257194"/>
    <n v="0.35"/>
    <s v="China"/>
    <s v="Chongqing"/>
    <s v=""/>
  </r>
  <r>
    <s v="E03065"/>
    <s v="Ezra Ortiz"/>
    <x v="10"/>
    <s v="Engineering"/>
    <s v="Research &amp; Development"/>
    <s v="Male"/>
    <s v="Latino"/>
    <n v="41"/>
    <d v="2012-01-21T00:00:00"/>
    <n v="94658"/>
    <n v="0"/>
    <s v="United States"/>
    <s v="Miami"/>
    <s v=""/>
  </r>
  <r>
    <s v="E01377"/>
    <s v="Grayson Luu"/>
    <x v="10"/>
    <s v="Engineering"/>
    <s v="Research &amp; Development"/>
    <s v="Male"/>
    <s v="Asian"/>
    <n v="55"/>
    <d v="2011-04-30T00:00:00"/>
    <n v="89419"/>
    <n v="0"/>
    <s v="China"/>
    <s v="Shanghai"/>
    <s v=""/>
  </r>
  <r>
    <s v="E03097"/>
    <s v="Brooks Stewart"/>
    <x v="16"/>
    <s v="Human Resources"/>
    <s v="Manufacturing"/>
    <s v="Male"/>
    <s v="Black"/>
    <n v="45"/>
    <d v="2015-12-19T00:00:00"/>
    <n v="51983"/>
    <n v="0"/>
    <s v="United States"/>
    <s v="Columbus"/>
    <s v=""/>
  </r>
  <r>
    <s v="E01668"/>
    <s v="Naomi Xi"/>
    <x v="2"/>
    <s v="Finance"/>
    <s v="Corporate"/>
    <s v="Female"/>
    <s v="Asian"/>
    <n v="53"/>
    <d v="2002-02-17T00:00:00"/>
    <n v="179494"/>
    <n v="0.2"/>
    <s v="China"/>
    <s v="Chongqing"/>
    <s v=""/>
  </r>
  <r>
    <s v="E03354"/>
    <s v="Silas Estrada"/>
    <x v="30"/>
    <s v="IT"/>
    <s v="Corporate"/>
    <s v="Male"/>
    <s v="Latino"/>
    <n v="49"/>
    <d v="2016-06-24T00:00:00"/>
    <n v="68426"/>
    <n v="0"/>
    <s v="Brazil"/>
    <s v="Rio de Janerio"/>
    <s v=""/>
  </r>
  <r>
    <s v="E02088"/>
    <s v="Skylar Ayala"/>
    <x v="0"/>
    <s v="Finance"/>
    <s v="Corporate"/>
    <s v="Female"/>
    <s v="Latino"/>
    <n v="55"/>
    <d v="2017-02-06T00:00:00"/>
    <n v="144986"/>
    <n v="0.12"/>
    <s v="United States"/>
    <s v="Phoenix"/>
    <s v=""/>
  </r>
  <r>
    <s v="E03980"/>
    <s v="Lydia Huynh"/>
    <x v="5"/>
    <s v="Sales"/>
    <s v="Speciality Products"/>
    <s v="Female"/>
    <s v="Asian"/>
    <n v="45"/>
    <d v="2000-08-16T00:00:00"/>
    <n v="60113"/>
    <n v="0"/>
    <s v="United States"/>
    <s v="Chicago"/>
    <s v=""/>
  </r>
  <r>
    <s v="E00972"/>
    <s v="Hazel Cortez"/>
    <x v="16"/>
    <s v="Human Resources"/>
    <s v="Research &amp; Development"/>
    <s v="Female"/>
    <s v="Latino"/>
    <n v="52"/>
    <d v="2021-04-18T00:00:00"/>
    <n v="50548"/>
    <n v="0"/>
    <s v="Brazil"/>
    <s v="Sao Paulo"/>
    <s v=""/>
  </r>
  <r>
    <s v="E00824"/>
    <s v="Everleigh Adams"/>
    <x v="13"/>
    <s v="Marketing"/>
    <s v="Manufacturing"/>
    <s v="Female"/>
    <s v="Caucasian"/>
    <n v="33"/>
    <d v="2020-03-14T00:00:00"/>
    <n v="68846"/>
    <n v="0"/>
    <s v="United States"/>
    <s v="Chicago"/>
    <s v=""/>
  </r>
  <r>
    <s v="E04359"/>
    <s v="Layla Salazar"/>
    <x v="29"/>
    <s v="IT"/>
    <s v="Corporate"/>
    <s v="Female"/>
    <s v="Latino"/>
    <n v="59"/>
    <d v="2014-03-19T00:00:00"/>
    <n v="90901"/>
    <n v="0"/>
    <s v="United States"/>
    <s v="Seattle"/>
    <s v=""/>
  </r>
  <r>
    <s v="E03113"/>
    <s v="Willow Chen"/>
    <x v="6"/>
    <s v="Accounting"/>
    <s v="Corporate"/>
    <s v="Female"/>
    <s v="Asian"/>
    <n v="50"/>
    <d v="2012-09-03T00:00:00"/>
    <n v="102033"/>
    <n v="0.08"/>
    <s v="United States"/>
    <s v="Austin"/>
    <s v=""/>
  </r>
  <r>
    <s v="E01488"/>
    <s v="Penelope Griffin"/>
    <x v="2"/>
    <s v="Sales"/>
    <s v="Manufacturing"/>
    <s v="Female"/>
    <s v="Caucasian"/>
    <n v="61"/>
    <d v="2021-01-23T00:00:00"/>
    <n v="151783"/>
    <n v="0.26"/>
    <s v="United States"/>
    <s v="Seattle"/>
    <s v=""/>
  </r>
  <r>
    <s v="E01787"/>
    <s v="Lillian Romero"/>
    <x v="2"/>
    <s v="Engineering"/>
    <s v="Corporate"/>
    <s v="Female"/>
    <s v="Latino"/>
    <n v="27"/>
    <d v="2018-12-07T00:00:00"/>
    <n v="170164"/>
    <n v="0.17"/>
    <s v="United States"/>
    <s v="Austin"/>
    <s v=""/>
  </r>
  <r>
    <s v="E03550"/>
    <s v="Stella Wu"/>
    <x v="0"/>
    <s v="Marketing"/>
    <s v="Speciality Products"/>
    <s v="Female"/>
    <s v="Asian"/>
    <n v="35"/>
    <d v="2014-02-20T00:00:00"/>
    <n v="155905"/>
    <n v="0.14000000000000001"/>
    <s v="United States"/>
    <s v="Phoenix"/>
    <s v=""/>
  </r>
  <r>
    <s v="E01052"/>
    <s v="Parker Vang"/>
    <x v="7"/>
    <s v="Sales"/>
    <s v="Corporate"/>
    <s v="Male"/>
    <s v="Asian"/>
    <n v="40"/>
    <d v="2016-12-17T00:00:00"/>
    <n v="50733"/>
    <n v="0"/>
    <s v="United States"/>
    <s v="Miami"/>
    <s v=""/>
  </r>
  <r>
    <s v="E04799"/>
    <s v="Mila Roberts"/>
    <x v="15"/>
    <s v="Human Resources"/>
    <s v="Corporate"/>
    <s v="Female"/>
    <s v="Caucasian"/>
    <n v="30"/>
    <d v="2017-01-26T00:00:00"/>
    <n v="88663"/>
    <n v="0"/>
    <s v="United States"/>
    <s v="Phoenix"/>
    <s v=""/>
  </r>
  <r>
    <s v="E03402"/>
    <s v="Isaac Liu"/>
    <x v="17"/>
    <s v="Engineering"/>
    <s v="Manufacturing"/>
    <s v="Male"/>
    <s v="Asian"/>
    <n v="60"/>
    <d v="1992-10-13T00:00:00"/>
    <n v="88213"/>
    <n v="0"/>
    <s v="China"/>
    <s v="Chongqing"/>
    <s v=""/>
  </r>
  <r>
    <s v="E04128"/>
    <s v="Jacob Doan"/>
    <x v="13"/>
    <s v="Sales"/>
    <s v="Speciality Products"/>
    <s v="Male"/>
    <s v="Asian"/>
    <n v="55"/>
    <d v="2021-08-02T00:00:00"/>
    <n v="67130"/>
    <n v="0"/>
    <s v="United States"/>
    <s v="Miami"/>
    <s v=""/>
  </r>
  <r>
    <s v="E00013"/>
    <s v="Raelynn Ma"/>
    <x v="4"/>
    <s v="Finance"/>
    <s v="Speciality Products"/>
    <s v="Female"/>
    <s v="Asian"/>
    <n v="33"/>
    <d v="2015-10-08T00:00:00"/>
    <n v="94876"/>
    <n v="0"/>
    <s v="United States"/>
    <s v="Miami"/>
    <s v=""/>
  </r>
  <r>
    <s v="E03114"/>
    <s v="Jameson Juarez"/>
    <x v="25"/>
    <s v="Engineering"/>
    <s v="Speciality Products"/>
    <s v="Male"/>
    <s v="Latino"/>
    <n v="62"/>
    <d v="1994-10-09T00:00:00"/>
    <n v="98230"/>
    <n v="0"/>
    <s v="United States"/>
    <s v="Miami"/>
    <s v=""/>
  </r>
  <r>
    <s v="E04004"/>
    <s v="Everleigh Shah"/>
    <x v="22"/>
    <s v="Engineering"/>
    <s v="Research &amp; Development"/>
    <s v="Female"/>
    <s v="Asian"/>
    <n v="36"/>
    <d v="2018-12-14T00:00:00"/>
    <n v="96757"/>
    <n v="0"/>
    <s v="United States"/>
    <s v="Columbus"/>
    <s v=""/>
  </r>
  <r>
    <s v="E04472"/>
    <s v="Alexander Foster"/>
    <x v="13"/>
    <s v="Marketing"/>
    <s v="Manufacturing"/>
    <s v="Male"/>
    <s v="Black"/>
    <n v="35"/>
    <d v="2020-07-03T00:00:00"/>
    <n v="51513"/>
    <n v="0"/>
    <s v="United States"/>
    <s v="Columbus"/>
    <s v=""/>
  </r>
  <r>
    <s v="E00161"/>
    <s v="Ryan Ha"/>
    <x v="9"/>
    <s v="Marketing"/>
    <s v="Corporate"/>
    <s v="Male"/>
    <s v="Asian"/>
    <n v="60"/>
    <d v="2007-01-27T00:00:00"/>
    <n v="234311"/>
    <n v="0.37"/>
    <s v="United States"/>
    <s v="Miami"/>
    <s v=""/>
  </r>
  <r>
    <s v="E04417"/>
    <s v="Chloe Salazar"/>
    <x v="0"/>
    <s v="Human Resources"/>
    <s v="Speciality Products"/>
    <s v="Female"/>
    <s v="Latino"/>
    <n v="45"/>
    <d v="2011-05-22T00:00:00"/>
    <n v="152353"/>
    <n v="0.14000000000000001"/>
    <s v="United States"/>
    <s v="Seattle"/>
    <s v=""/>
  </r>
  <r>
    <s v="E04536"/>
    <s v="Layla Scott"/>
    <x v="0"/>
    <s v="Accounting"/>
    <s v="Speciality Products"/>
    <s v="Female"/>
    <s v="Caucasian"/>
    <n v="48"/>
    <d v="2010-07-30T00:00:00"/>
    <n v="124774"/>
    <n v="0.12"/>
    <s v="United States"/>
    <s v="Phoenix"/>
    <s v=""/>
  </r>
  <r>
    <s v="E02534"/>
    <s v="Leah Khan"/>
    <x v="2"/>
    <s v="Marketing"/>
    <s v="Corporate"/>
    <s v="Female"/>
    <s v="Asian"/>
    <n v="36"/>
    <d v="2010-09-13T00:00:00"/>
    <n v="157070"/>
    <n v="0.28000000000000003"/>
    <s v="China"/>
    <s v="Chongqing"/>
    <s v=""/>
  </r>
  <r>
    <s v="E02857"/>
    <s v="Mason Jimenez"/>
    <x v="0"/>
    <s v="Finance"/>
    <s v="Speciality Products"/>
    <s v="Male"/>
    <s v="Latino"/>
    <n v="44"/>
    <d v="2019-08-08T00:00:00"/>
    <n v="130133"/>
    <n v="0.15"/>
    <s v="United States"/>
    <s v="Austin"/>
    <d v="2022-05-18T00:00:00"/>
  </r>
  <r>
    <s v="E03059"/>
    <s v="Hailey Dang"/>
    <x v="6"/>
    <s v="Marketing"/>
    <s v="Manufacturing"/>
    <s v="Female"/>
    <s v="Asian"/>
    <n v="64"/>
    <d v="2019-09-21T00:00:00"/>
    <n v="108780"/>
    <n v="0.06"/>
    <s v="China"/>
    <s v="Shanghai"/>
    <s v=""/>
  </r>
  <r>
    <s v="E02477"/>
    <s v="Amelia Bui"/>
    <x v="2"/>
    <s v="Engineering"/>
    <s v="Speciality Products"/>
    <s v="Female"/>
    <s v="Asian"/>
    <n v="46"/>
    <d v="2020-10-21T00:00:00"/>
    <n v="151853"/>
    <n v="0.16"/>
    <s v="China"/>
    <s v="Chengdu"/>
    <s v=""/>
  </r>
  <r>
    <s v="E00022"/>
    <s v="Elena Her"/>
    <x v="5"/>
    <s v="Sales"/>
    <s v="Manufacturing"/>
    <s v="Female"/>
    <s v="Asian"/>
    <n v="62"/>
    <d v="2006-09-17T00:00:00"/>
    <n v="64669"/>
    <n v="0"/>
    <s v="China"/>
    <s v="Chongqing"/>
    <s v=""/>
  </r>
  <r>
    <s v="E03370"/>
    <s v="Ian Cortez"/>
    <x v="13"/>
    <s v="Marketing"/>
    <s v="Research &amp; Development"/>
    <s v="Male"/>
    <s v="Latino"/>
    <n v="61"/>
    <d v="2008-04-30T00:00:00"/>
    <n v="69352"/>
    <n v="0"/>
    <s v="Brazil"/>
    <s v="Rio de Janerio"/>
    <s v=""/>
  </r>
  <r>
    <s v="E00555"/>
    <s v="Christian Ali"/>
    <x v="13"/>
    <s v="Marketing"/>
    <s v="Research &amp; Development"/>
    <s v="Male"/>
    <s v="Asian"/>
    <n v="65"/>
    <d v="2001-10-17T00:00:00"/>
    <n v="74631"/>
    <n v="0"/>
    <s v="China"/>
    <s v="Chongqing"/>
    <s v=""/>
  </r>
  <r>
    <s v="E03160"/>
    <s v="Carter Ortiz"/>
    <x v="10"/>
    <s v="Engineering"/>
    <s v="Speciality Products"/>
    <s v="Male"/>
    <s v="Latino"/>
    <n v="54"/>
    <d v="2012-04-29T00:00:00"/>
    <n v="96441"/>
    <n v="0"/>
    <s v="Brazil"/>
    <s v="Sao Paulo"/>
    <s v=""/>
  </r>
  <r>
    <s v="E03919"/>
    <s v="Grayson Chan"/>
    <x v="11"/>
    <s v="Engineering"/>
    <s v="Speciality Products"/>
    <s v="Male"/>
    <s v="Asian"/>
    <n v="46"/>
    <d v="2011-10-20T00:00:00"/>
    <n v="114250"/>
    <n v="0.14000000000000001"/>
    <s v="China"/>
    <s v="Chengdu"/>
    <s v=""/>
  </r>
  <r>
    <s v="E01724"/>
    <s v="Nolan Molina"/>
    <x v="3"/>
    <s v="IT"/>
    <s v="Corporate"/>
    <s v="Male"/>
    <s v="Latino"/>
    <n v="36"/>
    <d v="2020-12-27T00:00:00"/>
    <n v="70165"/>
    <n v="7.0000000000000007E-2"/>
    <s v="Brazil"/>
    <s v="Manaus"/>
    <s v=""/>
  </r>
  <r>
    <s v="E04087"/>
    <s v="Adam Kaur"/>
    <x v="6"/>
    <s v="IT"/>
    <s v="Corporate"/>
    <s v="Male"/>
    <s v="Asian"/>
    <n v="60"/>
    <d v="2000-01-29T00:00:00"/>
    <n v="109059"/>
    <n v="7.0000000000000007E-2"/>
    <s v="China"/>
    <s v="Chengdu"/>
    <s v=""/>
  </r>
  <r>
    <s v="E02856"/>
    <s v="Amelia Kaur"/>
    <x v="19"/>
    <s v="Engineering"/>
    <s v="Research &amp; Development"/>
    <s v="Female"/>
    <s v="Asian"/>
    <n v="30"/>
    <d v="2015-11-14T00:00:00"/>
    <n v="77442"/>
    <n v="0"/>
    <s v="United States"/>
    <s v="Columbus"/>
    <s v=""/>
  </r>
  <r>
    <s v="E03805"/>
    <s v="Autumn Gonzales"/>
    <x v="13"/>
    <s v="Sales"/>
    <s v="Corporate"/>
    <s v="Female"/>
    <s v="Latino"/>
    <n v="34"/>
    <d v="2012-06-06T00:00:00"/>
    <n v="72126"/>
    <n v="0"/>
    <s v="Brazil"/>
    <s v="Manaus"/>
    <s v=""/>
  </r>
  <r>
    <s v="E00319"/>
    <s v="Ezra Wilson"/>
    <x v="31"/>
    <s v="IT"/>
    <s v="Manufacturing"/>
    <s v="Male"/>
    <s v="Caucasian"/>
    <n v="55"/>
    <d v="2013-10-18T00:00:00"/>
    <n v="70334"/>
    <n v="0"/>
    <s v="United States"/>
    <s v="Miami"/>
    <s v=""/>
  </r>
  <r>
    <s v="E01090"/>
    <s v="Jacob Cheng"/>
    <x v="10"/>
    <s v="Engineering"/>
    <s v="Research &amp; Development"/>
    <s v="Male"/>
    <s v="Asian"/>
    <n v="59"/>
    <d v="2009-12-23T00:00:00"/>
    <n v="78006"/>
    <n v="0"/>
    <s v="United States"/>
    <s v="Miami"/>
    <s v=""/>
  </r>
  <r>
    <s v="E04323"/>
    <s v="Melody Valdez"/>
    <x v="2"/>
    <s v="IT"/>
    <s v="Manufacturing"/>
    <s v="Female"/>
    <s v="Latino"/>
    <n v="28"/>
    <d v="2021-01-25T00:00:00"/>
    <n v="160385"/>
    <n v="0.23"/>
    <s v="United States"/>
    <s v="Miami"/>
    <d v="2021-05-18T00:00:00"/>
  </r>
  <r>
    <s v="E02687"/>
    <s v="Caroline Nelson"/>
    <x v="9"/>
    <s v="Finance"/>
    <s v="Corporate"/>
    <s v="Female"/>
    <s v="Caucasian"/>
    <n v="36"/>
    <d v="2014-01-11T00:00:00"/>
    <n v="202323"/>
    <n v="0.39"/>
    <s v="United States"/>
    <s v="Chicago"/>
    <s v=""/>
  </r>
  <r>
    <s v="E01407"/>
    <s v="Ellie Guerrero"/>
    <x v="0"/>
    <s v="Human Resources"/>
    <s v="Corporate"/>
    <s v="Female"/>
    <s v="Latino"/>
    <n v="29"/>
    <d v="2020-07-13T00:00:00"/>
    <n v="141555"/>
    <n v="0.11"/>
    <s v="Brazil"/>
    <s v="Manaus"/>
    <s v=""/>
  </r>
  <r>
    <s v="E02748"/>
    <s v="Genesis Zhu"/>
    <x v="2"/>
    <s v="Finance"/>
    <s v="Speciality Products"/>
    <s v="Female"/>
    <s v="Asian"/>
    <n v="34"/>
    <d v="2020-07-20T00:00:00"/>
    <n v="184960"/>
    <n v="0.18"/>
    <s v="United States"/>
    <s v="Seattle"/>
    <s v=""/>
  </r>
  <r>
    <s v="E01995"/>
    <s v="Jonathan Ho"/>
    <x v="9"/>
    <s v="IT"/>
    <s v="Manufacturing"/>
    <s v="Male"/>
    <s v="Asian"/>
    <n v="37"/>
    <d v="2011-06-25T00:00:00"/>
    <n v="221592"/>
    <n v="0.31"/>
    <s v="United States"/>
    <s v="Columbus"/>
    <s v=""/>
  </r>
  <r>
    <s v="E01714"/>
    <s v="Savannah Park"/>
    <x v="16"/>
    <s v="Human Resources"/>
    <s v="Manufacturing"/>
    <s v="Female"/>
    <s v="Asian"/>
    <n v="44"/>
    <d v="2009-01-28T00:00:00"/>
    <n v="53301"/>
    <n v="0"/>
    <s v="United States"/>
    <s v="Seattle"/>
    <s v=""/>
  </r>
  <r>
    <s v="E04491"/>
    <s v="Nathan Chan"/>
    <x v="21"/>
    <s v="IT"/>
    <s v="Corporate"/>
    <s v="Male"/>
    <s v="Asian"/>
    <n v="45"/>
    <d v="2000-03-02T00:00:00"/>
    <n v="91276"/>
    <n v="0"/>
    <s v="United States"/>
    <s v="Seattle"/>
    <s v=""/>
  </r>
  <r>
    <s v="E01076"/>
    <s v="Sofia Vu"/>
    <x v="0"/>
    <s v="Human Resources"/>
    <s v="Research &amp; Development"/>
    <s v="Female"/>
    <s v="Asian"/>
    <n v="52"/>
    <d v="2017-09-05T00:00:00"/>
    <n v="140042"/>
    <n v="0.13"/>
    <s v="United States"/>
    <s v="Austin"/>
    <s v=""/>
  </r>
  <r>
    <s v="E04131"/>
    <s v="Ruby Choi"/>
    <x v="7"/>
    <s v="Accounting"/>
    <s v="Manufacturing"/>
    <s v="Female"/>
    <s v="Asian"/>
    <n v="40"/>
    <d v="2018-12-06T00:00:00"/>
    <n v="57225"/>
    <n v="0"/>
    <s v="United States"/>
    <s v="Columbus"/>
    <s v=""/>
  </r>
  <r>
    <s v="E02843"/>
    <s v="Lily Pena"/>
    <x v="6"/>
    <s v="Human Resources"/>
    <s v="Speciality Products"/>
    <s v="Female"/>
    <s v="Latino"/>
    <n v="55"/>
    <d v="2010-02-24T00:00:00"/>
    <n v="102839"/>
    <n v="0.05"/>
    <s v="United States"/>
    <s v="Miami"/>
    <s v=""/>
  </r>
  <r>
    <s v="E03758"/>
    <s v="Liam Zhang"/>
    <x v="2"/>
    <s v="Marketing"/>
    <s v="Research &amp; Development"/>
    <s v="Male"/>
    <s v="Asian"/>
    <n v="29"/>
    <d v="2021-09-15T00:00:00"/>
    <n v="199783"/>
    <n v="0.21"/>
    <s v="United States"/>
    <s v="Chicago"/>
    <d v="2022-04-10T00:00:00"/>
  </r>
  <r>
    <s v="E02063"/>
    <s v="Ian Gutierrez"/>
    <x v="15"/>
    <s v="Human Resources"/>
    <s v="Research &amp; Development"/>
    <s v="Male"/>
    <s v="Latino"/>
    <n v="32"/>
    <d v="2021-04-09T00:00:00"/>
    <n v="70980"/>
    <n v="0"/>
    <s v="Brazil"/>
    <s v="Rio de Janerio"/>
    <s v=""/>
  </r>
  <r>
    <s v="E00638"/>
    <s v="David Simmons"/>
    <x v="6"/>
    <s v="Marketing"/>
    <s v="Corporate"/>
    <s v="Male"/>
    <s v="Caucasian"/>
    <n v="51"/>
    <d v="1997-01-26T00:00:00"/>
    <n v="104431"/>
    <n v="7.0000000000000007E-2"/>
    <s v="United States"/>
    <s v="Phoenix"/>
    <s v=""/>
  </r>
  <r>
    <s v="E03571"/>
    <s v="Lincoln Henderson"/>
    <x v="20"/>
    <s v="Human Resources"/>
    <s v="Speciality Products"/>
    <s v="Male"/>
    <s v="Caucasian"/>
    <n v="28"/>
    <d v="2021-06-27T00:00:00"/>
    <n v="48510"/>
    <n v="0"/>
    <s v="United States"/>
    <s v="Chicago"/>
    <s v=""/>
  </r>
  <r>
    <s v="E01820"/>
    <s v="Nathan Miller"/>
    <x v="10"/>
    <s v="Engineering"/>
    <s v="Speciality Products"/>
    <s v="Male"/>
    <s v="Black"/>
    <n v="27"/>
    <d v="2019-05-28T00:00:00"/>
    <n v="70110"/>
    <n v="0"/>
    <s v="United States"/>
    <s v="Miami"/>
    <d v="2021-01-07T00:00:00"/>
  </r>
  <r>
    <s v="E01712"/>
    <s v="James Singh"/>
    <x v="2"/>
    <s v="Marketing"/>
    <s v="Corporate"/>
    <s v="Male"/>
    <s v="Asian"/>
    <n v="45"/>
    <d v="2008-03-12T00:00:00"/>
    <n v="186138"/>
    <n v="0.28000000000000003"/>
    <s v="China"/>
    <s v="Chongqing"/>
    <s v=""/>
  </r>
  <r>
    <s v="E00184"/>
    <s v="Kayden Ortega"/>
    <x v="7"/>
    <s v="Accounting"/>
    <s v="Manufacturing"/>
    <s v="Male"/>
    <s v="Latino"/>
    <n v="58"/>
    <d v="2010-04-19T00:00:00"/>
    <n v="56350"/>
    <n v="0"/>
    <s v="Brazil"/>
    <s v="Rio de Janerio"/>
    <s v=""/>
  </r>
  <r>
    <s v="E02706"/>
    <s v="Lucy Figueroa"/>
    <x v="0"/>
    <s v="Finance"/>
    <s v="Research &amp; Development"/>
    <s v="Female"/>
    <s v="Latino"/>
    <n v="45"/>
    <d v="2016-01-10T00:00:00"/>
    <n v="149761"/>
    <n v="0.12"/>
    <s v="United States"/>
    <s v="Columbus"/>
    <s v=""/>
  </r>
  <r>
    <s v="E02899"/>
    <s v="Joshua Cortez"/>
    <x v="0"/>
    <s v="Finance"/>
    <s v="Corporate"/>
    <s v="Male"/>
    <s v="Latino"/>
    <n v="44"/>
    <d v="2007-08-11T00:00:00"/>
    <n v="126277"/>
    <n v="0.13"/>
    <s v="Brazil"/>
    <s v="Manaus"/>
    <s v=""/>
  </r>
  <r>
    <s v="E02478"/>
    <s v="Alexander Morris"/>
    <x v="6"/>
    <s v="Sales"/>
    <s v="Speciality Products"/>
    <s v="Male"/>
    <s v="Caucasian"/>
    <n v="33"/>
    <d v="2013-06-21T00:00:00"/>
    <n v="119631"/>
    <n v="0.06"/>
    <s v="United States"/>
    <s v="Phoenix"/>
    <s v=""/>
  </r>
  <r>
    <s v="E04170"/>
    <s v="Grayson Chin"/>
    <x v="9"/>
    <s v="IT"/>
    <s v="Research &amp; Development"/>
    <s v="Male"/>
    <s v="Asian"/>
    <n v="26"/>
    <d v="2020-05-09T00:00:00"/>
    <n v="256561"/>
    <n v="0.39"/>
    <s v="United States"/>
    <s v="Austin"/>
    <s v=""/>
  </r>
  <r>
    <s v="E00929"/>
    <s v="Allison Espinoza"/>
    <x v="29"/>
    <s v="IT"/>
    <s v="Speciality Products"/>
    <s v="Female"/>
    <s v="Latino"/>
    <n v="45"/>
    <d v="2020-04-16T00:00:00"/>
    <n v="66958"/>
    <n v="0"/>
    <s v="United States"/>
    <s v="Miami"/>
    <s v=""/>
  </r>
  <r>
    <s v="E00530"/>
    <s v="Naomi Chu"/>
    <x v="0"/>
    <s v="Sales"/>
    <s v="Manufacturing"/>
    <s v="Female"/>
    <s v="Asian"/>
    <n v="46"/>
    <d v="2004-02-29T00:00:00"/>
    <n v="158897"/>
    <n v="0.1"/>
    <s v="China"/>
    <s v="Chongqing"/>
    <s v=""/>
  </r>
  <r>
    <s v="E03824"/>
    <s v="Jameson Martin"/>
    <x v="1"/>
    <s v="IT"/>
    <s v="Corporate"/>
    <s v="Male"/>
    <s v="Caucasian"/>
    <n v="37"/>
    <d v="2008-02-15T00:00:00"/>
    <n v="71695"/>
    <n v="0"/>
    <s v="United States"/>
    <s v="Phoenix"/>
    <s v=""/>
  </r>
  <r>
    <s v="E02492"/>
    <s v="Sebastian Gupta"/>
    <x v="4"/>
    <s v="Marketing"/>
    <s v="Corporate"/>
    <s v="Male"/>
    <s v="Asian"/>
    <n v="40"/>
    <d v="2014-09-22T00:00:00"/>
    <n v="73779"/>
    <n v="0"/>
    <s v="China"/>
    <s v="Chongqing"/>
    <d v="2019-05-09T00:00:00"/>
  </r>
  <r>
    <s v="E01733"/>
    <s v="Eloise Pham"/>
    <x v="6"/>
    <s v="Sales"/>
    <s v="Speciality Products"/>
    <s v="Female"/>
    <s v="Asian"/>
    <n v="45"/>
    <d v="2011-10-20T00:00:00"/>
    <n v="123640"/>
    <n v="7.0000000000000007E-2"/>
    <s v="China"/>
    <s v="Shanghai"/>
    <s v=""/>
  </r>
  <r>
    <s v="E02857"/>
    <s v="Valentina Davis"/>
    <x v="7"/>
    <s v="Sales"/>
    <s v="Speciality Products"/>
    <s v="Female"/>
    <s v="Caucasian"/>
    <n v="33"/>
    <d v="2014-04-13T00:00:00"/>
    <n v="46878"/>
    <n v="0"/>
    <s v="United States"/>
    <s v="Miami"/>
    <s v=""/>
  </r>
  <r>
    <s v="E04938"/>
    <s v="Brooklyn Daniels"/>
    <x v="7"/>
    <s v="Marketing"/>
    <s v="Speciality Products"/>
    <s v="Female"/>
    <s v="Caucasian"/>
    <n v="64"/>
    <d v="2003-02-10T00:00:00"/>
    <n v="57032"/>
    <n v="0"/>
    <s v="United States"/>
    <s v="Miami"/>
    <s v=""/>
  </r>
  <r>
    <s v="E04952"/>
    <s v="Paisley Gomez"/>
    <x v="4"/>
    <s v="Sales"/>
    <s v="Manufacturing"/>
    <s v="Female"/>
    <s v="Latino"/>
    <n v="57"/>
    <d v="2007-10-02T00:00:00"/>
    <n v="98150"/>
    <n v="0"/>
    <s v="Brazil"/>
    <s v="Rio de Janerio"/>
    <s v=""/>
  </r>
  <r>
    <s v="E02420"/>
    <s v="Madison Li"/>
    <x v="2"/>
    <s v="Marketing"/>
    <s v="Manufacturing"/>
    <s v="Female"/>
    <s v="Asian"/>
    <n v="35"/>
    <d v="2017-03-06T00:00:00"/>
    <n v="171426"/>
    <n v="0.15"/>
    <s v="China"/>
    <s v="Beijing"/>
    <d v="2017-09-22T00:00:00"/>
  </r>
  <r>
    <s v="E01639"/>
    <s v="Everleigh Simmons"/>
    <x v="7"/>
    <s v="Finance"/>
    <s v="Manufacturing"/>
    <s v="Female"/>
    <s v="Caucasian"/>
    <n v="55"/>
    <d v="2021-04-16T00:00:00"/>
    <n v="48266"/>
    <n v="0"/>
    <s v="United States"/>
    <s v="Chicago"/>
    <s v=""/>
  </r>
  <r>
    <s v="E03947"/>
    <s v="Logan Soto"/>
    <x v="9"/>
    <s v="Finance"/>
    <s v="Research &amp; Development"/>
    <s v="Male"/>
    <s v="Latino"/>
    <n v="36"/>
    <d v="2018-08-18T00:00:00"/>
    <n v="223404"/>
    <n v="0.32"/>
    <s v="United States"/>
    <s v="Columbus"/>
    <s v=""/>
  </r>
  <r>
    <s v="E04535"/>
    <s v="Charlotte Vo"/>
    <x v="27"/>
    <s v="IT"/>
    <s v="Speciality Products"/>
    <s v="Female"/>
    <s v="Asian"/>
    <n v="57"/>
    <d v="2014-01-10T00:00:00"/>
    <n v="74854"/>
    <n v="0"/>
    <s v="United States"/>
    <s v="Seattle"/>
    <s v=""/>
  </r>
  <r>
    <s v="E00380"/>
    <s v="Alice Thompson"/>
    <x v="9"/>
    <s v="Accounting"/>
    <s v="Speciality Products"/>
    <s v="Female"/>
    <s v="Caucasian"/>
    <n v="48"/>
    <d v="2007-04-25T00:00:00"/>
    <n v="217783"/>
    <n v="0.36"/>
    <s v="United States"/>
    <s v="Seattle"/>
    <s v=""/>
  </r>
  <r>
    <s v="E01432"/>
    <s v="Peyton Garza"/>
    <x v="28"/>
    <s v="IT"/>
    <s v="Manufacturing"/>
    <s v="Female"/>
    <s v="Latino"/>
    <n v="53"/>
    <d v="2004-08-15T00:00:00"/>
    <n v="44735"/>
    <n v="0"/>
    <s v="Brazil"/>
    <s v="Manaus"/>
    <s v=""/>
  </r>
  <r>
    <s v="E02628"/>
    <s v="Nora Nelson"/>
    <x v="13"/>
    <s v="Finance"/>
    <s v="Manufacturing"/>
    <s v="Female"/>
    <s v="Caucasian"/>
    <n v="41"/>
    <d v="2007-01-09T00:00:00"/>
    <n v="50685"/>
    <n v="0"/>
    <s v="United States"/>
    <s v="Columbus"/>
    <s v=""/>
  </r>
  <r>
    <s v="E03578"/>
    <s v="Maverick Li"/>
    <x v="13"/>
    <s v="Sales"/>
    <s v="Research &amp; Development"/>
    <s v="Male"/>
    <s v="Asian"/>
    <n v="34"/>
    <d v="2018-03-10T00:00:00"/>
    <n v="58993"/>
    <n v="0"/>
    <s v="United States"/>
    <s v="Austin"/>
    <s v=""/>
  </r>
  <r>
    <s v="E03563"/>
    <s v="Ian Barnes"/>
    <x v="19"/>
    <s v="Engineering"/>
    <s v="Corporate"/>
    <s v="Male"/>
    <s v="Caucasian"/>
    <n v="47"/>
    <d v="2020-06-08T00:00:00"/>
    <n v="115765"/>
    <n v="0"/>
    <s v="United States"/>
    <s v="Miami"/>
    <d v="2021-02-02T00:00:00"/>
  </r>
  <r>
    <s v="E02781"/>
    <s v="Athena Vu"/>
    <x v="2"/>
    <s v="Accounting"/>
    <s v="Manufacturing"/>
    <s v="Female"/>
    <s v="Asian"/>
    <n v="63"/>
    <d v="2007-03-06T00:00:00"/>
    <n v="193044"/>
    <n v="0.15"/>
    <s v="United States"/>
    <s v="Miami"/>
    <s v=""/>
  </r>
  <r>
    <s v="E04739"/>
    <s v="Ruby Washington"/>
    <x v="7"/>
    <s v="Marketing"/>
    <s v="Research &amp; Development"/>
    <s v="Female"/>
    <s v="Black"/>
    <n v="65"/>
    <d v="2011-06-17T00:00:00"/>
    <n v="56686"/>
    <n v="0"/>
    <s v="United States"/>
    <s v="Seattle"/>
    <d v="2015-06-09T00:00:00"/>
  </r>
  <r>
    <s v="E02665"/>
    <s v="Bella Butler"/>
    <x v="0"/>
    <s v="Finance"/>
    <s v="Manufacturing"/>
    <s v="Female"/>
    <s v="Black"/>
    <n v="33"/>
    <d v="2019-10-25T00:00:00"/>
    <n v="131652"/>
    <n v="0.11"/>
    <s v="United States"/>
    <s v="Seattle"/>
    <s v=""/>
  </r>
  <r>
    <s v="E04132"/>
    <s v="Kinsley Henry"/>
    <x v="2"/>
    <s v="Marketing"/>
    <s v="Manufacturing"/>
    <s v="Female"/>
    <s v="Black"/>
    <n v="45"/>
    <d v="2008-02-29T00:00:00"/>
    <n v="150577"/>
    <n v="0.25"/>
    <s v="United States"/>
    <s v="Miami"/>
    <s v=""/>
  </r>
  <r>
    <s v="E00276"/>
    <s v="Kennedy Romero"/>
    <x v="11"/>
    <s v="Engineering"/>
    <s v="Research &amp; Development"/>
    <s v="Female"/>
    <s v="Latino"/>
    <n v="37"/>
    <d v="2018-12-27T00:00:00"/>
    <n v="87359"/>
    <n v="0.11"/>
    <s v="Brazil"/>
    <s v="Rio de Janerio"/>
    <s v=""/>
  </r>
  <r>
    <s v="E04277"/>
    <s v="Zoe Do"/>
    <x v="13"/>
    <s v="Sales"/>
    <s v="Speciality Products"/>
    <s v="Female"/>
    <s v="Asian"/>
    <n v="60"/>
    <d v="2014-01-08T00:00:00"/>
    <n v="51877"/>
    <n v="0"/>
    <s v="China"/>
    <s v="Beijing"/>
    <s v=""/>
  </r>
  <r>
    <s v="E03890"/>
    <s v="Everett Khan"/>
    <x v="29"/>
    <s v="IT"/>
    <s v="Manufacturing"/>
    <s v="Male"/>
    <s v="Asian"/>
    <n v="43"/>
    <d v="2017-01-18T00:00:00"/>
    <n v="86417"/>
    <n v="0"/>
    <s v="United States"/>
    <s v="Chicago"/>
    <s v=""/>
  </r>
  <r>
    <s v="E02012"/>
    <s v="Anna Han"/>
    <x v="27"/>
    <s v="IT"/>
    <s v="Research &amp; Development"/>
    <s v="Female"/>
    <s v="Asian"/>
    <n v="65"/>
    <d v="2003-05-08T00:00:00"/>
    <n v="96548"/>
    <n v="0"/>
    <s v="United States"/>
    <s v="Austin"/>
    <s v=""/>
  </r>
  <r>
    <s v="E02881"/>
    <s v="Leilani Sharma"/>
    <x v="4"/>
    <s v="Accounting"/>
    <s v="Manufacturing"/>
    <s v="Female"/>
    <s v="Asian"/>
    <n v="43"/>
    <d v="2014-01-23T00:00:00"/>
    <n v="92940"/>
    <n v="0"/>
    <s v="China"/>
    <s v="Chengdu"/>
    <s v=""/>
  </r>
  <r>
    <s v="E03750"/>
    <s v="Jordan Cho"/>
    <x v="13"/>
    <s v="Accounting"/>
    <s v="Speciality Products"/>
    <s v="Male"/>
    <s v="Asian"/>
    <n v="28"/>
    <d v="2018-08-24T00:00:00"/>
    <n v="61410"/>
    <n v="0"/>
    <s v="United States"/>
    <s v="Phoenix"/>
    <s v=""/>
  </r>
  <r>
    <s v="E00605"/>
    <s v="Nova Williams"/>
    <x v="6"/>
    <s v="Finance"/>
    <s v="Speciality Products"/>
    <s v="Female"/>
    <s v="Black"/>
    <n v="61"/>
    <d v="2010-04-25T00:00:00"/>
    <n v="110302"/>
    <n v="0.06"/>
    <s v="United States"/>
    <s v="Miami"/>
    <s v=""/>
  </r>
  <r>
    <s v="E04641"/>
    <s v="Scarlett Hill"/>
    <x v="2"/>
    <s v="Engineering"/>
    <s v="Speciality Products"/>
    <s v="Female"/>
    <s v="Black"/>
    <n v="45"/>
    <d v="2018-04-22T00:00:00"/>
    <n v="187205"/>
    <n v="0.24"/>
    <s v="United States"/>
    <s v="Columbus"/>
    <d v="2022-06-20T00:00:00"/>
  </r>
  <r>
    <s v="E01019"/>
    <s v="Dominic Scott"/>
    <x v="4"/>
    <s v="Sales"/>
    <s v="Corporate"/>
    <s v="Male"/>
    <s v="Caucasian"/>
    <n v="45"/>
    <d v="2011-03-16T00:00:00"/>
    <n v="81687"/>
    <n v="0"/>
    <s v="United States"/>
    <s v="Phoenix"/>
    <s v=""/>
  </r>
  <r>
    <s v="E01519"/>
    <s v="Anthony Marquez"/>
    <x v="9"/>
    <s v="IT"/>
    <s v="Speciality Products"/>
    <s v="Male"/>
    <s v="Latino"/>
    <n v="54"/>
    <d v="2009-08-15T00:00:00"/>
    <n v="241083"/>
    <n v="0.39"/>
    <s v="United States"/>
    <s v="Columbus"/>
    <s v=""/>
  </r>
  <r>
    <s v="E03694"/>
    <s v="Elena Patterson"/>
    <x v="9"/>
    <s v="Finance"/>
    <s v="Speciality Products"/>
    <s v="Female"/>
    <s v="Black"/>
    <n v="38"/>
    <d v="2018-11-09T00:00:00"/>
    <n v="223805"/>
    <n v="0.36"/>
    <s v="United States"/>
    <s v="Chicago"/>
    <s v=""/>
  </r>
  <r>
    <s v="E01123"/>
    <s v="Madison Nelson"/>
    <x v="2"/>
    <s v="Accounting"/>
    <s v="Corporate"/>
    <s v="Female"/>
    <s v="Caucasian"/>
    <n v="27"/>
    <d v="2021-07-16T00:00:00"/>
    <n v="161759"/>
    <n v="0.16"/>
    <s v="United States"/>
    <s v="Miami"/>
    <s v=""/>
  </r>
  <r>
    <s v="E01366"/>
    <s v="William Walker"/>
    <x v="3"/>
    <s v="IT"/>
    <s v="Research &amp; Development"/>
    <s v="Male"/>
    <s v="Black"/>
    <n v="40"/>
    <d v="2019-02-24T00:00:00"/>
    <n v="95899"/>
    <n v="0.1"/>
    <s v="United States"/>
    <s v="Columbus"/>
    <d v="2021-03-08T00:00:00"/>
  </r>
  <r>
    <s v="E04005"/>
    <s v="Lincoln Wong"/>
    <x v="4"/>
    <s v="Finance"/>
    <s v="Corporate"/>
    <s v="Male"/>
    <s v="Asian"/>
    <n v="49"/>
    <d v="2019-06-07T00:00:00"/>
    <n v="80700"/>
    <n v="0"/>
    <s v="United States"/>
    <s v="Columbus"/>
    <s v=""/>
  </r>
  <r>
    <s v="E02770"/>
    <s v="James Huang"/>
    <x v="6"/>
    <s v="Human Resources"/>
    <s v="Speciality Products"/>
    <s v="Male"/>
    <s v="Asian"/>
    <n v="54"/>
    <d v="1997-03-11T00:00:00"/>
    <n v="128136"/>
    <n v="0.05"/>
    <s v="China"/>
    <s v="Beijing"/>
    <s v=""/>
  </r>
  <r>
    <s v="E04018"/>
    <s v="Emery Ford"/>
    <x v="13"/>
    <s v="Marketing"/>
    <s v="Corporate"/>
    <s v="Female"/>
    <s v="Caucasian"/>
    <n v="39"/>
    <d v="2017-04-18T00:00:00"/>
    <n v="58745"/>
    <n v="0"/>
    <s v="United States"/>
    <s v="Austin"/>
    <s v=""/>
  </r>
  <r>
    <s v="E01591"/>
    <s v="Paisley Trinh"/>
    <x v="1"/>
    <s v="IT"/>
    <s v="Corporate"/>
    <s v="Female"/>
    <s v="Asian"/>
    <n v="57"/>
    <d v="1992-05-04T00:00:00"/>
    <n v="76202"/>
    <n v="0"/>
    <s v="United States"/>
    <s v="Austin"/>
    <d v="1994-12-18T00:00:00"/>
  </r>
  <r>
    <s v="E04940"/>
    <s v="Hudson Williams"/>
    <x v="9"/>
    <s v="Sales"/>
    <s v="Speciality Products"/>
    <s v="Male"/>
    <s v="Black"/>
    <n v="36"/>
    <d v="2018-03-19T00:00:00"/>
    <n v="195200"/>
    <n v="0.36"/>
    <s v="United States"/>
    <s v="Austin"/>
    <s v=""/>
  </r>
  <r>
    <s v="E03465"/>
    <s v="Harper Phan"/>
    <x v="13"/>
    <s v="Finance"/>
    <s v="Manufacturing"/>
    <s v="Female"/>
    <s v="Asian"/>
    <n v="45"/>
    <d v="2016-12-07T00:00:00"/>
    <n v="71454"/>
    <n v="0"/>
    <s v="China"/>
    <s v="Shanghai"/>
    <s v=""/>
  </r>
  <r>
    <s v="E03870"/>
    <s v="Madeline Allen"/>
    <x v="21"/>
    <s v="IT"/>
    <s v="Manufacturing"/>
    <s v="Female"/>
    <s v="Caucasian"/>
    <n v="30"/>
    <d v="2020-02-03T00:00:00"/>
    <n v="94652"/>
    <n v="0"/>
    <s v="United States"/>
    <s v="Seattle"/>
    <s v=""/>
  </r>
  <r>
    <s v="E01927"/>
    <s v="Charles Moore"/>
    <x v="1"/>
    <s v="IT"/>
    <s v="Manufacturing"/>
    <s v="Male"/>
    <s v="Black"/>
    <n v="34"/>
    <d v="2016-02-16T00:00:00"/>
    <n v="63411"/>
    <n v="0"/>
    <s v="United States"/>
    <s v="Miami"/>
    <s v=""/>
  </r>
  <r>
    <s v="E03064"/>
    <s v="Lincoln Fong"/>
    <x v="13"/>
    <s v="Sales"/>
    <s v="Speciality Products"/>
    <s v="Male"/>
    <s v="Asian"/>
    <n v="31"/>
    <d v="2020-02-17T00:00:00"/>
    <n v="67171"/>
    <n v="0"/>
    <s v="China"/>
    <s v="Chongqing"/>
    <d v="2021-05-01T00:00:00"/>
  </r>
  <r>
    <s v="E01883"/>
    <s v="Isla Guzman"/>
    <x v="0"/>
    <s v="Accounting"/>
    <s v="Speciality Products"/>
    <s v="Female"/>
    <s v="Latino"/>
    <n v="28"/>
    <d v="2019-07-06T00:00:00"/>
    <n v="152036"/>
    <n v="0.15"/>
    <s v="Brazil"/>
    <s v="Rio de Janerio"/>
    <s v=""/>
  </r>
  <r>
    <s v="E03984"/>
    <s v="Hailey Foster"/>
    <x v="8"/>
    <s v="Engineering"/>
    <s v="Manufacturing"/>
    <s v="Female"/>
    <s v="Black"/>
    <n v="55"/>
    <d v="2021-03-21T00:00:00"/>
    <n v="95562"/>
    <n v="0"/>
    <s v="United States"/>
    <s v="Chicago"/>
    <s v=""/>
  </r>
  <r>
    <s v="E00446"/>
    <s v="Hudson Hill"/>
    <x v="4"/>
    <s v="Sales"/>
    <s v="Research &amp; Development"/>
    <s v="Male"/>
    <s v="Caucasian"/>
    <n v="30"/>
    <d v="2019-11-04T00:00:00"/>
    <n v="96092"/>
    <n v="0"/>
    <s v="United States"/>
    <s v="Austin"/>
    <s v=""/>
  </r>
  <r>
    <s v="E02825"/>
    <s v="Wyatt Li"/>
    <x v="9"/>
    <s v="Engineering"/>
    <s v="Manufacturing"/>
    <s v="Male"/>
    <s v="Asian"/>
    <n v="63"/>
    <d v="2013-06-03T00:00:00"/>
    <n v="254289"/>
    <n v="0.39"/>
    <s v="United States"/>
    <s v="Chicago"/>
    <s v=""/>
  </r>
  <r>
    <s v="E04174"/>
    <s v="Maverick Henry"/>
    <x v="3"/>
    <s v="IT"/>
    <s v="Research &amp; Development"/>
    <s v="Male"/>
    <s v="Caucasian"/>
    <n v="26"/>
    <d v="2019-07-10T00:00:00"/>
    <n v="69110"/>
    <n v="0.05"/>
    <s v="United States"/>
    <s v="Chicago"/>
    <s v=""/>
  </r>
  <r>
    <s v="E01899"/>
    <s v="Xavier Jackson"/>
    <x v="9"/>
    <s v="Marketing"/>
    <s v="Speciality Products"/>
    <s v="Male"/>
    <s v="Caucasian"/>
    <n v="52"/>
    <d v="2002-06-11T00:00:00"/>
    <n v="236314"/>
    <n v="0.34"/>
    <s v="United States"/>
    <s v="Miami"/>
    <s v=""/>
  </r>
  <r>
    <s v="E02562"/>
    <s v="Christian Medina"/>
    <x v="7"/>
    <s v="Marketing"/>
    <s v="Corporate"/>
    <s v="Male"/>
    <s v="Latino"/>
    <n v="51"/>
    <d v="2007-06-19T00:00:00"/>
    <n v="45206"/>
    <n v="0"/>
    <s v="United States"/>
    <s v="Columbus"/>
    <s v=""/>
  </r>
  <r>
    <s v="E01006"/>
    <s v="Autumn Leung"/>
    <x v="9"/>
    <s v="Finance"/>
    <s v="Research &amp; Development"/>
    <s v="Female"/>
    <s v="Asian"/>
    <n v="25"/>
    <d v="2021-11-15T00:00:00"/>
    <n v="210708"/>
    <n v="0.33"/>
    <s v="United States"/>
    <s v="Chicago"/>
    <s v=""/>
  </r>
  <r>
    <s v="E02903"/>
    <s v="Robert Vazquez"/>
    <x v="27"/>
    <s v="IT"/>
    <s v="Corporate"/>
    <s v="Male"/>
    <s v="Latino"/>
    <n v="40"/>
    <d v="2021-09-26T00:00:00"/>
    <n v="87770"/>
    <n v="0"/>
    <s v="United States"/>
    <s v="Austin"/>
    <s v=""/>
  </r>
  <r>
    <s v="E03642"/>
    <s v="Aria Roberts"/>
    <x v="6"/>
    <s v="Accounting"/>
    <s v="Corporate"/>
    <s v="Female"/>
    <s v="Caucasian"/>
    <n v="38"/>
    <d v="2015-08-12T00:00:00"/>
    <n v="106858"/>
    <n v="0.05"/>
    <s v="United States"/>
    <s v="Seattle"/>
    <s v=""/>
  </r>
  <r>
    <s v="E02884"/>
    <s v="Axel Johnson"/>
    <x v="2"/>
    <s v="Human Resources"/>
    <s v="Corporate"/>
    <s v="Male"/>
    <s v="Caucasian"/>
    <n v="60"/>
    <d v="2015-04-14T00:00:00"/>
    <n v="155788"/>
    <n v="0.17"/>
    <s v="United States"/>
    <s v="Seattle"/>
    <s v=""/>
  </r>
  <r>
    <s v="E00701"/>
    <s v="Madeline Garcia"/>
    <x v="15"/>
    <s v="Human Resources"/>
    <s v="Speciality Products"/>
    <s v="Female"/>
    <s v="Latino"/>
    <n v="45"/>
    <d v="2019-04-26T00:00:00"/>
    <n v="74891"/>
    <n v="0"/>
    <s v="Brazil"/>
    <s v="Rio de Janerio"/>
    <s v=""/>
  </r>
  <r>
    <s v="E04720"/>
    <s v="Christopher Chung"/>
    <x v="8"/>
    <s v="Engineering"/>
    <s v="Corporate"/>
    <s v="Male"/>
    <s v="Asian"/>
    <n v="28"/>
    <d v="2021-12-18T00:00:00"/>
    <n v="95670"/>
    <n v="0"/>
    <s v="United States"/>
    <s v="Phoenix"/>
    <s v=""/>
  </r>
  <r>
    <s v="E01985"/>
    <s v="Eliana Turner"/>
    <x v="5"/>
    <s v="Sales"/>
    <s v="Research &amp; Development"/>
    <s v="Female"/>
    <s v="Black"/>
    <n v="65"/>
    <d v="2000-09-29T00:00:00"/>
    <n v="67837"/>
    <n v="0"/>
    <s v="United States"/>
    <s v="Austin"/>
    <s v=""/>
  </r>
  <r>
    <s v="E03273"/>
    <s v="Daniel Shah"/>
    <x v="13"/>
    <s v="Sales"/>
    <s v="Research &amp; Development"/>
    <s v="Male"/>
    <s v="Asian"/>
    <n v="41"/>
    <d v="2010-06-04T00:00:00"/>
    <n v="72425"/>
    <n v="0"/>
    <s v="China"/>
    <s v="Beijing"/>
    <s v=""/>
  </r>
  <r>
    <s v="E02415"/>
    <s v="Penelope Gonzalez"/>
    <x v="4"/>
    <s v="Sales"/>
    <s v="Corporate"/>
    <s v="Female"/>
    <s v="Latino"/>
    <n v="52"/>
    <d v="1994-10-16T00:00:00"/>
    <n v="93103"/>
    <n v="0"/>
    <s v="United States"/>
    <s v="Phoenix"/>
    <s v=""/>
  </r>
  <r>
    <s v="E02877"/>
    <s v="Mila Allen"/>
    <x v="8"/>
    <s v="Engineering"/>
    <s v="Corporate"/>
    <s v="Female"/>
    <s v="Caucasian"/>
    <n v="56"/>
    <d v="2015-10-14T00:00:00"/>
    <n v="76272"/>
    <n v="0"/>
    <s v="United States"/>
    <s v="Miami"/>
    <d v="2021-10-22T00:00:00"/>
  </r>
  <r>
    <s v="E00091"/>
    <s v="Emilia Chu"/>
    <x v="13"/>
    <s v="Finance"/>
    <s v="Manufacturing"/>
    <s v="Female"/>
    <s v="Asian"/>
    <n v="48"/>
    <d v="2003-06-24T00:00:00"/>
    <n v="55760"/>
    <n v="0"/>
    <s v="United States"/>
    <s v="Austin"/>
    <s v=""/>
  </r>
  <r>
    <s v="E02563"/>
    <s v="Emily Clark"/>
    <x v="9"/>
    <s v="Accounting"/>
    <s v="Corporate"/>
    <s v="Female"/>
    <s v="Caucasian"/>
    <n v="36"/>
    <d v="2020-01-13T00:00:00"/>
    <n v="253294"/>
    <n v="0.4"/>
    <s v="United States"/>
    <s v="Miami"/>
    <s v=""/>
  </r>
  <r>
    <s v="E04221"/>
    <s v="Roman King"/>
    <x v="13"/>
    <s v="Finance"/>
    <s v="Corporate"/>
    <s v="Male"/>
    <s v="Caucasian"/>
    <n v="60"/>
    <d v="2007-08-16T00:00:00"/>
    <n v="58671"/>
    <n v="0"/>
    <s v="United States"/>
    <s v="Columbus"/>
    <s v=""/>
  </r>
  <r>
    <s v="E04887"/>
    <s v="Emery Do"/>
    <x v="5"/>
    <s v="Sales"/>
    <s v="Research &amp; Development"/>
    <s v="Female"/>
    <s v="Asian"/>
    <n v="40"/>
    <d v="2018-03-16T00:00:00"/>
    <n v="55457"/>
    <n v="0"/>
    <s v="United States"/>
    <s v="Columbus"/>
    <s v=""/>
  </r>
  <r>
    <s v="E03170"/>
    <s v="Autumn Thao"/>
    <x v="5"/>
    <s v="Sales"/>
    <s v="Manufacturing"/>
    <s v="Female"/>
    <s v="Asian"/>
    <n v="63"/>
    <d v="2017-09-26T00:00:00"/>
    <n v="72340"/>
    <n v="0"/>
    <s v="United States"/>
    <s v="Phoenix"/>
    <d v="2019-04-03T00:00:00"/>
  </r>
  <r>
    <s v="E01636"/>
    <s v="Naomi Coleman"/>
    <x v="6"/>
    <s v="Marketing"/>
    <s v="Corporate"/>
    <s v="Female"/>
    <s v="Caucasian"/>
    <n v="29"/>
    <d v="2016-11-02T00:00:00"/>
    <n v="122054"/>
    <n v="0.06"/>
    <s v="United States"/>
    <s v="Phoenix"/>
    <s v=""/>
  </r>
  <r>
    <s v="E01387"/>
    <s v="Cora Zheng"/>
    <x v="2"/>
    <s v="IT"/>
    <s v="Manufacturing"/>
    <s v="Female"/>
    <s v="Asian"/>
    <n v="27"/>
    <d v="2018-01-03T00:00:00"/>
    <n v="167100"/>
    <n v="0.2"/>
    <s v="China"/>
    <s v="Chengdu"/>
    <s v=""/>
  </r>
  <r>
    <s v="E01363"/>
    <s v="Ayla Daniels"/>
    <x v="1"/>
    <s v="IT"/>
    <s v="Corporate"/>
    <s v="Female"/>
    <s v="Caucasian"/>
    <n v="53"/>
    <d v="1997-04-23T00:00:00"/>
    <n v="78153"/>
    <n v="0"/>
    <s v="United States"/>
    <s v="Miami"/>
    <s v=""/>
  </r>
  <r>
    <s v="E02249"/>
    <s v="Allison Daniels"/>
    <x v="6"/>
    <s v="Finance"/>
    <s v="Manufacturing"/>
    <s v="Female"/>
    <s v="Caucasian"/>
    <n v="37"/>
    <d v="2020-04-14T00:00:00"/>
    <n v="103524"/>
    <n v="0.09"/>
    <s v="United States"/>
    <s v="Phoenix"/>
    <s v=""/>
  </r>
  <r>
    <s v="E02987"/>
    <s v="Mateo Harris"/>
    <x v="6"/>
    <s v="IT"/>
    <s v="Corporate"/>
    <s v="Male"/>
    <s v="Caucasian"/>
    <n v="30"/>
    <d v="2017-08-05T00:00:00"/>
    <n v="119906"/>
    <n v="0.05"/>
    <s v="United States"/>
    <s v="Columbus"/>
    <s v=""/>
  </r>
  <r>
    <s v="E03655"/>
    <s v="Samantha Rogers"/>
    <x v="7"/>
    <s v="Marketing"/>
    <s v="Speciality Products"/>
    <s v="Female"/>
    <s v="Caucasian"/>
    <n v="28"/>
    <d v="2020-01-17T00:00:00"/>
    <n v="45061"/>
    <n v="0"/>
    <s v="United States"/>
    <s v="Miami"/>
    <s v=""/>
  </r>
  <r>
    <s v="E04048"/>
    <s v="Julian Lee"/>
    <x v="30"/>
    <s v="IT"/>
    <s v="Corporate"/>
    <s v="Male"/>
    <s v="Asian"/>
    <n v="51"/>
    <d v="2003-01-17T00:00:00"/>
    <n v="91399"/>
    <n v="0"/>
    <s v="United States"/>
    <s v="Seattle"/>
    <s v=""/>
  </r>
  <r>
    <s v="E03626"/>
    <s v="Nicholas Avila"/>
    <x v="14"/>
    <s v="IT"/>
    <s v="Research &amp; Development"/>
    <s v="Male"/>
    <s v="Latino"/>
    <n v="28"/>
    <d v="2017-09-28T00:00:00"/>
    <n v="97336"/>
    <n v="0"/>
    <s v="United States"/>
    <s v="Austin"/>
    <s v=""/>
  </r>
  <r>
    <s v="E03694"/>
    <s v="Hailey Watson"/>
    <x v="0"/>
    <s v="Accounting"/>
    <s v="Corporate"/>
    <s v="Female"/>
    <s v="Black"/>
    <n v="31"/>
    <d v="2017-01-20T00:00:00"/>
    <n v="124629"/>
    <n v="0.1"/>
    <s v="United States"/>
    <s v="Columbus"/>
    <s v=""/>
  </r>
  <r>
    <s v="E02920"/>
    <s v="Willow Woods"/>
    <x v="9"/>
    <s v="Human Resources"/>
    <s v="Speciality Products"/>
    <s v="Female"/>
    <s v="Caucasian"/>
    <n v="28"/>
    <d v="2021-07-25T00:00:00"/>
    <n v="231850"/>
    <n v="0.39"/>
    <s v="United States"/>
    <s v="Miami"/>
    <s v=""/>
  </r>
  <r>
    <s v="E03220"/>
    <s v="Alexander Gonzales"/>
    <x v="6"/>
    <s v="Accounting"/>
    <s v="Research &amp; Development"/>
    <s v="Male"/>
    <s v="Latino"/>
    <n v="34"/>
    <d v="2018-06-04T00:00:00"/>
    <n v="128329"/>
    <n v="0.08"/>
    <s v="United States"/>
    <s v="Phoenix"/>
    <s v=""/>
  </r>
  <r>
    <s v="E01347"/>
    <s v="Aiden Gonzales"/>
    <x v="9"/>
    <s v="Marketing"/>
    <s v="Speciality Products"/>
    <s v="Male"/>
    <s v="Latino"/>
    <n v="44"/>
    <d v="2021-03-28T00:00:00"/>
    <n v="186033"/>
    <n v="0.34"/>
    <s v="Brazil"/>
    <s v="Sao Paulo"/>
    <s v=""/>
  </r>
  <r>
    <s v="E03968"/>
    <s v="Joshua Chin"/>
    <x v="0"/>
    <s v="Marketing"/>
    <s v="Manufacturing"/>
    <s v="Male"/>
    <s v="Asian"/>
    <n v="60"/>
    <d v="2021-07-26T00:00:00"/>
    <n v="121480"/>
    <n v="0.14000000000000001"/>
    <s v="United States"/>
    <s v="Phoenix"/>
    <s v=""/>
  </r>
  <r>
    <s v="E04299"/>
    <s v="Paisley Hall"/>
    <x v="2"/>
    <s v="Human Resources"/>
    <s v="Speciality Products"/>
    <s v="Female"/>
    <s v="Caucasian"/>
    <n v="41"/>
    <d v="2010-05-21T00:00:00"/>
    <n v="153275"/>
    <n v="0.24"/>
    <s v="United States"/>
    <s v="Columbus"/>
    <s v=""/>
  </r>
  <r>
    <s v="E01150"/>
    <s v="Allison Leung"/>
    <x v="4"/>
    <s v="Sales"/>
    <s v="Research &amp; Development"/>
    <s v="Female"/>
    <s v="Asian"/>
    <n v="62"/>
    <d v="2020-05-18T00:00:00"/>
    <n v="97830"/>
    <n v="0"/>
    <s v="United States"/>
    <s v="Austin"/>
    <s v=""/>
  </r>
  <r>
    <s v="E03774"/>
    <s v="Hannah Mejia"/>
    <x v="9"/>
    <s v="Marketing"/>
    <s v="Corporate"/>
    <s v="Female"/>
    <s v="Latino"/>
    <n v="47"/>
    <d v="1999-03-13T00:00:00"/>
    <n v="239394"/>
    <n v="0.32"/>
    <s v="United States"/>
    <s v="Austin"/>
    <s v=""/>
  </r>
  <r>
    <s v="E01638"/>
    <s v="Elizabeth Huang"/>
    <x v="7"/>
    <s v="Finance"/>
    <s v="Speciality Products"/>
    <s v="Female"/>
    <s v="Asian"/>
    <n v="62"/>
    <d v="2002-09-20T00:00:00"/>
    <n v="49738"/>
    <n v="0"/>
    <s v="China"/>
    <s v="Beijing"/>
    <s v=""/>
  </r>
  <r>
    <s v="E01877"/>
    <s v="Abigail Garza"/>
    <x v="7"/>
    <s v="Accounting"/>
    <s v="Manufacturing"/>
    <s v="Female"/>
    <s v="Latino"/>
    <n v="33"/>
    <d v="2018-05-27T00:00:00"/>
    <n v="45049"/>
    <n v="0"/>
    <s v="United States"/>
    <s v="Seattle"/>
    <s v=""/>
  </r>
  <r>
    <s v="E01193"/>
    <s v="Raelynn Lu"/>
    <x v="2"/>
    <s v="Finance"/>
    <s v="Research &amp; Development"/>
    <s v="Female"/>
    <s v="Asian"/>
    <n v="27"/>
    <d v="2020-05-26T00:00:00"/>
    <n v="153628"/>
    <n v="0.28999999999999998"/>
    <s v="China"/>
    <s v="Chongqing"/>
    <d v="2020-12-12T00:00:00"/>
  </r>
  <r>
    <s v="E01789"/>
    <s v="Charles Luu"/>
    <x v="0"/>
    <s v="Sales"/>
    <s v="Manufacturing"/>
    <s v="Male"/>
    <s v="Asian"/>
    <n v="25"/>
    <d v="2021-06-15T00:00:00"/>
    <n v="142731"/>
    <n v="0.11"/>
    <s v="China"/>
    <s v="Shanghai"/>
    <d v="2022-06-03T00:00:00"/>
  </r>
  <r>
    <s v="E01422"/>
    <s v="Lydia Espinoza"/>
    <x v="0"/>
    <s v="Marketing"/>
    <s v="Speciality Products"/>
    <s v="Female"/>
    <s v="Latino"/>
    <n v="29"/>
    <d v="2020-05-15T00:00:00"/>
    <n v="137106"/>
    <n v="0.12"/>
    <s v="Brazil"/>
    <s v="Sao Paulo"/>
    <s v=""/>
  </r>
  <r>
    <s v="E00440"/>
    <s v="Adeline Thao"/>
    <x v="9"/>
    <s v="Finance"/>
    <s v="Corporate"/>
    <s v="Female"/>
    <s v="Asian"/>
    <n v="54"/>
    <d v="2007-09-05T00:00:00"/>
    <n v="183239"/>
    <n v="0.32"/>
    <s v="United States"/>
    <s v="Seattle"/>
    <s v=""/>
  </r>
  <r>
    <s v="E00145"/>
    <s v="Kinsley Dixon"/>
    <x v="7"/>
    <s v="Accounting"/>
    <s v="Manufacturing"/>
    <s v="Female"/>
    <s v="Caucasian"/>
    <n v="28"/>
    <d v="2019-05-25T00:00:00"/>
    <n v="45819"/>
    <n v="0"/>
    <s v="United States"/>
    <s v="Miami"/>
    <s v=""/>
  </r>
  <r>
    <s v="E04150"/>
    <s v="Natalia Vu"/>
    <x v="7"/>
    <s v="Accounting"/>
    <s v="Research &amp; Development"/>
    <s v="Female"/>
    <s v="Asian"/>
    <n v="54"/>
    <d v="2006-12-29T00:00:00"/>
    <n v="55518"/>
    <n v="0"/>
    <s v="United States"/>
    <s v="Columbus"/>
    <s v=""/>
  </r>
  <r>
    <s v="E02846"/>
    <s v="Julia Mai"/>
    <x v="6"/>
    <s v="Marketing"/>
    <s v="Manufacturing"/>
    <s v="Female"/>
    <s v="Asian"/>
    <n v="50"/>
    <d v="2012-03-11T00:00:00"/>
    <n v="108134"/>
    <n v="0.1"/>
    <s v="China"/>
    <s v="Shanghai"/>
    <s v=""/>
  </r>
  <r>
    <s v="E04247"/>
    <s v="Camila Evans"/>
    <x v="6"/>
    <s v="Marketing"/>
    <s v="Research &amp; Development"/>
    <s v="Female"/>
    <s v="Black"/>
    <n v="55"/>
    <d v="1992-12-20T00:00:00"/>
    <n v="113950"/>
    <n v="0.09"/>
    <s v="United States"/>
    <s v="Miami"/>
    <s v=""/>
  </r>
  <r>
    <s v="E02613"/>
    <s v="Everly Lai"/>
    <x v="9"/>
    <s v="Marketing"/>
    <s v="Speciality Products"/>
    <s v="Female"/>
    <s v="Asian"/>
    <n v="52"/>
    <d v="1998-04-01T00:00:00"/>
    <n v="182035"/>
    <n v="0.3"/>
    <s v="United States"/>
    <s v="Chicago"/>
    <s v=""/>
  </r>
  <r>
    <s v="E03349"/>
    <s v="Adam He"/>
    <x v="2"/>
    <s v="Accounting"/>
    <s v="Speciality Products"/>
    <s v="Male"/>
    <s v="Asian"/>
    <n v="35"/>
    <d v="2017-08-16T00:00:00"/>
    <n v="181356"/>
    <n v="0.23"/>
    <s v="China"/>
    <s v="Beijing"/>
    <s v=""/>
  </r>
  <r>
    <s v="E03648"/>
    <s v="Vivian Hunter"/>
    <x v="5"/>
    <s v="Sales"/>
    <s v="Corporate"/>
    <s v="Female"/>
    <s v="Black"/>
    <n v="26"/>
    <d v="2019-08-21T00:00:00"/>
    <n v="66084"/>
    <n v="0"/>
    <s v="United States"/>
    <s v="Seattle"/>
    <s v=""/>
  </r>
  <r>
    <s v="E02192"/>
    <s v="Lucy Avila"/>
    <x v="29"/>
    <s v="IT"/>
    <s v="Speciality Products"/>
    <s v="Female"/>
    <s v="Latino"/>
    <n v="43"/>
    <d v="2010-04-22T00:00:00"/>
    <n v="76912"/>
    <n v="0"/>
    <s v="Brazil"/>
    <s v="Sao Paulo"/>
    <s v=""/>
  </r>
  <r>
    <s v="E03981"/>
    <s v="Eliana Li"/>
    <x v="22"/>
    <s v="Engineering"/>
    <s v="Research &amp; Development"/>
    <s v="Female"/>
    <s v="Asian"/>
    <n v="63"/>
    <d v="2018-05-07T00:00:00"/>
    <n v="67987"/>
    <n v="0"/>
    <s v="United States"/>
    <s v="Miami"/>
    <s v=""/>
  </r>
  <r>
    <s v="E03262"/>
    <s v="Logan Mitchell"/>
    <x v="13"/>
    <s v="Marketing"/>
    <s v="Manufacturing"/>
    <s v="Male"/>
    <s v="Caucasian"/>
    <n v="65"/>
    <d v="2005-08-20T00:00:00"/>
    <n v="59833"/>
    <n v="0"/>
    <s v="United States"/>
    <s v="Columbus"/>
    <s v=""/>
  </r>
  <r>
    <s v="E02716"/>
    <s v="Dominic Dinh"/>
    <x v="0"/>
    <s v="Marketing"/>
    <s v="Speciality Products"/>
    <s v="Male"/>
    <s v="Asian"/>
    <n v="45"/>
    <d v="2005-04-11T00:00:00"/>
    <n v="128468"/>
    <n v="0.11"/>
    <s v="United States"/>
    <s v="Chicago"/>
    <s v=""/>
  </r>
  <r>
    <s v="E00245"/>
    <s v="Lucas Daniels"/>
    <x v="6"/>
    <s v="Sales"/>
    <s v="Corporate"/>
    <s v="Male"/>
    <s v="Black"/>
    <n v="42"/>
    <d v="2011-05-29T00:00:00"/>
    <n v="102440"/>
    <n v="0.06"/>
    <s v="United States"/>
    <s v="Chicago"/>
    <s v=""/>
  </r>
  <r>
    <s v="E04123"/>
    <s v="Andrew Holmes"/>
    <x v="9"/>
    <s v="IT"/>
    <s v="Speciality Products"/>
    <s v="Male"/>
    <s v="Black"/>
    <n v="59"/>
    <d v="2010-12-30T00:00:00"/>
    <n v="246619"/>
    <n v="0.36"/>
    <s v="United States"/>
    <s v="Miami"/>
    <s v=""/>
  </r>
  <r>
    <s v="E03471"/>
    <s v="Julia Sandoval"/>
    <x v="6"/>
    <s v="Human Resources"/>
    <s v="Corporate"/>
    <s v="Female"/>
    <s v="Latino"/>
    <n v="42"/>
    <d v="2017-11-19T00:00:00"/>
    <n v="101143"/>
    <n v="0.06"/>
    <s v="United States"/>
    <s v="Miami"/>
    <s v=""/>
  </r>
  <r>
    <s v="E00717"/>
    <s v="Kennedy Vargas"/>
    <x v="20"/>
    <s v="Human Resources"/>
    <s v="Manufacturing"/>
    <s v="Female"/>
    <s v="Latino"/>
    <n v="45"/>
    <d v="2005-10-14T00:00:00"/>
    <n v="51404"/>
    <n v="0"/>
    <s v="Brazil"/>
    <s v="Manaus"/>
    <d v="2009-12-06T00:00:00"/>
  </r>
  <r>
    <s v="E01966"/>
    <s v="Thomas Williams"/>
    <x v="17"/>
    <s v="Engineering"/>
    <s v="Speciality Products"/>
    <s v="Male"/>
    <s v="Caucasian"/>
    <n v="45"/>
    <d v="2015-11-21T00:00:00"/>
    <n v="87292"/>
    <n v="0"/>
    <s v="United States"/>
    <s v="Columbus"/>
    <s v=""/>
  </r>
  <r>
    <s v="E03683"/>
    <s v="Raelynn Hong"/>
    <x v="2"/>
    <s v="Marketing"/>
    <s v="Speciality Products"/>
    <s v="Female"/>
    <s v="Asian"/>
    <n v="28"/>
    <d v="2019-12-11T00:00:00"/>
    <n v="182321"/>
    <n v="0.28000000000000003"/>
    <s v="China"/>
    <s v="Beijing"/>
    <s v=""/>
  </r>
  <r>
    <s v="E03694"/>
    <s v="Eli Reed"/>
    <x v="28"/>
    <s v="IT"/>
    <s v="Corporate"/>
    <s v="Male"/>
    <s v="Caucasian"/>
    <n v="51"/>
    <d v="2014-02-27T00:00:00"/>
    <n v="53929"/>
    <n v="0"/>
    <s v="United States"/>
    <s v="Miami"/>
    <d v="2017-12-22T00:00:00"/>
  </r>
  <r>
    <s v="E04766"/>
    <s v="Lyla Yoon"/>
    <x v="9"/>
    <s v="Accounting"/>
    <s v="Manufacturing"/>
    <s v="Female"/>
    <s v="Asian"/>
    <n v="38"/>
    <d v="2012-12-13T00:00:00"/>
    <n v="191571"/>
    <n v="0.32"/>
    <s v="United States"/>
    <s v="Austin"/>
    <s v=""/>
  </r>
  <r>
    <s v="E01465"/>
    <s v="Hannah White"/>
    <x v="0"/>
    <s v="Accounting"/>
    <s v="Corporate"/>
    <s v="Female"/>
    <s v="Caucasian"/>
    <n v="62"/>
    <d v="2009-01-30T00:00:00"/>
    <n v="150555"/>
    <n v="0.13"/>
    <s v="United States"/>
    <s v="Phoenix"/>
    <s v=""/>
  </r>
  <r>
    <s v="E00206"/>
    <s v="Theodore Xi"/>
    <x v="6"/>
    <s v="Finance"/>
    <s v="Corporate"/>
    <s v="Male"/>
    <s v="Asian"/>
    <n v="52"/>
    <d v="2009-10-05T00:00:00"/>
    <n v="122890"/>
    <n v="7.0000000000000007E-2"/>
    <s v="China"/>
    <s v="Shanghai"/>
    <s v=""/>
  </r>
  <r>
    <s v="E04088"/>
    <s v="Ezra Liang"/>
    <x v="9"/>
    <s v="Finance"/>
    <s v="Research &amp; Development"/>
    <s v="Male"/>
    <s v="Asian"/>
    <n v="52"/>
    <d v="1997-05-26T00:00:00"/>
    <n v="216999"/>
    <n v="0.37"/>
    <s v="United States"/>
    <s v="Miami"/>
    <s v=""/>
  </r>
  <r>
    <s v="E02066"/>
    <s v="Grayson Yee"/>
    <x v="6"/>
    <s v="Human Resources"/>
    <s v="Corporate"/>
    <s v="Male"/>
    <s v="Asian"/>
    <n v="48"/>
    <d v="2015-07-16T00:00:00"/>
    <n v="110565"/>
    <n v="0.09"/>
    <s v="China"/>
    <s v="Beijing"/>
    <s v=""/>
  </r>
  <r>
    <s v="E03227"/>
    <s v="Eli Richardson"/>
    <x v="12"/>
    <s v="IT"/>
    <s v="Speciality Products"/>
    <s v="Male"/>
    <s v="Caucasian"/>
    <n v="38"/>
    <d v="2015-04-19T00:00:00"/>
    <n v="48762"/>
    <n v="0"/>
    <s v="United States"/>
    <s v="Seattle"/>
    <s v=""/>
  </r>
  <r>
    <s v="E03364"/>
    <s v="Audrey Lee"/>
    <x v="25"/>
    <s v="Engineering"/>
    <s v="Speciality Products"/>
    <s v="Female"/>
    <s v="Asian"/>
    <n v="51"/>
    <d v="2017-02-11T00:00:00"/>
    <n v="87036"/>
    <n v="0"/>
    <s v="China"/>
    <s v="Chongqing"/>
    <s v=""/>
  </r>
  <r>
    <s v="E00607"/>
    <s v="Jameson Allen"/>
    <x v="2"/>
    <s v="Marketing"/>
    <s v="Speciality Products"/>
    <s v="Male"/>
    <s v="Caucasian"/>
    <n v="32"/>
    <d v="2016-11-28T00:00:00"/>
    <n v="177443"/>
    <n v="0.16"/>
    <s v="United States"/>
    <s v="Seattle"/>
    <s v=""/>
  </r>
  <r>
    <s v="E02258"/>
    <s v="Eliza Chen"/>
    <x v="14"/>
    <s v="IT"/>
    <s v="Research &amp; Development"/>
    <s v="Female"/>
    <s v="Asian"/>
    <n v="36"/>
    <d v="2016-04-29T00:00:00"/>
    <n v="75862"/>
    <n v="0"/>
    <s v="United States"/>
    <s v="Austin"/>
    <s v=""/>
  </r>
  <r>
    <s v="E03681"/>
    <s v="Lyla Chen"/>
    <x v="15"/>
    <s v="Human Resources"/>
    <s v="Research &amp; Development"/>
    <s v="Female"/>
    <s v="Asian"/>
    <n v="45"/>
    <d v="2019-04-26T00:00:00"/>
    <n v="90870"/>
    <n v="0"/>
    <s v="United States"/>
    <s v="Chicago"/>
    <s v=""/>
  </r>
  <r>
    <s v="E02298"/>
    <s v="Emily Doan"/>
    <x v="11"/>
    <s v="Engineering"/>
    <s v="Corporate"/>
    <s v="Female"/>
    <s v="Asian"/>
    <n v="32"/>
    <d v="2014-12-04T00:00:00"/>
    <n v="99202"/>
    <n v="0.11"/>
    <s v="United States"/>
    <s v="Phoenix"/>
    <s v=""/>
  </r>
  <r>
    <s v="E02984"/>
    <s v="Jack Mai"/>
    <x v="4"/>
    <s v="Marketing"/>
    <s v="Corporate"/>
    <s v="Male"/>
    <s v="Asian"/>
    <n v="45"/>
    <d v="2007-09-22T00:00:00"/>
    <n v="92293"/>
    <n v="0"/>
    <s v="China"/>
    <s v="Chengdu"/>
    <s v=""/>
  </r>
  <r>
    <s v="E02440"/>
    <s v="Grayson Turner"/>
    <x v="29"/>
    <s v="IT"/>
    <s v="Corporate"/>
    <s v="Male"/>
    <s v="Caucasian"/>
    <n v="54"/>
    <d v="1992-06-30T00:00:00"/>
    <n v="63196"/>
    <n v="0"/>
    <s v="United States"/>
    <s v="Chicago"/>
    <d v="2014-10-26T00:00:00"/>
  </r>
  <r>
    <s v="E04699"/>
    <s v="Ivy Tang"/>
    <x v="25"/>
    <s v="Engineering"/>
    <s v="Speciality Products"/>
    <s v="Female"/>
    <s v="Asian"/>
    <n v="48"/>
    <d v="2012-05-03T00:00:00"/>
    <n v="65340"/>
    <n v="0"/>
    <s v="China"/>
    <s v="Shanghai"/>
    <d v="2018-05-09T00:00:00"/>
  </r>
  <r>
    <s v="E03579"/>
    <s v="Robert Zhang"/>
    <x v="9"/>
    <s v="Marketing"/>
    <s v="Corporate"/>
    <s v="Male"/>
    <s v="Asian"/>
    <n v="45"/>
    <d v="2015-09-24T00:00:00"/>
    <n v="202680"/>
    <n v="0.32"/>
    <s v="United States"/>
    <s v="Phoenix"/>
    <d v="2022-08-17T00:00:00"/>
  </r>
  <r>
    <s v="E01649"/>
    <s v="Eva Alvarado"/>
    <x v="3"/>
    <s v="IT"/>
    <s v="Manufacturing"/>
    <s v="Female"/>
    <s v="Latino"/>
    <n v="46"/>
    <d v="2017-04-24T00:00:00"/>
    <n v="77461"/>
    <n v="0.09"/>
    <s v="Brazil"/>
    <s v="Sao Paulo"/>
    <s v=""/>
  </r>
  <r>
    <s v="E04969"/>
    <s v="Abigail Vang"/>
    <x v="19"/>
    <s v="Engineering"/>
    <s v="Research &amp; Development"/>
    <s v="Female"/>
    <s v="Asian"/>
    <n v="40"/>
    <d v="2016-09-09T00:00:00"/>
    <n v="109680"/>
    <n v="0"/>
    <s v="China"/>
    <s v="Chengdu"/>
    <s v=""/>
  </r>
  <r>
    <s v="E00170"/>
    <s v="Claire Adams"/>
    <x v="2"/>
    <s v="Sales"/>
    <s v="Manufacturing"/>
    <s v="Female"/>
    <s v="Black"/>
    <n v="61"/>
    <d v="1997-08-19T00:00:00"/>
    <n v="159567"/>
    <n v="0.28000000000000003"/>
    <s v="United States"/>
    <s v="Phoenix"/>
    <s v=""/>
  </r>
  <r>
    <s v="E00955"/>
    <s v="Theodore Marquez"/>
    <x v="25"/>
    <s v="Engineering"/>
    <s v="Speciality Products"/>
    <s v="Male"/>
    <s v="Latino"/>
    <n v="54"/>
    <d v="2012-11-24T00:00:00"/>
    <n v="94407"/>
    <n v="0"/>
    <s v="Brazil"/>
    <s v="Sao Paulo"/>
    <s v=""/>
  </r>
  <r>
    <s v="E00810"/>
    <s v="Hunter Nunez"/>
    <x v="9"/>
    <s v="Human Resources"/>
    <s v="Corporate"/>
    <s v="Male"/>
    <s v="Latino"/>
    <n v="62"/>
    <d v="2002-08-16T00:00:00"/>
    <n v="234594"/>
    <n v="0.33"/>
    <s v="United States"/>
    <s v="Seattle"/>
    <s v=""/>
  </r>
  <r>
    <s v="E02798"/>
    <s v="Charles Henderson"/>
    <x v="28"/>
    <s v="IT"/>
    <s v="Speciality Products"/>
    <s v="Male"/>
    <s v="Caucasian"/>
    <n v="48"/>
    <d v="2002-02-11T00:00:00"/>
    <n v="43080"/>
    <n v="0"/>
    <s v="United States"/>
    <s v="Austin"/>
    <s v=""/>
  </r>
  <r>
    <s v="E04542"/>
    <s v="Camila Cortez"/>
    <x v="6"/>
    <s v="Marketing"/>
    <s v="Manufacturing"/>
    <s v="Female"/>
    <s v="Latino"/>
    <n v="29"/>
    <d v="2021-05-09T00:00:00"/>
    <n v="129541"/>
    <n v="0.08"/>
    <s v="United States"/>
    <s v="Phoenix"/>
    <d v="2021-05-24T00:00:00"/>
  </r>
  <r>
    <s v="E02818"/>
    <s v="Aaron Garza"/>
    <x v="2"/>
    <s v="Sales"/>
    <s v="Research &amp; Development"/>
    <s v="Male"/>
    <s v="Latino"/>
    <n v="39"/>
    <d v="2013-12-27T00:00:00"/>
    <n v="165756"/>
    <n v="0.28000000000000003"/>
    <s v="United States"/>
    <s v="Columbus"/>
    <d v="2020-06-09T00:00:00"/>
  </r>
  <r>
    <s v="E02907"/>
    <s v="Jose Singh"/>
    <x v="0"/>
    <s v="Finance"/>
    <s v="Speciality Products"/>
    <s v="Male"/>
    <s v="Asian"/>
    <n v="44"/>
    <d v="2010-04-06T00:00:00"/>
    <n v="142878"/>
    <n v="0.12"/>
    <s v="United States"/>
    <s v="Columbus"/>
    <s v=""/>
  </r>
  <r>
    <s v="E00023"/>
    <s v="Gabriel Joseph"/>
    <x v="2"/>
    <s v="Engineering"/>
    <s v="Manufacturing"/>
    <s v="Male"/>
    <s v="Caucasian"/>
    <n v="52"/>
    <d v="2006-10-28T00:00:00"/>
    <n v="187992"/>
    <n v="0.28000000000000003"/>
    <s v="United States"/>
    <s v="Miami"/>
    <s v=""/>
  </r>
  <r>
    <s v="E02391"/>
    <s v="Natalia Santos"/>
    <x v="9"/>
    <s v="Human Resources"/>
    <s v="Speciality Products"/>
    <s v="Female"/>
    <s v="Latino"/>
    <n v="45"/>
    <d v="2019-02-25T00:00:00"/>
    <n v="249801"/>
    <n v="0.39"/>
    <s v="Brazil"/>
    <s v="Sao Paulo"/>
    <s v=""/>
  </r>
  <r>
    <s v="E01429"/>
    <s v="Dylan Wilson"/>
    <x v="32"/>
    <s v="IT"/>
    <s v="Research &amp; Development"/>
    <s v="Male"/>
    <s v="Caucasian"/>
    <n v="48"/>
    <d v="2006-09-27T00:00:00"/>
    <n v="76505"/>
    <n v="0"/>
    <s v="United States"/>
    <s v="Seattle"/>
    <d v="2007-04-08T00:00:00"/>
  </r>
  <r>
    <s v="E00494"/>
    <s v="Robert Alvarez"/>
    <x v="31"/>
    <s v="IT"/>
    <s v="Corporate"/>
    <s v="Male"/>
    <s v="Latino"/>
    <n v="39"/>
    <d v="2016-10-21T00:00:00"/>
    <n v="84297"/>
    <n v="0"/>
    <s v="Brazil"/>
    <s v="Manaus"/>
    <s v=""/>
  </r>
  <r>
    <s v="E00634"/>
    <s v="Samantha Chavez"/>
    <x v="4"/>
    <s v="Sales"/>
    <s v="Speciality Products"/>
    <s v="Female"/>
    <s v="Latino"/>
    <n v="53"/>
    <d v="2017-01-09T00:00:00"/>
    <n v="75769"/>
    <n v="0"/>
    <s v="Brazil"/>
    <s v="Manaus"/>
    <d v="2020-07-17T00:00:00"/>
  </r>
  <r>
    <s v="E01249"/>
    <s v="Samuel Bailey"/>
    <x v="9"/>
    <s v="Accounting"/>
    <s v="Speciality Products"/>
    <s v="Male"/>
    <s v="Caucasian"/>
    <n v="41"/>
    <d v="2013-08-17T00:00:00"/>
    <n v="235619"/>
    <n v="0.3"/>
    <s v="United States"/>
    <s v="Seattle"/>
    <s v=""/>
  </r>
  <r>
    <s v="E04683"/>
    <s v="Ezekiel Delgado"/>
    <x v="2"/>
    <s v="Engineering"/>
    <s v="Speciality Products"/>
    <s v="Male"/>
    <s v="Latino"/>
    <n v="40"/>
    <d v="2020-02-07T00:00:00"/>
    <n v="187187"/>
    <n v="0.18"/>
    <s v="Brazil"/>
    <s v="Manaus"/>
    <s v=""/>
  </r>
  <r>
    <s v="E04732"/>
    <s v="Benjamin Ramirez"/>
    <x v="24"/>
    <s v="IT"/>
    <s v="Research &amp; Development"/>
    <s v="Male"/>
    <s v="Latino"/>
    <n v="48"/>
    <d v="2005-07-27T00:00:00"/>
    <n v="68987"/>
    <n v="0"/>
    <s v="United States"/>
    <s v="Chicago"/>
    <d v="2006-04-22T00:00:00"/>
  </r>
  <r>
    <s v="E03834"/>
    <s v="Anthony Carter"/>
    <x v="2"/>
    <s v="Engineering"/>
    <s v="Speciality Products"/>
    <s v="Male"/>
    <s v="Caucasian"/>
    <n v="41"/>
    <d v="2007-03-15T00:00:00"/>
    <n v="155926"/>
    <n v="0.24"/>
    <s v="United States"/>
    <s v="Columbus"/>
    <d v="2008-05-30T00:00:00"/>
  </r>
  <r>
    <s v="E02923"/>
    <s v="Ethan Tang"/>
    <x v="4"/>
    <s v="Accounting"/>
    <s v="Speciality Products"/>
    <s v="Male"/>
    <s v="Asian"/>
    <n v="54"/>
    <d v="2016-05-04T00:00:00"/>
    <n v="93668"/>
    <n v="0"/>
    <s v="United States"/>
    <s v="Chicago"/>
    <s v=""/>
  </r>
  <r>
    <s v="E02642"/>
    <s v="Sebastian Rogers"/>
    <x v="16"/>
    <s v="Human Resources"/>
    <s v="Research &amp; Development"/>
    <s v="Male"/>
    <s v="Caucasian"/>
    <n v="38"/>
    <d v="2019-11-29T00:00:00"/>
    <n v="69647"/>
    <n v="0"/>
    <s v="United States"/>
    <s v="Miami"/>
    <d v="2022-04-20T00:00:00"/>
  </r>
  <r>
    <s v="E00981"/>
    <s v="Miles Thao"/>
    <x v="27"/>
    <s v="IT"/>
    <s v="Corporate"/>
    <s v="Male"/>
    <s v="Asian"/>
    <n v="57"/>
    <d v="2003-06-26T00:00:00"/>
    <n v="63318"/>
    <n v="0"/>
    <s v="United States"/>
    <s v="Columbus"/>
    <s v=""/>
  </r>
  <r>
    <s v="E04157"/>
    <s v="William Cao"/>
    <x v="4"/>
    <s v="Marketing"/>
    <s v="Manufacturing"/>
    <s v="Male"/>
    <s v="Asian"/>
    <n v="63"/>
    <d v="2017-02-12T00:00:00"/>
    <n v="77629"/>
    <n v="0"/>
    <s v="China"/>
    <s v="Beijing"/>
    <s v=""/>
  </r>
  <r>
    <s v="E03528"/>
    <s v="Leo Hsu"/>
    <x v="0"/>
    <s v="Human Resources"/>
    <s v="Manufacturing"/>
    <s v="Male"/>
    <s v="Asian"/>
    <n v="62"/>
    <d v="2017-11-22T00:00:00"/>
    <n v="138808"/>
    <n v="0.15"/>
    <s v="China"/>
    <s v="Chongqing"/>
    <s v=""/>
  </r>
  <r>
    <s v="E04547"/>
    <s v="Avery Grant"/>
    <x v="14"/>
    <s v="IT"/>
    <s v="Research &amp; Development"/>
    <s v="Female"/>
    <s v="Caucasian"/>
    <n v="49"/>
    <d v="2014-03-05T00:00:00"/>
    <n v="88777"/>
    <n v="0"/>
    <s v="United States"/>
    <s v="Chicago"/>
    <s v=""/>
  </r>
  <r>
    <s v="E04415"/>
    <s v="Penelope Fong"/>
    <x v="2"/>
    <s v="Accounting"/>
    <s v="Corporate"/>
    <s v="Female"/>
    <s v="Asian"/>
    <n v="60"/>
    <d v="2004-05-14T00:00:00"/>
    <n v="186378"/>
    <n v="0.26"/>
    <s v="China"/>
    <s v="Chongqing"/>
    <s v=""/>
  </r>
  <r>
    <s v="E04484"/>
    <s v="Vivian Thao"/>
    <x v="10"/>
    <s v="Engineering"/>
    <s v="Research &amp; Development"/>
    <s v="Female"/>
    <s v="Asian"/>
    <n v="45"/>
    <d v="2015-04-23T00:00:00"/>
    <n v="60017"/>
    <n v="0"/>
    <s v="United States"/>
    <s v="Chicago"/>
    <s v=""/>
  </r>
  <r>
    <s v="E02800"/>
    <s v="Eva Estrada"/>
    <x v="0"/>
    <s v="Sales"/>
    <s v="Speciality Products"/>
    <s v="Female"/>
    <s v="Latino"/>
    <n v="45"/>
    <d v="2018-07-24T00:00:00"/>
    <n v="148991"/>
    <n v="0.12"/>
    <s v="Brazil"/>
    <s v="Sao Paulo"/>
    <s v=""/>
  </r>
  <r>
    <s v="E04926"/>
    <s v="Emma Luna"/>
    <x v="17"/>
    <s v="Engineering"/>
    <s v="Speciality Products"/>
    <s v="Female"/>
    <s v="Latino"/>
    <n v="52"/>
    <d v="2008-03-25T00:00:00"/>
    <n v="97398"/>
    <n v="0"/>
    <s v="Brazil"/>
    <s v="Manaus"/>
    <s v=""/>
  </r>
  <r>
    <s v="E01268"/>
    <s v="Charlotte Wu"/>
    <x v="15"/>
    <s v="Human Resources"/>
    <s v="Manufacturing"/>
    <s v="Female"/>
    <s v="Asian"/>
    <n v="63"/>
    <d v="2007-05-02T00:00:00"/>
    <n v="72805"/>
    <n v="0"/>
    <s v="China"/>
    <s v="Shanghai"/>
    <s v=""/>
  </r>
  <r>
    <s v="E04853"/>
    <s v="Vivian Chu"/>
    <x v="26"/>
    <s v="Sales"/>
    <s v="Research &amp; Development"/>
    <s v="Female"/>
    <s v="Asian"/>
    <n v="46"/>
    <d v="2021-01-17T00:00:00"/>
    <n v="72131"/>
    <n v="0"/>
    <s v="China"/>
    <s v="Shanghai"/>
    <s v=""/>
  </r>
  <r>
    <s v="E01209"/>
    <s v="Jayden Williams"/>
    <x v="6"/>
    <s v="Human Resources"/>
    <s v="Manufacturing"/>
    <s v="Male"/>
    <s v="Caucasian"/>
    <n v="64"/>
    <d v="1992-12-26T00:00:00"/>
    <n v="104668"/>
    <n v="0.08"/>
    <s v="United States"/>
    <s v="Columbus"/>
    <s v=""/>
  </r>
  <r>
    <s v="E02024"/>
    <s v="Amelia Bell"/>
    <x v="4"/>
    <s v="Sales"/>
    <s v="Manufacturing"/>
    <s v="Female"/>
    <s v="Caucasian"/>
    <n v="53"/>
    <d v="2017-08-05T00:00:00"/>
    <n v="89769"/>
    <n v="0"/>
    <s v="United States"/>
    <s v="Seattle"/>
    <s v=""/>
  </r>
  <r>
    <s v="E02427"/>
    <s v="Addison Mehta"/>
    <x v="6"/>
    <s v="Sales"/>
    <s v="Corporate"/>
    <s v="Female"/>
    <s v="Asian"/>
    <n v="27"/>
    <d v="2018-09-15T00:00:00"/>
    <n v="127616"/>
    <n v="7.0000000000000007E-2"/>
    <s v="United States"/>
    <s v="Columbus"/>
    <s v=""/>
  </r>
  <r>
    <s v="E00276"/>
    <s v="Alexander Jackson"/>
    <x v="6"/>
    <s v="Human Resources"/>
    <s v="Corporate"/>
    <s v="Male"/>
    <s v="Caucasian"/>
    <n v="45"/>
    <d v="2012-07-09T00:00:00"/>
    <n v="109883"/>
    <n v="7.0000000000000007E-2"/>
    <s v="United States"/>
    <s v="Columbus"/>
    <s v=""/>
  </r>
  <r>
    <s v="E00951"/>
    <s v="Everly Lin"/>
    <x v="20"/>
    <s v="Human Resources"/>
    <s v="Manufacturing"/>
    <s v="Female"/>
    <s v="Asian"/>
    <n v="25"/>
    <d v="2021-03-15T00:00:00"/>
    <n v="47974"/>
    <n v="0"/>
    <s v="China"/>
    <s v="Chongqing"/>
    <s v=""/>
  </r>
  <r>
    <s v="E03248"/>
    <s v="Lyla Stewart"/>
    <x v="0"/>
    <s v="IT"/>
    <s v="Speciality Products"/>
    <s v="Female"/>
    <s v="Caucasian"/>
    <n v="43"/>
    <d v="2015-03-27T00:00:00"/>
    <n v="120321"/>
    <n v="0.12"/>
    <s v="United States"/>
    <s v="Austin"/>
    <s v=""/>
  </r>
  <r>
    <s v="E04444"/>
    <s v="Brooklyn Ruiz"/>
    <x v="12"/>
    <s v="IT"/>
    <s v="Manufacturing"/>
    <s v="Female"/>
    <s v="Latino"/>
    <n v="61"/>
    <d v="2014-08-10T00:00:00"/>
    <n v="57446"/>
    <n v="0"/>
    <s v="United States"/>
    <s v="Phoenix"/>
    <s v=""/>
  </r>
  <r>
    <s v="E02307"/>
    <s v="Skylar Evans"/>
    <x v="2"/>
    <s v="Accounting"/>
    <s v="Research &amp; Development"/>
    <s v="Female"/>
    <s v="Caucasian"/>
    <n v="42"/>
    <d v="2009-06-04T00:00:00"/>
    <n v="174099"/>
    <n v="0.26"/>
    <s v="United States"/>
    <s v="Austin"/>
    <s v=""/>
  </r>
  <r>
    <s v="E02375"/>
    <s v="Lincoln Huynh"/>
    <x v="0"/>
    <s v="Finance"/>
    <s v="Manufacturing"/>
    <s v="Male"/>
    <s v="Asian"/>
    <n v="63"/>
    <d v="2002-02-08T00:00:00"/>
    <n v="128703"/>
    <n v="0.13"/>
    <s v="United States"/>
    <s v="Austin"/>
    <s v=""/>
  </r>
  <r>
    <s v="E02276"/>
    <s v="Hazel Griffin"/>
    <x v="17"/>
    <s v="Engineering"/>
    <s v="Corporate"/>
    <s v="Female"/>
    <s v="Caucasian"/>
    <n v="32"/>
    <d v="2015-11-09T00:00:00"/>
    <n v="65247"/>
    <n v="0"/>
    <s v="United States"/>
    <s v="Phoenix"/>
    <s v=""/>
  </r>
  <r>
    <s v="E02649"/>
    <s v="Charles Gonzalez"/>
    <x v="10"/>
    <s v="Engineering"/>
    <s v="Research &amp; Development"/>
    <s v="Male"/>
    <s v="Latino"/>
    <n v="27"/>
    <d v="2018-09-28T00:00:00"/>
    <n v="64247"/>
    <n v="0"/>
    <s v="Brazil"/>
    <s v="Rio de Janerio"/>
    <s v=""/>
  </r>
  <r>
    <s v="E00503"/>
    <s v="Leah Patterson"/>
    <x v="6"/>
    <s v="Human Resources"/>
    <s v="Research &amp; Development"/>
    <s v="Female"/>
    <s v="Caucasian"/>
    <n v="33"/>
    <d v="2012-06-11T00:00:00"/>
    <n v="118253"/>
    <n v="0.08"/>
    <s v="United States"/>
    <s v="Austin"/>
    <s v=""/>
  </r>
  <r>
    <s v="E01706"/>
    <s v="Avery Sun"/>
    <x v="19"/>
    <s v="Engineering"/>
    <s v="Manufacturing"/>
    <s v="Female"/>
    <s v="Asian"/>
    <n v="45"/>
    <d v="2004-03-11T00:00:00"/>
    <n v="109422"/>
    <n v="0"/>
    <s v="China"/>
    <s v="Chongqing"/>
    <s v=""/>
  </r>
  <r>
    <s v="E00676"/>
    <s v="Isaac Yoon"/>
    <x v="6"/>
    <s v="Human Resources"/>
    <s v="Corporate"/>
    <s v="Male"/>
    <s v="Asian"/>
    <n v="41"/>
    <d v="2019-02-06T00:00:00"/>
    <n v="126950"/>
    <n v="0.1"/>
    <s v="United States"/>
    <s v="Chicago"/>
    <s v=""/>
  </r>
  <r>
    <s v="E02005"/>
    <s v="Isabella Bui"/>
    <x v="14"/>
    <s v="IT"/>
    <s v="Manufacturing"/>
    <s v="Female"/>
    <s v="Asian"/>
    <n v="36"/>
    <d v="2014-11-21T00:00:00"/>
    <n v="97500"/>
    <n v="0"/>
    <s v="United States"/>
    <s v="Miami"/>
    <s v=""/>
  </r>
  <r>
    <s v="E01895"/>
    <s v="Gabriel Zhou"/>
    <x v="12"/>
    <s v="IT"/>
    <s v="Manufacturing"/>
    <s v="Male"/>
    <s v="Asian"/>
    <n v="25"/>
    <d v="2021-01-17T00:00:00"/>
    <n v="41844"/>
    <n v="0"/>
    <s v="China"/>
    <s v="Chongqing"/>
    <s v=""/>
  </r>
  <r>
    <s v="E01396"/>
    <s v="Jack Vu"/>
    <x v="13"/>
    <s v="Accounting"/>
    <s v="Research &amp; Development"/>
    <s v="Male"/>
    <s v="Asian"/>
    <n v="43"/>
    <d v="2014-02-10T00:00:00"/>
    <n v="58875"/>
    <n v="0"/>
    <s v="China"/>
    <s v="Chengdu"/>
    <s v=""/>
  </r>
  <r>
    <s v="E00749"/>
    <s v="Valentina Moua"/>
    <x v="5"/>
    <s v="Sales"/>
    <s v="Manufacturing"/>
    <s v="Female"/>
    <s v="Asian"/>
    <n v="37"/>
    <d v="2015-11-10T00:00:00"/>
    <n v="64204"/>
    <n v="0"/>
    <s v="United States"/>
    <s v="Columbus"/>
    <d v="2021-04-20T00:00:00"/>
  </r>
  <r>
    <s v="E01941"/>
    <s v="Quinn Trinh"/>
    <x v="13"/>
    <s v="Sales"/>
    <s v="Corporate"/>
    <s v="Female"/>
    <s v="Asian"/>
    <n v="42"/>
    <d v="2010-05-09T00:00:00"/>
    <n v="67743"/>
    <n v="0"/>
    <s v="China"/>
    <s v="Beijing"/>
    <d v="2014-12-25T00:00:00"/>
  </r>
  <r>
    <s v="E01413"/>
    <s v="Caroline Nelson"/>
    <x v="26"/>
    <s v="Sales"/>
    <s v="Speciality Products"/>
    <s v="Female"/>
    <s v="Black"/>
    <n v="60"/>
    <d v="1997-07-30T00:00:00"/>
    <n v="71677"/>
    <n v="0"/>
    <s v="United States"/>
    <s v="Columbus"/>
    <s v=""/>
  </r>
  <r>
    <s v="E03928"/>
    <s v="Miles Dang"/>
    <x v="12"/>
    <s v="IT"/>
    <s v="Speciality Products"/>
    <s v="Male"/>
    <s v="Asian"/>
    <n v="61"/>
    <d v="2000-09-24T00:00:00"/>
    <n v="40063"/>
    <n v="0"/>
    <s v="United States"/>
    <s v="Miami"/>
    <s v=""/>
  </r>
  <r>
    <s v="E04109"/>
    <s v="Leah Bryant"/>
    <x v="12"/>
    <s v="IT"/>
    <s v="Manufacturing"/>
    <s v="Female"/>
    <s v="Caucasian"/>
    <n v="55"/>
    <d v="2004-04-30T00:00:00"/>
    <n v="40124"/>
    <n v="0"/>
    <s v="United States"/>
    <s v="Austin"/>
    <s v=""/>
  </r>
  <r>
    <s v="E03994"/>
    <s v="Henry Jung"/>
    <x v="18"/>
    <s v="Engineering"/>
    <s v="Manufacturing"/>
    <s v="Male"/>
    <s v="Asian"/>
    <n v="57"/>
    <d v="2018-02-26T00:00:00"/>
    <n v="103183"/>
    <n v="0"/>
    <s v="United States"/>
    <s v="Austin"/>
    <d v="2021-07-09T00:00:00"/>
  </r>
  <r>
    <s v="E00639"/>
    <s v="Benjamin Mai"/>
    <x v="27"/>
    <s v="IT"/>
    <s v="Corporate"/>
    <s v="Male"/>
    <s v="Asian"/>
    <n v="54"/>
    <d v="1998-06-15T00:00:00"/>
    <n v="95239"/>
    <n v="0"/>
    <s v="United States"/>
    <s v="Phoenix"/>
    <s v=""/>
  </r>
  <r>
    <s v="E00608"/>
    <s v="Anna Han"/>
    <x v="25"/>
    <s v="Engineering"/>
    <s v="Manufacturing"/>
    <s v="Female"/>
    <s v="Asian"/>
    <n v="29"/>
    <d v="2019-11-09T00:00:00"/>
    <n v="75012"/>
    <n v="0"/>
    <s v="United States"/>
    <s v="Chicago"/>
    <s v=""/>
  </r>
  <r>
    <s v="E04189"/>
    <s v="Ariana Kim"/>
    <x v="23"/>
    <s v="IT"/>
    <s v="Manufacturing"/>
    <s v="Female"/>
    <s v="Asian"/>
    <n v="33"/>
    <d v="2014-06-29T00:00:00"/>
    <n v="96366"/>
    <n v="0"/>
    <s v="China"/>
    <s v="Chengdu"/>
    <s v=""/>
  </r>
  <r>
    <s v="E02732"/>
    <s v="Alice Tran"/>
    <x v="7"/>
    <s v="Marketing"/>
    <s v="Corporate"/>
    <s v="Female"/>
    <s v="Asian"/>
    <n v="39"/>
    <d v="2014-07-29T00:00:00"/>
    <n v="40897"/>
    <n v="0"/>
    <s v="United States"/>
    <s v="Seattle"/>
    <s v=""/>
  </r>
  <r>
    <s v="E00324"/>
    <s v="Hailey Song"/>
    <x v="6"/>
    <s v="Finance"/>
    <s v="Research &amp; Development"/>
    <s v="Female"/>
    <s v="Asian"/>
    <n v="37"/>
    <d v="2016-08-23T00:00:00"/>
    <n v="124928"/>
    <n v="0.06"/>
    <s v="China"/>
    <s v="Chongqing"/>
    <s v=""/>
  </r>
  <r>
    <s v="E00518"/>
    <s v="Lydia Morales"/>
    <x v="6"/>
    <s v="Finance"/>
    <s v="Speciality Products"/>
    <s v="Female"/>
    <s v="Latino"/>
    <n v="51"/>
    <d v="2013-06-14T00:00:00"/>
    <n v="108221"/>
    <n v="0.05"/>
    <s v="Brazil"/>
    <s v="Manaus"/>
    <s v=""/>
  </r>
  <r>
    <s v="E01286"/>
    <s v="Liam Sanders"/>
    <x v="15"/>
    <s v="Human Resources"/>
    <s v="Corporate"/>
    <s v="Male"/>
    <s v="Caucasian"/>
    <n v="46"/>
    <d v="2007-02-20T00:00:00"/>
    <n v="75579"/>
    <n v="0"/>
    <s v="United States"/>
    <s v="Seattle"/>
    <s v=""/>
  </r>
  <r>
    <s v="E04564"/>
    <s v="Luke Sanchez"/>
    <x v="0"/>
    <s v="Human Resources"/>
    <s v="Manufacturing"/>
    <s v="Male"/>
    <s v="Latino"/>
    <n v="41"/>
    <d v="2015-12-27T00:00:00"/>
    <n v="129903"/>
    <n v="0.13"/>
    <s v="Brazil"/>
    <s v="Sao Paulo"/>
    <s v=""/>
  </r>
  <r>
    <s v="E02033"/>
    <s v="Grace Sun"/>
    <x v="2"/>
    <s v="Finance"/>
    <s v="Research &amp; Development"/>
    <s v="Female"/>
    <s v="Asian"/>
    <n v="25"/>
    <d v="2021-04-17T00:00:00"/>
    <n v="186870"/>
    <n v="0.2"/>
    <s v="China"/>
    <s v="Shanghai"/>
    <s v=""/>
  </r>
  <r>
    <s v="E00412"/>
    <s v="Ezra Banks"/>
    <x v="13"/>
    <s v="Sales"/>
    <s v="Research &amp; Development"/>
    <s v="Male"/>
    <s v="Caucasian"/>
    <n v="37"/>
    <d v="2010-04-23T00:00:00"/>
    <n v="57531"/>
    <n v="0"/>
    <s v="United States"/>
    <s v="Chicago"/>
    <s v=""/>
  </r>
  <r>
    <s v="E01844"/>
    <s v="Jayden Kang"/>
    <x v="7"/>
    <s v="Finance"/>
    <s v="Research &amp; Development"/>
    <s v="Male"/>
    <s v="Asian"/>
    <n v="46"/>
    <d v="2011-04-24T00:00:00"/>
    <n v="55894"/>
    <n v="0"/>
    <s v="United States"/>
    <s v="Seattle"/>
    <s v=""/>
  </r>
  <r>
    <s v="E00667"/>
    <s v="Skylar Shah"/>
    <x v="17"/>
    <s v="Engineering"/>
    <s v="Manufacturing"/>
    <s v="Female"/>
    <s v="Asian"/>
    <n v="42"/>
    <d v="2012-04-27T00:00:00"/>
    <n v="72903"/>
    <n v="0"/>
    <s v="United States"/>
    <s v="Phoenix"/>
    <s v=""/>
  </r>
  <r>
    <s v="E02639"/>
    <s v="Sebastian Le"/>
    <x v="7"/>
    <s v="Finance"/>
    <s v="Corporate"/>
    <s v="Male"/>
    <s v="Asian"/>
    <n v="37"/>
    <d v="2015-11-09T00:00:00"/>
    <n v="45369"/>
    <n v="0"/>
    <s v="China"/>
    <s v="Beijing"/>
    <s v=""/>
  </r>
  <r>
    <s v="E00287"/>
    <s v="Luca Nelson"/>
    <x v="6"/>
    <s v="Finance"/>
    <s v="Speciality Products"/>
    <s v="Male"/>
    <s v="Caucasian"/>
    <n v="60"/>
    <d v="2010-06-15T00:00:00"/>
    <n v="106578"/>
    <n v="0.09"/>
    <s v="United States"/>
    <s v="Miami"/>
    <s v=""/>
  </r>
  <r>
    <s v="E02235"/>
    <s v="Riley Ramirez"/>
    <x v="15"/>
    <s v="Human Resources"/>
    <s v="Research &amp; Development"/>
    <s v="Female"/>
    <s v="Latino"/>
    <n v="52"/>
    <d v="1999-09-13T00:00:00"/>
    <n v="92994"/>
    <n v="0"/>
    <s v="United States"/>
    <s v="Chicago"/>
    <s v=""/>
  </r>
  <r>
    <s v="E02720"/>
    <s v="Jaxon Fong"/>
    <x v="4"/>
    <s v="Sales"/>
    <s v="Speciality Products"/>
    <s v="Male"/>
    <s v="Asian"/>
    <n v="59"/>
    <d v="1997-03-13T00:00:00"/>
    <n v="83685"/>
    <n v="0"/>
    <s v="China"/>
    <s v="Beijing"/>
    <s v=""/>
  </r>
  <r>
    <s v="E03583"/>
    <s v="Kayden Jordan"/>
    <x v="21"/>
    <s v="IT"/>
    <s v="Research &amp; Development"/>
    <s v="Male"/>
    <s v="Caucasian"/>
    <n v="48"/>
    <d v="2010-09-14T00:00:00"/>
    <n v="99335"/>
    <n v="0"/>
    <s v="United States"/>
    <s v="Phoenix"/>
    <s v=""/>
  </r>
  <r>
    <s v="E01188"/>
    <s v="Alexander James"/>
    <x v="0"/>
    <s v="Human Resources"/>
    <s v="Manufacturing"/>
    <s v="Male"/>
    <s v="Caucasian"/>
    <n v="42"/>
    <d v="2013-04-18T00:00:00"/>
    <n v="131179"/>
    <n v="0.15"/>
    <s v="United States"/>
    <s v="Columbus"/>
    <s v=""/>
  </r>
  <r>
    <s v="E02428"/>
    <s v="Connor Luu"/>
    <x v="3"/>
    <s v="IT"/>
    <s v="Speciality Products"/>
    <s v="Male"/>
    <s v="Asian"/>
    <n v="35"/>
    <d v="2016-05-03T00:00:00"/>
    <n v="73899"/>
    <n v="0.05"/>
    <s v="China"/>
    <s v="Chengdu"/>
    <s v=""/>
  </r>
  <r>
    <s v="E03289"/>
    <s v="Christopher Lam"/>
    <x v="9"/>
    <s v="Accounting"/>
    <s v="Manufacturing"/>
    <s v="Male"/>
    <s v="Asian"/>
    <n v="64"/>
    <d v="2013-03-29T00:00:00"/>
    <n v="252325"/>
    <n v="0.4"/>
    <s v="United States"/>
    <s v="Columbus"/>
    <s v=""/>
  </r>
  <r>
    <s v="E01947"/>
    <s v="Sophie Owens"/>
    <x v="13"/>
    <s v="Finance"/>
    <s v="Research &amp; Development"/>
    <s v="Female"/>
    <s v="Caucasian"/>
    <n v="30"/>
    <d v="2015-03-05T00:00:00"/>
    <n v="52697"/>
    <n v="0"/>
    <s v="United States"/>
    <s v="Seattle"/>
    <s v=""/>
  </r>
  <r>
    <s v="E02024"/>
    <s v="Addison Perez"/>
    <x v="19"/>
    <s v="Engineering"/>
    <s v="Speciality Products"/>
    <s v="Female"/>
    <s v="Latino"/>
    <n v="29"/>
    <d v="2020-09-25T00:00:00"/>
    <n v="123588"/>
    <n v="0"/>
    <s v="Brazil"/>
    <s v="Sao Paulo"/>
    <s v=""/>
  </r>
  <r>
    <s v="E04249"/>
    <s v="Hadley Dang"/>
    <x v="9"/>
    <s v="Accounting"/>
    <s v="Corporate"/>
    <s v="Female"/>
    <s v="Asian"/>
    <n v="47"/>
    <d v="2021-12-26T00:00:00"/>
    <n v="243568"/>
    <n v="0.33"/>
    <s v="United States"/>
    <s v="Austin"/>
    <s v=""/>
  </r>
  <r>
    <s v="E01090"/>
    <s v="Ethan Mehta"/>
    <x v="2"/>
    <s v="Sales"/>
    <s v="Research &amp; Development"/>
    <s v="Male"/>
    <s v="Asian"/>
    <n v="49"/>
    <d v="2001-07-20T00:00:00"/>
    <n v="199176"/>
    <n v="0.24"/>
    <s v="United States"/>
    <s v="Phoenix"/>
    <s v=""/>
  </r>
  <r>
    <s v="E03830"/>
    <s v="Madison Her"/>
    <x v="1"/>
    <s v="IT"/>
    <s v="Speciality Products"/>
    <s v="Female"/>
    <s v="Asian"/>
    <n v="56"/>
    <d v="1996-06-22T00:00:00"/>
    <n v="82806"/>
    <n v="0"/>
    <s v="United States"/>
    <s v="Seattle"/>
    <s v=""/>
  </r>
  <r>
    <s v="E04363"/>
    <s v="Savannah Singh"/>
    <x v="2"/>
    <s v="Marketing"/>
    <s v="Speciality Products"/>
    <s v="Female"/>
    <s v="Asian"/>
    <n v="53"/>
    <d v="1997-06-20T00:00:00"/>
    <n v="164399"/>
    <n v="0.25"/>
    <s v="United States"/>
    <s v="Seattle"/>
    <s v=""/>
  </r>
  <r>
    <s v="E04920"/>
    <s v="Nevaeh Hsu"/>
    <x v="0"/>
    <s v="Human Resources"/>
    <s v="Manufacturing"/>
    <s v="Female"/>
    <s v="Asian"/>
    <n v="32"/>
    <d v="2017-04-14T00:00:00"/>
    <n v="154956"/>
    <n v="0.13"/>
    <s v="United States"/>
    <s v="Phoenix"/>
    <s v=""/>
  </r>
  <r>
    <s v="E03866"/>
    <s v="Jordan Zhu"/>
    <x v="0"/>
    <s v="Marketing"/>
    <s v="Manufacturing"/>
    <s v="Male"/>
    <s v="Asian"/>
    <n v="32"/>
    <d v="2017-01-29T00:00:00"/>
    <n v="143970"/>
    <n v="0.12"/>
    <s v="United States"/>
    <s v="Seattle"/>
    <d v="2017-12-09T00:00:00"/>
  </r>
  <r>
    <s v="E03521"/>
    <s v="Jackson Navarro"/>
    <x v="2"/>
    <s v="Sales"/>
    <s v="Corporate"/>
    <s v="Male"/>
    <s v="Latino"/>
    <n v="52"/>
    <d v="2020-09-25T00:00:00"/>
    <n v="163143"/>
    <n v="0.28000000000000003"/>
    <s v="Brazil"/>
    <s v="Sao Paulo"/>
    <s v=""/>
  </r>
  <r>
    <s v="E04095"/>
    <s v="Sadie Patterson"/>
    <x v="4"/>
    <s v="Accounting"/>
    <s v="Speciality Products"/>
    <s v="Female"/>
    <s v="Caucasian"/>
    <n v="38"/>
    <d v="2020-07-24T00:00:00"/>
    <n v="89390"/>
    <n v="0"/>
    <s v="United States"/>
    <s v="Seattle"/>
    <s v=""/>
  </r>
  <r>
    <s v="E04079"/>
    <s v="Christopher Butler"/>
    <x v="23"/>
    <s v="IT"/>
    <s v="Manufacturing"/>
    <s v="Male"/>
    <s v="Caucasian"/>
    <n v="41"/>
    <d v="2017-10-05T00:00:00"/>
    <n v="67468"/>
    <n v="0"/>
    <s v="United States"/>
    <s v="Miami"/>
    <s v=""/>
  </r>
  <r>
    <s v="E01508"/>
    <s v="Penelope Rodriguez"/>
    <x v="11"/>
    <s v="Engineering"/>
    <s v="Manufacturing"/>
    <s v="Female"/>
    <s v="Latino"/>
    <n v="49"/>
    <d v="2016-03-12T00:00:00"/>
    <n v="100810"/>
    <n v="0.12"/>
    <s v="Brazil"/>
    <s v="Rio de Janerio"/>
    <s v=""/>
  </r>
  <r>
    <s v="E02259"/>
    <s v="Emily Lau"/>
    <x v="4"/>
    <s v="Finance"/>
    <s v="Manufacturing"/>
    <s v="Female"/>
    <s v="Asian"/>
    <n v="35"/>
    <d v="2019-03-18T00:00:00"/>
    <n v="74779"/>
    <n v="0"/>
    <s v="United States"/>
    <s v="Phoenix"/>
    <s v=""/>
  </r>
  <r>
    <s v="E04972"/>
    <s v="Sophie Oh"/>
    <x v="24"/>
    <s v="IT"/>
    <s v="Corporate"/>
    <s v="Female"/>
    <s v="Asian"/>
    <n v="29"/>
    <d v="2017-11-09T00:00:00"/>
    <n v="63985"/>
    <n v="0"/>
    <s v="United States"/>
    <s v="Miami"/>
    <s v=""/>
  </r>
  <r>
    <s v="E01834"/>
    <s v="Chloe Allen"/>
    <x v="29"/>
    <s v="IT"/>
    <s v="Manufacturing"/>
    <s v="Female"/>
    <s v="Caucasian"/>
    <n v="64"/>
    <d v="2004-07-08T00:00:00"/>
    <n v="77903"/>
    <n v="0"/>
    <s v="United States"/>
    <s v="Seattle"/>
    <s v=""/>
  </r>
  <r>
    <s v="E03124"/>
    <s v="Caleb Nelson"/>
    <x v="2"/>
    <s v="Marketing"/>
    <s v="Corporate"/>
    <s v="Male"/>
    <s v="Caucasian"/>
    <n v="33"/>
    <d v="2017-06-12T00:00:00"/>
    <n v="164396"/>
    <n v="0.28999999999999998"/>
    <s v="United States"/>
    <s v="Columbus"/>
    <s v=""/>
  </r>
  <r>
    <s v="E01898"/>
    <s v="Oliver Moua"/>
    <x v="30"/>
    <s v="IT"/>
    <s v="Corporate"/>
    <s v="Male"/>
    <s v="Asian"/>
    <n v="29"/>
    <d v="2021-06-28T00:00:00"/>
    <n v="71234"/>
    <n v="0"/>
    <s v="United States"/>
    <s v="Seattle"/>
    <s v=""/>
  </r>
  <r>
    <s v="E00342"/>
    <s v="Wesley Doan"/>
    <x v="6"/>
    <s v="Finance"/>
    <s v="Corporate"/>
    <s v="Male"/>
    <s v="Asian"/>
    <n v="63"/>
    <d v="2004-04-19T00:00:00"/>
    <n v="122487"/>
    <n v="0.08"/>
    <s v="China"/>
    <s v="Shanghai"/>
    <s v=""/>
  </r>
  <r>
    <s v="E03910"/>
    <s v="Nova Hsu"/>
    <x v="6"/>
    <s v="Human Resources"/>
    <s v="Speciality Products"/>
    <s v="Female"/>
    <s v="Asian"/>
    <n v="32"/>
    <d v="2017-01-03T00:00:00"/>
    <n v="101870"/>
    <n v="0.1"/>
    <s v="United States"/>
    <s v="Phoenix"/>
    <s v=""/>
  </r>
  <r>
    <s v="E00862"/>
    <s v="Levi Moreno"/>
    <x v="28"/>
    <s v="IT"/>
    <s v="Research &amp; Development"/>
    <s v="Male"/>
    <s v="Latino"/>
    <n v="64"/>
    <d v="2020-06-27T00:00:00"/>
    <n v="40316"/>
    <n v="0"/>
    <s v="Brazil"/>
    <s v="Manaus"/>
    <s v=""/>
  </r>
  <r>
    <s v="E02576"/>
    <s v="Gianna Ha"/>
    <x v="6"/>
    <s v="IT"/>
    <s v="Research &amp; Development"/>
    <s v="Female"/>
    <s v="Asian"/>
    <n v="55"/>
    <d v="2005-02-08T00:00:00"/>
    <n v="115145"/>
    <n v="0.05"/>
    <s v="China"/>
    <s v="Chongqing"/>
    <s v=""/>
  </r>
  <r>
    <s v="E00035"/>
    <s v="Lillian Gonzales"/>
    <x v="21"/>
    <s v="IT"/>
    <s v="Manufacturing"/>
    <s v="Female"/>
    <s v="Latino"/>
    <n v="43"/>
    <d v="2009-03-13T00:00:00"/>
    <n v="62335"/>
    <n v="0"/>
    <s v="Brazil"/>
    <s v="Manaus"/>
    <s v=""/>
  </r>
  <r>
    <s v="E01832"/>
    <s v="Ezra Singh"/>
    <x v="7"/>
    <s v="Finance"/>
    <s v="Manufacturing"/>
    <s v="Male"/>
    <s v="Asian"/>
    <n v="56"/>
    <d v="2006-05-10T00:00:00"/>
    <n v="41561"/>
    <n v="0"/>
    <s v="United States"/>
    <s v="Austin"/>
    <s v=""/>
  </r>
  <r>
    <s v="E01755"/>
    <s v="Audrey Patel"/>
    <x v="0"/>
    <s v="Finance"/>
    <s v="Speciality Products"/>
    <s v="Female"/>
    <s v="Asian"/>
    <n v="37"/>
    <d v="2011-04-24T00:00:00"/>
    <n v="131183"/>
    <n v="0.14000000000000001"/>
    <s v="China"/>
    <s v="Shanghai"/>
    <d v="2016-03-16T00:00:00"/>
  </r>
  <r>
    <s v="E00465"/>
    <s v="Brooklyn Cho"/>
    <x v="1"/>
    <s v="IT"/>
    <s v="Manufacturing"/>
    <s v="Female"/>
    <s v="Asian"/>
    <n v="45"/>
    <d v="2002-07-08T00:00:00"/>
    <n v="92655"/>
    <n v="0"/>
    <s v="China"/>
    <s v="Chengdu"/>
    <s v=""/>
  </r>
  <r>
    <s v="E02391"/>
    <s v="Piper Ramos"/>
    <x v="0"/>
    <s v="Sales"/>
    <s v="Manufacturing"/>
    <s v="Female"/>
    <s v="Latino"/>
    <n v="49"/>
    <d v="1996-04-02T00:00:00"/>
    <n v="157057"/>
    <n v="0.12"/>
    <s v="United States"/>
    <s v="Miami"/>
    <s v=""/>
  </r>
  <r>
    <s v="E04697"/>
    <s v="Eleanor Williams"/>
    <x v="14"/>
    <s v="IT"/>
    <s v="Speciality Products"/>
    <s v="Female"/>
    <s v="Caucasian"/>
    <n v="61"/>
    <d v="2005-02-09T00:00:00"/>
    <n v="64462"/>
    <n v="0"/>
    <s v="United States"/>
    <s v="Chicago"/>
    <s v=""/>
  </r>
  <r>
    <s v="E00371"/>
    <s v="Melody Grant"/>
    <x v="10"/>
    <s v="Engineering"/>
    <s v="Corporate"/>
    <s v="Female"/>
    <s v="Caucasian"/>
    <n v="41"/>
    <d v="2005-10-07T00:00:00"/>
    <n v="79352"/>
    <n v="0"/>
    <s v="United States"/>
    <s v="Seattle"/>
    <s v=""/>
  </r>
  <r>
    <s v="E02992"/>
    <s v="Paisley Sanders"/>
    <x v="0"/>
    <s v="Marketing"/>
    <s v="Speciality Products"/>
    <s v="Female"/>
    <s v="Caucasian"/>
    <n v="55"/>
    <d v="2001-03-27T00:00:00"/>
    <n v="157812"/>
    <n v="0.11"/>
    <s v="United States"/>
    <s v="Miami"/>
    <s v=""/>
  </r>
  <r>
    <s v="E04369"/>
    <s v="Santiago f Gray"/>
    <x v="10"/>
    <s v="Engineering"/>
    <s v="Corporate"/>
    <s v="Male"/>
    <s v="Caucasian"/>
    <n v="27"/>
    <d v="2018-09-11T00:00:00"/>
    <n v="80745"/>
    <n v="0"/>
    <s v="United States"/>
    <s v="Chicago"/>
    <s v=""/>
  </r>
  <r>
    <s v="E00592"/>
    <s v="Josephine Richardson"/>
    <x v="27"/>
    <s v="IT"/>
    <s v="Manufacturing"/>
    <s v="Female"/>
    <s v="Caucasian"/>
    <n v="57"/>
    <d v="1996-02-18T00:00:00"/>
    <n v="75354"/>
    <n v="0"/>
    <s v="United States"/>
    <s v="Austin"/>
    <d v="1996-12-14T00:00:00"/>
  </r>
  <r>
    <s v="E03532"/>
    <s v="Jaxson Santiago"/>
    <x v="11"/>
    <s v="Engineering"/>
    <s v="Research &amp; Development"/>
    <s v="Male"/>
    <s v="Latino"/>
    <n v="56"/>
    <d v="2018-09-20T00:00:00"/>
    <n v="78938"/>
    <n v="0.14000000000000001"/>
    <s v="United States"/>
    <s v="Phoenix"/>
    <s v=""/>
  </r>
  <r>
    <s v="E00863"/>
    <s v="Lincoln Ramos"/>
    <x v="19"/>
    <s v="Engineering"/>
    <s v="Corporate"/>
    <s v="Male"/>
    <s v="Latino"/>
    <n v="59"/>
    <d v="2008-09-10T00:00:00"/>
    <n v="96313"/>
    <n v="0"/>
    <s v="United States"/>
    <s v="Austin"/>
    <s v=""/>
  </r>
  <r>
    <s v="E03310"/>
    <s v="Dylan Campbell"/>
    <x v="2"/>
    <s v="Engineering"/>
    <s v="Speciality Products"/>
    <s v="Male"/>
    <s v="Caucasian"/>
    <n v="45"/>
    <d v="2010-11-29T00:00:00"/>
    <n v="153767"/>
    <n v="0.27"/>
    <s v="United States"/>
    <s v="Phoenix"/>
    <s v=""/>
  </r>
  <r>
    <s v="E01883"/>
    <s v="Olivia Gray"/>
    <x v="6"/>
    <s v="Marketing"/>
    <s v="Research &amp; Development"/>
    <s v="Female"/>
    <s v="Black"/>
    <n v="42"/>
    <d v="2015-09-19T00:00:00"/>
    <n v="103423"/>
    <n v="0.06"/>
    <s v="United States"/>
    <s v="Columbus"/>
    <s v=""/>
  </r>
  <r>
    <s v="E01242"/>
    <s v="Emery Doan"/>
    <x v="8"/>
    <s v="Engineering"/>
    <s v="Corporate"/>
    <s v="Female"/>
    <s v="Asian"/>
    <n v="25"/>
    <d v="2021-06-23T00:00:00"/>
    <n v="86464"/>
    <n v="0"/>
    <s v="China"/>
    <s v="Shanghai"/>
    <s v=""/>
  </r>
  <r>
    <s v="E02535"/>
    <s v="Caroline Perez"/>
    <x v="8"/>
    <s v="Engineering"/>
    <s v="Corporate"/>
    <s v="Female"/>
    <s v="Latino"/>
    <n v="29"/>
    <d v="2018-01-14T00:00:00"/>
    <n v="80516"/>
    <n v="0"/>
    <s v="Brazil"/>
    <s v="Sao Paulo"/>
    <s v=""/>
  </r>
  <r>
    <s v="E00369"/>
    <s v="Genesis Woods"/>
    <x v="6"/>
    <s v="Human Resources"/>
    <s v="Speciality Products"/>
    <s v="Female"/>
    <s v="Black"/>
    <n v="33"/>
    <d v="2013-08-21T00:00:00"/>
    <n v="105390"/>
    <n v="0.06"/>
    <s v="United States"/>
    <s v="Columbus"/>
    <s v=""/>
  </r>
  <r>
    <s v="E03332"/>
    <s v="Ruby Sun"/>
    <x v="21"/>
    <s v="IT"/>
    <s v="Manufacturing"/>
    <s v="Female"/>
    <s v="Asian"/>
    <n v="50"/>
    <d v="2021-09-06T00:00:00"/>
    <n v="83418"/>
    <n v="0"/>
    <s v="China"/>
    <s v="Shanghai"/>
    <s v=""/>
  </r>
  <r>
    <s v="E03278"/>
    <s v="Nevaeh James"/>
    <x v="29"/>
    <s v="IT"/>
    <s v="Speciality Products"/>
    <s v="Female"/>
    <s v="Caucasian"/>
    <n v="45"/>
    <d v="2017-11-03T00:00:00"/>
    <n v="66660"/>
    <n v="0"/>
    <s v="United States"/>
    <s v="Austin"/>
    <s v=""/>
  </r>
  <r>
    <s v="E02492"/>
    <s v="Parker Sandoval"/>
    <x v="6"/>
    <s v="Human Resources"/>
    <s v="Speciality Products"/>
    <s v="Male"/>
    <s v="Latino"/>
    <n v="59"/>
    <d v="2015-06-10T00:00:00"/>
    <n v="101985"/>
    <n v="7.0000000000000007E-2"/>
    <s v="United States"/>
    <s v="Miami"/>
    <s v=""/>
  </r>
  <r>
    <s v="E03055"/>
    <s v="Austin Rojas"/>
    <x v="9"/>
    <s v="Finance"/>
    <s v="Corporate"/>
    <s v="Male"/>
    <s v="Latino"/>
    <n v="29"/>
    <d v="2018-12-05T00:00:00"/>
    <n v="199504"/>
    <n v="0.3"/>
    <s v="United States"/>
    <s v="Austin"/>
    <s v=""/>
  </r>
  <r>
    <s v="E01943"/>
    <s v="Vivian Espinoza"/>
    <x v="0"/>
    <s v="Sales"/>
    <s v="Corporate"/>
    <s v="Female"/>
    <s v="Latino"/>
    <n v="52"/>
    <d v="2006-10-05T00:00:00"/>
    <n v="147966"/>
    <n v="0.11"/>
    <s v="Brazil"/>
    <s v="Rio de Janerio"/>
    <d v="2019-05-23T00:00:00"/>
  </r>
  <r>
    <s v="E01388"/>
    <s v="Cooper Gupta"/>
    <x v="20"/>
    <s v="Human Resources"/>
    <s v="Speciality Products"/>
    <s v="Male"/>
    <s v="Asian"/>
    <n v="58"/>
    <d v="2014-06-20T00:00:00"/>
    <n v="41728"/>
    <n v="0"/>
    <s v="China"/>
    <s v="Chongqing"/>
    <s v=""/>
  </r>
  <r>
    <s v="E00717"/>
    <s v="Axel Santos"/>
    <x v="4"/>
    <s v="Accounting"/>
    <s v="Speciality Products"/>
    <s v="Male"/>
    <s v="Latino"/>
    <n v="62"/>
    <d v="2011-02-17T00:00:00"/>
    <n v="94422"/>
    <n v="0"/>
    <s v="United States"/>
    <s v="Phoenix"/>
    <s v=""/>
  </r>
  <r>
    <s v="E04637"/>
    <s v="Samuel Song"/>
    <x v="2"/>
    <s v="Sales"/>
    <s v="Corporate"/>
    <s v="Male"/>
    <s v="Asian"/>
    <n v="31"/>
    <d v="2015-06-29T00:00:00"/>
    <n v="191026"/>
    <n v="0.16"/>
    <s v="United States"/>
    <s v="Columbus"/>
    <s v=""/>
  </r>
  <r>
    <s v="E03240"/>
    <s v="Aiden Silva"/>
    <x v="9"/>
    <s v="IT"/>
    <s v="Research &amp; Development"/>
    <s v="Male"/>
    <s v="Latino"/>
    <n v="42"/>
    <d v="2010-11-29T00:00:00"/>
    <n v="186725"/>
    <n v="0.32"/>
    <s v="Brazil"/>
    <s v="Manaus"/>
    <s v=""/>
  </r>
  <r>
    <s v="E00340"/>
    <s v="Eliana Allen"/>
    <x v="20"/>
    <s v="Human Resources"/>
    <s v="Research &amp; Development"/>
    <s v="Female"/>
    <s v="Caucasian"/>
    <n v="56"/>
    <d v="2009-08-20T00:00:00"/>
    <n v="52800"/>
    <n v="0"/>
    <s v="United States"/>
    <s v="Phoenix"/>
    <s v=""/>
  </r>
  <r>
    <s v="E04751"/>
    <s v="Grayson James"/>
    <x v="19"/>
    <s v="Engineering"/>
    <s v="Speciality Products"/>
    <s v="Male"/>
    <s v="Caucasian"/>
    <n v="54"/>
    <d v="2010-12-05T00:00:00"/>
    <n v="113982"/>
    <n v="0"/>
    <s v="United States"/>
    <s v="Seattle"/>
    <s v=""/>
  </r>
  <r>
    <s v="E04636"/>
    <s v="Hailey Yee"/>
    <x v="5"/>
    <s v="Sales"/>
    <s v="Research &amp; Development"/>
    <s v="Female"/>
    <s v="Asian"/>
    <n v="54"/>
    <d v="2021-03-16T00:00:00"/>
    <n v="56239"/>
    <n v="0"/>
    <s v="China"/>
    <s v="Chongqing"/>
    <s v=""/>
  </r>
  <r>
    <s v="E00568"/>
    <s v="Ian Vargas"/>
    <x v="7"/>
    <s v="Sales"/>
    <s v="Manufacturing"/>
    <s v="Male"/>
    <s v="Latino"/>
    <n v="26"/>
    <d v="2021-03-02T00:00:00"/>
    <n v="44732"/>
    <n v="0"/>
    <s v="Brazil"/>
    <s v="Rio de Janerio"/>
    <s v=""/>
  </r>
  <r>
    <s v="E02938"/>
    <s v="John Trinh"/>
    <x v="2"/>
    <s v="Marketing"/>
    <s v="Corporate"/>
    <s v="Male"/>
    <s v="Asian"/>
    <n v="49"/>
    <d v="2014-06-26T00:00:00"/>
    <n v="153961"/>
    <n v="0.25"/>
    <s v="China"/>
    <s v="Shanghai"/>
    <s v=""/>
  </r>
  <r>
    <s v="E00555"/>
    <s v="Sofia Trinh"/>
    <x v="23"/>
    <s v="IT"/>
    <s v="Speciality Products"/>
    <s v="Female"/>
    <s v="Asian"/>
    <n v="45"/>
    <d v="2006-12-18T00:00:00"/>
    <n v="68337"/>
    <n v="0"/>
    <s v="China"/>
    <s v="Chongqing"/>
    <s v=""/>
  </r>
  <r>
    <s v="E01111"/>
    <s v="Santiago f Moua"/>
    <x v="0"/>
    <s v="Human Resources"/>
    <s v="Corporate"/>
    <s v="Male"/>
    <s v="Asian"/>
    <n v="45"/>
    <d v="2010-05-07T00:00:00"/>
    <n v="145093"/>
    <n v="0.12"/>
    <s v="United States"/>
    <s v="Chicago"/>
    <s v=""/>
  </r>
  <r>
    <s v="E03149"/>
    <s v="Layla Collins"/>
    <x v="30"/>
    <s v="IT"/>
    <s v="Speciality Products"/>
    <s v="Female"/>
    <s v="Caucasian"/>
    <n v="26"/>
    <d v="2021-03-11T00:00:00"/>
    <n v="74170"/>
    <n v="0"/>
    <s v="United States"/>
    <s v="Austin"/>
    <s v=""/>
  </r>
  <r>
    <s v="E00952"/>
    <s v="Jaxon Powell"/>
    <x v="17"/>
    <s v="Engineering"/>
    <s v="Research &amp; Development"/>
    <s v="Male"/>
    <s v="Caucasian"/>
    <n v="59"/>
    <d v="1996-03-29T00:00:00"/>
    <n v="62605"/>
    <n v="0"/>
    <s v="United States"/>
    <s v="Austin"/>
    <s v=""/>
  </r>
  <r>
    <s v="E04380"/>
    <s v="Naomi Washington"/>
    <x v="6"/>
    <s v="IT"/>
    <s v="Speciality Products"/>
    <s v="Female"/>
    <s v="Caucasian"/>
    <n v="51"/>
    <d v="2020-03-13T00:00:00"/>
    <n v="107195"/>
    <n v="0.09"/>
    <s v="United States"/>
    <s v="Austin"/>
    <s v=""/>
  </r>
  <r>
    <s v="E04095"/>
    <s v="Ryan Holmes"/>
    <x v="0"/>
    <s v="Marketing"/>
    <s v="Speciality Products"/>
    <s v="Male"/>
    <s v="Caucasian"/>
    <n v="45"/>
    <d v="2018-01-11T00:00:00"/>
    <n v="127422"/>
    <n v="0.15"/>
    <s v="United States"/>
    <s v="Columbus"/>
    <s v=""/>
  </r>
  <r>
    <s v="E04994"/>
    <s v="Bella Holmes"/>
    <x v="2"/>
    <s v="Accounting"/>
    <s v="Research &amp; Development"/>
    <s v="Female"/>
    <s v="Caucasian"/>
    <n v="35"/>
    <d v="2017-06-26T00:00:00"/>
    <n v="161269"/>
    <n v="0.27"/>
    <s v="United States"/>
    <s v="Miami"/>
    <s v=""/>
  </r>
  <r>
    <s v="E00447"/>
    <s v="Hailey Sanchez"/>
    <x v="9"/>
    <s v="Marketing"/>
    <s v="Corporate"/>
    <s v="Female"/>
    <s v="Latino"/>
    <n v="32"/>
    <d v="2014-02-05T00:00:00"/>
    <n v="203445"/>
    <n v="0.34"/>
    <s v="Brazil"/>
    <s v="Manaus"/>
    <s v=""/>
  </r>
  <r>
    <s v="E00089"/>
    <s v="Sofia Yoon"/>
    <x v="0"/>
    <s v="Human Resources"/>
    <s v="Research &amp; Development"/>
    <s v="Female"/>
    <s v="Asian"/>
    <n v="37"/>
    <d v="2011-01-17T00:00:00"/>
    <n v="131353"/>
    <n v="0.11"/>
    <s v="China"/>
    <s v="Shanghai"/>
    <s v=""/>
  </r>
  <r>
    <s v="E02035"/>
    <s v="Eli Rahman"/>
    <x v="31"/>
    <s v="IT"/>
    <s v="Manufacturing"/>
    <s v="Male"/>
    <s v="Asian"/>
    <n v="45"/>
    <d v="2010-03-16T00:00:00"/>
    <n v="88182"/>
    <n v="0"/>
    <s v="China"/>
    <s v="Chengdu"/>
    <s v=""/>
  </r>
  <r>
    <s v="E03595"/>
    <s v="Christopher Howard"/>
    <x v="14"/>
    <s v="IT"/>
    <s v="Speciality Products"/>
    <s v="Male"/>
    <s v="Caucasian"/>
    <n v="61"/>
    <d v="2019-08-26T00:00:00"/>
    <n v="75780"/>
    <n v="0"/>
    <s v="United States"/>
    <s v="Seattle"/>
    <s v=""/>
  </r>
  <r>
    <s v="E03611"/>
    <s v="Alice Mehta"/>
    <x v="13"/>
    <s v="Sales"/>
    <s v="Research &amp; Development"/>
    <s v="Female"/>
    <s v="Asian"/>
    <n v="45"/>
    <d v="2019-04-02T00:00:00"/>
    <n v="52621"/>
    <n v="0"/>
    <s v="China"/>
    <s v="Beijing"/>
    <s v=""/>
  </r>
  <r>
    <s v="E04464"/>
    <s v="Cooper Yoon"/>
    <x v="11"/>
    <s v="Engineering"/>
    <s v="Research &amp; Development"/>
    <s v="Male"/>
    <s v="Asian"/>
    <n v="60"/>
    <d v="2018-02-15T00:00:00"/>
    <n v="106079"/>
    <n v="0.14000000000000001"/>
    <s v="United States"/>
    <s v="Austin"/>
    <d v="2021-04-09T00:00:00"/>
  </r>
  <r>
    <s v="E02135"/>
    <s v="John Delgado"/>
    <x v="21"/>
    <s v="IT"/>
    <s v="Corporate"/>
    <s v="Male"/>
    <s v="Latino"/>
    <n v="30"/>
    <d v="2017-02-11T00:00:00"/>
    <n v="92058"/>
    <n v="0"/>
    <s v="United States"/>
    <s v="Austin"/>
    <s v=""/>
  </r>
  <r>
    <s v="E01684"/>
    <s v="Jaxson Liang"/>
    <x v="17"/>
    <s v="Engineering"/>
    <s v="Manufacturing"/>
    <s v="Male"/>
    <s v="Asian"/>
    <n v="64"/>
    <d v="2019-03-03T00:00:00"/>
    <n v="67114"/>
    <n v="0"/>
    <s v="United States"/>
    <s v="Phoenix"/>
    <s v=""/>
  </r>
  <r>
    <s v="E02968"/>
    <s v="Caroline Santos"/>
    <x v="13"/>
    <s v="Finance"/>
    <s v="Research &amp; Development"/>
    <s v="Female"/>
    <s v="Latino"/>
    <n v="25"/>
    <d v="2020-07-12T00:00:00"/>
    <n v="56565"/>
    <n v="0"/>
    <s v="Brazil"/>
    <s v="Sao Paulo"/>
    <s v=""/>
  </r>
  <r>
    <s v="E03362"/>
    <s v="Lily Henderson"/>
    <x v="16"/>
    <s v="Human Resources"/>
    <s v="Manufacturing"/>
    <s v="Female"/>
    <s v="Caucasian"/>
    <n v="61"/>
    <d v="2011-05-20T00:00:00"/>
    <n v="64937"/>
    <n v="0"/>
    <s v="United States"/>
    <s v="Phoenix"/>
    <s v=""/>
  </r>
  <r>
    <s v="E01108"/>
    <s v="Hannah Martinez"/>
    <x v="6"/>
    <s v="Marketing"/>
    <s v="Manufacturing"/>
    <s v="Female"/>
    <s v="Latino"/>
    <n v="65"/>
    <d v="2006-09-07T00:00:00"/>
    <n v="127626"/>
    <n v="0.1"/>
    <s v="United States"/>
    <s v="Miami"/>
    <s v=""/>
  </r>
  <r>
    <s v="E02217"/>
    <s v="William Phillips"/>
    <x v="23"/>
    <s v="IT"/>
    <s v="Corporate"/>
    <s v="Male"/>
    <s v="Black"/>
    <n v="61"/>
    <d v="2004-01-27T00:00:00"/>
    <n v="88478"/>
    <n v="0"/>
    <s v="United States"/>
    <s v="Austin"/>
    <s v=""/>
  </r>
  <r>
    <s v="E03519"/>
    <s v="Eliza Zheng"/>
    <x v="3"/>
    <s v="IT"/>
    <s v="Speciality Products"/>
    <s v="Female"/>
    <s v="Asian"/>
    <n v="48"/>
    <d v="2014-04-20T00:00:00"/>
    <n v="91679"/>
    <n v="7.0000000000000007E-2"/>
    <s v="China"/>
    <s v="Chongqing"/>
    <s v=""/>
  </r>
  <r>
    <s v="E01967"/>
    <s v="John Dang"/>
    <x v="2"/>
    <s v="Sales"/>
    <s v="Corporate"/>
    <s v="Male"/>
    <s v="Asian"/>
    <n v="58"/>
    <d v="1992-03-19T00:00:00"/>
    <n v="199848"/>
    <n v="0.16"/>
    <s v="China"/>
    <s v="Chongqing"/>
    <s v=""/>
  </r>
  <r>
    <s v="E01125"/>
    <s v="Joshua Yang"/>
    <x v="24"/>
    <s v="IT"/>
    <s v="Manufacturing"/>
    <s v="Male"/>
    <s v="Asian"/>
    <n v="34"/>
    <d v="2018-11-10T00:00:00"/>
    <n v="61944"/>
    <n v="0"/>
    <s v="China"/>
    <s v="Shanghai"/>
    <s v=""/>
  </r>
  <r>
    <s v="E03795"/>
    <s v="Hazel Young"/>
    <x v="0"/>
    <s v="Sales"/>
    <s v="Speciality Products"/>
    <s v="Female"/>
    <s v="Black"/>
    <n v="30"/>
    <d v="2017-08-13T00:00:00"/>
    <n v="154624"/>
    <n v="0.15"/>
    <s v="United States"/>
    <s v="Austin"/>
    <s v=""/>
  </r>
  <r>
    <s v="E00508"/>
    <s v="Thomas Jung"/>
    <x v="4"/>
    <s v="Accounting"/>
    <s v="Research &amp; Development"/>
    <s v="Male"/>
    <s v="Asian"/>
    <n v="50"/>
    <d v="2009-10-23T00:00:00"/>
    <n v="79447"/>
    <n v="0"/>
    <s v="China"/>
    <s v="Shanghai"/>
    <s v=""/>
  </r>
  <r>
    <s v="E02047"/>
    <s v="Xavier Perez"/>
    <x v="4"/>
    <s v="Sales"/>
    <s v="Manufacturing"/>
    <s v="Male"/>
    <s v="Latino"/>
    <n v="51"/>
    <d v="1998-02-26T00:00:00"/>
    <n v="71111"/>
    <n v="0"/>
    <s v="Brazil"/>
    <s v="Rio de Janerio"/>
    <s v=""/>
  </r>
  <r>
    <s v="E01582"/>
    <s v="Elijah Coleman"/>
    <x v="0"/>
    <s v="Sales"/>
    <s v="Research &amp; Development"/>
    <s v="Male"/>
    <s v="Caucasian"/>
    <n v="53"/>
    <d v="2014-10-19T00:00:00"/>
    <n v="159538"/>
    <n v="0.11"/>
    <s v="United States"/>
    <s v="Miami"/>
    <s v=""/>
  </r>
  <r>
    <s v="E02563"/>
    <s v="Clara Sanchez"/>
    <x v="8"/>
    <s v="Engineering"/>
    <s v="Corporate"/>
    <s v="Female"/>
    <s v="Latino"/>
    <n v="47"/>
    <d v="2018-10-02T00:00:00"/>
    <n v="111404"/>
    <n v="0"/>
    <s v="Brazil"/>
    <s v="Rio de Janerio"/>
    <s v=""/>
  </r>
  <r>
    <s v="E04872"/>
    <s v="Isaac Stewart"/>
    <x v="2"/>
    <s v="Marketing"/>
    <s v="Speciality Products"/>
    <s v="Male"/>
    <s v="Caucasian"/>
    <n v="25"/>
    <d v="2020-08-15T00:00:00"/>
    <n v="172007"/>
    <n v="0.26"/>
    <s v="United States"/>
    <s v="Miami"/>
    <s v=""/>
  </r>
  <r>
    <s v="E03159"/>
    <s v="Claire Romero"/>
    <x v="9"/>
    <s v="Marketing"/>
    <s v="Manufacturing"/>
    <s v="Female"/>
    <s v="Latino"/>
    <n v="37"/>
    <d v="2011-07-21T00:00:00"/>
    <n v="219474"/>
    <n v="0.36"/>
    <s v="Brazil"/>
    <s v="Manaus"/>
    <s v=""/>
  </r>
  <r>
    <s v="E01337"/>
    <s v="Andrew Coleman"/>
    <x v="2"/>
    <s v="Finance"/>
    <s v="Corporate"/>
    <s v="Male"/>
    <s v="Caucasian"/>
    <n v="41"/>
    <d v="2019-05-15T00:00:00"/>
    <n v="174415"/>
    <n v="0.23"/>
    <s v="United States"/>
    <s v="Miami"/>
    <s v=""/>
  </r>
  <r>
    <s v="E00102"/>
    <s v="Riley Rojas"/>
    <x v="23"/>
    <s v="IT"/>
    <s v="Speciality Products"/>
    <s v="Female"/>
    <s v="Latino"/>
    <n v="36"/>
    <d v="2021-01-21T00:00:00"/>
    <n v="90333"/>
    <n v="0"/>
    <s v="Brazil"/>
    <s v="Rio de Janerio"/>
    <s v=""/>
  </r>
  <r>
    <s v="E03637"/>
    <s v="Landon Thao"/>
    <x v="16"/>
    <s v="Human Resources"/>
    <s v="Speciality Products"/>
    <s v="Male"/>
    <s v="Asian"/>
    <n v="25"/>
    <d v="2021-01-21T00:00:00"/>
    <n v="67299"/>
    <n v="0"/>
    <s v="United States"/>
    <s v="Phoenix"/>
    <s v=""/>
  </r>
  <r>
    <s v="E03455"/>
    <s v="Hadley Ford"/>
    <x v="28"/>
    <s v="IT"/>
    <s v="Research &amp; Development"/>
    <s v="Female"/>
    <s v="Caucasian"/>
    <n v="52"/>
    <d v="2005-02-23T00:00:00"/>
    <n v="45286"/>
    <n v="0"/>
    <s v="United States"/>
    <s v="Chicago"/>
    <s v=""/>
  </r>
  <r>
    <s v="E03354"/>
    <s v="Austin Brown"/>
    <x v="2"/>
    <s v="Marketing"/>
    <s v="Research &amp; Development"/>
    <s v="Male"/>
    <s v="Caucasian"/>
    <n v="48"/>
    <d v="2007-08-08T00:00:00"/>
    <n v="194723"/>
    <n v="0.25"/>
    <s v="United States"/>
    <s v="Phoenix"/>
    <s v=""/>
  </r>
  <r>
    <s v="E01225"/>
    <s v="Christian Fong"/>
    <x v="6"/>
    <s v="Sales"/>
    <s v="Research &amp; Development"/>
    <s v="Male"/>
    <s v="Asian"/>
    <n v="49"/>
    <d v="2012-08-10T00:00:00"/>
    <n v="109850"/>
    <n v="7.0000000000000007E-2"/>
    <s v="China"/>
    <s v="Beijing"/>
    <d v="2020-02-04T00:00:00"/>
  </r>
  <r>
    <s v="E01264"/>
    <s v="Hazel Alvarez"/>
    <x v="20"/>
    <s v="Human Resources"/>
    <s v="Research &amp; Development"/>
    <s v="Female"/>
    <s v="Latino"/>
    <n v="62"/>
    <d v="2014-04-19T00:00:00"/>
    <n v="45295"/>
    <n v="0"/>
    <s v="Brazil"/>
    <s v="Sao Paulo"/>
    <s v=""/>
  </r>
  <r>
    <s v="E02274"/>
    <s v="Isabella Bailey"/>
    <x v="32"/>
    <s v="IT"/>
    <s v="Manufacturing"/>
    <s v="Female"/>
    <s v="Caucasian"/>
    <n v="36"/>
    <d v="2010-08-23T00:00:00"/>
    <n v="61310"/>
    <n v="0"/>
    <s v="United States"/>
    <s v="Phoenix"/>
    <s v=""/>
  </r>
  <r>
    <s v="E02848"/>
    <s v="Lincoln Huynh"/>
    <x v="27"/>
    <s v="IT"/>
    <s v="Research &amp; Development"/>
    <s v="Male"/>
    <s v="Asian"/>
    <n v="55"/>
    <d v="2016-11-09T00:00:00"/>
    <n v="87851"/>
    <n v="0"/>
    <s v="China"/>
    <s v="Chongqing"/>
    <s v=""/>
  </r>
  <r>
    <s v="E00480"/>
    <s v="Hadley Yee"/>
    <x v="20"/>
    <s v="Human Resources"/>
    <s v="Speciality Products"/>
    <s v="Female"/>
    <s v="Asian"/>
    <n v="31"/>
    <d v="2018-03-12T00:00:00"/>
    <n v="47913"/>
    <n v="0"/>
    <s v="United States"/>
    <s v="Seattle"/>
    <s v=""/>
  </r>
  <r>
    <s v="E00203"/>
    <s v="Julia Doan"/>
    <x v="20"/>
    <s v="Human Resources"/>
    <s v="Speciality Products"/>
    <s v="Female"/>
    <s v="Asian"/>
    <n v="53"/>
    <d v="2017-09-07T00:00:00"/>
    <n v="46727"/>
    <n v="0"/>
    <s v="United States"/>
    <s v="Columbus"/>
    <d v="2018-05-31T00:00:00"/>
  </r>
  <r>
    <s v="E00647"/>
    <s v="Dylan Ali"/>
    <x v="0"/>
    <s v="Human Resources"/>
    <s v="Speciality Products"/>
    <s v="Male"/>
    <s v="Asian"/>
    <n v="27"/>
    <d v="2021-04-16T00:00:00"/>
    <n v="133400"/>
    <n v="0.11"/>
    <s v="United States"/>
    <s v="Phoenix"/>
    <s v=""/>
  </r>
  <r>
    <s v="E03296"/>
    <s v="Eloise Trinh"/>
    <x v="29"/>
    <s v="IT"/>
    <s v="Speciality Products"/>
    <s v="Female"/>
    <s v="Asian"/>
    <n v="39"/>
    <d v="2020-04-22T00:00:00"/>
    <n v="90535"/>
    <n v="0"/>
    <s v="United States"/>
    <s v="Miami"/>
    <s v=""/>
  </r>
  <r>
    <s v="E02453"/>
    <s v="Dylan Kumar"/>
    <x v="4"/>
    <s v="Marketing"/>
    <s v="Speciality Products"/>
    <s v="Male"/>
    <s v="Asian"/>
    <n v="55"/>
    <d v="2006-07-11T00:00:00"/>
    <n v="93343"/>
    <n v="0"/>
    <s v="China"/>
    <s v="Chongqing"/>
    <s v=""/>
  </r>
  <r>
    <s v="E00647"/>
    <s v="Emily Gupta"/>
    <x v="16"/>
    <s v="Human Resources"/>
    <s v="Corporate"/>
    <s v="Female"/>
    <s v="Asian"/>
    <n v="44"/>
    <d v="2006-02-23T00:00:00"/>
    <n v="63705"/>
    <n v="0"/>
    <s v="United States"/>
    <s v="Miami"/>
    <s v=""/>
  </r>
  <r>
    <s v="E02522"/>
    <s v="Silas Rivera"/>
    <x v="9"/>
    <s v="Sales"/>
    <s v="Corporate"/>
    <s v="Male"/>
    <s v="Latino"/>
    <n v="48"/>
    <d v="2000-02-28T00:00:00"/>
    <n v="258081"/>
    <n v="0.3"/>
    <s v="United States"/>
    <s v="Chicago"/>
    <s v=""/>
  </r>
  <r>
    <s v="E00459"/>
    <s v="Jackson Jordan"/>
    <x v="20"/>
    <s v="Human Resources"/>
    <s v="Research &amp; Development"/>
    <s v="Male"/>
    <s v="Black"/>
    <n v="48"/>
    <d v="2020-09-21T00:00:00"/>
    <n v="54654"/>
    <n v="0"/>
    <s v="United States"/>
    <s v="Phoenix"/>
    <s v=""/>
  </r>
  <r>
    <s v="E03007"/>
    <s v="Isaac Joseph"/>
    <x v="7"/>
    <s v="Sales"/>
    <s v="Manufacturing"/>
    <s v="Male"/>
    <s v="Caucasian"/>
    <n v="54"/>
    <d v="1998-09-24T00:00:00"/>
    <n v="58006"/>
    <n v="0"/>
    <s v="United States"/>
    <s v="Seattle"/>
    <s v=""/>
  </r>
  <r>
    <s v="E04035"/>
    <s v="Hailey Lai"/>
    <x v="0"/>
    <s v="Finance"/>
    <s v="Manufacturing"/>
    <s v="Female"/>
    <s v="Asian"/>
    <n v="42"/>
    <d v="2011-03-18T00:00:00"/>
    <n v="150034"/>
    <n v="0.12"/>
    <s v="China"/>
    <s v="Beijing"/>
    <s v=""/>
  </r>
  <r>
    <s v="E00952"/>
    <s v="Leilani Thao"/>
    <x v="2"/>
    <s v="Human Resources"/>
    <s v="Speciality Products"/>
    <s v="Female"/>
    <s v="Asian"/>
    <n v="38"/>
    <d v="2007-05-30T00:00:00"/>
    <n v="198562"/>
    <n v="0.22"/>
    <s v="United States"/>
    <s v="Seattle"/>
    <s v=""/>
  </r>
  <r>
    <s v="E03863"/>
    <s v="Madeline Watson"/>
    <x v="5"/>
    <s v="Sales"/>
    <s v="Research &amp; Development"/>
    <s v="Female"/>
    <s v="Black"/>
    <n v="40"/>
    <d v="2009-05-27T00:00:00"/>
    <n v="62411"/>
    <n v="0"/>
    <s v="United States"/>
    <s v="Miami"/>
    <d v="2021-08-14T00:00:00"/>
  </r>
  <r>
    <s v="E02710"/>
    <s v="Silas Huang"/>
    <x v="11"/>
    <s v="Engineering"/>
    <s v="Research &amp; Development"/>
    <s v="Male"/>
    <s v="Asian"/>
    <n v="57"/>
    <d v="1992-01-09T00:00:00"/>
    <n v="111299"/>
    <n v="0.12"/>
    <s v="United States"/>
    <s v="Miami"/>
    <s v=""/>
  </r>
  <r>
    <s v="E01895"/>
    <s v="Peyton Walker"/>
    <x v="7"/>
    <s v="Marketing"/>
    <s v="Research &amp; Development"/>
    <s v="Female"/>
    <s v="Caucasian"/>
    <n v="43"/>
    <d v="2019-07-13T00:00:00"/>
    <n v="41545"/>
    <n v="0"/>
    <s v="United States"/>
    <s v="Miami"/>
    <s v=""/>
  </r>
  <r>
    <s v="E01339"/>
    <s v="Jeremiah Hernandez"/>
    <x v="24"/>
    <s v="IT"/>
    <s v="Manufacturing"/>
    <s v="Male"/>
    <s v="Latino"/>
    <n v="26"/>
    <d v="2019-04-14T00:00:00"/>
    <n v="74467"/>
    <n v="0"/>
    <s v="United States"/>
    <s v="Columbus"/>
    <d v="2021-01-15T00:00:00"/>
  </r>
  <r>
    <s v="E02938"/>
    <s v="Jace Washington"/>
    <x v="6"/>
    <s v="Accounting"/>
    <s v="Research &amp; Development"/>
    <s v="Male"/>
    <s v="Caucasian"/>
    <n v="44"/>
    <d v="2002-02-09T00:00:00"/>
    <n v="117545"/>
    <n v="0.06"/>
    <s v="United States"/>
    <s v="Phoenix"/>
    <s v=""/>
  </r>
  <r>
    <s v="E03379"/>
    <s v="Landon Kim"/>
    <x v="6"/>
    <s v="Human Resources"/>
    <s v="Speciality Products"/>
    <s v="Male"/>
    <s v="Asian"/>
    <n v="50"/>
    <d v="2012-03-15T00:00:00"/>
    <n v="117226"/>
    <n v="0.08"/>
    <s v="United States"/>
    <s v="Phoenix"/>
    <s v=""/>
  </r>
  <r>
    <s v="E02153"/>
    <s v="Peyton Vasquez"/>
    <x v="7"/>
    <s v="Accounting"/>
    <s v="Corporate"/>
    <s v="Female"/>
    <s v="Latino"/>
    <n v="26"/>
    <d v="2019-01-24T00:00:00"/>
    <n v="55767"/>
    <n v="0"/>
    <s v="United States"/>
    <s v="Phoenix"/>
    <s v=""/>
  </r>
  <r>
    <s v="E00994"/>
    <s v="Charlotte Baker"/>
    <x v="13"/>
    <s v="Sales"/>
    <s v="Manufacturing"/>
    <s v="Female"/>
    <s v="Caucasian"/>
    <n v="29"/>
    <d v="2016-11-17T00:00:00"/>
    <n v="60930"/>
    <n v="0"/>
    <s v="United States"/>
    <s v="Austin"/>
    <s v=""/>
  </r>
  <r>
    <s v="E00943"/>
    <s v="Elena Mendoza"/>
    <x v="2"/>
    <s v="Sales"/>
    <s v="Speciality Products"/>
    <s v="Female"/>
    <s v="Latino"/>
    <n v="27"/>
    <d v="2018-10-24T00:00:00"/>
    <n v="154973"/>
    <n v="0.28999999999999998"/>
    <s v="Brazil"/>
    <s v="Sao Paulo"/>
    <s v=""/>
  </r>
  <r>
    <s v="E00869"/>
    <s v="Nova Lin"/>
    <x v="21"/>
    <s v="IT"/>
    <s v="Manufacturing"/>
    <s v="Female"/>
    <s v="Asian"/>
    <n v="33"/>
    <d v="2017-10-21T00:00:00"/>
    <n v="69332"/>
    <n v="0"/>
    <s v="United States"/>
    <s v="Columbus"/>
    <s v=""/>
  </r>
  <r>
    <s v="E03457"/>
    <s v="Ivy Desai"/>
    <x v="8"/>
    <s v="Engineering"/>
    <s v="Research &amp; Development"/>
    <s v="Female"/>
    <s v="Asian"/>
    <n v="59"/>
    <d v="2001-04-09T00:00:00"/>
    <n v="119699"/>
    <n v="0"/>
    <s v="China"/>
    <s v="Shanghai"/>
    <s v=""/>
  </r>
  <r>
    <s v="E02193"/>
    <s v="Josephine Acosta"/>
    <x v="2"/>
    <s v="Human Resources"/>
    <s v="Speciality Products"/>
    <s v="Female"/>
    <s v="Latino"/>
    <n v="40"/>
    <d v="2020-09-20T00:00:00"/>
    <n v="198176"/>
    <n v="0.17"/>
    <s v="Brazil"/>
    <s v="Manaus"/>
    <s v=""/>
  </r>
  <r>
    <s v="E00577"/>
    <s v="Nora Nunez"/>
    <x v="13"/>
    <s v="Finance"/>
    <s v="Research &amp; Development"/>
    <s v="Female"/>
    <s v="Latino"/>
    <n v="45"/>
    <d v="2012-08-06T00:00:00"/>
    <n v="58586"/>
    <n v="0"/>
    <s v="Brazil"/>
    <s v="Sao Paulo"/>
    <s v=""/>
  </r>
  <r>
    <s v="E00538"/>
    <s v="Caleb Xiong"/>
    <x v="26"/>
    <s v="Sales"/>
    <s v="Corporate"/>
    <s v="Male"/>
    <s v="Asian"/>
    <n v="38"/>
    <d v="2011-11-28T00:00:00"/>
    <n v="74010"/>
    <n v="0"/>
    <s v="United States"/>
    <s v="Chicago"/>
    <s v=""/>
  </r>
  <r>
    <s v="E01415"/>
    <s v="Henry Green"/>
    <x v="26"/>
    <s v="Sales"/>
    <s v="Speciality Products"/>
    <s v="Male"/>
    <s v="Caucasian"/>
    <n v="32"/>
    <d v="2020-02-03T00:00:00"/>
    <n v="96598"/>
    <n v="0"/>
    <s v="United States"/>
    <s v="Phoenix"/>
    <s v=""/>
  </r>
  <r>
    <s v="E00717"/>
    <s v="Madelyn Chan"/>
    <x v="6"/>
    <s v="Sales"/>
    <s v="Speciality Products"/>
    <s v="Female"/>
    <s v="Asian"/>
    <n v="64"/>
    <d v="2003-05-21T00:00:00"/>
    <n v="106444"/>
    <n v="0.05"/>
    <s v="United States"/>
    <s v="Phoenix"/>
    <s v=""/>
  </r>
  <r>
    <s v="E00225"/>
    <s v="Angel Delgado"/>
    <x v="2"/>
    <s v="Finance"/>
    <s v="Corporate"/>
    <s v="Male"/>
    <s v="Latino"/>
    <n v="31"/>
    <d v="2017-08-10T00:00:00"/>
    <n v="156931"/>
    <n v="0.28000000000000003"/>
    <s v="United States"/>
    <s v="Seattle"/>
    <s v=""/>
  </r>
  <r>
    <s v="E02889"/>
    <s v="Mia Herrera"/>
    <x v="2"/>
    <s v="Marketing"/>
    <s v="Research &amp; Development"/>
    <s v="Female"/>
    <s v="Latino"/>
    <n v="43"/>
    <d v="2014-10-16T00:00:00"/>
    <n v="171360"/>
    <n v="0.23"/>
    <s v="Brazil"/>
    <s v="Manaus"/>
    <s v=""/>
  </r>
  <r>
    <s v="E04978"/>
    <s v="Peyton Harris"/>
    <x v="14"/>
    <s v="IT"/>
    <s v="Research &amp; Development"/>
    <s v="Female"/>
    <s v="Caucasian"/>
    <n v="45"/>
    <d v="2009-04-05T00:00:00"/>
    <n v="64505"/>
    <n v="0"/>
    <s v="United States"/>
    <s v="Miami"/>
    <s v=""/>
  </r>
  <r>
    <s v="E04163"/>
    <s v="David Herrera"/>
    <x v="11"/>
    <s v="Engineering"/>
    <s v="Speciality Products"/>
    <s v="Male"/>
    <s v="Latino"/>
    <n v="32"/>
    <d v="2021-10-09T00:00:00"/>
    <n v="102298"/>
    <n v="0.13"/>
    <s v="Brazil"/>
    <s v="Rio de Janerio"/>
    <s v=""/>
  </r>
  <r>
    <s v="E01652"/>
    <s v="Avery Dominguez"/>
    <x v="0"/>
    <s v="Sales"/>
    <s v="Corporate"/>
    <s v="Female"/>
    <s v="Latino"/>
    <n v="27"/>
    <d v="2019-09-13T00:00:00"/>
    <n v="133297"/>
    <n v="0.13"/>
    <s v="Brazil"/>
    <s v="Rio de Janerio"/>
    <s v=""/>
  </r>
  <r>
    <s v="E00880"/>
    <s v="Grace Carter"/>
    <x v="0"/>
    <s v="Human Resources"/>
    <s v="Speciality Products"/>
    <s v="Female"/>
    <s v="Black"/>
    <n v="25"/>
    <d v="2021-03-17T00:00:00"/>
    <n v="155080"/>
    <n v="0.1"/>
    <s v="United States"/>
    <s v="Austin"/>
    <s v=""/>
  </r>
  <r>
    <s v="E04335"/>
    <s v="Parker Allen"/>
    <x v="4"/>
    <s v="Sales"/>
    <s v="Speciality Products"/>
    <s v="Male"/>
    <s v="Caucasian"/>
    <n v="31"/>
    <d v="2018-08-13T00:00:00"/>
    <n v="81828"/>
    <n v="0"/>
    <s v="United States"/>
    <s v="Miami"/>
    <s v=""/>
  </r>
  <r>
    <s v="E01300"/>
    <s v="Sadie Lee"/>
    <x v="0"/>
    <s v="Marketing"/>
    <s v="Corporate"/>
    <s v="Female"/>
    <s v="Asian"/>
    <n v="65"/>
    <d v="2000-10-24T00:00:00"/>
    <n v="149417"/>
    <n v="0.13"/>
    <s v="China"/>
    <s v="Chengdu"/>
    <s v=""/>
  </r>
  <r>
    <s v="E03102"/>
    <s v="Cooper Valdez"/>
    <x v="6"/>
    <s v="Sales"/>
    <s v="Corporate"/>
    <s v="Male"/>
    <s v="Latino"/>
    <n v="50"/>
    <d v="2012-04-25T00:00:00"/>
    <n v="113269"/>
    <n v="0.09"/>
    <s v="Brazil"/>
    <s v="Sao Paulo"/>
    <s v=""/>
  </r>
  <r>
    <s v="E04089"/>
    <s v="Sebastian Fong"/>
    <x v="0"/>
    <s v="IT"/>
    <s v="Manufacturing"/>
    <s v="Male"/>
    <s v="Asian"/>
    <n v="46"/>
    <d v="2017-12-16T00:00:00"/>
    <n v="136716"/>
    <n v="0.12"/>
    <s v="United States"/>
    <s v="Austin"/>
    <s v=""/>
  </r>
  <r>
    <s v="E02059"/>
    <s v="Roman Munoz"/>
    <x v="0"/>
    <s v="Sales"/>
    <s v="Speciality Products"/>
    <s v="Male"/>
    <s v="Latino"/>
    <n v="54"/>
    <d v="2011-10-20T00:00:00"/>
    <n v="122644"/>
    <n v="0.12"/>
    <s v="United States"/>
    <s v="Austin"/>
    <s v=""/>
  </r>
  <r>
    <s v="E03894"/>
    <s v="Charlotte Chang"/>
    <x v="6"/>
    <s v="Sales"/>
    <s v="Research &amp; Development"/>
    <s v="Female"/>
    <s v="Asian"/>
    <n v="50"/>
    <d v="2000-05-07T00:00:00"/>
    <n v="106428"/>
    <n v="7.0000000000000007E-2"/>
    <s v="United States"/>
    <s v="Chicago"/>
    <s v=""/>
  </r>
  <r>
    <s v="E03106"/>
    <s v="Xavier Davis"/>
    <x v="9"/>
    <s v="Finance"/>
    <s v="Corporate"/>
    <s v="Male"/>
    <s v="Caucasian"/>
    <n v="36"/>
    <d v="2009-01-17T00:00:00"/>
    <n v="238236"/>
    <n v="0.31"/>
    <s v="United States"/>
    <s v="Seattle"/>
    <s v=""/>
  </r>
  <r>
    <s v="E01350"/>
    <s v="Natalie Carter"/>
    <x v="2"/>
    <s v="Finance"/>
    <s v="Corporate"/>
    <s v="Female"/>
    <s v="Caucasian"/>
    <n v="64"/>
    <d v="2012-12-21T00:00:00"/>
    <n v="153253"/>
    <n v="0.24"/>
    <s v="United States"/>
    <s v="Austin"/>
    <s v=""/>
  </r>
  <r>
    <s v="E02900"/>
    <s v="Elena Richardson"/>
    <x v="6"/>
    <s v="Accounting"/>
    <s v="Manufacturing"/>
    <s v="Female"/>
    <s v="Caucasian"/>
    <n v="34"/>
    <d v="2014-10-03T00:00:00"/>
    <n v="103707"/>
    <n v="0.09"/>
    <s v="United States"/>
    <s v="Columbus"/>
    <s v=""/>
  </r>
  <r>
    <s v="E02202"/>
    <s v="Emilia Bailey"/>
    <x v="9"/>
    <s v="Accounting"/>
    <s v="Speciality Products"/>
    <s v="Female"/>
    <s v="Caucasian"/>
    <n v="41"/>
    <d v="2012-08-09T00:00:00"/>
    <n v="245360"/>
    <n v="0.37"/>
    <s v="United States"/>
    <s v="Austin"/>
    <s v=""/>
  </r>
  <r>
    <s v="E02696"/>
    <s v="Ryan Lu"/>
    <x v="25"/>
    <s v="Engineering"/>
    <s v="Speciality Products"/>
    <s v="Male"/>
    <s v="Asian"/>
    <n v="25"/>
    <d v="2021-07-08T00:00:00"/>
    <n v="67275"/>
    <n v="0"/>
    <s v="United States"/>
    <s v="Columbus"/>
    <s v=""/>
  </r>
  <r>
    <s v="E01722"/>
    <s v="Asher Huynh"/>
    <x v="6"/>
    <s v="IT"/>
    <s v="Manufacturing"/>
    <s v="Male"/>
    <s v="Asian"/>
    <n v="45"/>
    <d v="2015-01-22T00:00:00"/>
    <n v="101288"/>
    <n v="0.1"/>
    <s v="United States"/>
    <s v="Phoenix"/>
    <s v=""/>
  </r>
  <r>
    <s v="E04562"/>
    <s v="Kinsley Martinez"/>
    <x v="2"/>
    <s v="Human Resources"/>
    <s v="Speciality Products"/>
    <s v="Female"/>
    <s v="Latino"/>
    <n v="52"/>
    <d v="1993-08-28T00:00:00"/>
    <n v="177443"/>
    <n v="0.25"/>
    <s v="Brazil"/>
    <s v="Sao Paulo"/>
    <s v=""/>
  </r>
  <r>
    <s v="E00640"/>
    <s v="Paisley Bryant"/>
    <x v="21"/>
    <s v="IT"/>
    <s v="Manufacturing"/>
    <s v="Female"/>
    <s v="Black"/>
    <n v="37"/>
    <d v="2016-04-27T00:00:00"/>
    <n v="91400"/>
    <n v="0"/>
    <s v="United States"/>
    <s v="Chicago"/>
    <s v=""/>
  </r>
  <r>
    <s v="E02554"/>
    <s v="Joshua Ramirez"/>
    <x v="9"/>
    <s v="Human Resources"/>
    <s v="Corporate"/>
    <s v="Male"/>
    <s v="Latino"/>
    <n v="44"/>
    <d v="2007-09-10T00:00:00"/>
    <n v="181247"/>
    <n v="0.33"/>
    <s v="Brazil"/>
    <s v="Sao Paulo"/>
    <s v=""/>
  </r>
  <r>
    <s v="E03412"/>
    <s v="Joshua Martin"/>
    <x v="0"/>
    <s v="Human Resources"/>
    <s v="Research &amp; Development"/>
    <s v="Male"/>
    <s v="Black"/>
    <n v="42"/>
    <d v="2003-10-20T00:00:00"/>
    <n v="135558"/>
    <n v="0.14000000000000001"/>
    <s v="United States"/>
    <s v="Phoenix"/>
    <s v=""/>
  </r>
  <r>
    <s v="E00646"/>
    <s v="Charles Moore"/>
    <x v="7"/>
    <s v="Accounting"/>
    <s v="Speciality Products"/>
    <s v="Male"/>
    <s v="Caucasian"/>
    <n v="49"/>
    <d v="2011-12-17T00:00:00"/>
    <n v="56878"/>
    <n v="0"/>
    <s v="United States"/>
    <s v="Seattle"/>
    <s v=""/>
  </r>
  <r>
    <s v="E04670"/>
    <s v="Angel Do"/>
    <x v="30"/>
    <s v="IT"/>
    <s v="Speciality Products"/>
    <s v="Male"/>
    <s v="Asian"/>
    <n v="34"/>
    <d v="2019-09-20T00:00:00"/>
    <n v="94735"/>
    <n v="0"/>
    <s v="China"/>
    <s v="Beijing"/>
    <s v=""/>
  </r>
  <r>
    <s v="E03580"/>
    <s v="Maverick Medina"/>
    <x v="13"/>
    <s v="Sales"/>
    <s v="Manufacturing"/>
    <s v="Male"/>
    <s v="Latino"/>
    <n v="39"/>
    <d v="2007-05-27T00:00:00"/>
    <n v="51234"/>
    <n v="0"/>
    <s v="United States"/>
    <s v="Seattle"/>
    <s v=""/>
  </r>
  <r>
    <s v="E00446"/>
    <s v="Isaac Han"/>
    <x v="9"/>
    <s v="Human Resources"/>
    <s v="Speciality Products"/>
    <s v="Male"/>
    <s v="Asian"/>
    <n v="31"/>
    <d v="2015-01-14T00:00:00"/>
    <n v="230025"/>
    <n v="0.34"/>
    <s v="United States"/>
    <s v="Phoenix"/>
    <s v=""/>
  </r>
  <r>
    <s v="E02363"/>
    <s v="Eliza Liang"/>
    <x v="0"/>
    <s v="Human Resources"/>
    <s v="Speciality Products"/>
    <s v="Female"/>
    <s v="Asian"/>
    <n v="36"/>
    <d v="2010-03-11T00:00:00"/>
    <n v="134006"/>
    <n v="0.13"/>
    <s v="China"/>
    <s v="Beijing"/>
    <s v=""/>
  </r>
  <r>
    <s v="E03718"/>
    <s v="Zoe Zhou"/>
    <x v="6"/>
    <s v="Finance"/>
    <s v="Corporate"/>
    <s v="Female"/>
    <s v="Asian"/>
    <n v="61"/>
    <d v="2009-10-06T00:00:00"/>
    <n v="103096"/>
    <n v="7.0000000000000007E-2"/>
    <s v="China"/>
    <s v="Beijing"/>
    <s v=""/>
  </r>
  <r>
    <s v="E01749"/>
    <s v="Nathan Lee"/>
    <x v="7"/>
    <s v="Accounting"/>
    <s v="Manufacturing"/>
    <s v="Male"/>
    <s v="Asian"/>
    <n v="29"/>
    <d v="2016-08-20T00:00:00"/>
    <n v="58703"/>
    <n v="0"/>
    <s v="United States"/>
    <s v="Columbus"/>
    <s v=""/>
  </r>
  <r>
    <s v="E02888"/>
    <s v="Elijah Ramos"/>
    <x v="0"/>
    <s v="IT"/>
    <s v="Speciality Products"/>
    <s v="Male"/>
    <s v="Latino"/>
    <n v="33"/>
    <d v="2012-12-24T00:00:00"/>
    <n v="132544"/>
    <n v="0.1"/>
    <s v="Brazil"/>
    <s v="Rio de Janerio"/>
    <s v=""/>
  </r>
  <r>
    <s v="E01338"/>
    <s v="Jaxson Coleman"/>
    <x v="6"/>
    <s v="Finance"/>
    <s v="Manufacturing"/>
    <s v="Male"/>
    <s v="Caucasian"/>
    <n v="32"/>
    <d v="2020-04-15T00:00:00"/>
    <n v="126671"/>
    <n v="0.09"/>
    <s v="United States"/>
    <s v="Miami"/>
    <s v=""/>
  </r>
  <r>
    <s v="E03000"/>
    <s v="Hailey Hong"/>
    <x v="5"/>
    <s v="Sales"/>
    <s v="Research &amp; Development"/>
    <s v="Female"/>
    <s v="Asian"/>
    <n v="33"/>
    <d v="2021-01-22T00:00:00"/>
    <n v="56405"/>
    <n v="0"/>
    <s v="United States"/>
    <s v="Chicago"/>
    <s v=""/>
  </r>
  <r>
    <s v="E01611"/>
    <s v="Gabriella Zhu"/>
    <x v="3"/>
    <s v="IT"/>
    <s v="Speciality Products"/>
    <s v="Female"/>
    <s v="Asian"/>
    <n v="36"/>
    <d v="2014-11-29T00:00:00"/>
    <n v="88730"/>
    <n v="0.08"/>
    <s v="China"/>
    <s v="Chongqing"/>
    <s v=""/>
  </r>
  <r>
    <s v="E02684"/>
    <s v="Aaron Maldonado"/>
    <x v="13"/>
    <s v="Finance"/>
    <s v="Manufacturing"/>
    <s v="Male"/>
    <s v="Latino"/>
    <n v="39"/>
    <d v="2008-09-17T00:00:00"/>
    <n v="62861"/>
    <n v="0"/>
    <s v="United States"/>
    <s v="Seattle"/>
    <s v=""/>
  </r>
  <r>
    <s v="E02561"/>
    <s v="Samantha Vargas"/>
    <x v="2"/>
    <s v="Human Resources"/>
    <s v="Corporate"/>
    <s v="Female"/>
    <s v="Latino"/>
    <n v="53"/>
    <d v="2006-07-21T00:00:00"/>
    <n v="151246"/>
    <n v="0.21"/>
    <s v="Brazil"/>
    <s v="Sao Paulo"/>
    <s v=""/>
  </r>
  <r>
    <s v="E03168"/>
    <s v="Nora Le"/>
    <x v="0"/>
    <s v="IT"/>
    <s v="Manufacturing"/>
    <s v="Female"/>
    <s v="Asian"/>
    <n v="53"/>
    <d v="1997-04-12T00:00:00"/>
    <n v="154388"/>
    <n v="0.1"/>
    <s v="United States"/>
    <s v="Seattle"/>
    <s v=""/>
  </r>
  <r>
    <s v="E00758"/>
    <s v="Alice Roberts"/>
    <x v="2"/>
    <s v="Human Resources"/>
    <s v="Manufacturing"/>
    <s v="Female"/>
    <s v="Caucasian"/>
    <n v="54"/>
    <d v="1994-09-26T00:00:00"/>
    <n v="162978"/>
    <n v="0.17"/>
    <s v="United States"/>
    <s v="Miami"/>
    <d v="2004-05-24T00:00:00"/>
  </r>
  <r>
    <s v="E03691"/>
    <s v="Colton Garcia"/>
    <x v="29"/>
    <s v="IT"/>
    <s v="Speciality Products"/>
    <s v="Male"/>
    <s v="Latino"/>
    <n v="55"/>
    <d v="1993-11-17T00:00:00"/>
    <n v="80170"/>
    <n v="0"/>
    <s v="United States"/>
    <s v="Miami"/>
    <s v=""/>
  </r>
  <r>
    <s v="E01488"/>
    <s v="Stella Lai"/>
    <x v="4"/>
    <s v="Accounting"/>
    <s v="Manufacturing"/>
    <s v="Female"/>
    <s v="Asian"/>
    <n v="44"/>
    <d v="2021-04-28T00:00:00"/>
    <n v="98520"/>
    <n v="0"/>
    <s v="United States"/>
    <s v="Miami"/>
    <s v=""/>
  </r>
  <r>
    <s v="E04415"/>
    <s v="Leonardo Luong"/>
    <x v="6"/>
    <s v="Finance"/>
    <s v="Manufacturing"/>
    <s v="Male"/>
    <s v="Asian"/>
    <n v="52"/>
    <d v="1999-12-29T00:00:00"/>
    <n v="116527"/>
    <n v="7.0000000000000007E-2"/>
    <s v="United States"/>
    <s v="Phoenix"/>
    <s v=""/>
  </r>
  <r>
    <s v="E03278"/>
    <s v="Nicholas Wong"/>
    <x v="2"/>
    <s v="Sales"/>
    <s v="Research &amp; Development"/>
    <s v="Male"/>
    <s v="Asian"/>
    <n v="27"/>
    <d v="2019-11-07T00:00:00"/>
    <n v="174607"/>
    <n v="0.28999999999999998"/>
    <s v="United States"/>
    <s v="Columbus"/>
    <s v=""/>
  </r>
  <r>
    <s v="E00282"/>
    <s v="Jeremiah Castillo"/>
    <x v="13"/>
    <s v="Accounting"/>
    <s v="Research &amp; Development"/>
    <s v="Male"/>
    <s v="Latino"/>
    <n v="58"/>
    <d v="2006-04-12T00:00:00"/>
    <n v="64202"/>
    <n v="0"/>
    <s v="United States"/>
    <s v="Columbus"/>
    <s v=""/>
  </r>
  <r>
    <s v="E03305"/>
    <s v="Cooper Jiang"/>
    <x v="13"/>
    <s v="Accounting"/>
    <s v="Corporate"/>
    <s v="Male"/>
    <s v="Asian"/>
    <n v="49"/>
    <d v="2019-07-25T00:00:00"/>
    <n v="50883"/>
    <n v="0"/>
    <s v="China"/>
    <s v="Chongqing"/>
    <d v="2021-03-02T00:00:00"/>
  </r>
  <r>
    <s v="E00559"/>
    <s v="Penelope Silva"/>
    <x v="23"/>
    <s v="IT"/>
    <s v="Speciality Products"/>
    <s v="Female"/>
    <s v="Latino"/>
    <n v="36"/>
    <d v="2016-11-03T00:00:00"/>
    <n v="94618"/>
    <n v="0"/>
    <s v="United States"/>
    <s v="Columbus"/>
    <s v=""/>
  </r>
  <r>
    <s v="E02558"/>
    <s v="Jose Richardson"/>
    <x v="2"/>
    <s v="Marketing"/>
    <s v="Research &amp; Development"/>
    <s v="Male"/>
    <s v="Caucasian"/>
    <n v="26"/>
    <d v="2019-10-15T00:00:00"/>
    <n v="151556"/>
    <n v="0.2"/>
    <s v="United States"/>
    <s v="Miami"/>
    <s v=""/>
  </r>
  <r>
    <s v="E00956"/>
    <s v="Eleanor Chau"/>
    <x v="25"/>
    <s v="Engineering"/>
    <s v="Research &amp; Development"/>
    <s v="Female"/>
    <s v="Asian"/>
    <n v="37"/>
    <d v="2020-03-08T00:00:00"/>
    <n v="80659"/>
    <n v="0"/>
    <s v="United States"/>
    <s v="Phoenix"/>
    <s v=""/>
  </r>
  <r>
    <s v="E03858"/>
    <s v="John Cho"/>
    <x v="2"/>
    <s v="Human Resources"/>
    <s v="Speciality Products"/>
    <s v="Male"/>
    <s v="Asian"/>
    <n v="47"/>
    <d v="2019-11-03T00:00:00"/>
    <n v="195385"/>
    <n v="0.21"/>
    <s v="China"/>
    <s v="Chengdu"/>
    <s v=""/>
  </r>
  <r>
    <s v="E02221"/>
    <s v="Julian Delgado"/>
    <x v="28"/>
    <s v="IT"/>
    <s v="Speciality Products"/>
    <s v="Male"/>
    <s v="Latino"/>
    <n v="29"/>
    <d v="2016-05-19T00:00:00"/>
    <n v="52693"/>
    <n v="0"/>
    <s v="Brazil"/>
    <s v="Rio de Janerio"/>
    <s v=""/>
  </r>
  <r>
    <s v="E00126"/>
    <s v="Isabella Scott"/>
    <x v="32"/>
    <s v="IT"/>
    <s v="Research &amp; Development"/>
    <s v="Female"/>
    <s v="Caucasian"/>
    <n v="58"/>
    <d v="2016-04-26T00:00:00"/>
    <n v="72045"/>
    <n v="0"/>
    <s v="United States"/>
    <s v="Phoenix"/>
    <s v=""/>
  </r>
  <r>
    <s v="E02627"/>
    <s v="Parker Avila"/>
    <x v="13"/>
    <s v="Marketing"/>
    <s v="Manufacturing"/>
    <s v="Male"/>
    <s v="Latino"/>
    <n v="47"/>
    <d v="2005-11-28T00:00:00"/>
    <n v="62749"/>
    <n v="0"/>
    <s v="Brazil"/>
    <s v="Manaus"/>
    <s v=""/>
  </r>
  <r>
    <s v="E03778"/>
    <s v="Luke Vu"/>
    <x v="0"/>
    <s v="Marketing"/>
    <s v="Speciality Products"/>
    <s v="Male"/>
    <s v="Asian"/>
    <n v="52"/>
    <d v="2018-06-04T00:00:00"/>
    <n v="154884"/>
    <n v="0.1"/>
    <s v="China"/>
    <s v="Shanghai"/>
    <s v=""/>
  </r>
  <r>
    <s v="E00481"/>
    <s v="Jameson Nelson"/>
    <x v="23"/>
    <s v="IT"/>
    <s v="Research &amp; Development"/>
    <s v="Male"/>
    <s v="Caucasian"/>
    <n v="61"/>
    <d v="2016-03-08T00:00:00"/>
    <n v="96566"/>
    <n v="0"/>
    <s v="United States"/>
    <s v="Columbus"/>
    <s v=""/>
  </r>
  <r>
    <s v="E02833"/>
    <s v="Adrian Fernandez"/>
    <x v="28"/>
    <s v="IT"/>
    <s v="Research &amp; Development"/>
    <s v="Male"/>
    <s v="Latino"/>
    <n v="45"/>
    <d v="2001-08-23T00:00:00"/>
    <n v="54994"/>
    <n v="0"/>
    <s v="United States"/>
    <s v="Columbus"/>
    <s v=""/>
  </r>
  <r>
    <s v="E03902"/>
    <s v="Madison Hunter"/>
    <x v="32"/>
    <s v="IT"/>
    <s v="Corporate"/>
    <s v="Female"/>
    <s v="Caucasian"/>
    <n v="40"/>
    <d v="2012-02-05T00:00:00"/>
    <n v="61523"/>
    <n v="0"/>
    <s v="United States"/>
    <s v="Columbus"/>
    <s v=""/>
  </r>
  <r>
    <s v="E02310"/>
    <s v="Jordan Phillips"/>
    <x v="9"/>
    <s v="Human Resources"/>
    <s v="Corporate"/>
    <s v="Male"/>
    <s v="Black"/>
    <n v="45"/>
    <d v="2010-12-12T00:00:00"/>
    <n v="190512"/>
    <n v="0.32"/>
    <s v="United States"/>
    <s v="Columbus"/>
    <s v=""/>
  </r>
  <r>
    <s v="E02661"/>
    <s v="Maya Chan"/>
    <x v="8"/>
    <s v="Engineering"/>
    <s v="Speciality Products"/>
    <s v="Female"/>
    <s v="Asian"/>
    <n v="37"/>
    <d v="2013-02-13T00:00:00"/>
    <n v="124827"/>
    <n v="0"/>
    <s v="China"/>
    <s v="Beijing"/>
    <s v=""/>
  </r>
  <r>
    <s v="E00836"/>
    <s v="Wesley King"/>
    <x v="6"/>
    <s v="Accounting"/>
    <s v="Manufacturing"/>
    <s v="Male"/>
    <s v="Caucasian"/>
    <n v="57"/>
    <d v="2019-01-19T00:00:00"/>
    <n v="101577"/>
    <n v="0.05"/>
    <s v="United States"/>
    <s v="Chicago"/>
    <s v=""/>
  </r>
  <r>
    <s v="E00682"/>
    <s v="Sofia Fernandez"/>
    <x v="6"/>
    <s v="Accounting"/>
    <s v="Manufacturing"/>
    <s v="Female"/>
    <s v="Latino"/>
    <n v="44"/>
    <d v="2005-10-17T00:00:00"/>
    <n v="105223"/>
    <n v="0.1"/>
    <s v="United States"/>
    <s v="Phoenix"/>
    <s v=""/>
  </r>
  <r>
    <s v="E00287"/>
    <s v="Maverick Figueroa"/>
    <x v="30"/>
    <s v="IT"/>
    <s v="Corporate"/>
    <s v="Male"/>
    <s v="Latino"/>
    <n v="48"/>
    <d v="2008-07-06T00:00:00"/>
    <n v="94815"/>
    <n v="0"/>
    <s v="United States"/>
    <s v="Chicago"/>
    <s v=""/>
  </r>
  <r>
    <s v="E00785"/>
    <s v="Hannah Hoang"/>
    <x v="6"/>
    <s v="Accounting"/>
    <s v="Speciality Products"/>
    <s v="Female"/>
    <s v="Asian"/>
    <n v="25"/>
    <d v="2021-12-15T00:00:00"/>
    <n v="114893"/>
    <n v="0.06"/>
    <s v="China"/>
    <s v="Chengdu"/>
    <s v=""/>
  </r>
  <r>
    <s v="E04598"/>
    <s v="Violet Garcia"/>
    <x v="4"/>
    <s v="Marketing"/>
    <s v="Speciality Products"/>
    <s v="Female"/>
    <s v="Latino"/>
    <n v="35"/>
    <d v="2017-01-10T00:00:00"/>
    <n v="80622"/>
    <n v="0"/>
    <s v="United States"/>
    <s v="Austin"/>
    <s v=""/>
  </r>
  <r>
    <s v="E03247"/>
    <s v="Aaliyah Mai"/>
    <x v="9"/>
    <s v="IT"/>
    <s v="Speciality Products"/>
    <s v="Female"/>
    <s v="Asian"/>
    <n v="57"/>
    <d v="2016-11-11T00:00:00"/>
    <n v="246589"/>
    <n v="0.33"/>
    <s v="United States"/>
    <s v="Phoenix"/>
    <d v="2017-03-26T00:00:00"/>
  </r>
  <r>
    <s v="E02703"/>
    <s v="Austin Vang"/>
    <x v="6"/>
    <s v="Marketing"/>
    <s v="Speciality Products"/>
    <s v="Male"/>
    <s v="Asian"/>
    <n v="49"/>
    <d v="2018-05-20T00:00:00"/>
    <n v="119397"/>
    <n v="0.09"/>
    <s v="China"/>
    <s v="Beijing"/>
    <d v="2019-03-14T00:00:00"/>
  </r>
  <r>
    <s v="E02191"/>
    <s v="Maria Sun"/>
    <x v="2"/>
    <s v="Sales"/>
    <s v="Corporate"/>
    <s v="Female"/>
    <s v="Asian"/>
    <n v="25"/>
    <d v="2021-12-19T00:00:00"/>
    <n v="150666"/>
    <n v="0.23"/>
    <s v="China"/>
    <s v="Chengdu"/>
    <s v=""/>
  </r>
  <r>
    <s v="E00156"/>
    <s v="Madelyn Scott"/>
    <x v="0"/>
    <s v="IT"/>
    <s v="Research &amp; Development"/>
    <s v="Female"/>
    <s v="Caucasian"/>
    <n v="46"/>
    <d v="2002-01-09T00:00:00"/>
    <n v="148035"/>
    <n v="0.14000000000000001"/>
    <s v="United States"/>
    <s v="Phoenix"/>
    <s v=""/>
  </r>
  <r>
    <s v="E03349"/>
    <s v="Dylan Chin"/>
    <x v="2"/>
    <s v="Finance"/>
    <s v="Corporate"/>
    <s v="Male"/>
    <s v="Asian"/>
    <n v="60"/>
    <d v="2017-06-05T00:00:00"/>
    <n v="158898"/>
    <n v="0.18"/>
    <s v="United States"/>
    <s v="Miami"/>
    <s v=""/>
  </r>
  <r>
    <s v="E04032"/>
    <s v="Emery Zhang"/>
    <x v="17"/>
    <s v="Engineering"/>
    <s v="Corporate"/>
    <s v="Female"/>
    <s v="Asian"/>
    <n v="45"/>
    <d v="2012-02-28T00:00:00"/>
    <n v="89659"/>
    <n v="0"/>
    <s v="China"/>
    <s v="Beijing"/>
    <s v=""/>
  </r>
  <r>
    <s v="E00005"/>
    <s v="Riley Washington"/>
    <x v="2"/>
    <s v="Sales"/>
    <s v="Speciality Products"/>
    <s v="Female"/>
    <s v="Caucasian"/>
    <n v="39"/>
    <d v="2007-04-29T00:00:00"/>
    <n v="171487"/>
    <n v="0.23"/>
    <s v="United States"/>
    <s v="Phoenix"/>
    <s v=""/>
  </r>
  <r>
    <s v="E04354"/>
    <s v="Raelynn Rios"/>
    <x v="9"/>
    <s v="Sales"/>
    <s v="Manufacturing"/>
    <s v="Female"/>
    <s v="Latino"/>
    <n v="43"/>
    <d v="2016-08-21T00:00:00"/>
    <n v="258498"/>
    <n v="0.35"/>
    <s v="United States"/>
    <s v="Columbus"/>
    <s v=""/>
  </r>
  <r>
    <s v="E01578"/>
    <s v="Anthony Hong"/>
    <x v="0"/>
    <s v="IT"/>
    <s v="Research &amp; Development"/>
    <s v="Male"/>
    <s v="Asian"/>
    <n v="37"/>
    <d v="2010-11-29T00:00:00"/>
    <n v="146961"/>
    <n v="0.11"/>
    <s v="United States"/>
    <s v="Columbus"/>
    <s v=""/>
  </r>
  <r>
    <s v="E03430"/>
    <s v="Leo Herrera"/>
    <x v="15"/>
    <s v="Human Resources"/>
    <s v="Research &amp; Development"/>
    <s v="Male"/>
    <s v="Latino"/>
    <n v="48"/>
    <d v="1998-04-22T00:00:00"/>
    <n v="85369"/>
    <n v="0"/>
    <s v="Brazil"/>
    <s v="Manaus"/>
    <d v="2004-11-27T00:00:00"/>
  </r>
  <r>
    <s v="E03058"/>
    <s v="Robert Wright"/>
    <x v="1"/>
    <s v="IT"/>
    <s v="Manufacturing"/>
    <s v="Male"/>
    <s v="Caucasian"/>
    <n v="30"/>
    <d v="2015-06-14T00:00:00"/>
    <n v="67489"/>
    <n v="0"/>
    <s v="United States"/>
    <s v="Chicago"/>
    <s v=""/>
  </r>
  <r>
    <s v="E04762"/>
    <s v="Audrey Richardson"/>
    <x v="2"/>
    <s v="IT"/>
    <s v="Manufacturing"/>
    <s v="Female"/>
    <s v="Caucasian"/>
    <n v="46"/>
    <d v="2018-10-06T00:00:00"/>
    <n v="166259"/>
    <n v="0.17"/>
    <s v="United States"/>
    <s v="Chicago"/>
    <s v=""/>
  </r>
  <r>
    <s v="E01148"/>
    <s v="Scarlett Kumar"/>
    <x v="28"/>
    <s v="IT"/>
    <s v="Corporate"/>
    <s v="Female"/>
    <s v="Asian"/>
    <n v="55"/>
    <d v="2009-01-07T00:00:00"/>
    <n v="47032"/>
    <n v="0"/>
    <s v="United States"/>
    <s v="Columbus"/>
    <s v=""/>
  </r>
  <r>
    <s v="E03094"/>
    <s v="Wesley Young"/>
    <x v="4"/>
    <s v="Marketing"/>
    <s v="Speciality Products"/>
    <s v="Male"/>
    <s v="Caucasian"/>
    <n v="33"/>
    <d v="2016-09-18T00:00:00"/>
    <n v="98427"/>
    <n v="0"/>
    <s v="United States"/>
    <s v="Columbus"/>
    <s v=""/>
  </r>
  <r>
    <s v="E01909"/>
    <s v="Lillian Khan"/>
    <x v="7"/>
    <s v="Finance"/>
    <s v="Speciality Products"/>
    <s v="Female"/>
    <s v="Asian"/>
    <n v="44"/>
    <d v="2010-05-31T00:00:00"/>
    <n v="47387"/>
    <n v="0"/>
    <s v="China"/>
    <s v="Chengdu"/>
    <d v="2018-01-08T00:00:00"/>
  </r>
  <r>
    <s v="E04398"/>
    <s v="Oliver Yang"/>
    <x v="2"/>
    <s v="Marketing"/>
    <s v="Speciality Products"/>
    <s v="Male"/>
    <s v="Asian"/>
    <n v="31"/>
    <d v="2019-06-10T00:00:00"/>
    <n v="176710"/>
    <n v="0.15"/>
    <s v="United States"/>
    <s v="Miami"/>
    <s v=""/>
  </r>
  <r>
    <s v="E02521"/>
    <s v="Lily Nguyen"/>
    <x v="4"/>
    <s v="Finance"/>
    <s v="Speciality Products"/>
    <s v="Female"/>
    <s v="Asian"/>
    <n v="33"/>
    <d v="2012-01-28T00:00:00"/>
    <n v="95960"/>
    <n v="0"/>
    <s v="China"/>
    <s v="Chengdu"/>
    <s v=""/>
  </r>
  <r>
    <s v="E03545"/>
    <s v="Sofia Cheng"/>
    <x v="9"/>
    <s v="Accounting"/>
    <s v="Corporate"/>
    <s v="Female"/>
    <s v="Asian"/>
    <n v="63"/>
    <d v="2020-07-26T00:00:00"/>
    <n v="216195"/>
    <n v="0.31"/>
    <s v="United States"/>
    <s v="Miami"/>
    <s v=""/>
  </r>
  <r>
    <m/>
    <m/>
    <x v="33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678FC5-FFA8-423C-8859-DA1CA80784E7}" name="PivotTable1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7" firstHeaderRow="1" firstDataRow="2" firstDataCol="1"/>
  <pivotFields count="14"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dataField="1" showAll="0">
      <items count="5">
        <item x="1"/>
        <item x="0"/>
        <item x="2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4" showAll="0"/>
    <pivotField numFmtId="164" showAll="0"/>
    <pivotField numFmtId="165"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Ethnicity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655389-B2FA-4535-8084-9E2740D677C7}" name="PivotTable3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4">
    <pivotField showAll="0"/>
    <pivotField showAll="0"/>
    <pivotField showAll="0"/>
    <pivotField axis="axisRow" showAll="0" sortType="descending">
      <items count="8">
        <item x="3"/>
        <item x="5"/>
        <item x="1"/>
        <item x="4"/>
        <item x="0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4" showAll="0"/>
    <pivotField dataField="1" numFmtId="164" showAll="0"/>
    <pivotField numFmtId="165" showAll="0"/>
    <pivotField showAll="0"/>
    <pivotField showAll="0"/>
    <pivotField showAll="0"/>
  </pivotFields>
  <rowFields count="1">
    <field x="3"/>
  </rowFields>
  <rowItems count="8">
    <i>
      <x v="5"/>
    </i>
    <i>
      <x/>
    </i>
    <i>
      <x v="2"/>
    </i>
    <i>
      <x v="3"/>
    </i>
    <i>
      <x v="6"/>
    </i>
    <i>
      <x v="1"/>
    </i>
    <i>
      <x v="4"/>
    </i>
    <i t="grand">
      <x/>
    </i>
  </rowItems>
  <colItems count="1">
    <i/>
  </colItems>
  <dataFields count="1">
    <dataField name="Average of Annual Salary" fld="9" subtotal="average" baseField="3" baseItem="0"/>
  </dataFields>
  <formats count="4">
    <format dxfId="27">
      <pivotArea collapsedLevelsAreSubtotals="1" fieldPosition="0">
        <references count="1">
          <reference field="3" count="1">
            <x v="5"/>
          </reference>
        </references>
      </pivotArea>
    </format>
    <format dxfId="26">
      <pivotArea dataOnly="0" labelOnly="1" fieldPosition="0">
        <references count="1">
          <reference field="3" count="1">
            <x v="5"/>
          </reference>
        </references>
      </pivotArea>
    </format>
    <format dxfId="25">
      <pivotArea collapsedLevelsAreSubtotals="1" fieldPosition="0">
        <references count="1">
          <reference field="3" count="1">
            <x v="4"/>
          </reference>
        </references>
      </pivotArea>
    </format>
    <format dxfId="24">
      <pivotArea dataOnly="0" labelOnly="1" fieldPosition="0">
        <references count="1">
          <reference field="3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ED9756-F990-4601-B7D9-5440015864D4}" name="PivotTable4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4" showAll="0"/>
    <pivotField numFmtId="164" showAll="0"/>
    <pivotField numFmtId="165" showAll="0"/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11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Count of EEID" fld="0" subtotal="count" baseField="0" baseItem="0"/>
  </dataFields>
  <formats count="2">
    <format dxfId="23">
      <pivotArea collapsedLevelsAreSubtotals="1" fieldPosition="0">
        <references count="1">
          <reference field="11" count="1">
            <x v="2"/>
          </reference>
        </references>
      </pivotArea>
    </format>
    <format dxfId="22">
      <pivotArea dataOnly="0" labelOnly="1" fieldPosition="0">
        <references count="1">
          <reference field="11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59A32B-8B7E-4C8A-A99B-78F4DE140956}" name="PivotTable5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4" showAll="0"/>
    <pivotField numFmtId="164" showAll="0"/>
    <pivotField numFmtId="165" showAll="0"/>
    <pivotField showAll="0"/>
    <pivotField showAll="0"/>
    <pivotField showAll="0"/>
  </pivotFields>
  <rowFields count="1">
    <field x="7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EEID" fld="0" subtotal="count" baseField="0" baseItem="0"/>
  </dataFields>
  <formats count="2">
    <format dxfId="21">
      <pivotArea collapsedLevelsAreSubtotals="1" fieldPosition="0">
        <references count="1">
          <reference field="7" count="1">
            <x v="5"/>
          </reference>
        </references>
      </pivotArea>
    </format>
    <format dxfId="20">
      <pivotArea dataOnly="0" labelOnly="1" fieldPosition="0">
        <references count="1">
          <reference field="7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F4B612-9DF7-4277-85C7-470ECE1F1F1A}" name="PivotTable7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8" firstHeaderRow="1" firstDataRow="1" firstDataCol="1"/>
  <pivotFields count="14">
    <pivotField showAll="0"/>
    <pivotField showAll="0"/>
    <pivotField axis="axisRow" dataField="1" showAll="0" sortType="descending">
      <items count="35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x="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5">
    <i>
      <x v="9"/>
    </i>
    <i>
      <x v="27"/>
    </i>
    <i>
      <x v="32"/>
    </i>
    <i>
      <x v="16"/>
    </i>
    <i>
      <x v="25"/>
    </i>
    <i>
      <x v="2"/>
    </i>
    <i>
      <x v="1"/>
    </i>
    <i>
      <x v="12"/>
    </i>
    <i>
      <x/>
    </i>
    <i>
      <x v="6"/>
    </i>
    <i>
      <x v="21"/>
    </i>
    <i>
      <x v="10"/>
    </i>
    <i>
      <x v="8"/>
    </i>
    <i>
      <x v="4"/>
    </i>
    <i>
      <x v="11"/>
    </i>
    <i>
      <x v="18"/>
    </i>
    <i>
      <x v="30"/>
    </i>
    <i>
      <x v="26"/>
    </i>
    <i>
      <x v="13"/>
    </i>
    <i>
      <x v="5"/>
    </i>
    <i>
      <x v="28"/>
    </i>
    <i>
      <x v="29"/>
    </i>
    <i>
      <x v="7"/>
    </i>
    <i>
      <x v="23"/>
    </i>
    <i>
      <x v="31"/>
    </i>
    <i>
      <x v="20"/>
    </i>
    <i>
      <x v="15"/>
    </i>
    <i>
      <x v="14"/>
    </i>
    <i>
      <x v="22"/>
    </i>
    <i>
      <x v="17"/>
    </i>
    <i>
      <x v="24"/>
    </i>
    <i>
      <x v="19"/>
    </i>
    <i>
      <x v="3"/>
    </i>
    <i>
      <x v="33"/>
    </i>
    <i t="grand">
      <x/>
    </i>
  </rowItems>
  <colItems count="1">
    <i/>
  </colItems>
  <dataFields count="1">
    <dataField name="Count of Job Title" fld="2" subtotal="count" baseField="0" baseItem="0"/>
  </dataFields>
  <formats count="2">
    <format dxfId="19">
      <pivotArea collapsedLevelsAreSubtotals="1" fieldPosition="0">
        <references count="1">
          <reference field="2" count="1">
            <x v="9"/>
          </reference>
        </references>
      </pivotArea>
    </format>
    <format dxfId="18">
      <pivotArea dataOnly="0" labelOnly="1" fieldPosition="0">
        <references count="1">
          <reference field="2" count="1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7041DF-5056-441C-A333-4F0728518098}" name="PivotTable8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8" firstHeaderRow="0" firstDataRow="1" firstDataCol="1"/>
  <pivotFields count="14"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4" showAll="0"/>
    <pivotField dataField="1" numFmtId="164" showAll="0">
      <items count="997">
        <item x="779"/>
        <item x="780"/>
        <item x="821"/>
        <item x="182"/>
        <item x="785"/>
        <item x="7"/>
        <item x="201"/>
        <item x="904"/>
        <item x="824"/>
        <item x="180"/>
        <item x="844"/>
        <item x="774"/>
        <item x="393"/>
        <item x="489"/>
        <item x="734"/>
        <item x="458"/>
        <item x="340"/>
        <item x="518"/>
        <item x="280"/>
        <item x="851"/>
        <item x="622"/>
        <item x="691"/>
        <item x="679"/>
        <item x="658"/>
        <item x="885"/>
        <item x="888"/>
        <item x="794"/>
        <item x="696"/>
        <item x="424"/>
        <item x="892"/>
        <item x="291"/>
        <item x="307"/>
        <item x="614"/>
        <item x="990"/>
        <item x="409"/>
        <item x="992"/>
        <item x="891"/>
        <item x="763"/>
        <item x="618"/>
        <item x="133"/>
        <item x="85"/>
        <item x="428"/>
        <item x="601"/>
        <item x="277"/>
        <item x="719"/>
        <item x="64"/>
        <item x="34"/>
        <item x="262"/>
        <item x="508"/>
        <item x="185"/>
        <item x="690"/>
        <item x="23"/>
        <item x="335"/>
        <item x="329"/>
        <item x="285"/>
        <item x="178"/>
        <item x="556"/>
        <item x="623"/>
        <item x="563"/>
        <item x="187"/>
        <item x="445"/>
        <item x="304"/>
        <item x="421"/>
        <item x="959"/>
        <item x="5"/>
        <item x="941"/>
        <item x="710"/>
        <item x="570"/>
        <item x="239"/>
        <item x="631"/>
        <item x="551"/>
        <item x="231"/>
        <item x="491"/>
        <item x="104"/>
        <item x="864"/>
        <item x="964"/>
        <item x="802"/>
        <item x="394"/>
        <item x="848"/>
        <item x="328"/>
        <item x="75"/>
        <item x="593"/>
        <item x="222"/>
        <item x="127"/>
        <item x="713"/>
        <item x="350"/>
        <item x="66"/>
        <item x="432"/>
        <item x="898"/>
        <item x="367"/>
        <item x="502"/>
        <item x="30"/>
        <item x="438"/>
        <item x="969"/>
        <item x="473"/>
        <item x="672"/>
        <item x="31"/>
        <item x="697"/>
        <item x="435"/>
        <item x="669"/>
        <item x="908"/>
        <item x="93"/>
        <item x="124"/>
        <item x="792"/>
        <item x="43"/>
        <item x="196"/>
        <item x="850"/>
        <item x="604"/>
        <item x="948"/>
        <item x="403"/>
        <item x="868"/>
        <item x="627"/>
        <item x="939"/>
        <item x="78"/>
        <item x="615"/>
        <item x="596"/>
        <item x="765"/>
        <item x="791"/>
        <item x="354"/>
        <item x="899"/>
        <item x="914"/>
        <item x="362"/>
        <item x="671"/>
        <item x="945"/>
        <item x="645"/>
        <item x="775"/>
        <item x="624"/>
        <item x="58"/>
        <item x="33"/>
        <item x="360"/>
        <item x="453"/>
        <item x="92"/>
        <item x="705"/>
        <item x="258"/>
        <item x="754"/>
        <item x="241"/>
        <item x="555"/>
        <item x="333"/>
        <item x="909"/>
        <item x="371"/>
        <item x="545"/>
        <item x="237"/>
        <item x="889"/>
        <item x="635"/>
        <item x="970"/>
        <item x="100"/>
        <item x="269"/>
        <item x="874"/>
        <item x="402"/>
        <item x="539"/>
        <item x="823"/>
        <item x="902"/>
        <item x="102"/>
        <item x="856"/>
        <item x="497"/>
        <item x="966"/>
        <item x="950"/>
        <item x="259"/>
        <item x="412"/>
        <item x="726"/>
        <item x="749"/>
        <item x="650"/>
        <item x="896"/>
        <item x="468"/>
        <item x="299"/>
        <item x="443"/>
        <item x="815"/>
        <item x="50"/>
        <item x="356"/>
        <item x="958"/>
        <item x="776"/>
        <item x="769"/>
        <item x="510"/>
        <item x="194"/>
        <item x="827"/>
        <item x="154"/>
        <item x="325"/>
        <item x="920"/>
        <item x="578"/>
        <item x="397"/>
        <item x="80"/>
        <item x="869"/>
        <item x="210"/>
        <item x="768"/>
        <item x="346"/>
        <item x="727"/>
        <item x="503"/>
        <item x="476"/>
        <item x="429"/>
        <item x="493"/>
        <item x="702"/>
        <item x="32"/>
        <item x="513"/>
        <item x="840"/>
        <item x="186"/>
        <item x="53"/>
        <item x="609"/>
        <item x="867"/>
        <item x="566"/>
        <item x="651"/>
        <item x="934"/>
        <item x="884"/>
        <item x="313"/>
        <item x="337"/>
        <item x="812"/>
        <item x="988"/>
        <item x="143"/>
        <item x="777"/>
        <item x="467"/>
        <item x="665"/>
        <item x="98"/>
        <item x="387"/>
        <item x="704"/>
        <item x="415"/>
        <item x="149"/>
        <item x="853"/>
        <item x="553"/>
        <item x="338"/>
        <item x="51"/>
        <item x="516"/>
        <item x="557"/>
        <item x="745"/>
        <item x="254"/>
        <item x="656"/>
        <item x="205"/>
        <item x="911"/>
        <item x="579"/>
        <item x="155"/>
        <item x="352"/>
        <item x="474"/>
        <item x="748"/>
        <item x="87"/>
        <item x="602"/>
        <item x="326"/>
        <item x="287"/>
        <item x="271"/>
        <item x="586"/>
        <item x="273"/>
        <item x="82"/>
        <item x="303"/>
        <item x="256"/>
        <item x="599"/>
        <item x="140"/>
        <item x="181"/>
        <item x="877"/>
        <item x="464"/>
        <item x="330"/>
        <item x="818"/>
        <item x="203"/>
        <item x="648"/>
        <item x="48"/>
        <item x="121"/>
        <item x="778"/>
        <item x="611"/>
        <item x="117"/>
        <item x="534"/>
        <item x="128"/>
        <item x="965"/>
        <item x="585"/>
        <item x="758"/>
        <item x="286"/>
        <item x="357"/>
        <item x="673"/>
        <item x="666"/>
        <item x="485"/>
        <item x="757"/>
        <item x="381"/>
        <item x="793"/>
        <item x="191"/>
        <item x="505"/>
        <item x="300"/>
        <item x="521"/>
        <item x="253"/>
        <item x="612"/>
        <item x="310"/>
        <item x="800"/>
        <item x="498"/>
        <item x="524"/>
        <item x="915"/>
        <item x="296"/>
        <item x="855"/>
        <item x="388"/>
        <item x="268"/>
        <item x="283"/>
        <item x="905"/>
        <item x="101"/>
        <item x="152"/>
        <item x="580"/>
        <item x="404"/>
        <item x="61"/>
        <item x="112"/>
        <item x="814"/>
        <item x="620"/>
        <item x="663"/>
        <item x="783"/>
        <item x="208"/>
        <item x="831"/>
        <item x="788"/>
        <item x="742"/>
        <item x="863"/>
        <item x="150"/>
        <item x="722"/>
        <item x="370"/>
        <item x="465"/>
        <item x="646"/>
        <item x="668"/>
        <item x="460"/>
        <item x="70"/>
        <item x="740"/>
        <item x="88"/>
        <item x="479"/>
        <item x="212"/>
        <item x="703"/>
        <item x="9"/>
        <item x="446"/>
        <item x="584"/>
        <item x="729"/>
        <item x="750"/>
        <item x="816"/>
        <item x="587"/>
        <item x="274"/>
        <item x="676"/>
        <item x="276"/>
        <item x="481"/>
        <item x="69"/>
        <item x="832"/>
        <item x="38"/>
        <item x="828"/>
        <item x="267"/>
        <item x="414"/>
        <item x="876"/>
        <item x="125"/>
        <item x="219"/>
        <item x="46"/>
        <item x="65"/>
        <item x="478"/>
        <item x="954"/>
        <item x="837"/>
        <item x="977"/>
        <item x="962"/>
        <item x="643"/>
        <item x="320"/>
        <item x="830"/>
        <item x="378"/>
        <item x="138"/>
        <item x="410"/>
        <item x="638"/>
        <item x="924"/>
        <item x="221"/>
        <item x="298"/>
        <item x="406"/>
        <item x="529"/>
        <item x="223"/>
        <item x="806"/>
        <item x="153"/>
        <item x="39"/>
        <item x="547"/>
        <item x="236"/>
        <item x="455"/>
        <item x="839"/>
        <item x="148"/>
        <item x="797"/>
        <item x="294"/>
        <item x="347"/>
        <item x="55"/>
        <item x="441"/>
        <item x="741"/>
        <item x="89"/>
        <item x="3"/>
        <item x="490"/>
        <item x="987"/>
        <item x="375"/>
        <item x="218"/>
        <item x="289"/>
        <item x="448"/>
        <item x="73"/>
        <item x="40"/>
        <item x="632"/>
        <item x="144"/>
        <item x="836"/>
        <item x="323"/>
        <item x="376"/>
        <item x="139"/>
        <item x="151"/>
        <item x="353"/>
        <item x="380"/>
        <item x="76"/>
        <item x="720"/>
        <item x="255"/>
        <item x="334"/>
        <item x="711"/>
        <item x="630"/>
        <item x="507"/>
        <item x="200"/>
        <item x="366"/>
        <item x="660"/>
        <item x="442"/>
        <item x="890"/>
        <item x="322"/>
        <item x="97"/>
        <item x="862"/>
        <item x="565"/>
        <item x="282"/>
        <item x="512"/>
        <item x="871"/>
        <item x="564"/>
        <item x="949"/>
        <item x="147"/>
        <item x="752"/>
        <item x="456"/>
        <item x="811"/>
        <item x="550"/>
        <item x="167"/>
        <item x="447"/>
        <item x="983"/>
        <item x="228"/>
        <item x="760"/>
        <item x="544"/>
        <item x="293"/>
        <item x="499"/>
        <item x="487"/>
        <item x="484"/>
        <item x="122"/>
        <item x="883"/>
        <item x="894"/>
        <item x="57"/>
        <item x="472"/>
        <item x="162"/>
        <item x="723"/>
        <item x="558"/>
        <item x="500"/>
        <item x="594"/>
        <item x="408"/>
        <item x="680"/>
        <item x="936"/>
        <item x="434"/>
        <item x="407"/>
        <item x="533"/>
        <item x="872"/>
        <item x="106"/>
        <item x="519"/>
        <item x="301"/>
        <item x="198"/>
        <item x="866"/>
        <item x="469"/>
        <item x="725"/>
        <item x="526"/>
        <item x="189"/>
        <item x="826"/>
        <item x="62"/>
        <item x="120"/>
        <item x="163"/>
        <item x="339"/>
        <item x="634"/>
        <item x="45"/>
        <item x="796"/>
        <item x="405"/>
        <item x="159"/>
        <item x="667"/>
        <item x="895"/>
        <item x="747"/>
        <item x="230"/>
        <item x="170"/>
        <item x="77"/>
        <item x="279"/>
        <item x="523"/>
        <item x="732"/>
        <item x="845"/>
        <item x="118"/>
        <item x="960"/>
        <item x="649"/>
        <item x="549"/>
        <item x="940"/>
        <item x="171"/>
        <item x="975"/>
        <item x="567"/>
        <item x="216"/>
        <item x="192"/>
        <item x="782"/>
        <item x="110"/>
        <item x="4"/>
        <item x="486"/>
        <item x="653"/>
        <item x="206"/>
        <item x="664"/>
        <item x="227"/>
        <item x="161"/>
        <item x="642"/>
        <item x="994"/>
        <item x="341"/>
        <item x="94"/>
        <item x="235"/>
        <item x="654"/>
        <item x="833"/>
        <item x="399"/>
        <item x="784"/>
        <item x="581"/>
        <item x="107"/>
        <item x="633"/>
        <item x="968"/>
        <item x="184"/>
        <item x="916"/>
        <item x="433"/>
        <item x="439"/>
        <item x="546"/>
        <item x="225"/>
        <item x="569"/>
        <item x="131"/>
        <item x="14"/>
        <item x="391"/>
        <item x="681"/>
        <item x="135"/>
        <item x="756"/>
        <item x="452"/>
        <item x="773"/>
        <item x="183"/>
        <item x="309"/>
        <item x="688"/>
        <item x="379"/>
        <item x="616"/>
        <item x="568"/>
        <item x="991"/>
        <item x="955"/>
        <item x="26"/>
        <item x="345"/>
        <item x="126"/>
        <item x="224"/>
        <item x="214"/>
        <item x="368"/>
        <item x="724"/>
        <item x="798"/>
        <item x="28"/>
        <item x="527"/>
        <item x="35"/>
        <item x="419"/>
        <item x="471"/>
        <item x="536"/>
        <item x="1"/>
        <item x="36"/>
        <item x="179"/>
        <item x="813"/>
        <item x="709"/>
        <item x="935"/>
        <item x="973"/>
        <item x="820"/>
        <item x="841"/>
        <item x="559"/>
        <item x="56"/>
        <item x="314"/>
        <item x="176"/>
        <item x="921"/>
        <item x="707"/>
        <item x="506"/>
        <item x="597"/>
        <item x="514"/>
        <item x="383"/>
        <item x="944"/>
        <item x="781"/>
        <item x="835"/>
        <item x="119"/>
        <item x="677"/>
        <item x="932"/>
        <item x="364"/>
        <item x="297"/>
        <item x="600"/>
        <item x="759"/>
        <item x="123"/>
        <item x="12"/>
        <item x="974"/>
        <item x="838"/>
        <item x="358"/>
        <item x="865"/>
        <item x="290"/>
        <item x="929"/>
        <item x="509"/>
        <item x="917"/>
        <item x="795"/>
        <item x="661"/>
        <item x="857"/>
        <item x="698"/>
        <item x="787"/>
        <item x="477"/>
        <item x="420"/>
        <item x="576"/>
        <item x="522"/>
        <item x="583"/>
        <item x="771"/>
        <item x="450"/>
        <item x="730"/>
        <item x="72"/>
        <item x="887"/>
        <item x="11"/>
        <item x="762"/>
        <item x="160"/>
        <item x="636"/>
        <item x="718"/>
        <item x="535"/>
        <item x="342"/>
        <item x="903"/>
        <item x="879"/>
        <item x="41"/>
        <item x="926"/>
        <item x="8"/>
        <item x="108"/>
        <item x="252"/>
        <item x="525"/>
        <item x="699"/>
        <item x="849"/>
        <item x="215"/>
        <item x="427"/>
        <item x="582"/>
        <item x="90"/>
        <item x="976"/>
        <item x="540"/>
        <item x="822"/>
        <item x="321"/>
        <item x="541"/>
        <item x="625"/>
        <item x="158"/>
        <item x="528"/>
        <item x="956"/>
        <item x="81"/>
        <item x="384"/>
        <item x="907"/>
        <item x="440"/>
        <item x="244"/>
        <item x="906"/>
        <item x="770"/>
        <item x="542"/>
        <item x="979"/>
        <item x="607"/>
        <item x="377"/>
        <item x="912"/>
        <item x="6"/>
        <item x="678"/>
        <item x="174"/>
        <item x="764"/>
        <item x="67"/>
        <item x="422"/>
        <item x="207"/>
        <item x="316"/>
        <item x="278"/>
        <item x="686"/>
        <item x="674"/>
        <item x="44"/>
        <item x="819"/>
        <item x="928"/>
        <item x="229"/>
        <item x="213"/>
        <item x="416"/>
        <item x="716"/>
        <item x="190"/>
        <item x="803"/>
        <item x="613"/>
        <item x="240"/>
        <item x="682"/>
        <item x="573"/>
        <item x="972"/>
        <item x="786"/>
        <item x="386"/>
        <item x="233"/>
        <item x="52"/>
        <item x="355"/>
        <item x="306"/>
        <item x="188"/>
        <item x="145"/>
        <item x="606"/>
        <item x="417"/>
        <item x="947"/>
        <item x="246"/>
        <item x="372"/>
        <item x="772"/>
        <item x="156"/>
        <item x="858"/>
        <item x="195"/>
        <item x="496"/>
        <item x="761"/>
        <item x="870"/>
        <item x="459"/>
        <item x="319"/>
        <item x="644"/>
        <item x="312"/>
        <item x="684"/>
        <item x="706"/>
        <item x="767"/>
        <item x="130"/>
        <item x="247"/>
        <item x="735"/>
        <item x="175"/>
        <item x="789"/>
        <item x="575"/>
        <item x="398"/>
        <item x="799"/>
        <item x="825"/>
        <item x="861"/>
        <item x="628"/>
        <item x="390"/>
        <item x="946"/>
        <item x="922"/>
        <item x="893"/>
        <item x="943"/>
        <item x="116"/>
        <item x="515"/>
        <item x="59"/>
        <item x="266"/>
        <item x="938"/>
        <item x="927"/>
        <item x="431"/>
        <item x="694"/>
        <item x="169"/>
        <item x="251"/>
        <item x="751"/>
        <item x="504"/>
        <item x="595"/>
        <item x="91"/>
        <item x="590"/>
        <item x="0"/>
        <item x="79"/>
        <item x="261"/>
        <item x="369"/>
        <item x="693"/>
        <item x="737"/>
        <item x="809"/>
        <item x="238"/>
        <item x="166"/>
        <item x="554"/>
        <item x="854"/>
        <item x="305"/>
        <item x="20"/>
        <item x="13"/>
        <item x="986"/>
        <item x="430"/>
        <item x="843"/>
        <item x="981"/>
        <item x="483"/>
        <item x="288"/>
        <item x="755"/>
        <item x="925"/>
        <item x="311"/>
        <item x="146"/>
        <item x="605"/>
        <item x="900"/>
        <item x="348"/>
        <item x="715"/>
        <item x="629"/>
        <item x="980"/>
        <item x="351"/>
        <item x="400"/>
        <item x="492"/>
        <item x="315"/>
        <item x="336"/>
        <item x="951"/>
        <item x="211"/>
        <item x="961"/>
        <item x="21"/>
        <item x="560"/>
        <item x="577"/>
        <item x="652"/>
        <item x="86"/>
        <item x="25"/>
        <item x="572"/>
        <item x="931"/>
        <item x="426"/>
        <item x="687"/>
        <item x="531"/>
        <item x="692"/>
        <item x="834"/>
        <item x="257"/>
        <item x="852"/>
        <item x="952"/>
        <item x="875"/>
        <item x="17"/>
        <item x="967"/>
        <item x="95"/>
        <item x="808"/>
        <item x="910"/>
        <item x="392"/>
        <item x="923"/>
        <item x="292"/>
        <item x="331"/>
        <item x="662"/>
        <item x="562"/>
        <item x="746"/>
        <item x="365"/>
        <item x="918"/>
        <item x="495"/>
        <item x="574"/>
        <item x="10"/>
        <item x="245"/>
        <item x="470"/>
        <item x="829"/>
        <item x="308"/>
        <item x="454"/>
        <item x="610"/>
        <item x="982"/>
        <item x="385"/>
        <item x="60"/>
        <item x="878"/>
        <item x="731"/>
        <item x="105"/>
        <item x="436"/>
        <item x="425"/>
        <item x="349"/>
        <item x="588"/>
        <item x="193"/>
        <item x="111"/>
        <item x="859"/>
        <item x="332"/>
        <item x="641"/>
        <item x="494"/>
        <item x="953"/>
        <item x="2"/>
        <item x="810"/>
        <item x="817"/>
        <item x="807"/>
        <item x="248"/>
        <item x="736"/>
        <item x="71"/>
        <item x="989"/>
        <item x="19"/>
        <item x="109"/>
        <item x="675"/>
        <item x="47"/>
        <item x="475"/>
        <item x="302"/>
        <item x="374"/>
        <item x="457"/>
        <item x="250"/>
        <item x="561"/>
        <item x="451"/>
        <item x="113"/>
        <item x="382"/>
        <item x="919"/>
        <item x="617"/>
        <item x="984"/>
        <item x="880"/>
        <item x="511"/>
        <item x="22"/>
        <item x="270"/>
        <item x="401"/>
        <item x="173"/>
        <item x="766"/>
        <item x="882"/>
        <item x="957"/>
        <item x="115"/>
        <item x="16"/>
        <item x="132"/>
        <item x="295"/>
        <item x="993"/>
        <item x="721"/>
        <item x="363"/>
        <item x="54"/>
        <item x="552"/>
        <item x="84"/>
        <item x="226"/>
        <item x="324"/>
        <item x="423"/>
        <item x="937"/>
        <item x="701"/>
        <item x="272"/>
        <item x="411"/>
        <item x="327"/>
        <item x="700"/>
        <item x="243"/>
        <item x="712"/>
        <item x="466"/>
        <item x="264"/>
        <item x="204"/>
        <item x="437"/>
        <item x="695"/>
        <item x="165"/>
        <item x="537"/>
        <item x="591"/>
        <item x="685"/>
        <item x="603"/>
        <item x="753"/>
        <item x="18"/>
        <item x="847"/>
        <item x="790"/>
        <item x="361"/>
        <item x="744"/>
        <item x="637"/>
        <item x="389"/>
        <item x="738"/>
        <item x="418"/>
        <item x="242"/>
        <item x="49"/>
        <item x="463"/>
        <item x="83"/>
        <item x="275"/>
        <item x="157"/>
        <item x="217"/>
        <item x="971"/>
        <item x="168"/>
        <item x="846"/>
        <item x="714"/>
        <item x="396"/>
        <item x="209"/>
        <item x="265"/>
        <item x="626"/>
        <item x="886"/>
        <item x="344"/>
        <item x="647"/>
        <item x="963"/>
        <item x="142"/>
        <item x="172"/>
        <item x="543"/>
        <item x="913"/>
        <item x="234"/>
        <item x="530"/>
        <item x="901"/>
        <item x="103"/>
        <item x="805"/>
        <item x="842"/>
        <item x="598"/>
        <item x="42"/>
        <item x="873"/>
        <item x="343"/>
        <item x="501"/>
        <item x="114"/>
        <item x="589"/>
        <item x="728"/>
        <item x="860"/>
        <item x="141"/>
        <item x="74"/>
        <item x="24"/>
        <item x="532"/>
        <item x="68"/>
        <item x="659"/>
        <item x="136"/>
        <item x="520"/>
        <item x="318"/>
        <item x="995"/>
        <item x="373"/>
        <item x="717"/>
        <item x="621"/>
        <item x="197"/>
        <item x="881"/>
        <item x="99"/>
        <item x="263"/>
        <item x="199"/>
        <item x="413"/>
        <item x="592"/>
        <item x="449"/>
        <item x="284"/>
        <item x="462"/>
        <item x="619"/>
        <item x="640"/>
        <item x="129"/>
        <item x="517"/>
        <item x="942"/>
        <item x="29"/>
        <item x="317"/>
        <item x="683"/>
        <item x="571"/>
        <item x="281"/>
        <item x="733"/>
        <item x="444"/>
        <item x="743"/>
        <item x="657"/>
        <item x="63"/>
        <item x="930"/>
        <item x="689"/>
        <item x="134"/>
        <item x="639"/>
        <item x="164"/>
        <item x="804"/>
        <item x="933"/>
        <item x="202"/>
        <item x="27"/>
        <item x="978"/>
        <item x="708"/>
        <item x="96"/>
        <item x="538"/>
        <item x="249"/>
        <item x="15"/>
        <item x="137"/>
        <item x="177"/>
        <item x="739"/>
        <item x="482"/>
        <item x="461"/>
        <item x="395"/>
        <item x="801"/>
        <item x="480"/>
        <item x="670"/>
        <item x="488"/>
        <item x="655"/>
        <item x="359"/>
        <item x="260"/>
        <item x="220"/>
        <item x="37"/>
        <item x="608"/>
        <item x="548"/>
        <item x="897"/>
        <item x="232"/>
        <item x="985"/>
        <item t="default"/>
      </items>
    </pivotField>
    <pivotField dataField="1" numFmtId="165" showAll="0">
      <items count="38">
        <item x="1"/>
        <item x="17"/>
        <item x="5"/>
        <item x="3"/>
        <item x="24"/>
        <item x="6"/>
        <item x="4"/>
        <item x="19"/>
        <item x="15"/>
        <item x="8"/>
        <item x="28"/>
        <item x="0"/>
        <item x="26"/>
        <item x="35"/>
        <item x="10"/>
        <item x="33"/>
        <item x="2"/>
        <item x="11"/>
        <item x="31"/>
        <item x="14"/>
        <item x="9"/>
        <item x="36"/>
        <item x="27"/>
        <item x="25"/>
        <item x="12"/>
        <item x="20"/>
        <item x="7"/>
        <item x="13"/>
        <item x="18"/>
        <item x="29"/>
        <item x="16"/>
        <item x="22"/>
        <item x="32"/>
        <item x="21"/>
        <item x="34"/>
        <item x="30"/>
        <item x="23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axis="axisRow" showAll="0" sortType="descending">
      <items count="85">
        <item x="1"/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</pivotFields>
  <rowFields count="1">
    <field x="13"/>
  </rowFields>
  <rowItems count="85">
    <i>
      <x v="45"/>
    </i>
    <i>
      <x v="28"/>
    </i>
    <i>
      <x v="32"/>
    </i>
    <i>
      <x v="83"/>
    </i>
    <i>
      <x v="56"/>
    </i>
    <i>
      <x v="49"/>
    </i>
    <i>
      <x v="57"/>
    </i>
    <i>
      <x v="50"/>
    </i>
    <i>
      <x v="71"/>
    </i>
    <i>
      <x v="12"/>
    </i>
    <i>
      <x v="82"/>
    </i>
    <i>
      <x v="66"/>
    </i>
    <i>
      <x v="54"/>
    </i>
    <i>
      <x v="77"/>
    </i>
    <i>
      <x v="6"/>
    </i>
    <i>
      <x v="15"/>
    </i>
    <i>
      <x v="74"/>
    </i>
    <i>
      <x v="80"/>
    </i>
    <i>
      <x v="31"/>
    </i>
    <i>
      <x v="26"/>
    </i>
    <i>
      <x v="63"/>
    </i>
    <i>
      <x v="69"/>
    </i>
    <i>
      <x v="11"/>
    </i>
    <i>
      <x v="34"/>
    </i>
    <i>
      <x v="16"/>
    </i>
    <i>
      <x v="81"/>
    </i>
    <i>
      <x v="43"/>
    </i>
    <i>
      <x v="46"/>
    </i>
    <i>
      <x v="62"/>
    </i>
    <i>
      <x v="40"/>
    </i>
    <i>
      <x v="5"/>
    </i>
    <i>
      <x/>
    </i>
    <i>
      <x v="68"/>
    </i>
    <i>
      <x v="47"/>
    </i>
    <i>
      <x v="53"/>
    </i>
    <i>
      <x v="65"/>
    </i>
    <i>
      <x v="24"/>
    </i>
    <i>
      <x v="72"/>
    </i>
    <i>
      <x v="61"/>
    </i>
    <i>
      <x v="10"/>
    </i>
    <i>
      <x v="38"/>
    </i>
    <i>
      <x v="3"/>
    </i>
    <i>
      <x v="39"/>
    </i>
    <i>
      <x v="35"/>
    </i>
    <i>
      <x v="4"/>
    </i>
    <i>
      <x v="59"/>
    </i>
    <i>
      <x v="13"/>
    </i>
    <i>
      <x v="37"/>
    </i>
    <i>
      <x v="23"/>
    </i>
    <i>
      <x v="42"/>
    </i>
    <i>
      <x v="70"/>
    </i>
    <i>
      <x v="14"/>
    </i>
    <i>
      <x v="27"/>
    </i>
    <i>
      <x v="44"/>
    </i>
    <i>
      <x v="30"/>
    </i>
    <i>
      <x v="1"/>
    </i>
    <i>
      <x v="58"/>
    </i>
    <i>
      <x v="2"/>
    </i>
    <i>
      <x v="60"/>
    </i>
    <i>
      <x v="33"/>
    </i>
    <i>
      <x v="22"/>
    </i>
    <i>
      <x v="48"/>
    </i>
    <i>
      <x v="36"/>
    </i>
    <i>
      <x v="64"/>
    </i>
    <i>
      <x v="17"/>
    </i>
    <i>
      <x v="67"/>
    </i>
    <i>
      <x v="18"/>
    </i>
    <i>
      <x v="25"/>
    </i>
    <i>
      <x v="51"/>
    </i>
    <i>
      <x v="7"/>
    </i>
    <i>
      <x v="52"/>
    </i>
    <i>
      <x v="73"/>
    </i>
    <i>
      <x v="76"/>
    </i>
    <i>
      <x v="75"/>
    </i>
    <i>
      <x v="8"/>
    </i>
    <i>
      <x v="79"/>
    </i>
    <i>
      <x v="78"/>
    </i>
    <i>
      <x v="19"/>
    </i>
    <i>
      <x v="29"/>
    </i>
    <i>
      <x v="55"/>
    </i>
    <i>
      <x v="9"/>
    </i>
    <i>
      <x v="20"/>
    </i>
    <i>
      <x v="21"/>
    </i>
    <i>
      <x v="4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nnual Salary" fld="9" subtotal="average" baseField="13" baseItem="0"/>
    <dataField name="Average of Bonus %" fld="10" subtotal="average" baseField="13" baseItem="0"/>
  </dataFields>
  <formats count="2">
    <format dxfId="13">
      <pivotArea collapsedLevelsAreSubtotals="1" fieldPosition="0">
        <references count="1">
          <reference field="13" count="1">
            <x v="0"/>
          </reference>
        </references>
      </pivotArea>
    </format>
    <format dxfId="12">
      <pivotArea dataOnly="0" labelOnly="1" fieldPosition="0">
        <references count="1">
          <reference field="13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32">
  <autoFilter ref="A1:N1001" xr:uid="{D7CA8898-8363-4905-AB67-C7A42F7FDBFA}">
    <filterColumn colId="5">
      <filters>
        <filter val="Male"/>
      </filters>
    </filterColumn>
  </autoFilter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1"/>
    <tableColumn id="10" xr3:uid="{CA3B0D4F-FCC2-4967-BC8E-979F23AA32F2}" name="Annual Salary" dataDxfId="30"/>
    <tableColumn id="11" xr3:uid="{84DC6F9B-C840-4378-9E1C-BEB4EB18E284}" name="Bonus %" dataDxfId="29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28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D258-13B0-4B51-8E2B-11ADC6802426}">
  <dimension ref="A3:F7"/>
  <sheetViews>
    <sheetView workbookViewId="0">
      <selection activeCell="G11" sqref="G11"/>
    </sheetView>
  </sheetViews>
  <sheetFormatPr defaultRowHeight="14.5" x14ac:dyDescent="0.35"/>
  <cols>
    <col min="1" max="1" width="15.90625" bestFit="1" customWidth="1"/>
    <col min="2" max="2" width="15.26953125" bestFit="1" customWidth="1"/>
    <col min="3" max="3" width="5.1796875" bestFit="1" customWidth="1"/>
    <col min="4" max="4" width="9.1796875" bestFit="1" customWidth="1"/>
    <col min="5" max="5" width="6" bestFit="1" customWidth="1"/>
    <col min="6" max="6" width="10.7265625" bestFit="1" customWidth="1"/>
  </cols>
  <sheetData>
    <row r="3" spans="1:6" x14ac:dyDescent="0.35">
      <c r="A3" s="14" t="s">
        <v>1987</v>
      </c>
      <c r="B3" s="14" t="s">
        <v>1988</v>
      </c>
    </row>
    <row r="4" spans="1:6" x14ac:dyDescent="0.35">
      <c r="A4" s="14" t="s">
        <v>1984</v>
      </c>
      <c r="B4" t="s">
        <v>24</v>
      </c>
      <c r="C4" t="s">
        <v>47</v>
      </c>
      <c r="D4" t="s">
        <v>18</v>
      </c>
      <c r="E4" t="s">
        <v>51</v>
      </c>
      <c r="F4" t="s">
        <v>1985</v>
      </c>
    </row>
    <row r="5" spans="1:6" x14ac:dyDescent="0.35">
      <c r="A5" s="7" t="s">
        <v>17</v>
      </c>
      <c r="B5" s="15">
        <v>207</v>
      </c>
      <c r="C5" s="15">
        <v>37</v>
      </c>
      <c r="D5" s="15">
        <v>140</v>
      </c>
      <c r="E5" s="15">
        <v>134</v>
      </c>
      <c r="F5" s="15">
        <v>518</v>
      </c>
    </row>
    <row r="6" spans="1:6" x14ac:dyDescent="0.35">
      <c r="A6" s="7" t="s">
        <v>28</v>
      </c>
      <c r="B6" s="15">
        <v>197</v>
      </c>
      <c r="C6" s="15">
        <v>37</v>
      </c>
      <c r="D6" s="15">
        <v>131</v>
      </c>
      <c r="E6" s="15">
        <v>117</v>
      </c>
      <c r="F6" s="15">
        <v>482</v>
      </c>
    </row>
    <row r="7" spans="1:6" x14ac:dyDescent="0.35">
      <c r="A7" s="7" t="s">
        <v>1985</v>
      </c>
      <c r="B7" s="15">
        <v>404</v>
      </c>
      <c r="C7" s="15">
        <v>74</v>
      </c>
      <c r="D7" s="15">
        <v>271</v>
      </c>
      <c r="E7" s="15">
        <v>251</v>
      </c>
      <c r="F7" s="1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24BA-15F7-4E0C-806A-4A06EA02D44D}">
  <dimension ref="A3:B11"/>
  <sheetViews>
    <sheetView workbookViewId="0">
      <selection activeCell="C15" sqref="C15"/>
    </sheetView>
  </sheetViews>
  <sheetFormatPr defaultRowHeight="14.5" x14ac:dyDescent="0.35"/>
  <cols>
    <col min="1" max="1" width="15.90625" bestFit="1" customWidth="1"/>
    <col min="2" max="2" width="21.81640625" bestFit="1" customWidth="1"/>
  </cols>
  <sheetData>
    <row r="3" spans="1:2" x14ac:dyDescent="0.35">
      <c r="A3" s="14" t="s">
        <v>1984</v>
      </c>
      <c r="B3" t="s">
        <v>1989</v>
      </c>
    </row>
    <row r="4" spans="1:2" s="18" customFormat="1" x14ac:dyDescent="0.35">
      <c r="A4" s="16" t="s">
        <v>43</v>
      </c>
      <c r="B4" s="17">
        <v>129663.03333333334</v>
      </c>
    </row>
    <row r="5" spans="1:2" x14ac:dyDescent="0.35">
      <c r="A5" s="7" t="s">
        <v>65</v>
      </c>
      <c r="B5" s="15">
        <v>123146.94791666667</v>
      </c>
    </row>
    <row r="6" spans="1:2" x14ac:dyDescent="0.35">
      <c r="A6" s="7" t="s">
        <v>15</v>
      </c>
      <c r="B6" s="15">
        <v>122802.89166666666</v>
      </c>
    </row>
    <row r="7" spans="1:2" x14ac:dyDescent="0.35">
      <c r="A7" s="7" t="s">
        <v>23</v>
      </c>
      <c r="B7" s="15">
        <v>118058.44</v>
      </c>
    </row>
    <row r="8" spans="1:2" x14ac:dyDescent="0.35">
      <c r="A8" s="7" t="s">
        <v>50</v>
      </c>
      <c r="B8" s="15">
        <v>111049.85714285714</v>
      </c>
    </row>
    <row r="9" spans="1:2" x14ac:dyDescent="0.35">
      <c r="A9" s="7" t="s">
        <v>31</v>
      </c>
      <c r="B9" s="15">
        <v>109035.20886075949</v>
      </c>
    </row>
    <row r="10" spans="1:2" s="18" customFormat="1" x14ac:dyDescent="0.35">
      <c r="A10" s="16" t="s">
        <v>27</v>
      </c>
      <c r="B10" s="17">
        <v>97790.452282157683</v>
      </c>
    </row>
    <row r="11" spans="1:2" x14ac:dyDescent="0.35">
      <c r="A11" s="7" t="s">
        <v>1985</v>
      </c>
      <c r="B11" s="15">
        <v>113217.36500000001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9DAC-CC43-4139-BF60-C8B6162BC512}">
  <dimension ref="A3:B7"/>
  <sheetViews>
    <sheetView workbookViewId="0">
      <selection activeCell="B3" sqref="B3"/>
    </sheetView>
  </sheetViews>
  <sheetFormatPr defaultRowHeight="14.5" x14ac:dyDescent="0.35"/>
  <cols>
    <col min="1" max="2" width="12.36328125" bestFit="1" customWidth="1"/>
  </cols>
  <sheetData>
    <row r="3" spans="1:2" x14ac:dyDescent="0.35">
      <c r="A3" s="14" t="s">
        <v>1984</v>
      </c>
      <c r="B3" t="s">
        <v>1990</v>
      </c>
    </row>
    <row r="4" spans="1:2" s="18" customFormat="1" x14ac:dyDescent="0.35">
      <c r="A4" s="16" t="s">
        <v>19</v>
      </c>
      <c r="B4" s="17">
        <v>643</v>
      </c>
    </row>
    <row r="5" spans="1:2" x14ac:dyDescent="0.35">
      <c r="A5" s="7" t="s">
        <v>33</v>
      </c>
      <c r="B5" s="15">
        <v>218</v>
      </c>
    </row>
    <row r="6" spans="1:2" x14ac:dyDescent="0.35">
      <c r="A6" s="7" t="s">
        <v>52</v>
      </c>
      <c r="B6" s="15">
        <v>139</v>
      </c>
    </row>
    <row r="7" spans="1:2" x14ac:dyDescent="0.35">
      <c r="A7" s="7" t="s">
        <v>1985</v>
      </c>
      <c r="B7" s="15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D484-01A2-4EB8-B63B-4BB92561C6AC}">
  <dimension ref="A3:B12"/>
  <sheetViews>
    <sheetView workbookViewId="0">
      <selection activeCell="D15" sqref="D15"/>
    </sheetView>
  </sheetViews>
  <sheetFormatPr defaultRowHeight="14.5" x14ac:dyDescent="0.35"/>
  <cols>
    <col min="1" max="2" width="12.36328125" bestFit="1" customWidth="1"/>
  </cols>
  <sheetData>
    <row r="3" spans="1:2" x14ac:dyDescent="0.35">
      <c r="A3" s="14" t="s">
        <v>1984</v>
      </c>
      <c r="B3" t="s">
        <v>1990</v>
      </c>
    </row>
    <row r="4" spans="1:2" x14ac:dyDescent="0.35">
      <c r="A4" s="7" t="s">
        <v>1991</v>
      </c>
      <c r="B4" s="15">
        <v>121</v>
      </c>
    </row>
    <row r="5" spans="1:2" x14ac:dyDescent="0.35">
      <c r="A5" s="7" t="s">
        <v>1992</v>
      </c>
      <c r="B5" s="15">
        <v>124</v>
      </c>
    </row>
    <row r="6" spans="1:2" x14ac:dyDescent="0.35">
      <c r="A6" s="7" t="s">
        <v>1993</v>
      </c>
      <c r="B6" s="15">
        <v>113</v>
      </c>
    </row>
    <row r="7" spans="1:2" x14ac:dyDescent="0.35">
      <c r="A7" s="7" t="s">
        <v>1994</v>
      </c>
      <c r="B7" s="15">
        <v>114</v>
      </c>
    </row>
    <row r="8" spans="1:2" s="18" customFormat="1" x14ac:dyDescent="0.35">
      <c r="A8" s="16" t="s">
        <v>1995</v>
      </c>
      <c r="B8" s="17">
        <v>174</v>
      </c>
    </row>
    <row r="9" spans="1:2" x14ac:dyDescent="0.35">
      <c r="A9" s="7" t="s">
        <v>1996</v>
      </c>
      <c r="B9" s="15">
        <v>122</v>
      </c>
    </row>
    <row r="10" spans="1:2" x14ac:dyDescent="0.35">
      <c r="A10" s="7" t="s">
        <v>1997</v>
      </c>
      <c r="B10" s="15">
        <v>119</v>
      </c>
    </row>
    <row r="11" spans="1:2" x14ac:dyDescent="0.35">
      <c r="A11" s="7" t="s">
        <v>1998</v>
      </c>
      <c r="B11" s="15">
        <v>113</v>
      </c>
    </row>
    <row r="12" spans="1:2" x14ac:dyDescent="0.35">
      <c r="A12" s="7" t="s">
        <v>1985</v>
      </c>
      <c r="B12" s="1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1EB2-F008-449C-8716-C8285E6166CF}">
  <dimension ref="A3:B38"/>
  <sheetViews>
    <sheetView topLeftCell="A4" workbookViewId="0">
      <selection activeCell="D20" sqref="D20:D21"/>
    </sheetView>
  </sheetViews>
  <sheetFormatPr defaultRowHeight="14.5" x14ac:dyDescent="0.35"/>
  <cols>
    <col min="1" max="1" width="25.81640625" bestFit="1" customWidth="1"/>
    <col min="2" max="2" width="15.54296875" bestFit="1" customWidth="1"/>
  </cols>
  <sheetData>
    <row r="3" spans="1:2" x14ac:dyDescent="0.35">
      <c r="A3" s="14" t="s">
        <v>1984</v>
      </c>
      <c r="B3" t="s">
        <v>2000</v>
      </c>
    </row>
    <row r="4" spans="1:2" s="18" customFormat="1" x14ac:dyDescent="0.35">
      <c r="A4" s="16" t="s">
        <v>40</v>
      </c>
      <c r="B4" s="17">
        <v>121</v>
      </c>
    </row>
    <row r="5" spans="1:2" x14ac:dyDescent="0.35">
      <c r="A5" s="7" t="s">
        <v>61</v>
      </c>
      <c r="B5" s="15">
        <v>110</v>
      </c>
    </row>
    <row r="6" spans="1:2" x14ac:dyDescent="0.35">
      <c r="A6" s="7" t="s">
        <v>14</v>
      </c>
      <c r="B6" s="15">
        <v>105</v>
      </c>
    </row>
    <row r="7" spans="1:2" x14ac:dyDescent="0.35">
      <c r="A7" s="7" t="s">
        <v>62</v>
      </c>
      <c r="B7" s="15">
        <v>98</v>
      </c>
    </row>
    <row r="8" spans="1:2" x14ac:dyDescent="0.35">
      <c r="A8" s="7" t="s">
        <v>42</v>
      </c>
      <c r="B8" s="15">
        <v>70</v>
      </c>
    </row>
    <row r="9" spans="1:2" x14ac:dyDescent="0.35">
      <c r="A9" s="7" t="s">
        <v>64</v>
      </c>
      <c r="B9" s="15">
        <v>53</v>
      </c>
    </row>
    <row r="10" spans="1:2" x14ac:dyDescent="0.35">
      <c r="A10" s="7" t="s">
        <v>68</v>
      </c>
      <c r="B10" s="15">
        <v>51</v>
      </c>
    </row>
    <row r="11" spans="1:2" x14ac:dyDescent="0.35">
      <c r="A11" s="7" t="s">
        <v>129</v>
      </c>
      <c r="B11" s="15">
        <v>21</v>
      </c>
    </row>
    <row r="12" spans="1:2" x14ac:dyDescent="0.35">
      <c r="A12" s="7" t="s">
        <v>94</v>
      </c>
      <c r="B12" s="15">
        <v>21</v>
      </c>
    </row>
    <row r="13" spans="1:2" x14ac:dyDescent="0.35">
      <c r="A13" s="7" t="s">
        <v>56</v>
      </c>
      <c r="B13" s="15">
        <v>21</v>
      </c>
    </row>
    <row r="14" spans="1:2" x14ac:dyDescent="0.35">
      <c r="A14" s="7" t="s">
        <v>30</v>
      </c>
      <c r="B14" s="15">
        <v>20</v>
      </c>
    </row>
    <row r="15" spans="1:2" x14ac:dyDescent="0.35">
      <c r="A15" s="7" t="s">
        <v>97</v>
      </c>
      <c r="B15" s="15">
        <v>20</v>
      </c>
    </row>
    <row r="16" spans="1:2" x14ac:dyDescent="0.35">
      <c r="A16" s="7" t="s">
        <v>86</v>
      </c>
      <c r="B16" s="15">
        <v>19</v>
      </c>
    </row>
    <row r="17" spans="1:2" x14ac:dyDescent="0.35">
      <c r="A17" s="7" t="s">
        <v>83</v>
      </c>
      <c r="B17" s="15">
        <v>19</v>
      </c>
    </row>
    <row r="18" spans="1:2" x14ac:dyDescent="0.35">
      <c r="A18" s="7" t="s">
        <v>26</v>
      </c>
      <c r="B18" s="15">
        <v>18</v>
      </c>
    </row>
    <row r="19" spans="1:2" x14ac:dyDescent="0.35">
      <c r="A19" s="7" t="s">
        <v>71</v>
      </c>
      <c r="B19" s="15">
        <v>18</v>
      </c>
    </row>
    <row r="20" spans="1:2" x14ac:dyDescent="0.35">
      <c r="A20" s="7" t="s">
        <v>55</v>
      </c>
      <c r="B20" s="15">
        <v>17</v>
      </c>
    </row>
    <row r="21" spans="1:2" x14ac:dyDescent="0.35">
      <c r="A21" s="7" t="s">
        <v>77</v>
      </c>
      <c r="B21" s="15">
        <v>17</v>
      </c>
    </row>
    <row r="22" spans="1:2" x14ac:dyDescent="0.35">
      <c r="A22" s="7" t="s">
        <v>22</v>
      </c>
      <c r="B22" s="15">
        <v>16</v>
      </c>
    </row>
    <row r="23" spans="1:2" x14ac:dyDescent="0.35">
      <c r="A23" s="7" t="s">
        <v>38</v>
      </c>
      <c r="B23" s="15">
        <v>15</v>
      </c>
    </row>
    <row r="24" spans="1:2" x14ac:dyDescent="0.35">
      <c r="A24" s="7" t="s">
        <v>98</v>
      </c>
      <c r="B24" s="15">
        <v>15</v>
      </c>
    </row>
    <row r="25" spans="1:2" x14ac:dyDescent="0.35">
      <c r="A25" s="7" t="s">
        <v>76</v>
      </c>
      <c r="B25" s="15">
        <v>15</v>
      </c>
    </row>
    <row r="26" spans="1:2" x14ac:dyDescent="0.35">
      <c r="A26" s="7" t="s">
        <v>84</v>
      </c>
      <c r="B26" s="15">
        <v>15</v>
      </c>
    </row>
    <row r="27" spans="1:2" x14ac:dyDescent="0.35">
      <c r="A27" s="7" t="s">
        <v>88</v>
      </c>
      <c r="B27" s="15">
        <v>15</v>
      </c>
    </row>
    <row r="28" spans="1:2" x14ac:dyDescent="0.35">
      <c r="A28" s="7" t="s">
        <v>58</v>
      </c>
      <c r="B28" s="15">
        <v>12</v>
      </c>
    </row>
    <row r="29" spans="1:2" x14ac:dyDescent="0.35">
      <c r="A29" s="7" t="s">
        <v>69</v>
      </c>
      <c r="B29" s="15">
        <v>12</v>
      </c>
    </row>
    <row r="30" spans="1:2" x14ac:dyDescent="0.35">
      <c r="A30" s="7" t="s">
        <v>91</v>
      </c>
      <c r="B30" s="15">
        <v>12</v>
      </c>
    </row>
    <row r="31" spans="1:2" x14ac:dyDescent="0.35">
      <c r="A31" s="7" t="s">
        <v>73</v>
      </c>
      <c r="B31" s="15">
        <v>11</v>
      </c>
    </row>
    <row r="32" spans="1:2" x14ac:dyDescent="0.35">
      <c r="A32" s="7" t="s">
        <v>82</v>
      </c>
      <c r="B32" s="15">
        <v>10</v>
      </c>
    </row>
    <row r="33" spans="1:2" x14ac:dyDescent="0.35">
      <c r="A33" s="7" t="s">
        <v>89</v>
      </c>
      <c r="B33" s="15">
        <v>10</v>
      </c>
    </row>
    <row r="34" spans="1:2" x14ac:dyDescent="0.35">
      <c r="A34" s="7" t="s">
        <v>49</v>
      </c>
      <c r="B34" s="15">
        <v>9</v>
      </c>
    </row>
    <row r="35" spans="1:2" x14ac:dyDescent="0.35">
      <c r="A35" s="7" t="s">
        <v>35</v>
      </c>
      <c r="B35" s="15">
        <v>7</v>
      </c>
    </row>
    <row r="36" spans="1:2" x14ac:dyDescent="0.35">
      <c r="A36" s="7" t="s">
        <v>59</v>
      </c>
      <c r="B36" s="15">
        <v>7</v>
      </c>
    </row>
    <row r="37" spans="1:2" x14ac:dyDescent="0.35">
      <c r="A37" s="7" t="s">
        <v>2001</v>
      </c>
      <c r="B37" s="15"/>
    </row>
    <row r="38" spans="1:2" x14ac:dyDescent="0.35">
      <c r="A38" s="7" t="s">
        <v>1985</v>
      </c>
      <c r="B38" s="15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14C0-8140-46F9-842D-8E2A509CF9D9}">
  <dimension ref="A3:AM88"/>
  <sheetViews>
    <sheetView tabSelected="1" workbookViewId="0">
      <selection activeCell="E7" sqref="E7"/>
    </sheetView>
  </sheetViews>
  <sheetFormatPr defaultRowHeight="14.5" x14ac:dyDescent="0.35"/>
  <cols>
    <col min="1" max="1" width="12.36328125" bestFit="1" customWidth="1"/>
    <col min="2" max="2" width="21.81640625" bestFit="1" customWidth="1"/>
    <col min="3" max="3" width="17.453125" bestFit="1" customWidth="1"/>
    <col min="4" max="4" width="8.81640625" bestFit="1" customWidth="1"/>
    <col min="5" max="16" width="11.81640625" bestFit="1" customWidth="1"/>
    <col min="17" max="17" width="6.81640625" bestFit="1" customWidth="1"/>
    <col min="18" max="18" width="11.81640625" bestFit="1" customWidth="1"/>
    <col min="19" max="19" width="10.81640625" bestFit="1" customWidth="1"/>
    <col min="20" max="20" width="8.81640625" bestFit="1" customWidth="1"/>
    <col min="21" max="21" width="11.81640625" bestFit="1" customWidth="1"/>
    <col min="22" max="22" width="8.81640625" bestFit="1" customWidth="1"/>
    <col min="23" max="23" width="11.81640625" bestFit="1" customWidth="1"/>
    <col min="24" max="25" width="6.81640625" bestFit="1" customWidth="1"/>
    <col min="26" max="26" width="8.81640625" bestFit="1" customWidth="1"/>
    <col min="27" max="28" width="11.81640625" bestFit="1" customWidth="1"/>
    <col min="29" max="29" width="8.81640625" bestFit="1" customWidth="1"/>
    <col min="30" max="32" width="11.81640625" bestFit="1" customWidth="1"/>
    <col min="33" max="33" width="8.81640625" bestFit="1" customWidth="1"/>
    <col min="34" max="38" width="11.81640625" bestFit="1" customWidth="1"/>
    <col min="39" max="39" width="10.81640625" bestFit="1" customWidth="1"/>
  </cols>
  <sheetData>
    <row r="3" spans="1:39" x14ac:dyDescent="0.35">
      <c r="A3" s="14" t="s">
        <v>1984</v>
      </c>
      <c r="B3" t="s">
        <v>1989</v>
      </c>
      <c r="C3" t="s">
        <v>1999</v>
      </c>
    </row>
    <row r="4" spans="1:39" s="18" customFormat="1" x14ac:dyDescent="0.35">
      <c r="A4" s="19">
        <v>43810</v>
      </c>
      <c r="B4" s="15">
        <v>181801</v>
      </c>
      <c r="C4" s="15">
        <v>0.4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 x14ac:dyDescent="0.35">
      <c r="A5" s="19">
        <v>42820</v>
      </c>
      <c r="B5" s="15">
        <v>246589</v>
      </c>
      <c r="C5" s="15">
        <v>0.33</v>
      </c>
    </row>
    <row r="6" spans="1:39" x14ac:dyDescent="0.35">
      <c r="A6" s="19">
        <v>43003</v>
      </c>
      <c r="B6" s="15">
        <v>221217</v>
      </c>
      <c r="C6" s="15">
        <v>0.32</v>
      </c>
    </row>
    <row r="7" spans="1:39" x14ac:dyDescent="0.35">
      <c r="A7" s="19">
        <v>44790</v>
      </c>
      <c r="B7" s="15">
        <v>202680</v>
      </c>
      <c r="C7" s="15">
        <v>0.32</v>
      </c>
    </row>
    <row r="8" spans="1:39" x14ac:dyDescent="0.35">
      <c r="A8" s="19">
        <v>44177</v>
      </c>
      <c r="B8" s="15">
        <v>153628</v>
      </c>
      <c r="C8" s="15">
        <v>0.28999999999999998</v>
      </c>
    </row>
    <row r="9" spans="1:39" x14ac:dyDescent="0.35">
      <c r="A9" s="19">
        <v>43945</v>
      </c>
      <c r="B9" s="15">
        <v>181854</v>
      </c>
      <c r="C9" s="15">
        <v>0.28999999999999998</v>
      </c>
    </row>
    <row r="10" spans="1:39" x14ac:dyDescent="0.35">
      <c r="A10" s="19">
        <v>44186</v>
      </c>
      <c r="B10" s="15">
        <v>189702</v>
      </c>
      <c r="C10" s="15">
        <v>0.28000000000000003</v>
      </c>
    </row>
    <row r="11" spans="1:39" x14ac:dyDescent="0.35">
      <c r="A11" s="19">
        <v>43991</v>
      </c>
      <c r="B11" s="15">
        <v>165756</v>
      </c>
      <c r="C11" s="15">
        <v>0.28000000000000003</v>
      </c>
    </row>
    <row r="12" spans="1:39" x14ac:dyDescent="0.35">
      <c r="A12" s="19">
        <v>44404</v>
      </c>
      <c r="B12" s="15">
        <v>168014</v>
      </c>
      <c r="C12" s="15">
        <v>0.27</v>
      </c>
    </row>
    <row r="13" spans="1:39" x14ac:dyDescent="0.35">
      <c r="A13" s="19">
        <v>39598</v>
      </c>
      <c r="B13" s="15">
        <v>155926</v>
      </c>
      <c r="C13" s="15">
        <v>0.24</v>
      </c>
    </row>
    <row r="14" spans="1:39" x14ac:dyDescent="0.35">
      <c r="A14" s="19">
        <v>44732</v>
      </c>
      <c r="B14" s="15">
        <v>187205</v>
      </c>
      <c r="C14" s="15">
        <v>0.24</v>
      </c>
    </row>
    <row r="15" spans="1:39" x14ac:dyDescent="0.35">
      <c r="A15" s="19">
        <v>44334</v>
      </c>
      <c r="B15" s="15">
        <v>160385</v>
      </c>
      <c r="C15" s="15">
        <v>0.23</v>
      </c>
    </row>
    <row r="16" spans="1:39" x14ac:dyDescent="0.35">
      <c r="A16" s="19">
        <v>44099</v>
      </c>
      <c r="B16" s="15">
        <v>189290</v>
      </c>
      <c r="C16" s="15">
        <v>0.22</v>
      </c>
    </row>
    <row r="17" spans="1:39" x14ac:dyDescent="0.35">
      <c r="A17" s="19">
        <v>44661</v>
      </c>
      <c r="B17" s="15">
        <v>199783</v>
      </c>
      <c r="C17" s="15">
        <v>0.21</v>
      </c>
    </row>
    <row r="18" spans="1:39" x14ac:dyDescent="0.35">
      <c r="A18" s="19">
        <v>38131</v>
      </c>
      <c r="B18" s="15">
        <v>162978</v>
      </c>
      <c r="C18" s="15">
        <v>0.17</v>
      </c>
    </row>
    <row r="19" spans="1:39" x14ac:dyDescent="0.35">
      <c r="A19" s="19">
        <v>40193</v>
      </c>
      <c r="B19" s="15">
        <v>95743</v>
      </c>
      <c r="C19" s="15">
        <v>0.15</v>
      </c>
    </row>
    <row r="20" spans="1:39" x14ac:dyDescent="0.35">
      <c r="A20" s="19">
        <v>44485</v>
      </c>
      <c r="B20" s="15">
        <v>141604</v>
      </c>
      <c r="C20" s="15">
        <v>0.15</v>
      </c>
    </row>
    <row r="21" spans="1:39" x14ac:dyDescent="0.35">
      <c r="A21" s="19">
        <v>44699</v>
      </c>
      <c r="B21" s="15">
        <v>130133</v>
      </c>
      <c r="C21" s="15">
        <v>0.15</v>
      </c>
    </row>
    <row r="22" spans="1:39" x14ac:dyDescent="0.35">
      <c r="A22" s="19">
        <v>43000</v>
      </c>
      <c r="B22" s="15">
        <v>171426</v>
      </c>
      <c r="C22" s="15">
        <v>0.15</v>
      </c>
    </row>
    <row r="23" spans="1:39" x14ac:dyDescent="0.35">
      <c r="A23" s="19">
        <v>42445</v>
      </c>
      <c r="B23" s="15">
        <v>131183</v>
      </c>
      <c r="C23" s="15">
        <v>0.14000000000000001</v>
      </c>
    </row>
    <row r="24" spans="1:39" x14ac:dyDescent="0.35">
      <c r="A24" s="19">
        <v>44295</v>
      </c>
      <c r="B24" s="15">
        <v>106079</v>
      </c>
      <c r="C24" s="15">
        <v>0.14000000000000001</v>
      </c>
    </row>
    <row r="25" spans="1:39" x14ac:dyDescent="0.35">
      <c r="A25" s="19">
        <v>44371</v>
      </c>
      <c r="B25" s="15">
        <v>92753</v>
      </c>
      <c r="C25" s="15">
        <v>0.13</v>
      </c>
    </row>
    <row r="26" spans="1:39" x14ac:dyDescent="0.35">
      <c r="A26" s="19">
        <v>39310</v>
      </c>
      <c r="B26" s="15">
        <v>150758</v>
      </c>
      <c r="C26" s="15">
        <v>0.13</v>
      </c>
    </row>
    <row r="27" spans="1:39" x14ac:dyDescent="0.35">
      <c r="A27" s="19">
        <v>43078</v>
      </c>
      <c r="B27" s="15">
        <v>143970</v>
      </c>
      <c r="C27" s="15">
        <v>0.12</v>
      </c>
    </row>
    <row r="28" spans="1:39" x14ac:dyDescent="0.35">
      <c r="A28" s="19">
        <v>40903</v>
      </c>
      <c r="B28" s="15">
        <v>147752</v>
      </c>
      <c r="C28" s="15">
        <v>0.12</v>
      </c>
    </row>
    <row r="29" spans="1:39" x14ac:dyDescent="0.35">
      <c r="A29" s="19">
        <v>44715</v>
      </c>
      <c r="B29" s="15">
        <v>142731</v>
      </c>
      <c r="C29" s="15">
        <v>0.11</v>
      </c>
    </row>
    <row r="30" spans="1:39" x14ac:dyDescent="0.35">
      <c r="A30" s="19">
        <v>43608</v>
      </c>
      <c r="B30" s="15">
        <v>147966</v>
      </c>
      <c r="C30" s="15">
        <v>0.11</v>
      </c>
    </row>
    <row r="31" spans="1:39" x14ac:dyDescent="0.35">
      <c r="A31" s="19">
        <v>43821</v>
      </c>
      <c r="B31" s="15">
        <v>114441</v>
      </c>
      <c r="C31" s="15">
        <v>0.1</v>
      </c>
    </row>
    <row r="32" spans="1:39" s="18" customFormat="1" x14ac:dyDescent="0.35">
      <c r="A32" s="19">
        <v>44263</v>
      </c>
      <c r="B32" s="15">
        <v>95899</v>
      </c>
      <c r="C32" s="15">
        <v>0.1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3" x14ac:dyDescent="0.35">
      <c r="A33" s="19">
        <v>43538</v>
      </c>
      <c r="B33" s="15">
        <v>119397</v>
      </c>
      <c r="C33" s="15">
        <v>0.09</v>
      </c>
    </row>
    <row r="34" spans="1:3" x14ac:dyDescent="0.35">
      <c r="A34" s="19">
        <v>38122</v>
      </c>
      <c r="B34" s="15">
        <v>108268</v>
      </c>
      <c r="C34" s="15">
        <v>0.09</v>
      </c>
    </row>
    <row r="35" spans="1:3" x14ac:dyDescent="0.35">
      <c r="A35" s="16"/>
      <c r="B35" s="17">
        <v>114033.07103825136</v>
      </c>
      <c r="C35" s="17">
        <v>8.9759562841530027E-2</v>
      </c>
    </row>
    <row r="36" spans="1:3" x14ac:dyDescent="0.35">
      <c r="A36" s="19">
        <v>44340</v>
      </c>
      <c r="B36" s="15">
        <v>129541</v>
      </c>
      <c r="C36" s="15">
        <v>0.08</v>
      </c>
    </row>
    <row r="37" spans="1:3" x14ac:dyDescent="0.35">
      <c r="A37" s="19">
        <v>43865</v>
      </c>
      <c r="B37" s="15">
        <v>109850</v>
      </c>
      <c r="C37" s="15">
        <v>7.0000000000000007E-2</v>
      </c>
    </row>
    <row r="38" spans="1:3" x14ac:dyDescent="0.35">
      <c r="A38" s="19">
        <v>44029</v>
      </c>
      <c r="B38" s="15">
        <v>110000</v>
      </c>
      <c r="C38" s="15">
        <v>7.0000000000000007E-2</v>
      </c>
    </row>
    <row r="39" spans="1:3" x14ac:dyDescent="0.35">
      <c r="A39" s="19">
        <v>44317</v>
      </c>
      <c r="B39" s="15">
        <v>98077.5</v>
      </c>
      <c r="C39" s="15">
        <v>0.06</v>
      </c>
    </row>
    <row r="40" spans="1:3" x14ac:dyDescent="0.35">
      <c r="A40" s="19">
        <v>42224</v>
      </c>
      <c r="B40" s="15">
        <v>97433</v>
      </c>
      <c r="C40" s="15">
        <v>0.05</v>
      </c>
    </row>
    <row r="41" spans="1:3" x14ac:dyDescent="0.35">
      <c r="A41" s="19">
        <v>44422</v>
      </c>
      <c r="B41" s="15">
        <v>62411</v>
      </c>
      <c r="C41" s="15">
        <v>0</v>
      </c>
    </row>
    <row r="42" spans="1:3" x14ac:dyDescent="0.35">
      <c r="A42" s="19">
        <v>44257</v>
      </c>
      <c r="B42" s="15">
        <v>50883</v>
      </c>
      <c r="C42" s="15">
        <v>0</v>
      </c>
    </row>
    <row r="43" spans="1:3" x14ac:dyDescent="0.35">
      <c r="A43" s="19">
        <v>39180</v>
      </c>
      <c r="B43" s="15">
        <v>76505</v>
      </c>
      <c r="C43" s="15">
        <v>0</v>
      </c>
    </row>
    <row r="44" spans="1:3" x14ac:dyDescent="0.35">
      <c r="A44" s="19">
        <v>43251</v>
      </c>
      <c r="B44" s="15">
        <v>46727</v>
      </c>
      <c r="C44" s="15">
        <v>0</v>
      </c>
    </row>
    <row r="45" spans="1:3" x14ac:dyDescent="0.35">
      <c r="A45" s="19">
        <v>36079</v>
      </c>
      <c r="B45" s="15">
        <v>54051</v>
      </c>
      <c r="C45" s="15">
        <v>0</v>
      </c>
    </row>
    <row r="46" spans="1:3" x14ac:dyDescent="0.35">
      <c r="A46" s="19">
        <v>43385</v>
      </c>
      <c r="B46" s="15">
        <v>52310</v>
      </c>
      <c r="C46" s="15">
        <v>0</v>
      </c>
    </row>
    <row r="47" spans="1:3" x14ac:dyDescent="0.35">
      <c r="A47" s="19">
        <v>43091</v>
      </c>
      <c r="B47" s="15">
        <v>53929</v>
      </c>
      <c r="C47" s="15">
        <v>0</v>
      </c>
    </row>
    <row r="48" spans="1:3" x14ac:dyDescent="0.35">
      <c r="A48" s="19">
        <v>37623</v>
      </c>
      <c r="B48" s="15">
        <v>86510</v>
      </c>
      <c r="C48" s="15">
        <v>0</v>
      </c>
    </row>
    <row r="49" spans="1:3" x14ac:dyDescent="0.35">
      <c r="A49" s="19">
        <v>44211</v>
      </c>
      <c r="B49" s="15">
        <v>74467</v>
      </c>
      <c r="C49" s="15">
        <v>0</v>
      </c>
    </row>
    <row r="50" spans="1:3" x14ac:dyDescent="0.35">
      <c r="A50" s="19">
        <v>39616</v>
      </c>
      <c r="B50" s="15">
        <v>49186</v>
      </c>
      <c r="C50" s="15">
        <v>0</v>
      </c>
    </row>
    <row r="51" spans="1:3" x14ac:dyDescent="0.35">
      <c r="A51" s="19">
        <v>43229</v>
      </c>
      <c r="B51" s="15">
        <v>65340</v>
      </c>
      <c r="C51" s="15">
        <v>0</v>
      </c>
    </row>
    <row r="52" spans="1:3" x14ac:dyDescent="0.35">
      <c r="A52" s="19">
        <v>42164</v>
      </c>
      <c r="B52" s="15">
        <v>56686</v>
      </c>
      <c r="C52" s="15">
        <v>0</v>
      </c>
    </row>
    <row r="53" spans="1:3" x14ac:dyDescent="0.35">
      <c r="A53" s="19">
        <v>43594</v>
      </c>
      <c r="B53" s="15">
        <v>73779</v>
      </c>
      <c r="C53" s="15">
        <v>0</v>
      </c>
    </row>
    <row r="54" spans="1:3" x14ac:dyDescent="0.35">
      <c r="A54" s="19">
        <v>44386</v>
      </c>
      <c r="B54" s="15">
        <v>103183</v>
      </c>
      <c r="C54" s="15">
        <v>0</v>
      </c>
    </row>
    <row r="55" spans="1:3" x14ac:dyDescent="0.35">
      <c r="A55" s="19">
        <v>40153</v>
      </c>
      <c r="B55" s="15">
        <v>51404</v>
      </c>
      <c r="C55" s="15">
        <v>0</v>
      </c>
    </row>
    <row r="56" spans="1:3" x14ac:dyDescent="0.35">
      <c r="A56" s="19">
        <v>42646</v>
      </c>
      <c r="B56" s="15">
        <v>98769</v>
      </c>
      <c r="C56" s="15">
        <v>0</v>
      </c>
    </row>
    <row r="57" spans="1:3" x14ac:dyDescent="0.35">
      <c r="A57" s="19">
        <v>43681</v>
      </c>
      <c r="B57" s="15">
        <v>79388</v>
      </c>
      <c r="C57" s="15">
        <v>0</v>
      </c>
    </row>
    <row r="58" spans="1:3" x14ac:dyDescent="0.35">
      <c r="A58" s="19">
        <v>42958</v>
      </c>
      <c r="B58" s="15">
        <v>95499</v>
      </c>
      <c r="C58" s="15">
        <v>0</v>
      </c>
    </row>
    <row r="59" spans="1:3" x14ac:dyDescent="0.35">
      <c r="A59" s="19">
        <v>34686</v>
      </c>
      <c r="B59" s="15">
        <v>76202</v>
      </c>
      <c r="C59" s="15">
        <v>0</v>
      </c>
    </row>
    <row r="60" spans="1:3" x14ac:dyDescent="0.35">
      <c r="A60" s="19">
        <v>44203</v>
      </c>
      <c r="B60" s="15">
        <v>70110</v>
      </c>
      <c r="C60" s="15">
        <v>0</v>
      </c>
    </row>
    <row r="61" spans="1:3" x14ac:dyDescent="0.35">
      <c r="A61" s="19">
        <v>35413</v>
      </c>
      <c r="B61" s="15">
        <v>75354</v>
      </c>
      <c r="C61" s="15">
        <v>0</v>
      </c>
    </row>
    <row r="62" spans="1:3" x14ac:dyDescent="0.35">
      <c r="A62" s="19">
        <v>44229</v>
      </c>
      <c r="B62" s="15">
        <v>115765</v>
      </c>
      <c r="C62" s="15">
        <v>0</v>
      </c>
    </row>
    <row r="63" spans="1:3" x14ac:dyDescent="0.35">
      <c r="A63" s="19">
        <v>43016</v>
      </c>
      <c r="B63" s="15">
        <v>86858</v>
      </c>
      <c r="C63" s="15">
        <v>0</v>
      </c>
    </row>
    <row r="64" spans="1:3" x14ac:dyDescent="0.35">
      <c r="A64" s="19">
        <v>41998</v>
      </c>
      <c r="B64" s="15">
        <v>67743</v>
      </c>
      <c r="C64" s="15">
        <v>0</v>
      </c>
    </row>
    <row r="65" spans="1:3" x14ac:dyDescent="0.35">
      <c r="A65" s="19">
        <v>43899</v>
      </c>
      <c r="B65" s="15">
        <v>97078</v>
      </c>
      <c r="C65" s="15">
        <v>0</v>
      </c>
    </row>
    <row r="66" spans="1:3" x14ac:dyDescent="0.35">
      <c r="A66" s="19">
        <v>43108</v>
      </c>
      <c r="B66" s="15">
        <v>47387</v>
      </c>
      <c r="C66" s="15">
        <v>0</v>
      </c>
    </row>
    <row r="67" spans="1:3" x14ac:dyDescent="0.35">
      <c r="A67" s="19">
        <v>44306</v>
      </c>
      <c r="B67" s="15">
        <v>64204</v>
      </c>
      <c r="C67" s="15">
        <v>0</v>
      </c>
    </row>
    <row r="68" spans="1:3" x14ac:dyDescent="0.35">
      <c r="A68" s="19">
        <v>41430</v>
      </c>
      <c r="B68" s="15">
        <v>83066</v>
      </c>
      <c r="C68" s="15">
        <v>0</v>
      </c>
    </row>
    <row r="69" spans="1:3" x14ac:dyDescent="0.35">
      <c r="A69" s="19">
        <v>44336</v>
      </c>
      <c r="B69" s="15">
        <v>41336</v>
      </c>
      <c r="C69" s="15">
        <v>0</v>
      </c>
    </row>
    <row r="70" spans="1:3" x14ac:dyDescent="0.35">
      <c r="A70" s="19">
        <v>41621</v>
      </c>
      <c r="B70" s="15">
        <v>93102</v>
      </c>
      <c r="C70" s="15">
        <v>0</v>
      </c>
    </row>
    <row r="71" spans="1:3" x14ac:dyDescent="0.35">
      <c r="A71" s="19">
        <v>42338</v>
      </c>
      <c r="B71" s="15">
        <v>68807</v>
      </c>
      <c r="C71" s="15">
        <v>0</v>
      </c>
    </row>
    <row r="72" spans="1:3" x14ac:dyDescent="0.35">
      <c r="A72" s="19">
        <v>44020</v>
      </c>
      <c r="B72" s="15">
        <v>74691</v>
      </c>
      <c r="C72" s="15">
        <v>0</v>
      </c>
    </row>
    <row r="73" spans="1:3" x14ac:dyDescent="0.35">
      <c r="A73" s="19">
        <v>38318</v>
      </c>
      <c r="B73" s="15">
        <v>85369</v>
      </c>
      <c r="C73" s="15">
        <v>0</v>
      </c>
    </row>
    <row r="74" spans="1:3" x14ac:dyDescent="0.35">
      <c r="A74" s="19">
        <v>44024</v>
      </c>
      <c r="B74" s="15">
        <v>43336</v>
      </c>
      <c r="C74" s="15">
        <v>0</v>
      </c>
    </row>
    <row r="75" spans="1:3" x14ac:dyDescent="0.35">
      <c r="A75" s="19">
        <v>44465</v>
      </c>
      <c r="B75" s="15">
        <v>76354</v>
      </c>
      <c r="C75" s="15">
        <v>0</v>
      </c>
    </row>
    <row r="76" spans="1:3" x14ac:dyDescent="0.35">
      <c r="A76" s="19">
        <v>44510</v>
      </c>
      <c r="B76" s="15">
        <v>46833</v>
      </c>
      <c r="C76" s="15">
        <v>0</v>
      </c>
    </row>
    <row r="77" spans="1:3" x14ac:dyDescent="0.35">
      <c r="A77" s="19">
        <v>44491</v>
      </c>
      <c r="B77" s="15">
        <v>76272</v>
      </c>
      <c r="C77" s="15">
        <v>0</v>
      </c>
    </row>
    <row r="78" spans="1:3" x14ac:dyDescent="0.35">
      <c r="A78" s="19">
        <v>38456</v>
      </c>
      <c r="B78" s="15">
        <v>80701</v>
      </c>
      <c r="C78" s="15">
        <v>0</v>
      </c>
    </row>
    <row r="79" spans="1:3" x14ac:dyDescent="0.35">
      <c r="A79" s="19">
        <v>44671</v>
      </c>
      <c r="B79" s="15">
        <v>69647</v>
      </c>
      <c r="C79" s="15">
        <v>0</v>
      </c>
    </row>
    <row r="80" spans="1:3" x14ac:dyDescent="0.35">
      <c r="A80" s="19">
        <v>44662</v>
      </c>
      <c r="B80" s="15">
        <v>65341</v>
      </c>
      <c r="C80" s="15">
        <v>0</v>
      </c>
    </row>
    <row r="81" spans="1:3" x14ac:dyDescent="0.35">
      <c r="A81" s="19">
        <v>41661</v>
      </c>
      <c r="B81" s="15">
        <v>54415</v>
      </c>
      <c r="C81" s="15">
        <v>0</v>
      </c>
    </row>
    <row r="82" spans="1:3" x14ac:dyDescent="0.35">
      <c r="A82" s="19">
        <v>42932</v>
      </c>
      <c r="B82" s="15">
        <v>86317</v>
      </c>
      <c r="C82" s="15">
        <v>0</v>
      </c>
    </row>
    <row r="83" spans="1:3" x14ac:dyDescent="0.35">
      <c r="A83" s="19">
        <v>44107</v>
      </c>
      <c r="B83" s="15">
        <v>82162</v>
      </c>
      <c r="C83" s="15">
        <v>0</v>
      </c>
    </row>
    <row r="84" spans="1:3" x14ac:dyDescent="0.35">
      <c r="A84" s="19">
        <v>38829</v>
      </c>
      <c r="B84" s="15">
        <v>68987</v>
      </c>
      <c r="C84" s="15">
        <v>0</v>
      </c>
    </row>
    <row r="85" spans="1:3" x14ac:dyDescent="0.35">
      <c r="A85" s="19">
        <v>41725</v>
      </c>
      <c r="B85" s="15">
        <v>53215</v>
      </c>
      <c r="C85" s="15">
        <v>0</v>
      </c>
    </row>
    <row r="86" spans="1:3" x14ac:dyDescent="0.35">
      <c r="A86" s="19">
        <v>41938</v>
      </c>
      <c r="B86" s="15">
        <v>63196</v>
      </c>
      <c r="C86" s="15">
        <v>0</v>
      </c>
    </row>
    <row r="87" spans="1:3" x14ac:dyDescent="0.35">
      <c r="A87" s="19">
        <v>43558</v>
      </c>
      <c r="B87" s="15">
        <v>72340</v>
      </c>
      <c r="C87" s="15">
        <v>0</v>
      </c>
    </row>
    <row r="88" spans="1:3" x14ac:dyDescent="0.35">
      <c r="A88" s="7" t="s">
        <v>1985</v>
      </c>
      <c r="B88" s="15">
        <v>113217.36500000001</v>
      </c>
      <c r="C88" s="15">
        <v>8.8659999999999989E-2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opLeftCell="A3" workbookViewId="0">
      <selection activeCell="H25" sqref="A2:N1001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</cols>
  <sheetData>
    <row r="1" spans="1:14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hidden="1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hidden="1" x14ac:dyDescent="0.3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hidden="1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hidden="1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hidden="1" x14ac:dyDescent="0.3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hidden="1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hidden="1" x14ac:dyDescent="0.3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hidden="1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3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hidden="1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hidden="1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hidden="1" x14ac:dyDescent="0.3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3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hidden="1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3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3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3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hidden="1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3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3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3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hidden="1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hidden="1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hidden="1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hidden="1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hidden="1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3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hidden="1" x14ac:dyDescent="0.3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3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3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hidden="1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hidden="1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hidden="1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hidden="1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hidden="1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hidden="1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hidden="1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hidden="1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hidden="1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hidden="1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hidden="1" x14ac:dyDescent="0.3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hidden="1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hidden="1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hidden="1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3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hidden="1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hidden="1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hidden="1" x14ac:dyDescent="0.3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hidden="1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hidden="1" x14ac:dyDescent="0.3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hidden="1" x14ac:dyDescent="0.3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hidden="1" x14ac:dyDescent="0.3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hidden="1" x14ac:dyDescent="0.3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hidden="1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3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hidden="1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3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hidden="1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hidden="1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hidden="1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hidden="1" x14ac:dyDescent="0.3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hidden="1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hidden="1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hidden="1" x14ac:dyDescent="0.3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hidden="1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hidden="1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hidden="1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hidden="1" x14ac:dyDescent="0.3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3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hidden="1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3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3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hidden="1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hidden="1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hidden="1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hidden="1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hidden="1" x14ac:dyDescent="0.3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hidden="1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hidden="1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hidden="1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hidden="1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hidden="1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hidden="1" x14ac:dyDescent="0.3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3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hidden="1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hidden="1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hidden="1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hidden="1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hidden="1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3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hidden="1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3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hidden="1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hidden="1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hidden="1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hidden="1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3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hidden="1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hidden="1" x14ac:dyDescent="0.3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3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hidden="1" x14ac:dyDescent="0.3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3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3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3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hidden="1" x14ac:dyDescent="0.3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3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3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hidden="1" x14ac:dyDescent="0.3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3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hidden="1" x14ac:dyDescent="0.3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3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hidden="1" x14ac:dyDescent="0.3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hidden="1" x14ac:dyDescent="0.3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3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3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hidden="1" x14ac:dyDescent="0.3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3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hidden="1" x14ac:dyDescent="0.3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3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hidden="1" x14ac:dyDescent="0.3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3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3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3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3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3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hidden="1" x14ac:dyDescent="0.3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hidden="1" x14ac:dyDescent="0.3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hidden="1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hidden="1" x14ac:dyDescent="0.3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3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3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hidden="1" x14ac:dyDescent="0.3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3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hidden="1" x14ac:dyDescent="0.3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3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hidden="1" x14ac:dyDescent="0.3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hidden="1" x14ac:dyDescent="0.3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3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hidden="1" x14ac:dyDescent="0.3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hidden="1" x14ac:dyDescent="0.3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3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hidden="1" x14ac:dyDescent="0.3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3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3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3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3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3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3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3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hidden="1" x14ac:dyDescent="0.3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3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hidden="1" x14ac:dyDescent="0.3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3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3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3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hidden="1" x14ac:dyDescent="0.3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hidden="1" x14ac:dyDescent="0.3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hidden="1" x14ac:dyDescent="0.3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3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hidden="1" x14ac:dyDescent="0.3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3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hidden="1" x14ac:dyDescent="0.3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3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3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3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3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3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3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hidden="1" x14ac:dyDescent="0.3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3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3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3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3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3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hidden="1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hidden="1" x14ac:dyDescent="0.3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3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3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hidden="1" x14ac:dyDescent="0.3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hidden="1" x14ac:dyDescent="0.3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hidden="1" x14ac:dyDescent="0.3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hidden="1" x14ac:dyDescent="0.3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hidden="1" x14ac:dyDescent="0.3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hidden="1" x14ac:dyDescent="0.3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hidden="1" x14ac:dyDescent="0.3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3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hidden="1" x14ac:dyDescent="0.3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3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3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3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hidden="1" x14ac:dyDescent="0.3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3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3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hidden="1" x14ac:dyDescent="0.3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hidden="1" x14ac:dyDescent="0.3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hidden="1" x14ac:dyDescent="0.3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3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3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3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3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3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hidden="1" x14ac:dyDescent="0.3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3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hidden="1" x14ac:dyDescent="0.3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3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hidden="1" x14ac:dyDescent="0.3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hidden="1" x14ac:dyDescent="0.3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3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3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hidden="1" x14ac:dyDescent="0.3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hidden="1" x14ac:dyDescent="0.3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hidden="1" x14ac:dyDescent="0.3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hidden="1" x14ac:dyDescent="0.3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3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3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hidden="1" x14ac:dyDescent="0.3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3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3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hidden="1" x14ac:dyDescent="0.3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hidden="1" x14ac:dyDescent="0.3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3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hidden="1" x14ac:dyDescent="0.3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hidden="1" x14ac:dyDescent="0.3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hidden="1" x14ac:dyDescent="0.3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hidden="1" x14ac:dyDescent="0.3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hidden="1" x14ac:dyDescent="0.3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3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hidden="1" x14ac:dyDescent="0.3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hidden="1" x14ac:dyDescent="0.3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hidden="1" x14ac:dyDescent="0.3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hidden="1" x14ac:dyDescent="0.3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3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3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3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3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hidden="1" x14ac:dyDescent="0.3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hidden="1" x14ac:dyDescent="0.3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3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hidden="1" x14ac:dyDescent="0.3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3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3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3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3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hidden="1" x14ac:dyDescent="0.3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hidden="1" x14ac:dyDescent="0.3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hidden="1" x14ac:dyDescent="0.3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3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hidden="1" x14ac:dyDescent="0.3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3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hidden="1" x14ac:dyDescent="0.3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hidden="1" x14ac:dyDescent="0.3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3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hidden="1" x14ac:dyDescent="0.3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hidden="1" x14ac:dyDescent="0.3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3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hidden="1" x14ac:dyDescent="0.3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hidden="1" x14ac:dyDescent="0.3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hidden="1" x14ac:dyDescent="0.3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hidden="1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3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3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hidden="1" x14ac:dyDescent="0.3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3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3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hidden="1" x14ac:dyDescent="0.3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3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hidden="1" x14ac:dyDescent="0.3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hidden="1" x14ac:dyDescent="0.3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3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3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hidden="1" x14ac:dyDescent="0.3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3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3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3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3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hidden="1" x14ac:dyDescent="0.3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3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hidden="1" x14ac:dyDescent="0.3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hidden="1" x14ac:dyDescent="0.3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3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hidden="1" x14ac:dyDescent="0.3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hidden="1" x14ac:dyDescent="0.3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3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hidden="1" x14ac:dyDescent="0.3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3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3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hidden="1" x14ac:dyDescent="0.3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hidden="1" x14ac:dyDescent="0.3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3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hidden="1" x14ac:dyDescent="0.3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3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hidden="1" x14ac:dyDescent="0.3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3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3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hidden="1" x14ac:dyDescent="0.3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hidden="1" x14ac:dyDescent="0.3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hidden="1" x14ac:dyDescent="0.3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hidden="1" x14ac:dyDescent="0.3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hidden="1" x14ac:dyDescent="0.3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3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hidden="1" x14ac:dyDescent="0.3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hidden="1" x14ac:dyDescent="0.3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hidden="1" x14ac:dyDescent="0.3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3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hidden="1" x14ac:dyDescent="0.3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hidden="1" x14ac:dyDescent="0.3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3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3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3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hidden="1" x14ac:dyDescent="0.3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3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hidden="1" x14ac:dyDescent="0.3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3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hidden="1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hidden="1" x14ac:dyDescent="0.3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3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3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3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hidden="1" x14ac:dyDescent="0.3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hidden="1" x14ac:dyDescent="0.3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hidden="1" x14ac:dyDescent="0.3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hidden="1" x14ac:dyDescent="0.3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3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hidden="1" x14ac:dyDescent="0.3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hidden="1" x14ac:dyDescent="0.3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3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hidden="1" x14ac:dyDescent="0.3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hidden="1" x14ac:dyDescent="0.3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hidden="1" x14ac:dyDescent="0.3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hidden="1" x14ac:dyDescent="0.3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hidden="1" x14ac:dyDescent="0.3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3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3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hidden="1" x14ac:dyDescent="0.3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hidden="1" x14ac:dyDescent="0.3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hidden="1" x14ac:dyDescent="0.3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3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hidden="1" x14ac:dyDescent="0.3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hidden="1" x14ac:dyDescent="0.3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hidden="1" x14ac:dyDescent="0.3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hidden="1" x14ac:dyDescent="0.3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hidden="1" x14ac:dyDescent="0.3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3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3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hidden="1" x14ac:dyDescent="0.3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3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3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3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hidden="1" x14ac:dyDescent="0.3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3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hidden="1" x14ac:dyDescent="0.3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3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3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3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3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3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3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3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hidden="1" x14ac:dyDescent="0.3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3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3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3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3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3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hidden="1" x14ac:dyDescent="0.3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3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hidden="1" x14ac:dyDescent="0.3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hidden="1" x14ac:dyDescent="0.3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hidden="1" x14ac:dyDescent="0.3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hidden="1" x14ac:dyDescent="0.3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hidden="1" x14ac:dyDescent="0.3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hidden="1" x14ac:dyDescent="0.3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hidden="1" x14ac:dyDescent="0.3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hidden="1" x14ac:dyDescent="0.3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hidden="1" x14ac:dyDescent="0.3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hidden="1" x14ac:dyDescent="0.3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3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hidden="1" x14ac:dyDescent="0.3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hidden="1" x14ac:dyDescent="0.3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3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hidden="1" x14ac:dyDescent="0.3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hidden="1" x14ac:dyDescent="0.3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hidden="1" x14ac:dyDescent="0.3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hidden="1" x14ac:dyDescent="0.3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3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hidden="1" x14ac:dyDescent="0.3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3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3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hidden="1" x14ac:dyDescent="0.3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3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hidden="1" x14ac:dyDescent="0.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hidden="1" x14ac:dyDescent="0.3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hidden="1" x14ac:dyDescent="0.3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hidden="1" x14ac:dyDescent="0.3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3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hidden="1" x14ac:dyDescent="0.3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3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hidden="1" x14ac:dyDescent="0.3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3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hidden="1" x14ac:dyDescent="0.3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3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3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hidden="1" x14ac:dyDescent="0.3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3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hidden="1" x14ac:dyDescent="0.3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hidden="1" x14ac:dyDescent="0.3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hidden="1" x14ac:dyDescent="0.3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3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hidden="1" x14ac:dyDescent="0.3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hidden="1" x14ac:dyDescent="0.3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hidden="1" x14ac:dyDescent="0.3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3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3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hidden="1" x14ac:dyDescent="0.3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3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3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3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3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3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3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3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3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hidden="1" x14ac:dyDescent="0.3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3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3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3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hidden="1" x14ac:dyDescent="0.3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3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3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3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hidden="1" x14ac:dyDescent="0.3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hidden="1" x14ac:dyDescent="0.3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3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hidden="1" x14ac:dyDescent="0.3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3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3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3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3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hidden="1" x14ac:dyDescent="0.3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3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3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hidden="1" x14ac:dyDescent="0.3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hidden="1" x14ac:dyDescent="0.3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3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hidden="1" x14ac:dyDescent="0.3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3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hidden="1" x14ac:dyDescent="0.3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3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3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hidden="1" x14ac:dyDescent="0.3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hidden="1" x14ac:dyDescent="0.3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3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hidden="1" x14ac:dyDescent="0.3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3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hidden="1" x14ac:dyDescent="0.3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hidden="1" x14ac:dyDescent="0.3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hidden="1" x14ac:dyDescent="0.3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hidden="1" x14ac:dyDescent="0.3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hidden="1" x14ac:dyDescent="0.3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3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hidden="1" x14ac:dyDescent="0.3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3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hidden="1" x14ac:dyDescent="0.3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hidden="1" x14ac:dyDescent="0.3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3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3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3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3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hidden="1" x14ac:dyDescent="0.3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3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hidden="1" x14ac:dyDescent="0.3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3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3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3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3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3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hidden="1" x14ac:dyDescent="0.3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3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3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3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hidden="1" x14ac:dyDescent="0.3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3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3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3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hidden="1" x14ac:dyDescent="0.3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hidden="1" x14ac:dyDescent="0.3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hidden="1" x14ac:dyDescent="0.3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hidden="1" x14ac:dyDescent="0.3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hidden="1" x14ac:dyDescent="0.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3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3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hidden="1" x14ac:dyDescent="0.3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3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3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3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3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hidden="1" x14ac:dyDescent="0.3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3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3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hidden="1" x14ac:dyDescent="0.3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hidden="1" x14ac:dyDescent="0.3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hidden="1" x14ac:dyDescent="0.3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hidden="1" x14ac:dyDescent="0.3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hidden="1" x14ac:dyDescent="0.3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3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3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3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3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hidden="1" x14ac:dyDescent="0.3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3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hidden="1" x14ac:dyDescent="0.3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hidden="1" x14ac:dyDescent="0.3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hidden="1" x14ac:dyDescent="0.3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hidden="1" x14ac:dyDescent="0.3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hidden="1" x14ac:dyDescent="0.3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hidden="1" x14ac:dyDescent="0.3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hidden="1" x14ac:dyDescent="0.3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hidden="1" x14ac:dyDescent="0.3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hidden="1" x14ac:dyDescent="0.3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3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hidden="1" x14ac:dyDescent="0.3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3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3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hidden="1" x14ac:dyDescent="0.3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3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hidden="1" x14ac:dyDescent="0.3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3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3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hidden="1" x14ac:dyDescent="0.3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hidden="1" x14ac:dyDescent="0.3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hidden="1" x14ac:dyDescent="0.3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3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hidden="1" x14ac:dyDescent="0.3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hidden="1" x14ac:dyDescent="0.3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hidden="1" x14ac:dyDescent="0.3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3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3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3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3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3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3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hidden="1" x14ac:dyDescent="0.3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hidden="1" x14ac:dyDescent="0.3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3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3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hidden="1" x14ac:dyDescent="0.3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hidden="1" x14ac:dyDescent="0.3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hidden="1" x14ac:dyDescent="0.3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hidden="1" x14ac:dyDescent="0.3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3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hidden="1" x14ac:dyDescent="0.3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3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hidden="1" x14ac:dyDescent="0.3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hidden="1" x14ac:dyDescent="0.3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hidden="1" x14ac:dyDescent="0.3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3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3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3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3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3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3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3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hidden="1" x14ac:dyDescent="0.3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3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3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3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hidden="1" x14ac:dyDescent="0.3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hidden="1" x14ac:dyDescent="0.3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3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3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hidden="1" x14ac:dyDescent="0.3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hidden="1" x14ac:dyDescent="0.3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hidden="1" x14ac:dyDescent="0.3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hidden="1" x14ac:dyDescent="0.3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hidden="1" x14ac:dyDescent="0.3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hidden="1" x14ac:dyDescent="0.3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3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hidden="1" x14ac:dyDescent="0.3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hidden="1" x14ac:dyDescent="0.3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hidden="1" x14ac:dyDescent="0.3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hidden="1" x14ac:dyDescent="0.3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3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3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hidden="1" x14ac:dyDescent="0.3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hidden="1" x14ac:dyDescent="0.3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hidden="1" x14ac:dyDescent="0.3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hidden="1" x14ac:dyDescent="0.3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hidden="1" x14ac:dyDescent="0.3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hidden="1" x14ac:dyDescent="0.3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3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hidden="1" x14ac:dyDescent="0.3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hidden="1" x14ac:dyDescent="0.3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3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hidden="1" x14ac:dyDescent="0.3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hidden="1" x14ac:dyDescent="0.3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3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3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hidden="1" x14ac:dyDescent="0.3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hidden="1" x14ac:dyDescent="0.3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3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3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3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hidden="1" x14ac:dyDescent="0.3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hidden="1" x14ac:dyDescent="0.3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3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hidden="1" x14ac:dyDescent="0.3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hidden="1" x14ac:dyDescent="0.3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3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3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hidden="1" x14ac:dyDescent="0.3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hidden="1" x14ac:dyDescent="0.3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3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3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3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3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3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hidden="1" x14ac:dyDescent="0.3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3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hidden="1" x14ac:dyDescent="0.3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3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hidden="1" x14ac:dyDescent="0.3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3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hidden="1" x14ac:dyDescent="0.3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3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hidden="1" x14ac:dyDescent="0.3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hidden="1" x14ac:dyDescent="0.3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hidden="1" x14ac:dyDescent="0.3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hidden="1" x14ac:dyDescent="0.3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3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hidden="1" x14ac:dyDescent="0.3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hidden="1" x14ac:dyDescent="0.3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hidden="1" x14ac:dyDescent="0.3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hidden="1" x14ac:dyDescent="0.3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hidden="1" x14ac:dyDescent="0.3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hidden="1" x14ac:dyDescent="0.3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3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hidden="1" x14ac:dyDescent="0.3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3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3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hidden="1" x14ac:dyDescent="0.3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hidden="1" x14ac:dyDescent="0.3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3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3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3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hidden="1" x14ac:dyDescent="0.3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hidden="1" x14ac:dyDescent="0.3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hidden="1" x14ac:dyDescent="0.3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hidden="1" x14ac:dyDescent="0.3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hidden="1" x14ac:dyDescent="0.3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hidden="1" x14ac:dyDescent="0.3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3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hidden="1" x14ac:dyDescent="0.3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hidden="1" x14ac:dyDescent="0.3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hidden="1" x14ac:dyDescent="0.3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hidden="1" x14ac:dyDescent="0.3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hidden="1" x14ac:dyDescent="0.3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hidden="1" x14ac:dyDescent="0.3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hidden="1" x14ac:dyDescent="0.3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3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hidden="1" x14ac:dyDescent="0.3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hidden="1" x14ac:dyDescent="0.3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hidden="1" x14ac:dyDescent="0.3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3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3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3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3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hidden="1" x14ac:dyDescent="0.3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hidden="1" x14ac:dyDescent="0.3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3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hidden="1" x14ac:dyDescent="0.3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3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hidden="1" x14ac:dyDescent="0.3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hidden="1" x14ac:dyDescent="0.3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3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3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3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3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hidden="1" x14ac:dyDescent="0.3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3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hidden="1" x14ac:dyDescent="0.3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hidden="1" x14ac:dyDescent="0.3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hidden="1" x14ac:dyDescent="0.3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3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3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hidden="1" x14ac:dyDescent="0.3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3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hidden="1" x14ac:dyDescent="0.3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hidden="1" x14ac:dyDescent="0.3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hidden="1" x14ac:dyDescent="0.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3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3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3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hidden="1" x14ac:dyDescent="0.3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3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3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3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hidden="1" x14ac:dyDescent="0.3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3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3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hidden="1" x14ac:dyDescent="0.3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3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3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3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3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3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3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3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3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3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hidden="1" x14ac:dyDescent="0.3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hidden="1" x14ac:dyDescent="0.3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hidden="1" x14ac:dyDescent="0.3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hidden="1" x14ac:dyDescent="0.3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hidden="1" x14ac:dyDescent="0.3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hidden="1" x14ac:dyDescent="0.3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hidden="1" x14ac:dyDescent="0.3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3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hidden="1" x14ac:dyDescent="0.3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hidden="1" x14ac:dyDescent="0.3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3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hidden="1" x14ac:dyDescent="0.3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hidden="1" x14ac:dyDescent="0.3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hidden="1" x14ac:dyDescent="0.3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hidden="1" x14ac:dyDescent="0.3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3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hidden="1" x14ac:dyDescent="0.3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3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hidden="1" x14ac:dyDescent="0.3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hidden="1" x14ac:dyDescent="0.3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3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hidden="1" x14ac:dyDescent="0.3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3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3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hidden="1" x14ac:dyDescent="0.3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hidden="1" x14ac:dyDescent="0.3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hidden="1" x14ac:dyDescent="0.3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3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hidden="1" x14ac:dyDescent="0.3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3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3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hidden="1" x14ac:dyDescent="0.3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hidden="1" x14ac:dyDescent="0.3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hidden="1" x14ac:dyDescent="0.3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hidden="1" x14ac:dyDescent="0.3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hidden="1" x14ac:dyDescent="0.3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3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3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hidden="1" x14ac:dyDescent="0.3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3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3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hidden="1" x14ac:dyDescent="0.3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3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3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hidden="1" x14ac:dyDescent="0.3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3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3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3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3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3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hidden="1" x14ac:dyDescent="0.3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hidden="1" x14ac:dyDescent="0.3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hidden="1" x14ac:dyDescent="0.3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3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hidden="1" x14ac:dyDescent="0.3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hidden="1" x14ac:dyDescent="0.3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hidden="1" x14ac:dyDescent="0.3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3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3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hidden="1" x14ac:dyDescent="0.3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3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hidden="1" x14ac:dyDescent="0.3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hidden="1" x14ac:dyDescent="0.3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hidden="1" x14ac:dyDescent="0.3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hidden="1" x14ac:dyDescent="0.3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3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3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3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hidden="1" x14ac:dyDescent="0.3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3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hidden="1" x14ac:dyDescent="0.3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hidden="1" x14ac:dyDescent="0.3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3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hidden="1" x14ac:dyDescent="0.3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hidden="1" x14ac:dyDescent="0.3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hidden="1" x14ac:dyDescent="0.3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hidden="1" x14ac:dyDescent="0.3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hidden="1" x14ac:dyDescent="0.3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hidden="1" x14ac:dyDescent="0.3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hidden="1" x14ac:dyDescent="0.3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3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3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3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hidden="1" x14ac:dyDescent="0.3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hidden="1" x14ac:dyDescent="0.3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hidden="1" x14ac:dyDescent="0.3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hidden="1" x14ac:dyDescent="0.3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hidden="1" x14ac:dyDescent="0.3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hidden="1" x14ac:dyDescent="0.3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3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3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hidden="1" x14ac:dyDescent="0.3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3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3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3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3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hidden="1" x14ac:dyDescent="0.3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3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hidden="1" x14ac:dyDescent="0.3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3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3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hidden="1" x14ac:dyDescent="0.3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3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hidden="1" x14ac:dyDescent="0.3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3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hidden="1" x14ac:dyDescent="0.3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3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hidden="1" x14ac:dyDescent="0.3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hidden="1" x14ac:dyDescent="0.3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hidden="1" x14ac:dyDescent="0.3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3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3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hidden="1" x14ac:dyDescent="0.3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3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3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3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hidden="1" x14ac:dyDescent="0.3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hidden="1" x14ac:dyDescent="0.3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hidden="1" x14ac:dyDescent="0.3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3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hidden="1" x14ac:dyDescent="0.3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3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hidden="1" x14ac:dyDescent="0.3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3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3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3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hidden="1" x14ac:dyDescent="0.3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3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hidden="1" x14ac:dyDescent="0.3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3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hidden="1" x14ac:dyDescent="0.3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3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hidden="1" x14ac:dyDescent="0.3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3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3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hidden="1" x14ac:dyDescent="0.3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hidden="1" x14ac:dyDescent="0.3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3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hidden="1" x14ac:dyDescent="0.3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hidden="1" x14ac:dyDescent="0.3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3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hidden="1" x14ac:dyDescent="0.3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3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hidden="1" x14ac:dyDescent="0.3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3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3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3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hidden="1" x14ac:dyDescent="0.3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hidden="1" x14ac:dyDescent="0.3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hidden="1" x14ac:dyDescent="0.3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3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hidden="1" x14ac:dyDescent="0.3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3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3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3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hidden="1" x14ac:dyDescent="0.3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hidden="1" x14ac:dyDescent="0.3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hidden="1" x14ac:dyDescent="0.3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hidden="1" x14ac:dyDescent="0.3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hidden="1" x14ac:dyDescent="0.3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hidden="1" x14ac:dyDescent="0.3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hidden="1" x14ac:dyDescent="0.3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3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3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hidden="1" x14ac:dyDescent="0.3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3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hidden="1" x14ac:dyDescent="0.3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hidden="1" x14ac:dyDescent="0.3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3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hidden="1" x14ac:dyDescent="0.3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hidden="1" x14ac:dyDescent="0.3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3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hidden="1" x14ac:dyDescent="0.3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3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3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3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hidden="1" x14ac:dyDescent="0.3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hidden="1" x14ac:dyDescent="0.3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hidden="1" x14ac:dyDescent="0.3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hidden="1" x14ac:dyDescent="0.3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3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3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hidden="1" x14ac:dyDescent="0.3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hidden="1" x14ac:dyDescent="0.3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3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3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3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3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3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3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hidden="1" x14ac:dyDescent="0.3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hidden="1" x14ac:dyDescent="0.3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3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3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3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hidden="1" x14ac:dyDescent="0.3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hidden="1" x14ac:dyDescent="0.3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3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hidden="1" x14ac:dyDescent="0.3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hidden="1" x14ac:dyDescent="0.3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hidden="1" x14ac:dyDescent="0.3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3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hidden="1" x14ac:dyDescent="0.3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3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3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3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3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hidden="1" x14ac:dyDescent="0.3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3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hidden="1" x14ac:dyDescent="0.3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3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3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hidden="1" x14ac:dyDescent="0.3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3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3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3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3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hidden="1" x14ac:dyDescent="0.3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3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hidden="1" x14ac:dyDescent="0.3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3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hidden="1" x14ac:dyDescent="0.3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3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hidden="1" x14ac:dyDescent="0.3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hidden="1" x14ac:dyDescent="0.3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hidden="1" x14ac:dyDescent="0.3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3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hidden="1" x14ac:dyDescent="0.3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hidden="1" x14ac:dyDescent="0.3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3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hidden="1" x14ac:dyDescent="0.3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hidden="1" x14ac:dyDescent="0.3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hidden="1" x14ac:dyDescent="0.3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3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3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3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hidden="1" x14ac:dyDescent="0.3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hidden="1" x14ac:dyDescent="0.3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3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hidden="1" x14ac:dyDescent="0.3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3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hidden="1" x14ac:dyDescent="0.3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hidden="1" x14ac:dyDescent="0.3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1824-B95C-425B-84B6-8991AABC3073}">
  <dimension ref="A1:Q519"/>
  <sheetViews>
    <sheetView topLeftCell="B1" workbookViewId="0">
      <selection activeCell="R1" sqref="R1"/>
    </sheetView>
  </sheetViews>
  <sheetFormatPr defaultRowHeight="14.5" x14ac:dyDescent="0.35"/>
  <cols>
    <col min="9" max="9" width="10.36328125" bestFit="1" customWidth="1"/>
    <col min="10" max="10" width="9.36328125" bestFit="1" customWidth="1"/>
    <col min="15" max="15" width="11.81640625" bestFit="1" customWidth="1"/>
  </cols>
  <sheetData>
    <row r="1" spans="1:15" x14ac:dyDescent="0.35">
      <c r="A1" s="8">
        <v>50</v>
      </c>
      <c r="B1" s="10" t="s">
        <v>7</v>
      </c>
      <c r="C1">
        <f>AVERAGE(A:A)</f>
        <v>45.291666666666664</v>
      </c>
      <c r="E1" t="s">
        <v>9</v>
      </c>
      <c r="F1" t="s">
        <v>1983</v>
      </c>
      <c r="G1" t="s">
        <v>10</v>
      </c>
      <c r="J1" s="12">
        <v>255230</v>
      </c>
      <c r="L1" s="8" t="s">
        <v>63</v>
      </c>
      <c r="M1" s="13">
        <f>COUNTA(L1:L184)</f>
        <v>184</v>
      </c>
    </row>
    <row r="2" spans="1:15" x14ac:dyDescent="0.35">
      <c r="A2" s="8">
        <v>55</v>
      </c>
      <c r="B2" s="8">
        <v>50</v>
      </c>
      <c r="E2">
        <v>141604</v>
      </c>
      <c r="F2">
        <f>G2*E2</f>
        <v>21240.6</v>
      </c>
      <c r="G2">
        <v>0.15</v>
      </c>
      <c r="J2" s="12">
        <v>253249</v>
      </c>
      <c r="L2" s="8" t="s">
        <v>29</v>
      </c>
      <c r="N2">
        <f>COUNTA(L1:L184)</f>
        <v>184</v>
      </c>
    </row>
    <row r="3" spans="1:15" x14ac:dyDescent="0.35">
      <c r="A3" s="8">
        <v>25</v>
      </c>
      <c r="B3" s="8">
        <v>55</v>
      </c>
      <c r="D3">
        <f>AVERAGE(B2:B121)</f>
        <v>45.291666666666664</v>
      </c>
      <c r="E3">
        <v>163099</v>
      </c>
      <c r="F3">
        <f t="shared" ref="F3:F66" si="0">G3*E3</f>
        <v>32619.800000000003</v>
      </c>
      <c r="G3">
        <v>0.2</v>
      </c>
      <c r="H3">
        <f>AVERAGE(F2:F519)</f>
        <v>15146.867355212355</v>
      </c>
      <c r="J3" s="12">
        <v>249801</v>
      </c>
      <c r="K3">
        <f>COUNTIF(Data!M:M,"Chongqing")</f>
        <v>65</v>
      </c>
      <c r="L3" s="8" t="s">
        <v>45</v>
      </c>
      <c r="N3">
        <f>COUNT(Sheet1!A2:A1001)</f>
        <v>119</v>
      </c>
      <c r="O3">
        <f>N2/N5</f>
        <v>0.35521235521235522</v>
      </c>
    </row>
    <row r="4" spans="1:15" x14ac:dyDescent="0.35">
      <c r="A4" s="8">
        <v>34</v>
      </c>
      <c r="B4" s="8">
        <v>25</v>
      </c>
      <c r="E4">
        <v>84913</v>
      </c>
      <c r="F4">
        <f t="shared" si="0"/>
        <v>5943.9100000000008</v>
      </c>
      <c r="G4">
        <v>7.0000000000000007E-2</v>
      </c>
      <c r="J4" s="12">
        <v>249686</v>
      </c>
      <c r="L4" s="8" t="s">
        <v>66</v>
      </c>
      <c r="N4">
        <f>COUNT(Sheet1!A:A)</f>
        <v>120</v>
      </c>
    </row>
    <row r="5" spans="1:15" x14ac:dyDescent="0.35">
      <c r="A5" s="8">
        <v>51</v>
      </c>
      <c r="B5" s="8">
        <v>34</v>
      </c>
      <c r="E5">
        <v>119746</v>
      </c>
      <c r="F5">
        <f t="shared" si="0"/>
        <v>11974.6</v>
      </c>
      <c r="G5">
        <v>0.1</v>
      </c>
      <c r="J5" s="12">
        <v>247022</v>
      </c>
      <c r="L5" s="8" t="s">
        <v>80</v>
      </c>
      <c r="N5">
        <f>COUNTA(Sheet1!E2:E1001)</f>
        <v>518</v>
      </c>
    </row>
    <row r="6" spans="1:15" x14ac:dyDescent="0.35">
      <c r="A6" s="8">
        <v>65</v>
      </c>
      <c r="B6" s="8">
        <v>51</v>
      </c>
      <c r="E6">
        <v>77203</v>
      </c>
      <c r="F6">
        <f t="shared" si="0"/>
        <v>0</v>
      </c>
      <c r="G6">
        <v>0</v>
      </c>
      <c r="I6" s="11">
        <f>SUM(F2:F519)</f>
        <v>7846077.29</v>
      </c>
      <c r="J6" s="12">
        <v>246619</v>
      </c>
      <c r="L6" s="8" t="s">
        <v>29</v>
      </c>
    </row>
    <row r="7" spans="1:15" x14ac:dyDescent="0.35">
      <c r="A7" s="8">
        <v>65</v>
      </c>
      <c r="B7" s="8">
        <v>65</v>
      </c>
      <c r="E7">
        <v>157333</v>
      </c>
      <c r="F7">
        <f t="shared" si="0"/>
        <v>23599.95</v>
      </c>
      <c r="G7">
        <v>0.15</v>
      </c>
      <c r="J7" s="12">
        <v>246589</v>
      </c>
      <c r="L7" s="8" t="s">
        <v>63</v>
      </c>
    </row>
    <row r="8" spans="1:15" x14ac:dyDescent="0.35">
      <c r="A8" s="8">
        <v>27</v>
      </c>
      <c r="B8" s="8">
        <v>65</v>
      </c>
      <c r="E8">
        <v>109851</v>
      </c>
      <c r="F8">
        <f t="shared" si="0"/>
        <v>0</v>
      </c>
      <c r="G8">
        <v>0</v>
      </c>
      <c r="J8" s="12">
        <v>246231</v>
      </c>
      <c r="L8" s="8" t="s">
        <v>60</v>
      </c>
      <c r="O8">
        <f>184/100</f>
        <v>1.84</v>
      </c>
    </row>
    <row r="9" spans="1:15" x14ac:dyDescent="0.35">
      <c r="A9" s="8">
        <v>36</v>
      </c>
      <c r="B9" s="8">
        <v>27</v>
      </c>
      <c r="E9">
        <v>146742</v>
      </c>
      <c r="F9">
        <f t="shared" si="0"/>
        <v>14674.2</v>
      </c>
      <c r="G9">
        <v>0.1</v>
      </c>
      <c r="J9" s="12">
        <v>245360</v>
      </c>
      <c r="L9" s="8" t="s">
        <v>39</v>
      </c>
      <c r="N9">
        <f>SUM(Sheet1!F2:F519)</f>
        <v>7846077.29</v>
      </c>
    </row>
    <row r="10" spans="1:15" x14ac:dyDescent="0.35">
      <c r="A10" s="8">
        <v>37</v>
      </c>
      <c r="B10" s="8">
        <v>36</v>
      </c>
      <c r="E10">
        <v>249270</v>
      </c>
      <c r="F10">
        <f t="shared" si="0"/>
        <v>74781</v>
      </c>
      <c r="G10">
        <v>0.3</v>
      </c>
      <c r="J10" s="12">
        <v>242919</v>
      </c>
      <c r="L10" s="8" t="s">
        <v>63</v>
      </c>
      <c r="N10">
        <f>SUM(E2:E519)</f>
        <v>58178745</v>
      </c>
      <c r="O10">
        <f>N9+N10</f>
        <v>66024822.289999999</v>
      </c>
    </row>
    <row r="11" spans="1:15" x14ac:dyDescent="0.35">
      <c r="A11" s="8">
        <v>34</v>
      </c>
      <c r="B11" s="8">
        <v>37</v>
      </c>
      <c r="E11">
        <v>175837</v>
      </c>
      <c r="F11">
        <f t="shared" si="0"/>
        <v>35167.4</v>
      </c>
      <c r="G11">
        <v>0.2</v>
      </c>
      <c r="J11" s="12">
        <v>241083</v>
      </c>
      <c r="L11" s="8" t="s">
        <v>63</v>
      </c>
      <c r="O11" s="2">
        <f>SUM(Sheet1!J2:J1001)</f>
        <v>30695711</v>
      </c>
    </row>
    <row r="12" spans="1:15" x14ac:dyDescent="0.35">
      <c r="A12" s="8">
        <v>60</v>
      </c>
      <c r="B12" s="8">
        <v>34</v>
      </c>
      <c r="E12">
        <v>154828</v>
      </c>
      <c r="F12">
        <f t="shared" si="0"/>
        <v>20127.64</v>
      </c>
      <c r="G12">
        <v>0.13</v>
      </c>
      <c r="J12" s="12">
        <v>236946</v>
      </c>
      <c r="L12" s="8" t="s">
        <v>63</v>
      </c>
      <c r="O12" s="2">
        <f>SUM(Sheet1!J3:J999)</f>
        <v>30442462</v>
      </c>
    </row>
    <row r="13" spans="1:15" x14ac:dyDescent="0.35">
      <c r="A13" s="8">
        <v>33</v>
      </c>
      <c r="B13" s="8">
        <v>60</v>
      </c>
      <c r="E13">
        <v>151703</v>
      </c>
      <c r="F13">
        <f t="shared" si="0"/>
        <v>31857.629999999997</v>
      </c>
      <c r="G13">
        <v>0.21</v>
      </c>
      <c r="J13" s="12">
        <v>236314</v>
      </c>
      <c r="L13" s="8" t="s">
        <v>63</v>
      </c>
    </row>
    <row r="14" spans="1:15" x14ac:dyDescent="0.35">
      <c r="A14" s="8">
        <v>26</v>
      </c>
      <c r="B14" s="8">
        <v>33</v>
      </c>
      <c r="E14">
        <v>98581</v>
      </c>
      <c r="F14">
        <f t="shared" si="0"/>
        <v>0</v>
      </c>
      <c r="G14">
        <v>0</v>
      </c>
      <c r="J14" s="12">
        <v>235619</v>
      </c>
      <c r="L14" s="8" t="s">
        <v>53</v>
      </c>
    </row>
    <row r="15" spans="1:15" x14ac:dyDescent="0.35">
      <c r="A15" s="8">
        <v>54</v>
      </c>
      <c r="B15" s="8">
        <v>26</v>
      </c>
      <c r="E15">
        <v>49011</v>
      </c>
      <c r="F15">
        <f t="shared" si="0"/>
        <v>0</v>
      </c>
      <c r="G15">
        <v>0</v>
      </c>
      <c r="J15" s="12">
        <v>231850</v>
      </c>
      <c r="L15" s="8" t="s">
        <v>81</v>
      </c>
    </row>
    <row r="16" spans="1:15" x14ac:dyDescent="0.35">
      <c r="A16" s="8">
        <v>64</v>
      </c>
      <c r="B16" s="8">
        <v>54</v>
      </c>
      <c r="E16">
        <v>99575</v>
      </c>
      <c r="F16">
        <f t="shared" si="0"/>
        <v>0</v>
      </c>
      <c r="G16">
        <v>0</v>
      </c>
      <c r="J16" s="12">
        <v>230025</v>
      </c>
      <c r="L16" s="8" t="s">
        <v>20</v>
      </c>
    </row>
    <row r="17" spans="1:17" x14ac:dyDescent="0.35">
      <c r="A17" s="8">
        <v>42</v>
      </c>
      <c r="B17" s="8">
        <v>64</v>
      </c>
      <c r="E17">
        <v>99989</v>
      </c>
      <c r="F17">
        <f t="shared" si="0"/>
        <v>0</v>
      </c>
      <c r="G17">
        <v>0</v>
      </c>
      <c r="J17" s="12">
        <v>223805</v>
      </c>
      <c r="L17" s="8" t="s">
        <v>60</v>
      </c>
      <c r="O17" t="s">
        <v>1984</v>
      </c>
      <c r="P17" t="s">
        <v>1986</v>
      </c>
    </row>
    <row r="18" spans="1:17" x14ac:dyDescent="0.35">
      <c r="A18" s="8">
        <v>60</v>
      </c>
      <c r="B18" s="8">
        <v>42</v>
      </c>
      <c r="E18">
        <v>78940</v>
      </c>
      <c r="F18">
        <f t="shared" si="0"/>
        <v>0</v>
      </c>
      <c r="G18">
        <v>0</v>
      </c>
      <c r="J18" s="12">
        <v>222941</v>
      </c>
      <c r="L18" s="8" t="s">
        <v>60</v>
      </c>
      <c r="O18" t="s">
        <v>17</v>
      </c>
      <c r="P18">
        <v>58178745</v>
      </c>
      <c r="Q18" cm="1">
        <f t="array" aca="1" ref="Q18" ca="1">P18:R18/P20</f>
        <v>0</v>
      </c>
    </row>
    <row r="19" spans="1:17" x14ac:dyDescent="0.35">
      <c r="A19" s="8">
        <v>39</v>
      </c>
      <c r="B19" s="8">
        <v>60</v>
      </c>
      <c r="E19">
        <v>82872</v>
      </c>
      <c r="F19">
        <f t="shared" si="0"/>
        <v>0</v>
      </c>
      <c r="G19">
        <v>0</v>
      </c>
      <c r="J19" s="12">
        <v>217783</v>
      </c>
      <c r="L19" s="8" t="s">
        <v>25</v>
      </c>
      <c r="O19" t="s">
        <v>28</v>
      </c>
      <c r="P19">
        <v>55038620</v>
      </c>
    </row>
    <row r="20" spans="1:17" x14ac:dyDescent="0.35">
      <c r="A20" s="8">
        <v>39</v>
      </c>
      <c r="B20" s="8">
        <v>39</v>
      </c>
      <c r="E20">
        <v>113135</v>
      </c>
      <c r="F20">
        <f t="shared" si="0"/>
        <v>5656.75</v>
      </c>
      <c r="G20">
        <v>0.05</v>
      </c>
      <c r="J20" s="12">
        <v>208415</v>
      </c>
      <c r="L20" s="8" t="s">
        <v>63</v>
      </c>
      <c r="O20" t="s">
        <v>1985</v>
      </c>
      <c r="P20">
        <v>113217365</v>
      </c>
    </row>
    <row r="21" spans="1:17" x14ac:dyDescent="0.35">
      <c r="A21" s="8">
        <v>52</v>
      </c>
      <c r="B21" s="8">
        <v>39</v>
      </c>
      <c r="E21">
        <v>122350</v>
      </c>
      <c r="F21">
        <f t="shared" si="0"/>
        <v>14682</v>
      </c>
      <c r="G21">
        <v>0.12</v>
      </c>
      <c r="J21" s="12">
        <v>207172</v>
      </c>
      <c r="L21" s="8" t="s">
        <v>29</v>
      </c>
    </row>
    <row r="22" spans="1:17" x14ac:dyDescent="0.35">
      <c r="A22" s="8">
        <v>37</v>
      </c>
      <c r="B22" s="8">
        <v>52</v>
      </c>
      <c r="E22">
        <v>167199</v>
      </c>
      <c r="F22">
        <f t="shared" si="0"/>
        <v>33439.800000000003</v>
      </c>
      <c r="G22">
        <v>0.2</v>
      </c>
      <c r="J22" s="12">
        <v>201396</v>
      </c>
      <c r="L22" s="8" t="s">
        <v>20</v>
      </c>
    </row>
    <row r="23" spans="1:17" x14ac:dyDescent="0.35">
      <c r="A23" s="8">
        <v>55</v>
      </c>
      <c r="B23" s="8">
        <v>37</v>
      </c>
      <c r="E23">
        <v>189420</v>
      </c>
      <c r="F23">
        <f t="shared" si="0"/>
        <v>37884</v>
      </c>
      <c r="G23">
        <v>0.2</v>
      </c>
      <c r="J23" s="12">
        <v>199808</v>
      </c>
      <c r="L23" s="8" t="s">
        <v>74</v>
      </c>
    </row>
    <row r="24" spans="1:17" x14ac:dyDescent="0.35">
      <c r="A24" s="8">
        <v>32</v>
      </c>
      <c r="B24" s="8">
        <v>55</v>
      </c>
      <c r="E24">
        <v>64057</v>
      </c>
      <c r="F24">
        <f t="shared" si="0"/>
        <v>0</v>
      </c>
      <c r="G24">
        <v>0</v>
      </c>
      <c r="J24" s="12">
        <v>198562</v>
      </c>
      <c r="L24" s="8" t="s">
        <v>25</v>
      </c>
    </row>
    <row r="25" spans="1:17" x14ac:dyDescent="0.35">
      <c r="A25" s="8">
        <v>45</v>
      </c>
      <c r="B25" s="8">
        <v>32</v>
      </c>
      <c r="E25">
        <v>68728</v>
      </c>
      <c r="F25">
        <f t="shared" si="0"/>
        <v>0</v>
      </c>
      <c r="G25">
        <v>0</v>
      </c>
      <c r="J25" s="12">
        <v>198176</v>
      </c>
      <c r="L25" s="8" t="s">
        <v>66</v>
      </c>
    </row>
    <row r="26" spans="1:17" x14ac:dyDescent="0.35">
      <c r="A26" s="8">
        <v>43</v>
      </c>
      <c r="B26" s="8">
        <v>45</v>
      </c>
      <c r="E26">
        <v>125633</v>
      </c>
      <c r="F26">
        <f t="shared" si="0"/>
        <v>13819.63</v>
      </c>
      <c r="G26">
        <v>0.11</v>
      </c>
      <c r="J26" s="12">
        <v>197649</v>
      </c>
      <c r="L26" s="8" t="s">
        <v>80</v>
      </c>
    </row>
    <row r="27" spans="1:17" x14ac:dyDescent="0.35">
      <c r="A27" s="8">
        <v>55</v>
      </c>
      <c r="B27" s="8">
        <v>43</v>
      </c>
      <c r="E27">
        <v>178700</v>
      </c>
      <c r="F27">
        <f t="shared" si="0"/>
        <v>51823</v>
      </c>
      <c r="G27">
        <v>0.28999999999999998</v>
      </c>
      <c r="J27" s="12">
        <v>195385</v>
      </c>
      <c r="L27" s="8" t="s">
        <v>66</v>
      </c>
    </row>
    <row r="28" spans="1:17" x14ac:dyDescent="0.35">
      <c r="A28" s="8">
        <v>28</v>
      </c>
      <c r="B28" s="8">
        <v>55</v>
      </c>
      <c r="E28">
        <v>83990</v>
      </c>
      <c r="F28">
        <f t="shared" si="0"/>
        <v>0</v>
      </c>
      <c r="G28">
        <v>0</v>
      </c>
      <c r="J28" s="12">
        <v>195200</v>
      </c>
      <c r="L28" s="8" t="s">
        <v>29</v>
      </c>
    </row>
    <row r="29" spans="1:17" x14ac:dyDescent="0.35">
      <c r="A29" s="8">
        <v>46</v>
      </c>
      <c r="B29" s="8">
        <v>28</v>
      </c>
      <c r="E29">
        <v>102043</v>
      </c>
      <c r="F29">
        <f t="shared" si="0"/>
        <v>0</v>
      </c>
      <c r="G29">
        <v>0</v>
      </c>
      <c r="J29" s="12">
        <v>192749</v>
      </c>
      <c r="L29" s="8" t="s">
        <v>60</v>
      </c>
    </row>
    <row r="30" spans="1:17" x14ac:dyDescent="0.35">
      <c r="A30" s="8">
        <v>51</v>
      </c>
      <c r="B30" s="8">
        <v>46</v>
      </c>
      <c r="E30">
        <v>90678</v>
      </c>
      <c r="F30">
        <f t="shared" si="0"/>
        <v>0</v>
      </c>
      <c r="G30">
        <v>0</v>
      </c>
      <c r="J30" s="12">
        <v>190401</v>
      </c>
      <c r="L30" s="8" t="s">
        <v>25</v>
      </c>
    </row>
    <row r="31" spans="1:17" x14ac:dyDescent="0.35">
      <c r="A31" s="8">
        <v>64</v>
      </c>
      <c r="B31" s="8">
        <v>51</v>
      </c>
      <c r="E31">
        <v>59067</v>
      </c>
      <c r="F31">
        <f t="shared" si="0"/>
        <v>0</v>
      </c>
      <c r="G31">
        <v>0</v>
      </c>
      <c r="J31" s="12">
        <v>190253</v>
      </c>
      <c r="L31" s="8" t="s">
        <v>80</v>
      </c>
    </row>
    <row r="32" spans="1:17" x14ac:dyDescent="0.35">
      <c r="A32" s="8">
        <v>51</v>
      </c>
      <c r="B32" s="8">
        <v>64</v>
      </c>
      <c r="E32">
        <v>159044</v>
      </c>
      <c r="F32">
        <f t="shared" si="0"/>
        <v>15904.400000000001</v>
      </c>
      <c r="G32">
        <v>0.1</v>
      </c>
      <c r="J32" s="12">
        <v>188727</v>
      </c>
      <c r="L32" s="8" t="s">
        <v>25</v>
      </c>
    </row>
    <row r="33" spans="1:12" x14ac:dyDescent="0.35">
      <c r="A33" s="8">
        <v>37</v>
      </c>
      <c r="B33" s="8">
        <v>51</v>
      </c>
      <c r="E33">
        <v>74691</v>
      </c>
      <c r="F33">
        <f t="shared" si="0"/>
        <v>0</v>
      </c>
      <c r="G33">
        <v>0</v>
      </c>
      <c r="J33" s="12">
        <v>187205</v>
      </c>
      <c r="L33" s="8" t="s">
        <v>25</v>
      </c>
    </row>
    <row r="34" spans="1:12" x14ac:dyDescent="0.35">
      <c r="A34" s="8">
        <v>50</v>
      </c>
      <c r="B34" s="8">
        <v>37</v>
      </c>
      <c r="E34">
        <v>92753</v>
      </c>
      <c r="F34">
        <f t="shared" si="0"/>
        <v>12057.890000000001</v>
      </c>
      <c r="G34">
        <v>0.13</v>
      </c>
      <c r="J34" s="12">
        <v>187187</v>
      </c>
      <c r="L34" s="8" t="s">
        <v>25</v>
      </c>
    </row>
    <row r="35" spans="1:12" x14ac:dyDescent="0.35">
      <c r="A35" s="8">
        <v>27</v>
      </c>
      <c r="B35" s="8">
        <v>50</v>
      </c>
      <c r="E35">
        <v>48906</v>
      </c>
      <c r="F35">
        <f t="shared" si="0"/>
        <v>0</v>
      </c>
      <c r="G35">
        <v>0</v>
      </c>
      <c r="J35" s="12">
        <v>186033</v>
      </c>
      <c r="L35" s="8" t="s">
        <v>39</v>
      </c>
    </row>
    <row r="36" spans="1:12" x14ac:dyDescent="0.35">
      <c r="A36" s="8">
        <v>64</v>
      </c>
      <c r="B36" s="8">
        <v>27</v>
      </c>
      <c r="E36">
        <v>80024</v>
      </c>
      <c r="F36">
        <f t="shared" si="0"/>
        <v>0</v>
      </c>
      <c r="G36">
        <v>0</v>
      </c>
      <c r="J36" s="12">
        <v>184960</v>
      </c>
      <c r="L36" s="8" t="s">
        <v>80</v>
      </c>
    </row>
    <row r="37" spans="1:12" x14ac:dyDescent="0.35">
      <c r="A37" s="8">
        <v>52</v>
      </c>
      <c r="B37" s="8">
        <v>64</v>
      </c>
      <c r="E37">
        <v>54415</v>
      </c>
      <c r="F37">
        <f t="shared" si="0"/>
        <v>0</v>
      </c>
      <c r="G37">
        <v>0</v>
      </c>
      <c r="J37" s="12">
        <v>184368</v>
      </c>
      <c r="L37" s="8" t="s">
        <v>39</v>
      </c>
    </row>
    <row r="38" spans="1:12" x14ac:dyDescent="0.35">
      <c r="A38" s="8">
        <v>63</v>
      </c>
      <c r="B38" s="8">
        <v>52</v>
      </c>
      <c r="E38">
        <v>120341</v>
      </c>
      <c r="F38">
        <f t="shared" si="0"/>
        <v>8423.8700000000008</v>
      </c>
      <c r="G38">
        <v>7.0000000000000007E-2</v>
      </c>
      <c r="J38" s="12">
        <v>183161</v>
      </c>
      <c r="L38" s="8" t="s">
        <v>74</v>
      </c>
    </row>
    <row r="39" spans="1:12" x14ac:dyDescent="0.35">
      <c r="A39" s="8">
        <v>25</v>
      </c>
      <c r="B39" s="8">
        <v>63</v>
      </c>
      <c r="E39">
        <v>208415</v>
      </c>
      <c r="F39">
        <f t="shared" si="0"/>
        <v>72945.25</v>
      </c>
      <c r="G39">
        <v>0.35</v>
      </c>
      <c r="J39" s="12">
        <v>183156</v>
      </c>
      <c r="L39" s="8" t="s">
        <v>29</v>
      </c>
    </row>
    <row r="40" spans="1:12" x14ac:dyDescent="0.35">
      <c r="A40" s="8">
        <v>31</v>
      </c>
      <c r="B40" s="8">
        <v>25</v>
      </c>
      <c r="E40">
        <v>78844</v>
      </c>
      <c r="F40">
        <f t="shared" si="0"/>
        <v>0</v>
      </c>
      <c r="G40">
        <v>0</v>
      </c>
      <c r="J40" s="12">
        <v>182321</v>
      </c>
      <c r="L40" s="8" t="s">
        <v>63</v>
      </c>
    </row>
    <row r="41" spans="1:12" x14ac:dyDescent="0.35">
      <c r="A41" s="8">
        <v>48</v>
      </c>
      <c r="B41" s="8">
        <v>31</v>
      </c>
      <c r="E41">
        <v>165927</v>
      </c>
      <c r="F41">
        <f t="shared" si="0"/>
        <v>33185.4</v>
      </c>
      <c r="G41">
        <v>0.2</v>
      </c>
      <c r="J41" s="12">
        <v>182035</v>
      </c>
      <c r="L41" s="8" t="s">
        <v>45</v>
      </c>
    </row>
    <row r="42" spans="1:12" x14ac:dyDescent="0.35">
      <c r="A42" s="8">
        <v>55</v>
      </c>
      <c r="B42" s="8">
        <v>48</v>
      </c>
      <c r="E42">
        <v>109812</v>
      </c>
      <c r="F42">
        <f t="shared" si="0"/>
        <v>9883.08</v>
      </c>
      <c r="G42">
        <v>0.09</v>
      </c>
      <c r="J42" s="12">
        <v>181356</v>
      </c>
      <c r="L42" s="8" t="s">
        <v>20</v>
      </c>
    </row>
    <row r="43" spans="1:12" x14ac:dyDescent="0.35">
      <c r="A43" s="8">
        <v>36</v>
      </c>
      <c r="B43" s="8">
        <v>55</v>
      </c>
      <c r="E43">
        <v>86858</v>
      </c>
      <c r="F43">
        <f t="shared" si="0"/>
        <v>0</v>
      </c>
      <c r="G43">
        <v>0</v>
      </c>
      <c r="J43" s="12">
        <v>181216</v>
      </c>
      <c r="L43" s="8" t="s">
        <v>29</v>
      </c>
    </row>
    <row r="44" spans="1:12" x14ac:dyDescent="0.35">
      <c r="A44" s="8">
        <v>55</v>
      </c>
      <c r="B44" s="8">
        <v>36</v>
      </c>
      <c r="E44">
        <v>189702</v>
      </c>
      <c r="F44">
        <f t="shared" si="0"/>
        <v>53116.560000000005</v>
      </c>
      <c r="G44">
        <v>0.28000000000000003</v>
      </c>
      <c r="J44" s="12">
        <v>180664</v>
      </c>
      <c r="L44" s="8" t="s">
        <v>29</v>
      </c>
    </row>
    <row r="45" spans="1:12" x14ac:dyDescent="0.35">
      <c r="A45" s="8">
        <v>48</v>
      </c>
      <c r="B45" s="8">
        <v>55</v>
      </c>
      <c r="E45">
        <v>48345</v>
      </c>
      <c r="F45">
        <f t="shared" si="0"/>
        <v>0</v>
      </c>
      <c r="G45">
        <v>0</v>
      </c>
      <c r="J45" s="12">
        <v>177443</v>
      </c>
      <c r="L45" s="8" t="s">
        <v>66</v>
      </c>
    </row>
    <row r="46" spans="1:12" x14ac:dyDescent="0.35">
      <c r="A46" s="8">
        <v>53</v>
      </c>
      <c r="B46" s="8">
        <v>48</v>
      </c>
      <c r="E46">
        <v>69803</v>
      </c>
      <c r="F46">
        <f t="shared" si="0"/>
        <v>0</v>
      </c>
      <c r="G46">
        <v>0</v>
      </c>
      <c r="J46" s="12">
        <v>177443</v>
      </c>
      <c r="L46" s="8" t="s">
        <v>45</v>
      </c>
    </row>
    <row r="47" spans="1:12" x14ac:dyDescent="0.35">
      <c r="A47" s="8">
        <v>30</v>
      </c>
      <c r="B47" s="8">
        <v>53</v>
      </c>
      <c r="E47">
        <v>76588</v>
      </c>
      <c r="F47">
        <f t="shared" si="0"/>
        <v>0</v>
      </c>
      <c r="G47">
        <v>0</v>
      </c>
      <c r="J47" s="12">
        <v>176710</v>
      </c>
      <c r="L47" s="8" t="s">
        <v>53</v>
      </c>
    </row>
    <row r="48" spans="1:12" x14ac:dyDescent="0.35">
      <c r="A48" s="8">
        <v>31</v>
      </c>
      <c r="B48" s="8">
        <v>30</v>
      </c>
      <c r="E48">
        <v>140402</v>
      </c>
      <c r="F48">
        <f t="shared" si="0"/>
        <v>21060.3</v>
      </c>
      <c r="G48">
        <v>0.15</v>
      </c>
      <c r="J48" s="12">
        <v>172007</v>
      </c>
      <c r="L48" s="8" t="s">
        <v>25</v>
      </c>
    </row>
    <row r="49" spans="1:12" x14ac:dyDescent="0.35">
      <c r="A49" s="8">
        <v>41</v>
      </c>
      <c r="B49" s="8">
        <v>31</v>
      </c>
      <c r="E49">
        <v>59817</v>
      </c>
      <c r="F49">
        <f t="shared" si="0"/>
        <v>0</v>
      </c>
      <c r="G49">
        <v>0</v>
      </c>
      <c r="J49" s="12">
        <v>171487</v>
      </c>
      <c r="L49" s="8" t="s">
        <v>66</v>
      </c>
    </row>
    <row r="50" spans="1:12" x14ac:dyDescent="0.35">
      <c r="A50" s="8">
        <v>51</v>
      </c>
      <c r="B50" s="8">
        <v>41</v>
      </c>
      <c r="E50">
        <v>154941</v>
      </c>
      <c r="F50">
        <f t="shared" si="0"/>
        <v>20142.330000000002</v>
      </c>
      <c r="G50">
        <v>0.13</v>
      </c>
      <c r="J50" s="12">
        <v>169509</v>
      </c>
      <c r="L50" s="8" t="s">
        <v>53</v>
      </c>
    </row>
    <row r="51" spans="1:12" x14ac:dyDescent="0.35">
      <c r="A51" s="8">
        <v>39</v>
      </c>
      <c r="B51" s="8">
        <v>51</v>
      </c>
      <c r="E51">
        <v>247022</v>
      </c>
      <c r="F51">
        <f t="shared" si="0"/>
        <v>74106.599999999991</v>
      </c>
      <c r="G51">
        <v>0.3</v>
      </c>
      <c r="J51" s="12">
        <v>168014</v>
      </c>
      <c r="L51" s="8" t="s">
        <v>25</v>
      </c>
    </row>
    <row r="52" spans="1:12" x14ac:dyDescent="0.35">
      <c r="A52" s="8">
        <v>63</v>
      </c>
      <c r="B52" s="8">
        <v>39</v>
      </c>
      <c r="E52">
        <v>88072</v>
      </c>
      <c r="F52">
        <f t="shared" si="0"/>
        <v>0</v>
      </c>
      <c r="G52">
        <v>0</v>
      </c>
      <c r="J52" s="12">
        <v>167526</v>
      </c>
      <c r="L52" s="8" t="s">
        <v>63</v>
      </c>
    </row>
    <row r="53" spans="1:12" x14ac:dyDescent="0.35">
      <c r="A53" s="8">
        <v>55</v>
      </c>
      <c r="B53" s="8">
        <v>63</v>
      </c>
      <c r="E53">
        <v>219693</v>
      </c>
      <c r="F53">
        <f t="shared" si="0"/>
        <v>65907.899999999994</v>
      </c>
      <c r="G53">
        <v>0.3</v>
      </c>
      <c r="J53" s="12">
        <v>165927</v>
      </c>
      <c r="L53" s="8" t="s">
        <v>20</v>
      </c>
    </row>
    <row r="54" spans="1:12" x14ac:dyDescent="0.35">
      <c r="A54" s="8">
        <v>63</v>
      </c>
      <c r="B54" s="8">
        <v>55</v>
      </c>
      <c r="E54">
        <v>61773</v>
      </c>
      <c r="F54">
        <f t="shared" si="0"/>
        <v>0</v>
      </c>
      <c r="G54">
        <v>0</v>
      </c>
      <c r="J54" s="12">
        <v>164399</v>
      </c>
      <c r="L54" s="8" t="s">
        <v>29</v>
      </c>
    </row>
    <row r="55" spans="1:12" x14ac:dyDescent="0.35">
      <c r="A55" s="8">
        <v>43</v>
      </c>
      <c r="B55" s="8">
        <v>63</v>
      </c>
      <c r="E55">
        <v>74546</v>
      </c>
      <c r="F55">
        <f t="shared" si="0"/>
        <v>6709.1399999999994</v>
      </c>
      <c r="G55">
        <v>0.09</v>
      </c>
      <c r="J55" s="12">
        <v>163099</v>
      </c>
      <c r="L55" s="8" t="s">
        <v>29</v>
      </c>
    </row>
    <row r="56" spans="1:12" x14ac:dyDescent="0.35">
      <c r="A56" s="8">
        <v>65</v>
      </c>
      <c r="B56" s="8">
        <v>43</v>
      </c>
      <c r="E56">
        <v>199041</v>
      </c>
      <c r="F56">
        <f t="shared" si="0"/>
        <v>31846.560000000001</v>
      </c>
      <c r="G56">
        <v>0.16</v>
      </c>
      <c r="J56" s="12">
        <v>161690</v>
      </c>
      <c r="L56" s="8" t="s">
        <v>45</v>
      </c>
    </row>
    <row r="57" spans="1:12" x14ac:dyDescent="0.35">
      <c r="A57" s="8">
        <v>28</v>
      </c>
      <c r="B57" s="8">
        <v>65</v>
      </c>
      <c r="E57">
        <v>91763</v>
      </c>
      <c r="F57">
        <f t="shared" si="0"/>
        <v>0</v>
      </c>
      <c r="G57">
        <v>0</v>
      </c>
      <c r="J57" s="12">
        <v>159571</v>
      </c>
      <c r="L57" s="8" t="s">
        <v>34</v>
      </c>
    </row>
    <row r="58" spans="1:12" x14ac:dyDescent="0.35">
      <c r="A58" s="8">
        <v>54</v>
      </c>
      <c r="B58" s="8">
        <v>28</v>
      </c>
      <c r="E58">
        <v>96475</v>
      </c>
      <c r="F58">
        <f t="shared" si="0"/>
        <v>0</v>
      </c>
      <c r="G58">
        <v>0</v>
      </c>
      <c r="J58" s="12">
        <v>159031</v>
      </c>
      <c r="L58" s="8" t="s">
        <v>60</v>
      </c>
    </row>
    <row r="59" spans="1:12" x14ac:dyDescent="0.35">
      <c r="A59" s="8">
        <v>34</v>
      </c>
      <c r="B59" s="8">
        <v>54</v>
      </c>
      <c r="E59">
        <v>95372</v>
      </c>
      <c r="F59">
        <f t="shared" si="0"/>
        <v>0</v>
      </c>
      <c r="G59">
        <v>0</v>
      </c>
      <c r="J59" s="12">
        <v>158787</v>
      </c>
      <c r="L59" s="8" t="s">
        <v>74</v>
      </c>
    </row>
    <row r="60" spans="1:12" x14ac:dyDescent="0.35">
      <c r="A60" s="8">
        <v>58</v>
      </c>
      <c r="B60" s="8">
        <v>34</v>
      </c>
      <c r="E60">
        <v>161203</v>
      </c>
      <c r="F60">
        <f t="shared" si="0"/>
        <v>24180.45</v>
      </c>
      <c r="G60">
        <v>0.15</v>
      </c>
      <c r="J60" s="12">
        <v>157812</v>
      </c>
      <c r="L60" s="8" t="s">
        <v>20</v>
      </c>
    </row>
    <row r="61" spans="1:12" x14ac:dyDescent="0.35">
      <c r="A61" s="8">
        <v>59</v>
      </c>
      <c r="B61" s="8">
        <v>58</v>
      </c>
      <c r="E61">
        <v>74738</v>
      </c>
      <c r="F61">
        <f t="shared" si="0"/>
        <v>0</v>
      </c>
      <c r="G61">
        <v>0</v>
      </c>
      <c r="J61" s="12">
        <v>155926</v>
      </c>
      <c r="L61" s="8" t="s">
        <v>63</v>
      </c>
    </row>
    <row r="62" spans="1:12" x14ac:dyDescent="0.35">
      <c r="A62" s="8">
        <v>50</v>
      </c>
      <c r="B62" s="8">
        <v>59</v>
      </c>
      <c r="E62">
        <v>171173</v>
      </c>
      <c r="F62">
        <f t="shared" si="0"/>
        <v>35946.33</v>
      </c>
      <c r="G62">
        <v>0.21</v>
      </c>
      <c r="J62" s="12">
        <v>155905</v>
      </c>
      <c r="L62" s="8" t="s">
        <v>45</v>
      </c>
    </row>
    <row r="63" spans="1:12" x14ac:dyDescent="0.35">
      <c r="A63" s="8">
        <v>46</v>
      </c>
      <c r="B63" s="8">
        <v>50</v>
      </c>
      <c r="E63">
        <v>134486</v>
      </c>
      <c r="F63">
        <f t="shared" si="0"/>
        <v>18828.04</v>
      </c>
      <c r="G63">
        <v>0.14000000000000001</v>
      </c>
      <c r="J63" s="12">
        <v>155080</v>
      </c>
      <c r="L63" s="8" t="s">
        <v>63</v>
      </c>
    </row>
    <row r="64" spans="1:12" x14ac:dyDescent="0.35">
      <c r="A64" s="8">
        <v>48</v>
      </c>
      <c r="B64" s="8">
        <v>46</v>
      </c>
      <c r="E64">
        <v>71699</v>
      </c>
      <c r="F64">
        <f t="shared" si="0"/>
        <v>0</v>
      </c>
      <c r="G64">
        <v>0</v>
      </c>
      <c r="J64" s="12">
        <v>154973</v>
      </c>
      <c r="L64" s="8" t="s">
        <v>63</v>
      </c>
    </row>
    <row r="65" spans="1:12" x14ac:dyDescent="0.35">
      <c r="A65" s="8">
        <v>46</v>
      </c>
      <c r="B65" s="8">
        <v>48</v>
      </c>
      <c r="E65">
        <v>94430</v>
      </c>
      <c r="F65">
        <f t="shared" si="0"/>
        <v>0</v>
      </c>
      <c r="G65">
        <v>0</v>
      </c>
      <c r="J65" s="12">
        <v>154884</v>
      </c>
      <c r="L65" s="8" t="s">
        <v>60</v>
      </c>
    </row>
    <row r="66" spans="1:12" x14ac:dyDescent="0.35">
      <c r="A66" s="8">
        <v>43</v>
      </c>
      <c r="B66" s="8">
        <v>46</v>
      </c>
      <c r="E66">
        <v>92771</v>
      </c>
      <c r="F66">
        <f t="shared" si="0"/>
        <v>0</v>
      </c>
      <c r="G66">
        <v>0</v>
      </c>
      <c r="J66" s="12">
        <v>154828</v>
      </c>
      <c r="L66" s="8" t="s">
        <v>39</v>
      </c>
    </row>
    <row r="67" spans="1:12" x14ac:dyDescent="0.35">
      <c r="A67" s="8">
        <v>52</v>
      </c>
      <c r="B67" s="8">
        <v>43</v>
      </c>
      <c r="E67">
        <v>71531</v>
      </c>
      <c r="F67">
        <f t="shared" ref="F67:F130" si="1">G67*E67</f>
        <v>0</v>
      </c>
      <c r="G67">
        <v>0</v>
      </c>
      <c r="J67" s="12">
        <v>154624</v>
      </c>
      <c r="L67" s="8" t="s">
        <v>29</v>
      </c>
    </row>
    <row r="68" spans="1:12" x14ac:dyDescent="0.35">
      <c r="A68" s="8">
        <v>53</v>
      </c>
      <c r="B68" s="8">
        <v>52</v>
      </c>
      <c r="E68">
        <v>104903</v>
      </c>
      <c r="F68">
        <f t="shared" si="1"/>
        <v>10490.300000000001</v>
      </c>
      <c r="G68">
        <v>0.1</v>
      </c>
      <c r="J68" s="12">
        <v>153938</v>
      </c>
      <c r="L68" s="8" t="s">
        <v>29</v>
      </c>
    </row>
    <row r="69" spans="1:12" x14ac:dyDescent="0.35">
      <c r="A69" s="8">
        <v>55</v>
      </c>
      <c r="B69" s="8">
        <v>53</v>
      </c>
      <c r="E69">
        <v>55859</v>
      </c>
      <c r="F69">
        <f t="shared" si="1"/>
        <v>0</v>
      </c>
      <c r="G69">
        <v>0</v>
      </c>
      <c r="J69" s="12">
        <v>153767</v>
      </c>
      <c r="L69" s="8" t="s">
        <v>20</v>
      </c>
    </row>
    <row r="70" spans="1:12" x14ac:dyDescent="0.35">
      <c r="A70" s="8">
        <v>33</v>
      </c>
      <c r="B70" s="8">
        <v>55</v>
      </c>
      <c r="E70">
        <v>79785</v>
      </c>
      <c r="F70">
        <f t="shared" si="1"/>
        <v>0</v>
      </c>
      <c r="G70">
        <v>0</v>
      </c>
      <c r="J70" s="12">
        <v>153275</v>
      </c>
      <c r="L70" s="8" t="s">
        <v>53</v>
      </c>
    </row>
    <row r="71" spans="1:12" x14ac:dyDescent="0.35">
      <c r="A71" s="8">
        <v>44</v>
      </c>
      <c r="B71" s="8">
        <v>33</v>
      </c>
      <c r="E71">
        <v>99017</v>
      </c>
      <c r="F71">
        <f t="shared" si="1"/>
        <v>0</v>
      </c>
      <c r="G71">
        <v>0</v>
      </c>
      <c r="J71" s="12">
        <v>152353</v>
      </c>
      <c r="L71" s="8" t="s">
        <v>25</v>
      </c>
    </row>
    <row r="72" spans="1:12" x14ac:dyDescent="0.35">
      <c r="A72" s="8">
        <v>36</v>
      </c>
      <c r="B72" s="8">
        <v>44</v>
      </c>
      <c r="E72">
        <v>53809</v>
      </c>
      <c r="F72">
        <f t="shared" si="1"/>
        <v>0</v>
      </c>
      <c r="G72">
        <v>0</v>
      </c>
      <c r="J72" s="12">
        <v>152239</v>
      </c>
      <c r="L72" s="8" t="s">
        <v>34</v>
      </c>
    </row>
    <row r="73" spans="1:12" x14ac:dyDescent="0.35">
      <c r="A73" s="8">
        <v>34</v>
      </c>
      <c r="B73" s="8">
        <v>36</v>
      </c>
      <c r="E73">
        <v>225558</v>
      </c>
      <c r="F73">
        <f t="shared" si="1"/>
        <v>74434.14</v>
      </c>
      <c r="G73">
        <v>0.33</v>
      </c>
      <c r="J73" s="12">
        <v>152036</v>
      </c>
      <c r="L73" s="8" t="s">
        <v>81</v>
      </c>
    </row>
    <row r="74" spans="1:12" x14ac:dyDescent="0.35">
      <c r="A74" s="8">
        <v>45</v>
      </c>
      <c r="B74" s="8">
        <v>34</v>
      </c>
      <c r="E74">
        <v>176294</v>
      </c>
      <c r="F74">
        <f t="shared" si="1"/>
        <v>49362.320000000007</v>
      </c>
      <c r="G74">
        <v>0.28000000000000003</v>
      </c>
      <c r="J74" s="12">
        <v>151853</v>
      </c>
      <c r="L74" s="8" t="s">
        <v>74</v>
      </c>
    </row>
    <row r="75" spans="1:12" x14ac:dyDescent="0.35">
      <c r="A75" s="8">
        <v>44</v>
      </c>
      <c r="B75" s="8">
        <v>45</v>
      </c>
      <c r="E75">
        <v>48340</v>
      </c>
      <c r="F75">
        <f t="shared" si="1"/>
        <v>0</v>
      </c>
      <c r="G75">
        <v>0</v>
      </c>
      <c r="J75" s="12">
        <v>151108</v>
      </c>
      <c r="L75" s="8" t="s">
        <v>63</v>
      </c>
    </row>
    <row r="76" spans="1:12" x14ac:dyDescent="0.35">
      <c r="A76" s="8">
        <v>55</v>
      </c>
      <c r="B76" s="8">
        <v>44</v>
      </c>
      <c r="E76">
        <v>240488</v>
      </c>
      <c r="F76">
        <f t="shared" si="1"/>
        <v>96195.200000000012</v>
      </c>
      <c r="G76">
        <v>0.4</v>
      </c>
      <c r="J76" s="12">
        <v>148991</v>
      </c>
      <c r="L76" s="8" t="s">
        <v>34</v>
      </c>
    </row>
    <row r="77" spans="1:12" x14ac:dyDescent="0.35">
      <c r="A77" s="8">
        <v>36</v>
      </c>
      <c r="B77" s="8">
        <v>55</v>
      </c>
      <c r="E77">
        <v>211291</v>
      </c>
      <c r="F77">
        <f t="shared" si="1"/>
        <v>78177.67</v>
      </c>
      <c r="G77">
        <v>0.37</v>
      </c>
      <c r="J77" s="12">
        <v>148485</v>
      </c>
      <c r="L77" s="8" t="s">
        <v>29</v>
      </c>
    </row>
    <row r="78" spans="1:12" x14ac:dyDescent="0.35">
      <c r="A78" s="8">
        <v>41</v>
      </c>
      <c r="B78" s="8">
        <v>36</v>
      </c>
      <c r="E78">
        <v>86538</v>
      </c>
      <c r="F78">
        <f t="shared" si="1"/>
        <v>0</v>
      </c>
      <c r="G78">
        <v>0</v>
      </c>
      <c r="J78" s="12">
        <v>142878</v>
      </c>
      <c r="L78" s="8" t="s">
        <v>80</v>
      </c>
    </row>
    <row r="79" spans="1:12" x14ac:dyDescent="0.35">
      <c r="A79" s="8">
        <v>33</v>
      </c>
      <c r="B79" s="8">
        <v>41</v>
      </c>
      <c r="E79">
        <v>70992</v>
      </c>
      <c r="F79">
        <f t="shared" si="1"/>
        <v>0</v>
      </c>
      <c r="G79">
        <v>0</v>
      </c>
      <c r="J79" s="12">
        <v>140402</v>
      </c>
      <c r="L79" s="8" t="s">
        <v>53</v>
      </c>
    </row>
    <row r="80" spans="1:12" x14ac:dyDescent="0.35">
      <c r="A80" s="8">
        <v>61</v>
      </c>
      <c r="B80" s="8">
        <v>33</v>
      </c>
      <c r="E80">
        <v>196951</v>
      </c>
      <c r="F80">
        <f t="shared" si="1"/>
        <v>64993.83</v>
      </c>
      <c r="G80">
        <v>0.33</v>
      </c>
      <c r="J80" s="12">
        <v>137106</v>
      </c>
      <c r="L80" s="8" t="s">
        <v>80</v>
      </c>
    </row>
    <row r="81" spans="1:12" x14ac:dyDescent="0.35">
      <c r="A81" s="8">
        <v>38</v>
      </c>
      <c r="B81" s="8">
        <v>61</v>
      </c>
      <c r="E81">
        <v>149712</v>
      </c>
      <c r="F81">
        <f t="shared" si="1"/>
        <v>20959.68</v>
      </c>
      <c r="G81">
        <v>0.14000000000000001</v>
      </c>
      <c r="J81" s="12">
        <v>134006</v>
      </c>
      <c r="L81" s="8" t="s">
        <v>34</v>
      </c>
    </row>
    <row r="82" spans="1:12" x14ac:dyDescent="0.35">
      <c r="A82" s="8">
        <v>49</v>
      </c>
      <c r="B82" s="8">
        <v>38</v>
      </c>
      <c r="E82">
        <v>68268</v>
      </c>
      <c r="F82">
        <f t="shared" si="1"/>
        <v>0</v>
      </c>
      <c r="G82">
        <v>0</v>
      </c>
      <c r="J82" s="12">
        <v>133400</v>
      </c>
      <c r="L82" s="8" t="s">
        <v>34</v>
      </c>
    </row>
    <row r="83" spans="1:12" x14ac:dyDescent="0.35">
      <c r="A83" s="8">
        <v>45</v>
      </c>
      <c r="B83" s="8">
        <v>49</v>
      </c>
      <c r="E83">
        <v>86658</v>
      </c>
      <c r="F83">
        <f t="shared" si="1"/>
        <v>0</v>
      </c>
      <c r="G83">
        <v>0</v>
      </c>
      <c r="J83" s="12">
        <v>132544</v>
      </c>
      <c r="L83" s="8" t="s">
        <v>29</v>
      </c>
    </row>
    <row r="84" spans="1:12" x14ac:dyDescent="0.35">
      <c r="A84" s="8">
        <v>25</v>
      </c>
      <c r="B84" s="8">
        <v>45</v>
      </c>
      <c r="E84">
        <v>82839</v>
      </c>
      <c r="F84">
        <f t="shared" si="1"/>
        <v>0</v>
      </c>
      <c r="G84">
        <v>0</v>
      </c>
      <c r="J84" s="12">
        <v>131841</v>
      </c>
      <c r="L84" s="8" t="s">
        <v>60</v>
      </c>
    </row>
    <row r="85" spans="1:12" x14ac:dyDescent="0.35">
      <c r="A85" s="8">
        <v>48</v>
      </c>
      <c r="B85" s="8">
        <v>25</v>
      </c>
      <c r="E85">
        <v>64475</v>
      </c>
      <c r="F85">
        <f t="shared" si="1"/>
        <v>0</v>
      </c>
      <c r="G85">
        <v>0</v>
      </c>
      <c r="J85" s="12">
        <v>131183</v>
      </c>
      <c r="L85" s="8" t="s">
        <v>20</v>
      </c>
    </row>
    <row r="86" spans="1:12" x14ac:dyDescent="0.35">
      <c r="A86" s="8">
        <v>60</v>
      </c>
      <c r="B86" s="8">
        <v>48</v>
      </c>
      <c r="E86">
        <v>190253</v>
      </c>
      <c r="F86">
        <f t="shared" si="1"/>
        <v>62783.490000000005</v>
      </c>
      <c r="G86">
        <v>0.33</v>
      </c>
      <c r="J86" s="12">
        <v>130133</v>
      </c>
      <c r="L86" s="8" t="s">
        <v>74</v>
      </c>
    </row>
    <row r="87" spans="1:12" x14ac:dyDescent="0.35">
      <c r="A87" s="8">
        <v>37</v>
      </c>
      <c r="B87" s="8">
        <v>60</v>
      </c>
      <c r="E87">
        <v>93102</v>
      </c>
      <c r="F87">
        <f t="shared" si="1"/>
        <v>0</v>
      </c>
      <c r="G87">
        <v>0</v>
      </c>
      <c r="J87" s="12">
        <v>128468</v>
      </c>
      <c r="L87" s="8" t="s">
        <v>29</v>
      </c>
    </row>
    <row r="88" spans="1:12" x14ac:dyDescent="0.35">
      <c r="A88" s="8">
        <v>62</v>
      </c>
      <c r="B88" s="8">
        <v>37</v>
      </c>
      <c r="E88">
        <v>95786</v>
      </c>
      <c r="F88">
        <f t="shared" si="1"/>
        <v>0</v>
      </c>
      <c r="G88">
        <v>0</v>
      </c>
      <c r="J88" s="12">
        <v>128136</v>
      </c>
      <c r="L88" s="8" t="s">
        <v>80</v>
      </c>
    </row>
    <row r="89" spans="1:12" x14ac:dyDescent="0.35">
      <c r="A89" s="8">
        <v>27</v>
      </c>
      <c r="B89" s="8">
        <v>62</v>
      </c>
      <c r="E89">
        <v>89458</v>
      </c>
      <c r="F89">
        <f t="shared" si="1"/>
        <v>0</v>
      </c>
      <c r="G89">
        <v>0</v>
      </c>
      <c r="J89" s="12">
        <v>127972</v>
      </c>
      <c r="L89" s="8" t="s">
        <v>63</v>
      </c>
    </row>
    <row r="90" spans="1:12" x14ac:dyDescent="0.35">
      <c r="A90" s="8">
        <v>54</v>
      </c>
      <c r="B90" s="8">
        <v>27</v>
      </c>
      <c r="E90">
        <v>190815</v>
      </c>
      <c r="F90">
        <f t="shared" si="1"/>
        <v>76326</v>
      </c>
      <c r="G90">
        <v>0.4</v>
      </c>
      <c r="J90" s="12">
        <v>127422</v>
      </c>
      <c r="L90" s="8" t="s">
        <v>29</v>
      </c>
    </row>
    <row r="91" spans="1:12" x14ac:dyDescent="0.35">
      <c r="A91" s="8">
        <v>52</v>
      </c>
      <c r="B91" s="8">
        <v>54</v>
      </c>
      <c r="E91">
        <v>137995</v>
      </c>
      <c r="F91">
        <f t="shared" si="1"/>
        <v>19319.300000000003</v>
      </c>
      <c r="G91">
        <v>0.14000000000000001</v>
      </c>
      <c r="J91" s="12">
        <v>126353</v>
      </c>
      <c r="L91" s="8" t="s">
        <v>53</v>
      </c>
    </row>
    <row r="92" spans="1:12" x14ac:dyDescent="0.35">
      <c r="A92" s="8">
        <v>52</v>
      </c>
      <c r="B92" s="8">
        <v>52</v>
      </c>
      <c r="E92">
        <v>93840</v>
      </c>
      <c r="F92">
        <f t="shared" si="1"/>
        <v>0</v>
      </c>
      <c r="G92">
        <v>0</v>
      </c>
      <c r="J92" s="12">
        <v>125375</v>
      </c>
      <c r="L92" s="8" t="s">
        <v>66</v>
      </c>
    </row>
    <row r="93" spans="1:12" x14ac:dyDescent="0.35">
      <c r="A93" s="8">
        <v>44</v>
      </c>
      <c r="B93" s="8">
        <v>52</v>
      </c>
      <c r="E93">
        <v>174097</v>
      </c>
      <c r="F93">
        <f t="shared" si="1"/>
        <v>36560.369999999995</v>
      </c>
      <c r="G93">
        <v>0.21</v>
      </c>
      <c r="J93" s="12">
        <v>124827</v>
      </c>
      <c r="L93" s="8" t="s">
        <v>45</v>
      </c>
    </row>
    <row r="94" spans="1:12" x14ac:dyDescent="0.35">
      <c r="A94" s="8">
        <v>63</v>
      </c>
      <c r="B94" s="8">
        <v>44</v>
      </c>
      <c r="E94">
        <v>129708</v>
      </c>
      <c r="F94">
        <f t="shared" si="1"/>
        <v>6485.4000000000005</v>
      </c>
      <c r="G94">
        <v>0.05</v>
      </c>
      <c r="J94" s="12">
        <v>124774</v>
      </c>
      <c r="L94" s="8" t="s">
        <v>25</v>
      </c>
    </row>
    <row r="95" spans="1:12" x14ac:dyDescent="0.35">
      <c r="A95" s="8">
        <v>37</v>
      </c>
      <c r="B95" s="8">
        <v>63</v>
      </c>
      <c r="E95">
        <v>249686</v>
      </c>
      <c r="F95">
        <f t="shared" si="1"/>
        <v>77402.66</v>
      </c>
      <c r="G95">
        <v>0.31</v>
      </c>
      <c r="J95" s="12">
        <v>123640</v>
      </c>
      <c r="L95" s="8" t="s">
        <v>20</v>
      </c>
    </row>
    <row r="96" spans="1:12" x14ac:dyDescent="0.35">
      <c r="A96" s="8">
        <v>51</v>
      </c>
      <c r="B96" s="8">
        <v>37</v>
      </c>
      <c r="E96">
        <v>50475</v>
      </c>
      <c r="F96">
        <f t="shared" si="1"/>
        <v>0</v>
      </c>
      <c r="G96">
        <v>0</v>
      </c>
      <c r="J96" s="12">
        <v>123588</v>
      </c>
      <c r="L96" s="8" t="s">
        <v>74</v>
      </c>
    </row>
    <row r="97" spans="1:12" x14ac:dyDescent="0.35">
      <c r="A97" s="8">
        <v>25</v>
      </c>
      <c r="B97" s="8">
        <v>51</v>
      </c>
      <c r="E97">
        <v>41673</v>
      </c>
      <c r="F97">
        <f t="shared" si="1"/>
        <v>0</v>
      </c>
      <c r="G97">
        <v>0</v>
      </c>
      <c r="J97" s="12">
        <v>123405</v>
      </c>
      <c r="L97" s="8" t="s">
        <v>80</v>
      </c>
    </row>
    <row r="98" spans="1:12" x14ac:dyDescent="0.35">
      <c r="A98" s="8">
        <v>46</v>
      </c>
      <c r="B98" s="8">
        <v>25</v>
      </c>
      <c r="E98">
        <v>70996</v>
      </c>
      <c r="F98">
        <f t="shared" si="1"/>
        <v>0</v>
      </c>
      <c r="G98">
        <v>0</v>
      </c>
      <c r="J98" s="12">
        <v>122644</v>
      </c>
      <c r="L98" s="8" t="s">
        <v>45</v>
      </c>
    </row>
    <row r="99" spans="1:12" x14ac:dyDescent="0.35">
      <c r="A99" s="8">
        <v>37</v>
      </c>
      <c r="B99" s="8">
        <v>46</v>
      </c>
      <c r="E99">
        <v>97537</v>
      </c>
      <c r="F99">
        <f t="shared" si="1"/>
        <v>0</v>
      </c>
      <c r="G99">
        <v>0</v>
      </c>
      <c r="J99" s="12">
        <v>120905</v>
      </c>
      <c r="L99" s="8" t="s">
        <v>29</v>
      </c>
    </row>
    <row r="100" spans="1:12" x14ac:dyDescent="0.35">
      <c r="A100" s="8">
        <v>60</v>
      </c>
      <c r="B100" s="8">
        <v>37</v>
      </c>
      <c r="E100">
        <v>73004</v>
      </c>
      <c r="F100">
        <f t="shared" si="1"/>
        <v>0</v>
      </c>
      <c r="G100">
        <v>0</v>
      </c>
      <c r="J100" s="12">
        <v>120321</v>
      </c>
      <c r="L100" s="8" t="s">
        <v>45</v>
      </c>
    </row>
    <row r="101" spans="1:12" x14ac:dyDescent="0.35">
      <c r="A101" s="8">
        <v>30</v>
      </c>
      <c r="B101" s="8">
        <v>60</v>
      </c>
      <c r="E101">
        <v>160832</v>
      </c>
      <c r="F101">
        <f t="shared" si="1"/>
        <v>48249.599999999999</v>
      </c>
      <c r="G101">
        <v>0.3</v>
      </c>
      <c r="J101" s="12">
        <v>120128</v>
      </c>
      <c r="L101" s="8" t="s">
        <v>20</v>
      </c>
    </row>
    <row r="102" spans="1:12" x14ac:dyDescent="0.35">
      <c r="A102" s="8">
        <v>35</v>
      </c>
      <c r="B102" s="8">
        <v>30</v>
      </c>
      <c r="E102">
        <v>218530</v>
      </c>
      <c r="F102">
        <f t="shared" si="1"/>
        <v>65559</v>
      </c>
      <c r="G102">
        <v>0.3</v>
      </c>
      <c r="J102" s="12">
        <v>119647</v>
      </c>
      <c r="L102" s="8" t="s">
        <v>45</v>
      </c>
    </row>
    <row r="103" spans="1:12" x14ac:dyDescent="0.35">
      <c r="A103" s="8">
        <v>63</v>
      </c>
      <c r="B103" s="8">
        <v>35</v>
      </c>
      <c r="E103">
        <v>91954</v>
      </c>
      <c r="F103">
        <f t="shared" si="1"/>
        <v>0</v>
      </c>
      <c r="G103">
        <v>0</v>
      </c>
      <c r="J103" s="12">
        <v>119631</v>
      </c>
      <c r="L103" s="8" t="s">
        <v>63</v>
      </c>
    </row>
    <row r="104" spans="1:12" x14ac:dyDescent="0.35">
      <c r="A104" s="8">
        <v>56</v>
      </c>
      <c r="B104" s="8">
        <v>63</v>
      </c>
      <c r="E104">
        <v>221217</v>
      </c>
      <c r="F104">
        <f t="shared" si="1"/>
        <v>70789.440000000002</v>
      </c>
      <c r="G104">
        <v>0.32</v>
      </c>
      <c r="J104" s="12">
        <v>119397</v>
      </c>
      <c r="L104" s="8" t="s">
        <v>74</v>
      </c>
    </row>
    <row r="105" spans="1:12" x14ac:dyDescent="0.35">
      <c r="A105" s="8">
        <v>37</v>
      </c>
      <c r="B105" s="8">
        <v>56</v>
      </c>
      <c r="E105">
        <v>41429</v>
      </c>
      <c r="F105">
        <f t="shared" si="1"/>
        <v>0</v>
      </c>
      <c r="G105">
        <v>0</v>
      </c>
      <c r="J105" s="12">
        <v>118708</v>
      </c>
      <c r="L105" s="8" t="s">
        <v>81</v>
      </c>
    </row>
    <row r="106" spans="1:12" x14ac:dyDescent="0.35">
      <c r="A106" s="8">
        <v>29</v>
      </c>
      <c r="B106" s="8">
        <v>37</v>
      </c>
      <c r="E106">
        <v>71359</v>
      </c>
      <c r="F106">
        <f t="shared" si="1"/>
        <v>0</v>
      </c>
      <c r="G106">
        <v>0</v>
      </c>
      <c r="J106" s="12">
        <v>117518</v>
      </c>
      <c r="L106" s="8" t="s">
        <v>80</v>
      </c>
    </row>
    <row r="107" spans="1:12" x14ac:dyDescent="0.35">
      <c r="A107" s="8">
        <v>25</v>
      </c>
      <c r="B107" s="8">
        <v>29</v>
      </c>
      <c r="E107">
        <v>65047</v>
      </c>
      <c r="F107">
        <f t="shared" si="1"/>
        <v>0</v>
      </c>
      <c r="G107">
        <v>0</v>
      </c>
      <c r="J107" s="12">
        <v>117278</v>
      </c>
      <c r="L107" s="8" t="s">
        <v>63</v>
      </c>
    </row>
    <row r="108" spans="1:12" x14ac:dyDescent="0.35">
      <c r="A108" s="8">
        <v>41</v>
      </c>
      <c r="B108" s="8">
        <v>25</v>
      </c>
      <c r="E108">
        <v>95045</v>
      </c>
      <c r="F108">
        <f t="shared" si="1"/>
        <v>0</v>
      </c>
      <c r="G108">
        <v>0</v>
      </c>
      <c r="J108" s="12">
        <v>117226</v>
      </c>
      <c r="L108" s="8" t="s">
        <v>45</v>
      </c>
    </row>
    <row r="109" spans="1:12" x14ac:dyDescent="0.35">
      <c r="A109" s="8">
        <v>42</v>
      </c>
      <c r="B109" s="8">
        <v>41</v>
      </c>
      <c r="E109">
        <v>190401</v>
      </c>
      <c r="F109">
        <f t="shared" si="1"/>
        <v>70448.37</v>
      </c>
      <c r="G109">
        <v>0.37</v>
      </c>
      <c r="J109" s="12">
        <v>117062</v>
      </c>
      <c r="L109" s="8" t="s">
        <v>80</v>
      </c>
    </row>
    <row r="110" spans="1:12" x14ac:dyDescent="0.35">
      <c r="A110" s="8">
        <v>45</v>
      </c>
      <c r="B110" s="8">
        <v>42</v>
      </c>
      <c r="E110">
        <v>255431</v>
      </c>
      <c r="F110">
        <f t="shared" si="1"/>
        <v>91955.16</v>
      </c>
      <c r="G110">
        <v>0.36</v>
      </c>
      <c r="J110" s="12">
        <v>115854</v>
      </c>
      <c r="L110" s="8" t="s">
        <v>45</v>
      </c>
    </row>
    <row r="111" spans="1:12" x14ac:dyDescent="0.35">
      <c r="A111" s="8">
        <v>31</v>
      </c>
      <c r="B111" s="8">
        <v>45</v>
      </c>
      <c r="E111">
        <v>82017</v>
      </c>
      <c r="F111">
        <f t="shared" si="1"/>
        <v>0</v>
      </c>
      <c r="G111">
        <v>0</v>
      </c>
      <c r="J111" s="12">
        <v>114911</v>
      </c>
      <c r="L111" s="8" t="s">
        <v>20</v>
      </c>
    </row>
    <row r="112" spans="1:12" x14ac:dyDescent="0.35">
      <c r="A112" s="8">
        <v>36</v>
      </c>
      <c r="B112" s="8">
        <v>31</v>
      </c>
      <c r="E112">
        <v>53799</v>
      </c>
      <c r="F112">
        <f t="shared" si="1"/>
        <v>0</v>
      </c>
      <c r="G112">
        <v>0</v>
      </c>
      <c r="J112" s="12">
        <v>114893</v>
      </c>
      <c r="L112" s="8" t="s">
        <v>29</v>
      </c>
    </row>
    <row r="113" spans="1:12" x14ac:dyDescent="0.35">
      <c r="A113" s="8">
        <v>64</v>
      </c>
      <c r="B113" s="8">
        <v>36</v>
      </c>
      <c r="E113">
        <v>82739</v>
      </c>
      <c r="F113">
        <f t="shared" si="1"/>
        <v>0</v>
      </c>
      <c r="G113">
        <v>0</v>
      </c>
      <c r="J113" s="12">
        <v>114250</v>
      </c>
      <c r="L113" s="8" t="s">
        <v>20</v>
      </c>
    </row>
    <row r="114" spans="1:12" x14ac:dyDescent="0.35">
      <c r="A114" s="8">
        <v>61</v>
      </c>
      <c r="B114" s="8">
        <v>64</v>
      </c>
      <c r="E114">
        <v>99080</v>
      </c>
      <c r="F114">
        <f t="shared" si="1"/>
        <v>0</v>
      </c>
      <c r="G114">
        <v>0</v>
      </c>
      <c r="J114" s="12">
        <v>113982</v>
      </c>
      <c r="L114" s="8" t="s">
        <v>80</v>
      </c>
    </row>
    <row r="115" spans="1:12" x14ac:dyDescent="0.35">
      <c r="A115" s="8">
        <v>32</v>
      </c>
      <c r="B115" s="8">
        <v>61</v>
      </c>
      <c r="E115">
        <v>96719</v>
      </c>
      <c r="F115">
        <f t="shared" si="1"/>
        <v>0</v>
      </c>
      <c r="G115">
        <v>0</v>
      </c>
      <c r="J115" s="12">
        <v>113873</v>
      </c>
      <c r="L115" s="8" t="s">
        <v>25</v>
      </c>
    </row>
    <row r="116" spans="1:12" x14ac:dyDescent="0.35">
      <c r="A116" s="8">
        <v>39</v>
      </c>
      <c r="B116" s="8">
        <v>32</v>
      </c>
      <c r="E116">
        <v>180687</v>
      </c>
      <c r="F116">
        <f t="shared" si="1"/>
        <v>34330.53</v>
      </c>
      <c r="G116">
        <v>0.19</v>
      </c>
      <c r="J116" s="12">
        <v>113135</v>
      </c>
      <c r="L116" s="8" t="s">
        <v>29</v>
      </c>
    </row>
    <row r="117" spans="1:12" x14ac:dyDescent="0.35">
      <c r="A117" s="8">
        <v>52</v>
      </c>
      <c r="B117" s="8">
        <v>39</v>
      </c>
      <c r="E117">
        <v>89695</v>
      </c>
      <c r="F117">
        <f t="shared" si="1"/>
        <v>0</v>
      </c>
      <c r="G117">
        <v>0</v>
      </c>
      <c r="J117" s="12">
        <v>111038</v>
      </c>
      <c r="L117" s="8" t="s">
        <v>63</v>
      </c>
    </row>
    <row r="118" spans="1:12" x14ac:dyDescent="0.35">
      <c r="A118" s="8">
        <v>60</v>
      </c>
      <c r="B118" s="8">
        <v>52</v>
      </c>
      <c r="E118">
        <v>258426</v>
      </c>
      <c r="F118">
        <f t="shared" si="1"/>
        <v>103370.40000000001</v>
      </c>
      <c r="G118">
        <v>0.4</v>
      </c>
      <c r="J118" s="12">
        <v>110302</v>
      </c>
      <c r="L118" s="8" t="s">
        <v>45</v>
      </c>
    </row>
    <row r="119" spans="1:12" x14ac:dyDescent="0.35">
      <c r="A119" s="8">
        <v>44</v>
      </c>
      <c r="B119" s="8">
        <v>60</v>
      </c>
      <c r="E119">
        <v>96023</v>
      </c>
      <c r="F119">
        <f t="shared" si="1"/>
        <v>0</v>
      </c>
      <c r="G119">
        <v>0</v>
      </c>
      <c r="J119" s="12">
        <v>110054</v>
      </c>
      <c r="L119" s="8" t="s">
        <v>29</v>
      </c>
    </row>
    <row r="120" spans="1:12" x14ac:dyDescent="0.35">
      <c r="A120" s="9">
        <v>33</v>
      </c>
      <c r="B120" s="8">
        <v>44</v>
      </c>
      <c r="E120">
        <v>83066</v>
      </c>
      <c r="F120">
        <f t="shared" si="1"/>
        <v>0</v>
      </c>
      <c r="G120">
        <v>0</v>
      </c>
      <c r="J120" s="12">
        <v>109851</v>
      </c>
      <c r="L120" s="8" t="s">
        <v>29</v>
      </c>
    </row>
    <row r="121" spans="1:12" x14ac:dyDescent="0.35">
      <c r="B121" s="9">
        <v>33</v>
      </c>
      <c r="E121">
        <v>61216</v>
      </c>
      <c r="F121">
        <f t="shared" si="1"/>
        <v>0</v>
      </c>
      <c r="G121">
        <v>0</v>
      </c>
      <c r="J121" s="12">
        <v>109812</v>
      </c>
      <c r="L121" s="8" t="s">
        <v>20</v>
      </c>
    </row>
    <row r="122" spans="1:12" x14ac:dyDescent="0.35">
      <c r="E122">
        <v>182202</v>
      </c>
      <c r="F122">
        <f t="shared" si="1"/>
        <v>54660.6</v>
      </c>
      <c r="G122">
        <v>0.3</v>
      </c>
      <c r="J122" s="12">
        <v>109456</v>
      </c>
      <c r="L122" s="8" t="s">
        <v>25</v>
      </c>
    </row>
    <row r="123" spans="1:12" x14ac:dyDescent="0.35">
      <c r="E123">
        <v>157474</v>
      </c>
      <c r="F123">
        <f t="shared" si="1"/>
        <v>17322.14</v>
      </c>
      <c r="G123">
        <v>0.11</v>
      </c>
      <c r="J123" s="12">
        <v>108686</v>
      </c>
      <c r="L123" s="8" t="s">
        <v>20</v>
      </c>
    </row>
    <row r="124" spans="1:12" x14ac:dyDescent="0.35">
      <c r="E124">
        <v>129124</v>
      </c>
      <c r="F124">
        <f t="shared" si="1"/>
        <v>15494.88</v>
      </c>
      <c r="G124">
        <v>0.12</v>
      </c>
      <c r="J124" s="12">
        <v>108221</v>
      </c>
      <c r="L124" s="8" t="s">
        <v>45</v>
      </c>
    </row>
    <row r="125" spans="1:12" x14ac:dyDescent="0.35">
      <c r="E125">
        <v>165181</v>
      </c>
      <c r="F125">
        <f t="shared" si="1"/>
        <v>26428.959999999999</v>
      </c>
      <c r="G125">
        <v>0.16</v>
      </c>
      <c r="J125" s="12">
        <v>107195</v>
      </c>
      <c r="L125" s="8" t="s">
        <v>20</v>
      </c>
    </row>
    <row r="126" spans="1:12" x14ac:dyDescent="0.35">
      <c r="E126">
        <v>138521</v>
      </c>
      <c r="F126">
        <f t="shared" si="1"/>
        <v>13852.1</v>
      </c>
      <c r="G126">
        <v>0.1</v>
      </c>
      <c r="J126" s="12">
        <v>106578</v>
      </c>
      <c r="L126" s="8" t="s">
        <v>45</v>
      </c>
    </row>
    <row r="127" spans="1:12" x14ac:dyDescent="0.35">
      <c r="E127">
        <v>113873</v>
      </c>
      <c r="F127">
        <f t="shared" si="1"/>
        <v>12526.03</v>
      </c>
      <c r="G127">
        <v>0.11</v>
      </c>
      <c r="J127" s="12">
        <v>106444</v>
      </c>
      <c r="L127" s="8" t="s">
        <v>45</v>
      </c>
    </row>
    <row r="128" spans="1:12" x14ac:dyDescent="0.35">
      <c r="E128">
        <v>73317</v>
      </c>
      <c r="F128">
        <f t="shared" si="1"/>
        <v>0</v>
      </c>
      <c r="G128">
        <v>0</v>
      </c>
      <c r="J128" s="12">
        <v>105390</v>
      </c>
      <c r="L128" s="8" t="s">
        <v>53</v>
      </c>
    </row>
    <row r="129" spans="5:12" x14ac:dyDescent="0.35">
      <c r="E129">
        <v>69096</v>
      </c>
      <c r="F129">
        <f t="shared" si="1"/>
        <v>0</v>
      </c>
      <c r="G129">
        <v>0</v>
      </c>
      <c r="J129" s="12">
        <v>103724</v>
      </c>
      <c r="L129" s="8" t="s">
        <v>29</v>
      </c>
    </row>
    <row r="130" spans="5:12" x14ac:dyDescent="0.35">
      <c r="E130">
        <v>153938</v>
      </c>
      <c r="F130">
        <f t="shared" si="1"/>
        <v>30787.600000000002</v>
      </c>
      <c r="G130">
        <v>0.2</v>
      </c>
      <c r="J130" s="12">
        <v>102839</v>
      </c>
      <c r="L130" s="8" t="s">
        <v>25</v>
      </c>
    </row>
    <row r="131" spans="5:12" x14ac:dyDescent="0.35">
      <c r="E131">
        <v>255369</v>
      </c>
      <c r="F131">
        <f t="shared" ref="F131:F194" si="2">G131*E131</f>
        <v>84271.77</v>
      </c>
      <c r="G131">
        <v>0.33</v>
      </c>
      <c r="J131" s="12">
        <v>102636</v>
      </c>
      <c r="L131" s="8" t="s">
        <v>80</v>
      </c>
    </row>
    <row r="132" spans="5:12" x14ac:dyDescent="0.35">
      <c r="E132">
        <v>142318</v>
      </c>
      <c r="F132">
        <f t="shared" si="2"/>
        <v>19924.52</v>
      </c>
      <c r="G132">
        <v>0.14000000000000001</v>
      </c>
      <c r="J132" s="12">
        <v>102298</v>
      </c>
      <c r="L132" s="8" t="s">
        <v>63</v>
      </c>
    </row>
    <row r="133" spans="5:12" x14ac:dyDescent="0.35">
      <c r="E133">
        <v>220937</v>
      </c>
      <c r="F133">
        <f t="shared" si="2"/>
        <v>83956.06</v>
      </c>
      <c r="G133">
        <v>0.38</v>
      </c>
      <c r="J133" s="12">
        <v>101985</v>
      </c>
      <c r="L133" s="8" t="s">
        <v>20</v>
      </c>
    </row>
    <row r="134" spans="5:12" x14ac:dyDescent="0.35">
      <c r="E134">
        <v>183156</v>
      </c>
      <c r="F134">
        <f t="shared" si="2"/>
        <v>54946.799999999996</v>
      </c>
      <c r="G134">
        <v>0.3</v>
      </c>
      <c r="J134" s="12">
        <v>101870</v>
      </c>
      <c r="L134" s="8" t="s">
        <v>60</v>
      </c>
    </row>
    <row r="135" spans="5:12" x14ac:dyDescent="0.35">
      <c r="E135">
        <v>192749</v>
      </c>
      <c r="F135">
        <f t="shared" si="2"/>
        <v>59752.19</v>
      </c>
      <c r="G135">
        <v>0.31</v>
      </c>
      <c r="J135" s="12">
        <v>99354</v>
      </c>
      <c r="L135" s="8" t="s">
        <v>45</v>
      </c>
    </row>
    <row r="136" spans="5:12" x14ac:dyDescent="0.35">
      <c r="E136">
        <v>135325</v>
      </c>
      <c r="F136">
        <f t="shared" si="2"/>
        <v>18945.5</v>
      </c>
      <c r="G136">
        <v>0.14000000000000001</v>
      </c>
      <c r="J136" s="12">
        <v>98427</v>
      </c>
      <c r="L136" s="8" t="s">
        <v>60</v>
      </c>
    </row>
    <row r="137" spans="5:12" x14ac:dyDescent="0.35">
      <c r="E137">
        <v>79356</v>
      </c>
      <c r="F137">
        <f t="shared" si="2"/>
        <v>0</v>
      </c>
      <c r="G137">
        <v>0</v>
      </c>
      <c r="J137" s="12">
        <v>98230</v>
      </c>
      <c r="L137" s="8" t="s">
        <v>25</v>
      </c>
    </row>
    <row r="138" spans="5:12" x14ac:dyDescent="0.35">
      <c r="E138">
        <v>61886</v>
      </c>
      <c r="F138">
        <f t="shared" si="2"/>
        <v>5569.74</v>
      </c>
      <c r="G138">
        <v>0.09</v>
      </c>
      <c r="J138" s="12">
        <v>97398</v>
      </c>
      <c r="L138" s="8" t="s">
        <v>45</v>
      </c>
    </row>
    <row r="139" spans="5:12" x14ac:dyDescent="0.35">
      <c r="E139">
        <v>173071</v>
      </c>
      <c r="F139">
        <f t="shared" si="2"/>
        <v>50190.59</v>
      </c>
      <c r="G139">
        <v>0.28999999999999998</v>
      </c>
      <c r="J139" s="12">
        <v>97078</v>
      </c>
      <c r="L139" s="8" t="s">
        <v>39</v>
      </c>
    </row>
    <row r="140" spans="5:12" x14ac:dyDescent="0.35">
      <c r="E140">
        <v>70189</v>
      </c>
      <c r="F140">
        <f t="shared" si="2"/>
        <v>0</v>
      </c>
      <c r="G140">
        <v>0</v>
      </c>
      <c r="J140" s="12">
        <v>96997</v>
      </c>
      <c r="L140" s="8" t="s">
        <v>39</v>
      </c>
    </row>
    <row r="141" spans="5:12" x14ac:dyDescent="0.35">
      <c r="E141">
        <v>181452</v>
      </c>
      <c r="F141">
        <f t="shared" si="2"/>
        <v>54435.6</v>
      </c>
      <c r="G141">
        <v>0.3</v>
      </c>
      <c r="J141" s="12">
        <v>96693</v>
      </c>
      <c r="L141" s="8" t="s">
        <v>63</v>
      </c>
    </row>
    <row r="142" spans="5:12" x14ac:dyDescent="0.35">
      <c r="E142">
        <v>48687</v>
      </c>
      <c r="F142">
        <f t="shared" si="2"/>
        <v>0</v>
      </c>
      <c r="G142">
        <v>0</v>
      </c>
      <c r="J142" s="12">
        <v>96598</v>
      </c>
      <c r="L142" s="8" t="s">
        <v>29</v>
      </c>
    </row>
    <row r="143" spans="5:12" x14ac:dyDescent="0.35">
      <c r="E143">
        <v>121065</v>
      </c>
      <c r="F143">
        <f t="shared" si="2"/>
        <v>18159.75</v>
      </c>
      <c r="G143">
        <v>0.15</v>
      </c>
      <c r="J143" s="12">
        <v>96441</v>
      </c>
      <c r="L143" s="8" t="s">
        <v>45</v>
      </c>
    </row>
    <row r="144" spans="5:12" x14ac:dyDescent="0.35">
      <c r="E144">
        <v>44614</v>
      </c>
      <c r="F144">
        <f t="shared" si="2"/>
        <v>0</v>
      </c>
      <c r="G144">
        <v>0</v>
      </c>
      <c r="J144" s="12">
        <v>95963</v>
      </c>
      <c r="L144" s="8" t="s">
        <v>53</v>
      </c>
    </row>
    <row r="145" spans="5:12" x14ac:dyDescent="0.35">
      <c r="E145">
        <v>50341</v>
      </c>
      <c r="F145">
        <f t="shared" si="2"/>
        <v>0</v>
      </c>
      <c r="G145">
        <v>0</v>
      </c>
      <c r="J145" s="12">
        <v>95960</v>
      </c>
      <c r="L145" s="8" t="s">
        <v>63</v>
      </c>
    </row>
    <row r="146" spans="5:12" x14ac:dyDescent="0.35">
      <c r="E146">
        <v>72235</v>
      </c>
      <c r="F146">
        <f t="shared" si="2"/>
        <v>0</v>
      </c>
      <c r="G146">
        <v>0</v>
      </c>
      <c r="J146" s="12">
        <v>95639</v>
      </c>
      <c r="L146" s="8" t="s">
        <v>29</v>
      </c>
    </row>
    <row r="147" spans="5:12" x14ac:dyDescent="0.35">
      <c r="E147">
        <v>70165</v>
      </c>
      <c r="F147">
        <f t="shared" si="2"/>
        <v>0</v>
      </c>
      <c r="G147">
        <v>0</v>
      </c>
      <c r="J147" s="12">
        <v>94876</v>
      </c>
      <c r="L147" s="8" t="s">
        <v>80</v>
      </c>
    </row>
    <row r="148" spans="5:12" x14ac:dyDescent="0.35">
      <c r="E148">
        <v>86089</v>
      </c>
      <c r="F148">
        <f t="shared" si="2"/>
        <v>0</v>
      </c>
      <c r="G148">
        <v>0</v>
      </c>
      <c r="J148" s="12">
        <v>94735</v>
      </c>
      <c r="L148" s="8" t="s">
        <v>25</v>
      </c>
    </row>
    <row r="149" spans="5:12" x14ac:dyDescent="0.35">
      <c r="E149">
        <v>46833</v>
      </c>
      <c r="F149">
        <f t="shared" si="2"/>
        <v>0</v>
      </c>
      <c r="G149">
        <v>0</v>
      </c>
      <c r="J149" s="12">
        <v>94618</v>
      </c>
      <c r="L149" s="8" t="s">
        <v>29</v>
      </c>
    </row>
    <row r="150" spans="5:12" x14ac:dyDescent="0.35">
      <c r="E150">
        <v>155320</v>
      </c>
      <c r="F150">
        <f t="shared" si="2"/>
        <v>26404.400000000001</v>
      </c>
      <c r="G150">
        <v>0.17</v>
      </c>
      <c r="J150" s="12">
        <v>94422</v>
      </c>
      <c r="L150" s="8" t="s">
        <v>25</v>
      </c>
    </row>
    <row r="151" spans="5:12" x14ac:dyDescent="0.35">
      <c r="E151">
        <v>83756</v>
      </c>
      <c r="F151">
        <f t="shared" si="2"/>
        <v>11725.840000000002</v>
      </c>
      <c r="G151">
        <v>0.14000000000000001</v>
      </c>
      <c r="J151" s="12">
        <v>94407</v>
      </c>
      <c r="L151" s="8" t="s">
        <v>39</v>
      </c>
    </row>
    <row r="152" spans="5:12" x14ac:dyDescent="0.35">
      <c r="E152">
        <v>176324</v>
      </c>
      <c r="F152">
        <f t="shared" si="2"/>
        <v>40554.520000000004</v>
      </c>
      <c r="G152">
        <v>0.23</v>
      </c>
      <c r="J152" s="12">
        <v>94352</v>
      </c>
      <c r="L152" s="8" t="s">
        <v>63</v>
      </c>
    </row>
    <row r="153" spans="5:12" x14ac:dyDescent="0.35">
      <c r="E153">
        <v>104162</v>
      </c>
      <c r="F153">
        <f t="shared" si="2"/>
        <v>7291.3400000000011</v>
      </c>
      <c r="G153">
        <v>7.0000000000000007E-2</v>
      </c>
      <c r="J153" s="12">
        <v>93668</v>
      </c>
      <c r="L153" s="8" t="s">
        <v>53</v>
      </c>
    </row>
    <row r="154" spans="5:12" x14ac:dyDescent="0.35">
      <c r="E154">
        <v>82162</v>
      </c>
      <c r="F154">
        <f t="shared" si="2"/>
        <v>0</v>
      </c>
      <c r="G154">
        <v>0</v>
      </c>
      <c r="J154" s="12">
        <v>93343</v>
      </c>
      <c r="L154" s="8" t="s">
        <v>29</v>
      </c>
    </row>
    <row r="155" spans="5:12" x14ac:dyDescent="0.35">
      <c r="E155">
        <v>63880</v>
      </c>
      <c r="F155">
        <f t="shared" si="2"/>
        <v>0</v>
      </c>
      <c r="G155">
        <v>0</v>
      </c>
      <c r="J155" s="12">
        <v>91782</v>
      </c>
      <c r="L155" s="8" t="s">
        <v>39</v>
      </c>
    </row>
    <row r="156" spans="5:12" x14ac:dyDescent="0.35">
      <c r="E156">
        <v>73248</v>
      </c>
      <c r="F156">
        <f t="shared" si="2"/>
        <v>0</v>
      </c>
      <c r="G156">
        <v>0</v>
      </c>
      <c r="J156" s="12">
        <v>91679</v>
      </c>
      <c r="L156" s="8" t="s">
        <v>25</v>
      </c>
    </row>
    <row r="157" spans="5:12" x14ac:dyDescent="0.35">
      <c r="E157">
        <v>70770</v>
      </c>
      <c r="F157">
        <f t="shared" si="2"/>
        <v>0</v>
      </c>
      <c r="G157">
        <v>0</v>
      </c>
      <c r="J157" s="12">
        <v>90855</v>
      </c>
      <c r="L157" s="8" t="s">
        <v>81</v>
      </c>
    </row>
    <row r="158" spans="5:12" x14ac:dyDescent="0.35">
      <c r="E158">
        <v>125807</v>
      </c>
      <c r="F158">
        <f t="shared" si="2"/>
        <v>18871.05</v>
      </c>
      <c r="G158">
        <v>0.15</v>
      </c>
      <c r="J158" s="12">
        <v>90535</v>
      </c>
      <c r="L158" s="8" t="s">
        <v>74</v>
      </c>
    </row>
    <row r="159" spans="5:12" x14ac:dyDescent="0.35">
      <c r="E159">
        <v>157969</v>
      </c>
      <c r="F159">
        <f t="shared" si="2"/>
        <v>15796.900000000001</v>
      </c>
      <c r="G159">
        <v>0.1</v>
      </c>
      <c r="J159" s="12">
        <v>90333</v>
      </c>
      <c r="L159" s="8" t="s">
        <v>45</v>
      </c>
    </row>
    <row r="160" spans="5:12" x14ac:dyDescent="0.35">
      <c r="E160">
        <v>97807</v>
      </c>
      <c r="F160">
        <f t="shared" si="2"/>
        <v>0</v>
      </c>
      <c r="G160">
        <v>0</v>
      </c>
      <c r="J160" s="12">
        <v>90304</v>
      </c>
      <c r="L160" s="8" t="s">
        <v>81</v>
      </c>
    </row>
    <row r="161" spans="5:12" x14ac:dyDescent="0.35">
      <c r="E161">
        <v>128303</v>
      </c>
      <c r="F161">
        <f t="shared" si="2"/>
        <v>19245.45</v>
      </c>
      <c r="G161">
        <v>0.15</v>
      </c>
      <c r="J161" s="12">
        <v>89841</v>
      </c>
      <c r="L161" s="8" t="s">
        <v>45</v>
      </c>
    </row>
    <row r="162" spans="5:12" x14ac:dyDescent="0.35">
      <c r="E162">
        <v>231567</v>
      </c>
      <c r="F162">
        <f t="shared" si="2"/>
        <v>83364.12</v>
      </c>
      <c r="G162">
        <v>0.36</v>
      </c>
      <c r="J162" s="12">
        <v>89523</v>
      </c>
      <c r="L162" s="8" t="s">
        <v>81</v>
      </c>
    </row>
    <row r="163" spans="5:12" x14ac:dyDescent="0.35">
      <c r="E163">
        <v>127972</v>
      </c>
      <c r="F163">
        <f t="shared" si="2"/>
        <v>14076.92</v>
      </c>
      <c r="G163">
        <v>0.11</v>
      </c>
      <c r="J163" s="12">
        <v>89390</v>
      </c>
      <c r="L163" s="8" t="s">
        <v>45</v>
      </c>
    </row>
    <row r="164" spans="5:12" x14ac:dyDescent="0.35">
      <c r="E164">
        <v>80701</v>
      </c>
      <c r="F164">
        <f t="shared" si="2"/>
        <v>0</v>
      </c>
      <c r="G164">
        <v>0</v>
      </c>
      <c r="J164" s="12">
        <v>88758</v>
      </c>
      <c r="L164" s="8" t="s">
        <v>39</v>
      </c>
    </row>
    <row r="165" spans="5:12" x14ac:dyDescent="0.35">
      <c r="E165">
        <v>88045</v>
      </c>
      <c r="F165">
        <f t="shared" si="2"/>
        <v>0</v>
      </c>
      <c r="G165">
        <v>0</v>
      </c>
      <c r="J165" s="12">
        <v>88730</v>
      </c>
      <c r="L165" s="8" t="s">
        <v>20</v>
      </c>
    </row>
    <row r="166" spans="5:12" x14ac:dyDescent="0.35">
      <c r="E166">
        <v>86478</v>
      </c>
      <c r="F166">
        <f t="shared" si="2"/>
        <v>5188.6799999999994</v>
      </c>
      <c r="G166">
        <v>0.06</v>
      </c>
      <c r="J166" s="12">
        <v>87427</v>
      </c>
      <c r="L166" s="8" t="s">
        <v>63</v>
      </c>
    </row>
    <row r="167" spans="5:12" x14ac:dyDescent="0.35">
      <c r="E167">
        <v>64494</v>
      </c>
      <c r="F167">
        <f t="shared" si="2"/>
        <v>0</v>
      </c>
      <c r="G167">
        <v>0</v>
      </c>
      <c r="J167" s="12">
        <v>87292</v>
      </c>
      <c r="L167" s="8" t="s">
        <v>53</v>
      </c>
    </row>
    <row r="168" spans="5:12" x14ac:dyDescent="0.35">
      <c r="E168">
        <v>52811</v>
      </c>
      <c r="F168">
        <f t="shared" si="2"/>
        <v>0</v>
      </c>
      <c r="G168">
        <v>0</v>
      </c>
      <c r="J168" s="12">
        <v>87036</v>
      </c>
      <c r="L168" s="8" t="s">
        <v>63</v>
      </c>
    </row>
    <row r="169" spans="5:12" x14ac:dyDescent="0.35">
      <c r="E169">
        <v>50111</v>
      </c>
      <c r="F169">
        <f t="shared" si="2"/>
        <v>0</v>
      </c>
      <c r="G169">
        <v>0</v>
      </c>
      <c r="J169" s="12">
        <v>86831</v>
      </c>
      <c r="L169" s="8" t="s">
        <v>81</v>
      </c>
    </row>
    <row r="170" spans="5:12" x14ac:dyDescent="0.35">
      <c r="E170">
        <v>155351</v>
      </c>
      <c r="F170">
        <f t="shared" si="2"/>
        <v>31070.2</v>
      </c>
      <c r="G170">
        <v>0.2</v>
      </c>
      <c r="J170" s="12">
        <v>86658</v>
      </c>
      <c r="L170" s="8" t="s">
        <v>63</v>
      </c>
    </row>
    <row r="171" spans="5:12" x14ac:dyDescent="0.35">
      <c r="E171">
        <v>60132</v>
      </c>
      <c r="F171">
        <f t="shared" si="2"/>
        <v>0</v>
      </c>
      <c r="G171">
        <v>0</v>
      </c>
      <c r="J171" s="12">
        <v>86478</v>
      </c>
      <c r="L171" s="8" t="s">
        <v>25</v>
      </c>
    </row>
    <row r="172" spans="5:12" x14ac:dyDescent="0.35">
      <c r="E172">
        <v>151108</v>
      </c>
      <c r="F172">
        <f t="shared" si="2"/>
        <v>33243.760000000002</v>
      </c>
      <c r="G172">
        <v>0.22</v>
      </c>
      <c r="J172" s="12">
        <v>86317</v>
      </c>
      <c r="L172" s="8" t="s">
        <v>25</v>
      </c>
    </row>
    <row r="173" spans="5:12" x14ac:dyDescent="0.35">
      <c r="E173">
        <v>67398</v>
      </c>
      <c r="F173">
        <f t="shared" si="2"/>
        <v>4717.8600000000006</v>
      </c>
      <c r="G173">
        <v>7.0000000000000007E-2</v>
      </c>
      <c r="J173" s="12">
        <v>85870</v>
      </c>
      <c r="L173" s="8" t="s">
        <v>53</v>
      </c>
    </row>
    <row r="174" spans="5:12" x14ac:dyDescent="0.35">
      <c r="E174">
        <v>68488</v>
      </c>
      <c r="F174">
        <f t="shared" si="2"/>
        <v>0</v>
      </c>
      <c r="G174">
        <v>0</v>
      </c>
      <c r="J174" s="12">
        <v>84193</v>
      </c>
      <c r="L174" s="8" t="s">
        <v>53</v>
      </c>
    </row>
    <row r="175" spans="5:12" x14ac:dyDescent="0.35">
      <c r="E175">
        <v>92932</v>
      </c>
      <c r="F175">
        <f t="shared" si="2"/>
        <v>0</v>
      </c>
      <c r="G175">
        <v>0</v>
      </c>
      <c r="J175" s="12">
        <v>83756</v>
      </c>
      <c r="L175" s="8" t="s">
        <v>39</v>
      </c>
    </row>
    <row r="176" spans="5:12" x14ac:dyDescent="0.35">
      <c r="E176">
        <v>43363</v>
      </c>
      <c r="F176">
        <f t="shared" si="2"/>
        <v>0</v>
      </c>
      <c r="G176">
        <v>0</v>
      </c>
      <c r="J176" s="12">
        <v>83685</v>
      </c>
      <c r="L176" s="8" t="s">
        <v>53</v>
      </c>
    </row>
    <row r="177" spans="5:12" x14ac:dyDescent="0.35">
      <c r="E177">
        <v>111038</v>
      </c>
      <c r="F177">
        <f t="shared" si="2"/>
        <v>5551.9000000000005</v>
      </c>
      <c r="G177">
        <v>0.05</v>
      </c>
      <c r="J177" s="12">
        <v>82907</v>
      </c>
      <c r="L177" s="8" t="s">
        <v>29</v>
      </c>
    </row>
    <row r="178" spans="5:12" x14ac:dyDescent="0.35">
      <c r="E178">
        <v>200246</v>
      </c>
      <c r="F178">
        <f t="shared" si="2"/>
        <v>68083.64</v>
      </c>
      <c r="G178">
        <v>0.34</v>
      </c>
      <c r="J178" s="12">
        <v>82806</v>
      </c>
      <c r="L178" s="8" t="s">
        <v>34</v>
      </c>
    </row>
    <row r="179" spans="5:12" x14ac:dyDescent="0.35">
      <c r="E179">
        <v>194871</v>
      </c>
      <c r="F179">
        <f t="shared" si="2"/>
        <v>68204.849999999991</v>
      </c>
      <c r="G179">
        <v>0.35</v>
      </c>
      <c r="J179" s="12">
        <v>81828</v>
      </c>
      <c r="L179" s="8" t="s">
        <v>29</v>
      </c>
    </row>
    <row r="180" spans="5:12" x14ac:dyDescent="0.35">
      <c r="E180">
        <v>65334</v>
      </c>
      <c r="F180">
        <f t="shared" si="2"/>
        <v>0</v>
      </c>
      <c r="G180">
        <v>0</v>
      </c>
      <c r="J180" s="12">
        <v>80950</v>
      </c>
      <c r="L180" s="8" t="s">
        <v>39</v>
      </c>
    </row>
    <row r="181" spans="5:12" x14ac:dyDescent="0.35">
      <c r="E181">
        <v>83934</v>
      </c>
      <c r="F181">
        <f t="shared" si="2"/>
        <v>0</v>
      </c>
      <c r="G181">
        <v>0</v>
      </c>
      <c r="J181" s="12">
        <v>80622</v>
      </c>
      <c r="L181" s="8" t="s">
        <v>34</v>
      </c>
    </row>
    <row r="182" spans="5:12" x14ac:dyDescent="0.35">
      <c r="E182">
        <v>150699</v>
      </c>
      <c r="F182">
        <f t="shared" si="2"/>
        <v>43702.71</v>
      </c>
      <c r="G182">
        <v>0.28999999999999998</v>
      </c>
      <c r="J182" s="12">
        <v>80170</v>
      </c>
      <c r="L182" s="8" t="s">
        <v>39</v>
      </c>
    </row>
    <row r="183" spans="5:12" x14ac:dyDescent="0.35">
      <c r="E183">
        <v>86774</v>
      </c>
      <c r="F183">
        <f t="shared" si="2"/>
        <v>0</v>
      </c>
      <c r="G183">
        <v>0</v>
      </c>
      <c r="J183" s="12">
        <v>79882</v>
      </c>
      <c r="L183" s="8" t="s">
        <v>29</v>
      </c>
    </row>
    <row r="184" spans="5:12" x14ac:dyDescent="0.35">
      <c r="E184">
        <v>125730</v>
      </c>
      <c r="F184">
        <f t="shared" si="2"/>
        <v>13830.3</v>
      </c>
      <c r="G184">
        <v>0.11</v>
      </c>
      <c r="J184" s="12">
        <v>79356</v>
      </c>
      <c r="L184" s="9" t="s">
        <v>45</v>
      </c>
    </row>
    <row r="185" spans="5:12" x14ac:dyDescent="0.35">
      <c r="E185">
        <v>64170</v>
      </c>
      <c r="F185">
        <f t="shared" si="2"/>
        <v>0</v>
      </c>
      <c r="G185">
        <v>0</v>
      </c>
      <c r="J185" s="12">
        <v>78844</v>
      </c>
    </row>
    <row r="186" spans="5:12" x14ac:dyDescent="0.35">
      <c r="E186">
        <v>59591</v>
      </c>
      <c r="F186">
        <f t="shared" si="2"/>
        <v>0</v>
      </c>
      <c r="G186">
        <v>0</v>
      </c>
      <c r="J186" s="12">
        <v>78237</v>
      </c>
    </row>
    <row r="187" spans="5:12" x14ac:dyDescent="0.35">
      <c r="E187">
        <v>187048</v>
      </c>
      <c r="F187">
        <f t="shared" si="2"/>
        <v>59855.360000000001</v>
      </c>
      <c r="G187">
        <v>0.32</v>
      </c>
      <c r="J187" s="12">
        <v>77203</v>
      </c>
    </row>
    <row r="188" spans="5:12" x14ac:dyDescent="0.35">
      <c r="E188">
        <v>58605</v>
      </c>
      <c r="F188">
        <f t="shared" si="2"/>
        <v>0</v>
      </c>
      <c r="G188">
        <v>0</v>
      </c>
      <c r="J188" s="12">
        <v>76912</v>
      </c>
    </row>
    <row r="189" spans="5:12" x14ac:dyDescent="0.35">
      <c r="E189">
        <v>178502</v>
      </c>
      <c r="F189">
        <f t="shared" si="2"/>
        <v>35700.400000000001</v>
      </c>
      <c r="G189">
        <v>0.2</v>
      </c>
      <c r="J189" s="12">
        <v>76906</v>
      </c>
    </row>
    <row r="190" spans="5:12" x14ac:dyDescent="0.35">
      <c r="E190">
        <v>156277</v>
      </c>
      <c r="F190">
        <f t="shared" si="2"/>
        <v>34380.94</v>
      </c>
      <c r="G190">
        <v>0.22</v>
      </c>
      <c r="J190" s="12">
        <v>76027</v>
      </c>
    </row>
    <row r="191" spans="5:12" x14ac:dyDescent="0.35">
      <c r="E191">
        <v>87744</v>
      </c>
      <c r="F191">
        <f t="shared" si="2"/>
        <v>0</v>
      </c>
      <c r="G191">
        <v>0</v>
      </c>
      <c r="J191" s="12">
        <v>75780</v>
      </c>
    </row>
    <row r="192" spans="5:12" x14ac:dyDescent="0.35">
      <c r="E192">
        <v>99169</v>
      </c>
      <c r="F192">
        <f t="shared" si="2"/>
        <v>0</v>
      </c>
      <c r="G192">
        <v>0</v>
      </c>
      <c r="J192" s="12">
        <v>75769</v>
      </c>
    </row>
    <row r="193" spans="5:10" x14ac:dyDescent="0.35">
      <c r="E193">
        <v>142628</v>
      </c>
      <c r="F193">
        <f t="shared" si="2"/>
        <v>17115.36</v>
      </c>
      <c r="G193">
        <v>0.12</v>
      </c>
      <c r="J193" s="12">
        <v>74891</v>
      </c>
    </row>
    <row r="194" spans="5:10" x14ac:dyDescent="0.35">
      <c r="E194">
        <v>75869</v>
      </c>
      <c r="F194">
        <f t="shared" si="2"/>
        <v>0</v>
      </c>
      <c r="G194">
        <v>0</v>
      </c>
      <c r="J194" s="12">
        <v>74854</v>
      </c>
    </row>
    <row r="195" spans="5:10" x14ac:dyDescent="0.35">
      <c r="E195">
        <v>60985</v>
      </c>
      <c r="F195">
        <f t="shared" ref="F195:F258" si="3">G195*E195</f>
        <v>0</v>
      </c>
      <c r="G195">
        <v>0</v>
      </c>
      <c r="J195" s="12">
        <v>74546</v>
      </c>
    </row>
    <row r="196" spans="5:10" x14ac:dyDescent="0.35">
      <c r="E196">
        <v>126911</v>
      </c>
      <c r="F196">
        <f t="shared" si="3"/>
        <v>12691.1</v>
      </c>
      <c r="G196">
        <v>0.1</v>
      </c>
      <c r="J196" s="12">
        <v>74215</v>
      </c>
    </row>
    <row r="197" spans="5:10" x14ac:dyDescent="0.35">
      <c r="E197">
        <v>85870</v>
      </c>
      <c r="F197">
        <f t="shared" si="3"/>
        <v>0</v>
      </c>
      <c r="G197">
        <v>0</v>
      </c>
      <c r="J197" s="12">
        <v>74170</v>
      </c>
    </row>
    <row r="198" spans="5:10" x14ac:dyDescent="0.35">
      <c r="E198">
        <v>86510</v>
      </c>
      <c r="F198">
        <f t="shared" si="3"/>
        <v>0</v>
      </c>
      <c r="G198">
        <v>0</v>
      </c>
      <c r="J198" s="12">
        <v>74077</v>
      </c>
    </row>
    <row r="199" spans="5:10" x14ac:dyDescent="0.35">
      <c r="E199">
        <v>119647</v>
      </c>
      <c r="F199">
        <f t="shared" si="3"/>
        <v>10768.23</v>
      </c>
      <c r="G199">
        <v>0.09</v>
      </c>
      <c r="J199" s="12">
        <v>73899</v>
      </c>
    </row>
    <row r="200" spans="5:10" x14ac:dyDescent="0.35">
      <c r="E200">
        <v>98110</v>
      </c>
      <c r="F200">
        <f t="shared" si="3"/>
        <v>12754.300000000001</v>
      </c>
      <c r="G200">
        <v>0.13</v>
      </c>
      <c r="J200" s="12">
        <v>73200</v>
      </c>
    </row>
    <row r="201" spans="5:10" x14ac:dyDescent="0.35">
      <c r="E201">
        <v>86831</v>
      </c>
      <c r="F201">
        <f t="shared" si="3"/>
        <v>0</v>
      </c>
      <c r="G201">
        <v>0</v>
      </c>
      <c r="J201" s="12">
        <v>72826</v>
      </c>
    </row>
    <row r="202" spans="5:10" x14ac:dyDescent="0.35">
      <c r="E202">
        <v>72826</v>
      </c>
      <c r="F202">
        <f t="shared" si="3"/>
        <v>0</v>
      </c>
      <c r="G202">
        <v>0</v>
      </c>
      <c r="J202" s="12">
        <v>72303</v>
      </c>
    </row>
    <row r="203" spans="5:10" x14ac:dyDescent="0.35">
      <c r="E203">
        <v>171217</v>
      </c>
      <c r="F203">
        <f t="shared" si="3"/>
        <v>32531.23</v>
      </c>
      <c r="G203">
        <v>0.19</v>
      </c>
      <c r="J203" s="12">
        <v>71864</v>
      </c>
    </row>
    <row r="204" spans="5:10" x14ac:dyDescent="0.35">
      <c r="E204">
        <v>103058</v>
      </c>
      <c r="F204">
        <f t="shared" si="3"/>
        <v>7214.06</v>
      </c>
      <c r="G204">
        <v>7.0000000000000007E-2</v>
      </c>
      <c r="J204" s="12">
        <v>71677</v>
      </c>
    </row>
    <row r="205" spans="5:10" x14ac:dyDescent="0.35">
      <c r="E205">
        <v>125086</v>
      </c>
      <c r="F205">
        <f t="shared" si="3"/>
        <v>12508.6</v>
      </c>
      <c r="G205">
        <v>0.1</v>
      </c>
      <c r="J205" s="12">
        <v>71531</v>
      </c>
    </row>
    <row r="206" spans="5:10" x14ac:dyDescent="0.35">
      <c r="E206">
        <v>131841</v>
      </c>
      <c r="F206">
        <f t="shared" si="3"/>
        <v>17139.330000000002</v>
      </c>
      <c r="G206">
        <v>0.13</v>
      </c>
      <c r="J206" s="12">
        <v>70996</v>
      </c>
    </row>
    <row r="207" spans="5:10" x14ac:dyDescent="0.35">
      <c r="E207">
        <v>155004</v>
      </c>
      <c r="F207">
        <f t="shared" si="3"/>
        <v>18600.48</v>
      </c>
      <c r="G207">
        <v>0.12</v>
      </c>
      <c r="J207" s="12">
        <v>70992</v>
      </c>
    </row>
    <row r="208" spans="5:10" x14ac:dyDescent="0.35">
      <c r="E208">
        <v>150758</v>
      </c>
      <c r="F208">
        <f t="shared" si="3"/>
        <v>19598.54</v>
      </c>
      <c r="G208">
        <v>0.13</v>
      </c>
      <c r="J208" s="12">
        <v>70505</v>
      </c>
    </row>
    <row r="209" spans="5:10" x14ac:dyDescent="0.35">
      <c r="E209">
        <v>91621</v>
      </c>
      <c r="F209">
        <f t="shared" si="3"/>
        <v>0</v>
      </c>
      <c r="G209">
        <v>0</v>
      </c>
      <c r="J209" s="12">
        <v>70369</v>
      </c>
    </row>
    <row r="210" spans="5:10" x14ac:dyDescent="0.35">
      <c r="E210">
        <v>47071</v>
      </c>
      <c r="F210">
        <f t="shared" si="3"/>
        <v>0</v>
      </c>
      <c r="G210">
        <v>0</v>
      </c>
      <c r="J210" s="12">
        <v>70110</v>
      </c>
    </row>
    <row r="211" spans="5:10" x14ac:dyDescent="0.35">
      <c r="E211">
        <v>81218</v>
      </c>
      <c r="F211">
        <f t="shared" si="3"/>
        <v>0</v>
      </c>
      <c r="G211">
        <v>0</v>
      </c>
      <c r="J211" s="12">
        <v>69578</v>
      </c>
    </row>
    <row r="212" spans="5:10" x14ac:dyDescent="0.35">
      <c r="E212">
        <v>181801</v>
      </c>
      <c r="F212">
        <f t="shared" si="3"/>
        <v>72720.400000000009</v>
      </c>
      <c r="G212">
        <v>0.4</v>
      </c>
      <c r="J212" s="12">
        <v>69570</v>
      </c>
    </row>
    <row r="213" spans="5:10" x14ac:dyDescent="0.35">
      <c r="E213">
        <v>63137</v>
      </c>
      <c r="F213">
        <f t="shared" si="3"/>
        <v>0</v>
      </c>
      <c r="G213">
        <v>0</v>
      </c>
      <c r="J213" s="12">
        <v>69096</v>
      </c>
    </row>
    <row r="214" spans="5:10" x14ac:dyDescent="0.35">
      <c r="E214">
        <v>221465</v>
      </c>
      <c r="F214">
        <f t="shared" si="3"/>
        <v>75298.100000000006</v>
      </c>
      <c r="G214">
        <v>0.34</v>
      </c>
      <c r="J214" s="12">
        <v>68337</v>
      </c>
    </row>
    <row r="215" spans="5:10" x14ac:dyDescent="0.35">
      <c r="E215">
        <v>79388</v>
      </c>
      <c r="F215">
        <f t="shared" si="3"/>
        <v>0</v>
      </c>
      <c r="G215">
        <v>0</v>
      </c>
      <c r="J215" s="12">
        <v>67976</v>
      </c>
    </row>
    <row r="216" spans="5:10" x14ac:dyDescent="0.35">
      <c r="E216">
        <v>68176</v>
      </c>
      <c r="F216">
        <f t="shared" si="3"/>
        <v>0</v>
      </c>
      <c r="G216">
        <v>0</v>
      </c>
      <c r="J216" s="12">
        <v>67686</v>
      </c>
    </row>
    <row r="217" spans="5:10" x14ac:dyDescent="0.35">
      <c r="E217">
        <v>122829</v>
      </c>
      <c r="F217">
        <f t="shared" si="3"/>
        <v>13511.19</v>
      </c>
      <c r="G217">
        <v>0.11</v>
      </c>
      <c r="J217" s="12">
        <v>67374</v>
      </c>
    </row>
    <row r="218" spans="5:10" x14ac:dyDescent="0.35">
      <c r="E218">
        <v>126353</v>
      </c>
      <c r="F218">
        <f t="shared" si="3"/>
        <v>15162.359999999999</v>
      </c>
      <c r="G218">
        <v>0.12</v>
      </c>
      <c r="J218" s="12">
        <v>67299</v>
      </c>
    </row>
    <row r="219" spans="5:10" x14ac:dyDescent="0.35">
      <c r="E219">
        <v>188727</v>
      </c>
      <c r="F219">
        <f t="shared" si="3"/>
        <v>43407.21</v>
      </c>
      <c r="G219">
        <v>0.23</v>
      </c>
      <c r="J219" s="12">
        <v>67275</v>
      </c>
    </row>
    <row r="220" spans="5:10" x14ac:dyDescent="0.35">
      <c r="E220">
        <v>108686</v>
      </c>
      <c r="F220">
        <f t="shared" si="3"/>
        <v>6521.16</v>
      </c>
      <c r="G220">
        <v>0.06</v>
      </c>
      <c r="J220" s="12">
        <v>67171</v>
      </c>
    </row>
    <row r="221" spans="5:10" x14ac:dyDescent="0.35">
      <c r="E221">
        <v>50857</v>
      </c>
      <c r="F221">
        <f t="shared" si="3"/>
        <v>0</v>
      </c>
      <c r="G221">
        <v>0</v>
      </c>
      <c r="J221" s="12">
        <v>67130</v>
      </c>
    </row>
    <row r="222" spans="5:10" x14ac:dyDescent="0.35">
      <c r="E222">
        <v>181216</v>
      </c>
      <c r="F222">
        <f t="shared" si="3"/>
        <v>48928.32</v>
      </c>
      <c r="G222">
        <v>0.27</v>
      </c>
      <c r="J222" s="12">
        <v>66958</v>
      </c>
    </row>
    <row r="223" spans="5:10" x14ac:dyDescent="0.35">
      <c r="E223">
        <v>46081</v>
      </c>
      <c r="F223">
        <f t="shared" si="3"/>
        <v>0</v>
      </c>
      <c r="G223">
        <v>0</v>
      </c>
      <c r="J223" s="12">
        <v>66660</v>
      </c>
    </row>
    <row r="224" spans="5:10" x14ac:dyDescent="0.35">
      <c r="E224">
        <v>159885</v>
      </c>
      <c r="F224">
        <f t="shared" si="3"/>
        <v>19186.2</v>
      </c>
      <c r="G224">
        <v>0.12</v>
      </c>
      <c r="J224" s="12">
        <v>66649</v>
      </c>
    </row>
    <row r="225" spans="5:10" x14ac:dyDescent="0.35">
      <c r="E225">
        <v>153271</v>
      </c>
      <c r="F225">
        <f t="shared" si="3"/>
        <v>22990.649999999998</v>
      </c>
      <c r="G225">
        <v>0.15</v>
      </c>
      <c r="J225" s="12">
        <v>65507</v>
      </c>
    </row>
    <row r="226" spans="5:10" x14ac:dyDescent="0.35">
      <c r="E226">
        <v>48415</v>
      </c>
      <c r="F226">
        <f t="shared" si="3"/>
        <v>0</v>
      </c>
      <c r="G226">
        <v>0</v>
      </c>
      <c r="J226" s="12">
        <v>65340</v>
      </c>
    </row>
    <row r="227" spans="5:10" x14ac:dyDescent="0.35">
      <c r="E227">
        <v>136810</v>
      </c>
      <c r="F227">
        <f t="shared" si="3"/>
        <v>19153.400000000001</v>
      </c>
      <c r="G227">
        <v>0.14000000000000001</v>
      </c>
      <c r="J227" s="12">
        <v>65047</v>
      </c>
    </row>
    <row r="228" spans="5:10" x14ac:dyDescent="0.35">
      <c r="E228">
        <v>96636</v>
      </c>
      <c r="F228">
        <f t="shared" si="3"/>
        <v>0</v>
      </c>
      <c r="G228">
        <v>0</v>
      </c>
      <c r="J228" s="12">
        <v>64677</v>
      </c>
    </row>
    <row r="229" spans="5:10" x14ac:dyDescent="0.35">
      <c r="E229">
        <v>91592</v>
      </c>
      <c r="F229">
        <f t="shared" si="3"/>
        <v>0</v>
      </c>
      <c r="G229">
        <v>0</v>
      </c>
      <c r="J229" s="12">
        <v>64475</v>
      </c>
    </row>
    <row r="230" spans="5:10" x14ac:dyDescent="0.35">
      <c r="E230">
        <v>55563</v>
      </c>
      <c r="F230">
        <f t="shared" si="3"/>
        <v>0</v>
      </c>
      <c r="G230">
        <v>0</v>
      </c>
      <c r="J230" s="12">
        <v>64462</v>
      </c>
    </row>
    <row r="231" spans="5:10" x14ac:dyDescent="0.35">
      <c r="E231">
        <v>159724</v>
      </c>
      <c r="F231">
        <f t="shared" si="3"/>
        <v>36736.520000000004</v>
      </c>
      <c r="G231">
        <v>0.23</v>
      </c>
      <c r="J231" s="12">
        <v>63880</v>
      </c>
    </row>
    <row r="232" spans="5:10" x14ac:dyDescent="0.35">
      <c r="E232">
        <v>54829</v>
      </c>
      <c r="F232">
        <f t="shared" si="3"/>
        <v>0</v>
      </c>
      <c r="G232">
        <v>0</v>
      </c>
      <c r="J232" s="12">
        <v>62575</v>
      </c>
    </row>
    <row r="233" spans="5:10" x14ac:dyDescent="0.35">
      <c r="E233">
        <v>117278</v>
      </c>
      <c r="F233">
        <f t="shared" si="3"/>
        <v>10555.02</v>
      </c>
      <c r="G233">
        <v>0.09</v>
      </c>
      <c r="J233" s="12">
        <v>61410</v>
      </c>
    </row>
    <row r="234" spans="5:10" x14ac:dyDescent="0.35">
      <c r="E234">
        <v>87806</v>
      </c>
      <c r="F234">
        <f t="shared" si="3"/>
        <v>0</v>
      </c>
      <c r="G234">
        <v>0</v>
      </c>
      <c r="J234" s="12">
        <v>61026</v>
      </c>
    </row>
    <row r="235" spans="5:10" x14ac:dyDescent="0.35">
      <c r="E235">
        <v>50809</v>
      </c>
      <c r="F235">
        <f t="shared" si="3"/>
        <v>0</v>
      </c>
      <c r="G235">
        <v>0</v>
      </c>
      <c r="J235" s="12">
        <v>60132</v>
      </c>
    </row>
    <row r="236" spans="5:10" x14ac:dyDescent="0.35">
      <c r="E236">
        <v>89523</v>
      </c>
      <c r="F236">
        <f t="shared" si="3"/>
        <v>0</v>
      </c>
      <c r="G236">
        <v>0</v>
      </c>
      <c r="J236" s="12">
        <v>60113</v>
      </c>
    </row>
    <row r="237" spans="5:10" x14ac:dyDescent="0.35">
      <c r="E237">
        <v>86173</v>
      </c>
      <c r="F237">
        <f t="shared" si="3"/>
        <v>0</v>
      </c>
      <c r="G237">
        <v>0</v>
      </c>
      <c r="J237" s="12">
        <v>59100</v>
      </c>
    </row>
    <row r="238" spans="5:10" x14ac:dyDescent="0.35">
      <c r="E238">
        <v>222224</v>
      </c>
      <c r="F238">
        <f t="shared" si="3"/>
        <v>84445.119999999995</v>
      </c>
      <c r="G238">
        <v>0.38</v>
      </c>
      <c r="J238" s="12">
        <v>58605</v>
      </c>
    </row>
    <row r="239" spans="5:10" x14ac:dyDescent="0.35">
      <c r="E239">
        <v>109456</v>
      </c>
      <c r="F239">
        <f t="shared" si="3"/>
        <v>10945.6</v>
      </c>
      <c r="G239">
        <v>0.1</v>
      </c>
      <c r="J239" s="12">
        <v>57032</v>
      </c>
    </row>
    <row r="240" spans="5:10" x14ac:dyDescent="0.35">
      <c r="E240">
        <v>170221</v>
      </c>
      <c r="F240">
        <f t="shared" si="3"/>
        <v>25533.149999999998</v>
      </c>
      <c r="G240">
        <v>0.15</v>
      </c>
      <c r="J240" s="12">
        <v>56878</v>
      </c>
    </row>
    <row r="241" spans="5:10" x14ac:dyDescent="0.35">
      <c r="E241">
        <v>97433</v>
      </c>
      <c r="F241">
        <f t="shared" si="3"/>
        <v>4871.6500000000005</v>
      </c>
      <c r="G241">
        <v>0.05</v>
      </c>
      <c r="J241" s="12">
        <v>56037</v>
      </c>
    </row>
    <row r="242" spans="5:10" x14ac:dyDescent="0.35">
      <c r="E242">
        <v>88895</v>
      </c>
      <c r="F242">
        <f t="shared" si="3"/>
        <v>0</v>
      </c>
      <c r="G242">
        <v>0</v>
      </c>
      <c r="J242" s="12">
        <v>55369</v>
      </c>
    </row>
    <row r="243" spans="5:10" x14ac:dyDescent="0.35">
      <c r="E243">
        <v>76027</v>
      </c>
      <c r="F243">
        <f t="shared" si="3"/>
        <v>0</v>
      </c>
      <c r="G243">
        <v>0</v>
      </c>
      <c r="J243" s="12">
        <v>54829</v>
      </c>
    </row>
    <row r="244" spans="5:10" x14ac:dyDescent="0.35">
      <c r="E244">
        <v>92209</v>
      </c>
      <c r="F244">
        <f t="shared" si="3"/>
        <v>0</v>
      </c>
      <c r="G244">
        <v>0</v>
      </c>
      <c r="J244" s="12">
        <v>54415</v>
      </c>
    </row>
    <row r="245" spans="5:10" x14ac:dyDescent="0.35">
      <c r="E245">
        <v>55369</v>
      </c>
      <c r="F245">
        <f t="shared" si="3"/>
        <v>0</v>
      </c>
      <c r="G245">
        <v>0</v>
      </c>
      <c r="J245" s="12">
        <v>54051</v>
      </c>
    </row>
    <row r="246" spans="5:10" x14ac:dyDescent="0.35">
      <c r="E246">
        <v>69578</v>
      </c>
      <c r="F246">
        <f t="shared" si="3"/>
        <v>0</v>
      </c>
      <c r="G246">
        <v>0</v>
      </c>
      <c r="J246" s="12">
        <v>52811</v>
      </c>
    </row>
    <row r="247" spans="5:10" x14ac:dyDescent="0.35">
      <c r="E247">
        <v>65507</v>
      </c>
      <c r="F247">
        <f t="shared" si="3"/>
        <v>0</v>
      </c>
      <c r="G247">
        <v>0</v>
      </c>
      <c r="J247" s="12">
        <v>52693</v>
      </c>
    </row>
    <row r="248" spans="5:10" x14ac:dyDescent="0.35">
      <c r="E248">
        <v>78388</v>
      </c>
      <c r="F248">
        <f t="shared" si="3"/>
        <v>0</v>
      </c>
      <c r="G248">
        <v>0</v>
      </c>
      <c r="J248" s="12">
        <v>52310</v>
      </c>
    </row>
    <row r="249" spans="5:10" x14ac:dyDescent="0.35">
      <c r="E249">
        <v>90258</v>
      </c>
      <c r="F249">
        <f t="shared" si="3"/>
        <v>0</v>
      </c>
      <c r="G249">
        <v>0</v>
      </c>
      <c r="J249" s="12">
        <v>51877</v>
      </c>
    </row>
    <row r="250" spans="5:10" x14ac:dyDescent="0.35">
      <c r="E250">
        <v>72486</v>
      </c>
      <c r="F250">
        <f t="shared" si="3"/>
        <v>0</v>
      </c>
      <c r="G250">
        <v>0</v>
      </c>
      <c r="J250" s="12">
        <v>50784</v>
      </c>
    </row>
    <row r="251" spans="5:10" x14ac:dyDescent="0.35">
      <c r="E251">
        <v>90212</v>
      </c>
      <c r="F251">
        <f t="shared" si="3"/>
        <v>0</v>
      </c>
      <c r="G251">
        <v>0</v>
      </c>
      <c r="J251" s="12">
        <v>49998</v>
      </c>
    </row>
    <row r="252" spans="5:10" x14ac:dyDescent="0.35">
      <c r="E252">
        <v>43001</v>
      </c>
      <c r="F252">
        <f t="shared" si="3"/>
        <v>0</v>
      </c>
      <c r="G252">
        <v>0</v>
      </c>
      <c r="J252" s="12">
        <v>49738</v>
      </c>
    </row>
    <row r="253" spans="5:10" x14ac:dyDescent="0.35">
      <c r="E253">
        <v>150855</v>
      </c>
      <c r="F253">
        <f t="shared" si="3"/>
        <v>16594.05</v>
      </c>
      <c r="G253">
        <v>0.11</v>
      </c>
      <c r="J253" s="12">
        <v>49404</v>
      </c>
    </row>
    <row r="254" spans="5:10" x14ac:dyDescent="0.35">
      <c r="E254">
        <v>65702</v>
      </c>
      <c r="F254">
        <f t="shared" si="3"/>
        <v>0</v>
      </c>
      <c r="G254">
        <v>0</v>
      </c>
      <c r="J254" s="12">
        <v>48762</v>
      </c>
    </row>
    <row r="255" spans="5:10" x14ac:dyDescent="0.35">
      <c r="E255">
        <v>157057</v>
      </c>
      <c r="F255">
        <f t="shared" si="3"/>
        <v>15705.7</v>
      </c>
      <c r="G255">
        <v>0.1</v>
      </c>
      <c r="J255" s="12">
        <v>48510</v>
      </c>
    </row>
    <row r="256" spans="5:10" x14ac:dyDescent="0.35">
      <c r="E256">
        <v>62644</v>
      </c>
      <c r="F256">
        <f t="shared" si="3"/>
        <v>0</v>
      </c>
      <c r="G256">
        <v>0</v>
      </c>
      <c r="J256" s="12">
        <v>48415</v>
      </c>
    </row>
    <row r="257" spans="5:10" x14ac:dyDescent="0.35">
      <c r="E257">
        <v>90040</v>
      </c>
      <c r="F257">
        <f t="shared" si="3"/>
        <v>0</v>
      </c>
      <c r="G257">
        <v>0</v>
      </c>
      <c r="J257" s="12">
        <v>47913</v>
      </c>
    </row>
    <row r="258" spans="5:10" x14ac:dyDescent="0.35">
      <c r="E258">
        <v>91134</v>
      </c>
      <c r="F258">
        <f t="shared" si="3"/>
        <v>0</v>
      </c>
      <c r="G258">
        <v>0</v>
      </c>
      <c r="J258" s="12">
        <v>47387</v>
      </c>
    </row>
    <row r="259" spans="5:10" x14ac:dyDescent="0.35">
      <c r="E259">
        <v>201396</v>
      </c>
      <c r="F259">
        <f t="shared" ref="F259:F322" si="4">G259*E259</f>
        <v>64446.720000000001</v>
      </c>
      <c r="G259">
        <v>0.32</v>
      </c>
      <c r="J259" s="12">
        <v>46878</v>
      </c>
    </row>
    <row r="260" spans="5:10" x14ac:dyDescent="0.35">
      <c r="E260">
        <v>54733</v>
      </c>
      <c r="F260">
        <f t="shared" si="4"/>
        <v>0</v>
      </c>
      <c r="G260">
        <v>0</v>
      </c>
      <c r="J260" s="12">
        <v>46845</v>
      </c>
    </row>
    <row r="261" spans="5:10" x14ac:dyDescent="0.35">
      <c r="E261">
        <v>139208</v>
      </c>
      <c r="F261">
        <f t="shared" si="4"/>
        <v>15312.88</v>
      </c>
      <c r="G261">
        <v>0.11</v>
      </c>
      <c r="J261" s="12">
        <v>46727</v>
      </c>
    </row>
    <row r="262" spans="5:10" x14ac:dyDescent="0.35">
      <c r="E262">
        <v>102636</v>
      </c>
      <c r="F262">
        <f t="shared" si="4"/>
        <v>6158.16</v>
      </c>
      <c r="G262">
        <v>0.06</v>
      </c>
      <c r="J262" s="12">
        <v>45061</v>
      </c>
    </row>
    <row r="263" spans="5:10" x14ac:dyDescent="0.35">
      <c r="E263">
        <v>87427</v>
      </c>
      <c r="F263">
        <f t="shared" si="4"/>
        <v>0</v>
      </c>
      <c r="G263">
        <v>0</v>
      </c>
      <c r="J263" s="12">
        <v>43080</v>
      </c>
    </row>
    <row r="264" spans="5:10" x14ac:dyDescent="0.35">
      <c r="E264">
        <v>88343</v>
      </c>
      <c r="F264">
        <f t="shared" si="4"/>
        <v>0</v>
      </c>
      <c r="G264">
        <v>0</v>
      </c>
      <c r="J264" s="12">
        <v>41728</v>
      </c>
    </row>
    <row r="265" spans="5:10" x14ac:dyDescent="0.35">
      <c r="E265">
        <v>102847</v>
      </c>
      <c r="F265">
        <f t="shared" si="4"/>
        <v>5142.3500000000004</v>
      </c>
      <c r="G265">
        <v>0.05</v>
      </c>
      <c r="J265" s="12">
        <v>40063</v>
      </c>
    </row>
    <row r="266" spans="5:10" x14ac:dyDescent="0.35">
      <c r="E266">
        <v>211637</v>
      </c>
      <c r="F266">
        <f t="shared" si="4"/>
        <v>65607.47</v>
      </c>
      <c r="G266">
        <v>0.31</v>
      </c>
    </row>
    <row r="267" spans="5:10" x14ac:dyDescent="0.35">
      <c r="E267">
        <v>73955</v>
      </c>
      <c r="F267">
        <f t="shared" si="4"/>
        <v>0</v>
      </c>
      <c r="G267">
        <v>0</v>
      </c>
    </row>
    <row r="268" spans="5:10" x14ac:dyDescent="0.35">
      <c r="E268">
        <v>115854</v>
      </c>
      <c r="F268">
        <f t="shared" si="4"/>
        <v>0</v>
      </c>
      <c r="G268">
        <v>0</v>
      </c>
    </row>
    <row r="269" spans="5:10" x14ac:dyDescent="0.35">
      <c r="E269">
        <v>82462</v>
      </c>
      <c r="F269">
        <f t="shared" si="4"/>
        <v>0</v>
      </c>
      <c r="G269">
        <v>0</v>
      </c>
    </row>
    <row r="270" spans="5:10" x14ac:dyDescent="0.35">
      <c r="E270">
        <v>198473</v>
      </c>
      <c r="F270">
        <f t="shared" si="4"/>
        <v>63511.360000000001</v>
      </c>
      <c r="G270">
        <v>0.32</v>
      </c>
    </row>
    <row r="271" spans="5:10" x14ac:dyDescent="0.35">
      <c r="E271">
        <v>153492</v>
      </c>
      <c r="F271">
        <f t="shared" si="4"/>
        <v>16884.12</v>
      </c>
      <c r="G271">
        <v>0.11</v>
      </c>
    </row>
    <row r="272" spans="5:10" x14ac:dyDescent="0.35">
      <c r="E272">
        <v>208210</v>
      </c>
      <c r="F272">
        <f t="shared" si="4"/>
        <v>62463</v>
      </c>
      <c r="G272">
        <v>0.3</v>
      </c>
    </row>
    <row r="273" spans="5:7" x14ac:dyDescent="0.35">
      <c r="E273">
        <v>111006</v>
      </c>
      <c r="F273">
        <f t="shared" si="4"/>
        <v>8880.48</v>
      </c>
      <c r="G273">
        <v>0.08</v>
      </c>
    </row>
    <row r="274" spans="5:7" x14ac:dyDescent="0.35">
      <c r="E274">
        <v>114911</v>
      </c>
      <c r="F274">
        <f t="shared" si="4"/>
        <v>8043.77</v>
      </c>
      <c r="G274">
        <v>7.0000000000000007E-2</v>
      </c>
    </row>
    <row r="275" spans="5:7" x14ac:dyDescent="0.35">
      <c r="E275">
        <v>197649</v>
      </c>
      <c r="F275">
        <f t="shared" si="4"/>
        <v>39529.800000000003</v>
      </c>
      <c r="G275">
        <v>0.2</v>
      </c>
    </row>
    <row r="276" spans="5:7" x14ac:dyDescent="0.35">
      <c r="E276">
        <v>89841</v>
      </c>
      <c r="F276">
        <f t="shared" si="4"/>
        <v>0</v>
      </c>
      <c r="G276">
        <v>0</v>
      </c>
    </row>
    <row r="277" spans="5:7" x14ac:dyDescent="0.35">
      <c r="E277">
        <v>61026</v>
      </c>
      <c r="F277">
        <f t="shared" si="4"/>
        <v>0</v>
      </c>
      <c r="G277">
        <v>0</v>
      </c>
    </row>
    <row r="278" spans="5:7" x14ac:dyDescent="0.35">
      <c r="E278">
        <v>96693</v>
      </c>
      <c r="F278">
        <f t="shared" si="4"/>
        <v>0</v>
      </c>
      <c r="G278">
        <v>0</v>
      </c>
    </row>
    <row r="279" spans="5:7" x14ac:dyDescent="0.35">
      <c r="E279">
        <v>82907</v>
      </c>
      <c r="F279">
        <f t="shared" si="4"/>
        <v>0</v>
      </c>
      <c r="G279">
        <v>0</v>
      </c>
    </row>
    <row r="280" spans="5:7" x14ac:dyDescent="0.35">
      <c r="E280">
        <v>179494</v>
      </c>
      <c r="F280">
        <f t="shared" si="4"/>
        <v>35898.800000000003</v>
      </c>
      <c r="G280">
        <v>0.2</v>
      </c>
    </row>
    <row r="281" spans="5:7" x14ac:dyDescent="0.35">
      <c r="E281">
        <v>144986</v>
      </c>
      <c r="F281">
        <f t="shared" si="4"/>
        <v>17398.32</v>
      </c>
      <c r="G281">
        <v>0.12</v>
      </c>
    </row>
    <row r="282" spans="5:7" x14ac:dyDescent="0.35">
      <c r="E282">
        <v>60113</v>
      </c>
      <c r="F282">
        <f t="shared" si="4"/>
        <v>0</v>
      </c>
      <c r="G282">
        <v>0</v>
      </c>
    </row>
    <row r="283" spans="5:7" x14ac:dyDescent="0.35">
      <c r="E283">
        <v>50548</v>
      </c>
      <c r="F283">
        <f t="shared" si="4"/>
        <v>0</v>
      </c>
      <c r="G283">
        <v>0</v>
      </c>
    </row>
    <row r="284" spans="5:7" x14ac:dyDescent="0.35">
      <c r="E284">
        <v>68846</v>
      </c>
      <c r="F284">
        <f t="shared" si="4"/>
        <v>0</v>
      </c>
      <c r="G284">
        <v>0</v>
      </c>
    </row>
    <row r="285" spans="5:7" x14ac:dyDescent="0.35">
      <c r="E285">
        <v>90901</v>
      </c>
      <c r="F285">
        <f t="shared" si="4"/>
        <v>0</v>
      </c>
      <c r="G285">
        <v>0</v>
      </c>
    </row>
    <row r="286" spans="5:7" x14ac:dyDescent="0.35">
      <c r="E286">
        <v>102033</v>
      </c>
      <c r="F286">
        <f t="shared" si="4"/>
        <v>8162.64</v>
      </c>
      <c r="G286">
        <v>0.08</v>
      </c>
    </row>
    <row r="287" spans="5:7" x14ac:dyDescent="0.35">
      <c r="E287">
        <v>151783</v>
      </c>
      <c r="F287">
        <f t="shared" si="4"/>
        <v>39463.58</v>
      </c>
      <c r="G287">
        <v>0.26</v>
      </c>
    </row>
    <row r="288" spans="5:7" x14ac:dyDescent="0.35">
      <c r="E288">
        <v>170164</v>
      </c>
      <c r="F288">
        <f t="shared" si="4"/>
        <v>28927.88</v>
      </c>
      <c r="G288">
        <v>0.17</v>
      </c>
    </row>
    <row r="289" spans="5:7" x14ac:dyDescent="0.35">
      <c r="E289">
        <v>155905</v>
      </c>
      <c r="F289">
        <f t="shared" si="4"/>
        <v>21826.7</v>
      </c>
      <c r="G289">
        <v>0.14000000000000001</v>
      </c>
    </row>
    <row r="290" spans="5:7" x14ac:dyDescent="0.35">
      <c r="E290">
        <v>88663</v>
      </c>
      <c r="F290">
        <f t="shared" si="4"/>
        <v>0</v>
      </c>
      <c r="G290">
        <v>0</v>
      </c>
    </row>
    <row r="291" spans="5:7" x14ac:dyDescent="0.35">
      <c r="E291">
        <v>94876</v>
      </c>
      <c r="F291">
        <f t="shared" si="4"/>
        <v>0</v>
      </c>
      <c r="G291">
        <v>0</v>
      </c>
    </row>
    <row r="292" spans="5:7" x14ac:dyDescent="0.35">
      <c r="E292">
        <v>96757</v>
      </c>
      <c r="F292">
        <f t="shared" si="4"/>
        <v>0</v>
      </c>
      <c r="G292">
        <v>0</v>
      </c>
    </row>
    <row r="293" spans="5:7" x14ac:dyDescent="0.35">
      <c r="E293">
        <v>152353</v>
      </c>
      <c r="F293">
        <f t="shared" si="4"/>
        <v>21329.420000000002</v>
      </c>
      <c r="G293">
        <v>0.14000000000000001</v>
      </c>
    </row>
    <row r="294" spans="5:7" x14ac:dyDescent="0.35">
      <c r="E294">
        <v>124774</v>
      </c>
      <c r="F294">
        <f t="shared" si="4"/>
        <v>14972.88</v>
      </c>
      <c r="G294">
        <v>0.12</v>
      </c>
    </row>
    <row r="295" spans="5:7" x14ac:dyDescent="0.35">
      <c r="E295">
        <v>157070</v>
      </c>
      <c r="F295">
        <f t="shared" si="4"/>
        <v>43979.600000000006</v>
      </c>
      <c r="G295">
        <v>0.28000000000000003</v>
      </c>
    </row>
    <row r="296" spans="5:7" x14ac:dyDescent="0.35">
      <c r="E296">
        <v>108780</v>
      </c>
      <c r="F296">
        <f t="shared" si="4"/>
        <v>6526.8</v>
      </c>
      <c r="G296">
        <v>0.06</v>
      </c>
    </row>
    <row r="297" spans="5:7" x14ac:dyDescent="0.35">
      <c r="E297">
        <v>151853</v>
      </c>
      <c r="F297">
        <f t="shared" si="4"/>
        <v>24296.48</v>
      </c>
      <c r="G297">
        <v>0.16</v>
      </c>
    </row>
    <row r="298" spans="5:7" x14ac:dyDescent="0.35">
      <c r="E298">
        <v>64669</v>
      </c>
      <c r="F298">
        <f t="shared" si="4"/>
        <v>0</v>
      </c>
      <c r="G298">
        <v>0</v>
      </c>
    </row>
    <row r="299" spans="5:7" x14ac:dyDescent="0.35">
      <c r="E299">
        <v>77442</v>
      </c>
      <c r="F299">
        <f t="shared" si="4"/>
        <v>0</v>
      </c>
      <c r="G299">
        <v>0</v>
      </c>
    </row>
    <row r="300" spans="5:7" x14ac:dyDescent="0.35">
      <c r="E300">
        <v>72126</v>
      </c>
      <c r="F300">
        <f t="shared" si="4"/>
        <v>0</v>
      </c>
      <c r="G300">
        <v>0</v>
      </c>
    </row>
    <row r="301" spans="5:7" x14ac:dyDescent="0.35">
      <c r="E301">
        <v>160385</v>
      </c>
      <c r="F301">
        <f t="shared" si="4"/>
        <v>36888.550000000003</v>
      </c>
      <c r="G301">
        <v>0.23</v>
      </c>
    </row>
    <row r="302" spans="5:7" x14ac:dyDescent="0.35">
      <c r="E302">
        <v>202323</v>
      </c>
      <c r="F302">
        <f t="shared" si="4"/>
        <v>78905.97</v>
      </c>
      <c r="G302">
        <v>0.39</v>
      </c>
    </row>
    <row r="303" spans="5:7" x14ac:dyDescent="0.35">
      <c r="E303">
        <v>141555</v>
      </c>
      <c r="F303">
        <f t="shared" si="4"/>
        <v>15571.05</v>
      </c>
      <c r="G303">
        <v>0.11</v>
      </c>
    </row>
    <row r="304" spans="5:7" x14ac:dyDescent="0.35">
      <c r="E304">
        <v>184960</v>
      </c>
      <c r="F304">
        <f t="shared" si="4"/>
        <v>33292.799999999996</v>
      </c>
      <c r="G304">
        <v>0.18</v>
      </c>
    </row>
    <row r="305" spans="5:7" x14ac:dyDescent="0.35">
      <c r="E305">
        <v>53301</v>
      </c>
      <c r="F305">
        <f t="shared" si="4"/>
        <v>0</v>
      </c>
      <c r="G305">
        <v>0</v>
      </c>
    </row>
    <row r="306" spans="5:7" x14ac:dyDescent="0.35">
      <c r="E306">
        <v>140042</v>
      </c>
      <c r="F306">
        <f t="shared" si="4"/>
        <v>18205.46</v>
      </c>
      <c r="G306">
        <v>0.13</v>
      </c>
    </row>
    <row r="307" spans="5:7" x14ac:dyDescent="0.35">
      <c r="E307">
        <v>57225</v>
      </c>
      <c r="F307">
        <f t="shared" si="4"/>
        <v>0</v>
      </c>
      <c r="G307">
        <v>0</v>
      </c>
    </row>
    <row r="308" spans="5:7" x14ac:dyDescent="0.35">
      <c r="E308">
        <v>102839</v>
      </c>
      <c r="F308">
        <f t="shared" si="4"/>
        <v>5141.9500000000007</v>
      </c>
      <c r="G308">
        <v>0.05</v>
      </c>
    </row>
    <row r="309" spans="5:7" x14ac:dyDescent="0.35">
      <c r="E309">
        <v>149761</v>
      </c>
      <c r="F309">
        <f t="shared" si="4"/>
        <v>17971.32</v>
      </c>
      <c r="G309">
        <v>0.12</v>
      </c>
    </row>
    <row r="310" spans="5:7" x14ac:dyDescent="0.35">
      <c r="E310">
        <v>66958</v>
      </c>
      <c r="F310">
        <f t="shared" si="4"/>
        <v>0</v>
      </c>
      <c r="G310">
        <v>0</v>
      </c>
    </row>
    <row r="311" spans="5:7" x14ac:dyDescent="0.35">
      <c r="E311">
        <v>158897</v>
      </c>
      <c r="F311">
        <f t="shared" si="4"/>
        <v>15889.7</v>
      </c>
      <c r="G311">
        <v>0.1</v>
      </c>
    </row>
    <row r="312" spans="5:7" x14ac:dyDescent="0.35">
      <c r="E312">
        <v>123640</v>
      </c>
      <c r="F312">
        <f t="shared" si="4"/>
        <v>8654.8000000000011</v>
      </c>
      <c r="G312">
        <v>7.0000000000000007E-2</v>
      </c>
    </row>
    <row r="313" spans="5:7" x14ac:dyDescent="0.35">
      <c r="E313">
        <v>46878</v>
      </c>
      <c r="F313">
        <f t="shared" si="4"/>
        <v>0</v>
      </c>
      <c r="G313">
        <v>0</v>
      </c>
    </row>
    <row r="314" spans="5:7" x14ac:dyDescent="0.35">
      <c r="E314">
        <v>57032</v>
      </c>
      <c r="F314">
        <f t="shared" si="4"/>
        <v>0</v>
      </c>
      <c r="G314">
        <v>0</v>
      </c>
    </row>
    <row r="315" spans="5:7" x14ac:dyDescent="0.35">
      <c r="E315">
        <v>98150</v>
      </c>
      <c r="F315">
        <f t="shared" si="4"/>
        <v>0</v>
      </c>
      <c r="G315">
        <v>0</v>
      </c>
    </row>
    <row r="316" spans="5:7" x14ac:dyDescent="0.35">
      <c r="E316">
        <v>171426</v>
      </c>
      <c r="F316">
        <f t="shared" si="4"/>
        <v>25713.899999999998</v>
      </c>
      <c r="G316">
        <v>0.15</v>
      </c>
    </row>
    <row r="317" spans="5:7" x14ac:dyDescent="0.35">
      <c r="E317">
        <v>48266</v>
      </c>
      <c r="F317">
        <f t="shared" si="4"/>
        <v>0</v>
      </c>
      <c r="G317">
        <v>0</v>
      </c>
    </row>
    <row r="318" spans="5:7" x14ac:dyDescent="0.35">
      <c r="E318">
        <v>74854</v>
      </c>
      <c r="F318">
        <f t="shared" si="4"/>
        <v>0</v>
      </c>
      <c r="G318">
        <v>0</v>
      </c>
    </row>
    <row r="319" spans="5:7" x14ac:dyDescent="0.35">
      <c r="E319">
        <v>217783</v>
      </c>
      <c r="F319">
        <f t="shared" si="4"/>
        <v>78401.87999999999</v>
      </c>
      <c r="G319">
        <v>0.36</v>
      </c>
    </row>
    <row r="320" spans="5:7" x14ac:dyDescent="0.35">
      <c r="E320">
        <v>44735</v>
      </c>
      <c r="F320">
        <f t="shared" si="4"/>
        <v>0</v>
      </c>
      <c r="G320">
        <v>0</v>
      </c>
    </row>
    <row r="321" spans="5:7" x14ac:dyDescent="0.35">
      <c r="E321">
        <v>50685</v>
      </c>
      <c r="F321">
        <f t="shared" si="4"/>
        <v>0</v>
      </c>
      <c r="G321">
        <v>0</v>
      </c>
    </row>
    <row r="322" spans="5:7" x14ac:dyDescent="0.35">
      <c r="E322">
        <v>193044</v>
      </c>
      <c r="F322">
        <f t="shared" si="4"/>
        <v>28956.6</v>
      </c>
      <c r="G322">
        <v>0.15</v>
      </c>
    </row>
    <row r="323" spans="5:7" x14ac:dyDescent="0.35">
      <c r="E323">
        <v>56686</v>
      </c>
      <c r="F323">
        <f t="shared" ref="F323:F386" si="5">G323*E323</f>
        <v>0</v>
      </c>
      <c r="G323">
        <v>0</v>
      </c>
    </row>
    <row r="324" spans="5:7" x14ac:dyDescent="0.35">
      <c r="E324">
        <v>131652</v>
      </c>
      <c r="F324">
        <f t="shared" si="5"/>
        <v>14481.72</v>
      </c>
      <c r="G324">
        <v>0.11</v>
      </c>
    </row>
    <row r="325" spans="5:7" x14ac:dyDescent="0.35">
      <c r="E325">
        <v>150577</v>
      </c>
      <c r="F325">
        <f t="shared" si="5"/>
        <v>37644.25</v>
      </c>
      <c r="G325">
        <v>0.25</v>
      </c>
    </row>
    <row r="326" spans="5:7" x14ac:dyDescent="0.35">
      <c r="E326">
        <v>87359</v>
      </c>
      <c r="F326">
        <f t="shared" si="5"/>
        <v>9609.49</v>
      </c>
      <c r="G326">
        <v>0.11</v>
      </c>
    </row>
    <row r="327" spans="5:7" x14ac:dyDescent="0.35">
      <c r="E327">
        <v>51877</v>
      </c>
      <c r="F327">
        <f t="shared" si="5"/>
        <v>0</v>
      </c>
      <c r="G327">
        <v>0</v>
      </c>
    </row>
    <row r="328" spans="5:7" x14ac:dyDescent="0.35">
      <c r="E328">
        <v>96548</v>
      </c>
      <c r="F328">
        <f t="shared" si="5"/>
        <v>0</v>
      </c>
      <c r="G328">
        <v>0</v>
      </c>
    </row>
    <row r="329" spans="5:7" x14ac:dyDescent="0.35">
      <c r="E329">
        <v>92940</v>
      </c>
      <c r="F329">
        <f t="shared" si="5"/>
        <v>0</v>
      </c>
      <c r="G329">
        <v>0</v>
      </c>
    </row>
    <row r="330" spans="5:7" x14ac:dyDescent="0.35">
      <c r="E330">
        <v>110302</v>
      </c>
      <c r="F330">
        <f t="shared" si="5"/>
        <v>6618.12</v>
      </c>
      <c r="G330">
        <v>0.06</v>
      </c>
    </row>
    <row r="331" spans="5:7" x14ac:dyDescent="0.35">
      <c r="E331">
        <v>187205</v>
      </c>
      <c r="F331">
        <f t="shared" si="5"/>
        <v>44929.2</v>
      </c>
      <c r="G331">
        <v>0.24</v>
      </c>
    </row>
    <row r="332" spans="5:7" x14ac:dyDescent="0.35">
      <c r="E332">
        <v>223805</v>
      </c>
      <c r="F332">
        <f t="shared" si="5"/>
        <v>80569.8</v>
      </c>
      <c r="G332">
        <v>0.36</v>
      </c>
    </row>
    <row r="333" spans="5:7" x14ac:dyDescent="0.35">
      <c r="E333">
        <v>161759</v>
      </c>
      <c r="F333">
        <f t="shared" si="5"/>
        <v>25881.440000000002</v>
      </c>
      <c r="G333">
        <v>0.16</v>
      </c>
    </row>
    <row r="334" spans="5:7" x14ac:dyDescent="0.35">
      <c r="E334">
        <v>58745</v>
      </c>
      <c r="F334">
        <f t="shared" si="5"/>
        <v>0</v>
      </c>
      <c r="G334">
        <v>0</v>
      </c>
    </row>
    <row r="335" spans="5:7" x14ac:dyDescent="0.35">
      <c r="E335">
        <v>76202</v>
      </c>
      <c r="F335">
        <f t="shared" si="5"/>
        <v>0</v>
      </c>
      <c r="G335">
        <v>0</v>
      </c>
    </row>
    <row r="336" spans="5:7" x14ac:dyDescent="0.35">
      <c r="E336">
        <v>71454</v>
      </c>
      <c r="F336">
        <f t="shared" si="5"/>
        <v>0</v>
      </c>
      <c r="G336">
        <v>0</v>
      </c>
    </row>
    <row r="337" spans="5:7" x14ac:dyDescent="0.35">
      <c r="E337">
        <v>94652</v>
      </c>
      <c r="F337">
        <f t="shared" si="5"/>
        <v>0</v>
      </c>
      <c r="G337">
        <v>0</v>
      </c>
    </row>
    <row r="338" spans="5:7" x14ac:dyDescent="0.35">
      <c r="E338">
        <v>152036</v>
      </c>
      <c r="F338">
        <f t="shared" si="5"/>
        <v>22805.399999999998</v>
      </c>
      <c r="G338">
        <v>0.15</v>
      </c>
    </row>
    <row r="339" spans="5:7" x14ac:dyDescent="0.35">
      <c r="E339">
        <v>95562</v>
      </c>
      <c r="F339">
        <f t="shared" si="5"/>
        <v>0</v>
      </c>
      <c r="G339">
        <v>0</v>
      </c>
    </row>
    <row r="340" spans="5:7" x14ac:dyDescent="0.35">
      <c r="E340">
        <v>210708</v>
      </c>
      <c r="F340">
        <f t="shared" si="5"/>
        <v>69533.64</v>
      </c>
      <c r="G340">
        <v>0.33</v>
      </c>
    </row>
    <row r="341" spans="5:7" x14ac:dyDescent="0.35">
      <c r="E341">
        <v>106858</v>
      </c>
      <c r="F341">
        <f t="shared" si="5"/>
        <v>5342.9000000000005</v>
      </c>
      <c r="G341">
        <v>0.05</v>
      </c>
    </row>
    <row r="342" spans="5:7" x14ac:dyDescent="0.35">
      <c r="E342">
        <v>74891</v>
      </c>
      <c r="F342">
        <f t="shared" si="5"/>
        <v>0</v>
      </c>
      <c r="G342">
        <v>0</v>
      </c>
    </row>
    <row r="343" spans="5:7" x14ac:dyDescent="0.35">
      <c r="E343">
        <v>67837</v>
      </c>
      <c r="F343">
        <f t="shared" si="5"/>
        <v>0</v>
      </c>
      <c r="G343">
        <v>0</v>
      </c>
    </row>
    <row r="344" spans="5:7" x14ac:dyDescent="0.35">
      <c r="E344">
        <v>93103</v>
      </c>
      <c r="F344">
        <f t="shared" si="5"/>
        <v>0</v>
      </c>
      <c r="G344">
        <v>0</v>
      </c>
    </row>
    <row r="345" spans="5:7" x14ac:dyDescent="0.35">
      <c r="E345">
        <v>76272</v>
      </c>
      <c r="F345">
        <f t="shared" si="5"/>
        <v>0</v>
      </c>
      <c r="G345">
        <v>0</v>
      </c>
    </row>
    <row r="346" spans="5:7" x14ac:dyDescent="0.35">
      <c r="E346">
        <v>55760</v>
      </c>
      <c r="F346">
        <f t="shared" si="5"/>
        <v>0</v>
      </c>
      <c r="G346">
        <v>0</v>
      </c>
    </row>
    <row r="347" spans="5:7" x14ac:dyDescent="0.35">
      <c r="E347">
        <v>253294</v>
      </c>
      <c r="F347">
        <f t="shared" si="5"/>
        <v>101317.6</v>
      </c>
      <c r="G347">
        <v>0.4</v>
      </c>
    </row>
    <row r="348" spans="5:7" x14ac:dyDescent="0.35">
      <c r="E348">
        <v>55457</v>
      </c>
      <c r="F348">
        <f t="shared" si="5"/>
        <v>0</v>
      </c>
      <c r="G348">
        <v>0</v>
      </c>
    </row>
    <row r="349" spans="5:7" x14ac:dyDescent="0.35">
      <c r="E349">
        <v>72340</v>
      </c>
      <c r="F349">
        <f t="shared" si="5"/>
        <v>0</v>
      </c>
      <c r="G349">
        <v>0</v>
      </c>
    </row>
    <row r="350" spans="5:7" x14ac:dyDescent="0.35">
      <c r="E350">
        <v>122054</v>
      </c>
      <c r="F350">
        <f t="shared" si="5"/>
        <v>7323.24</v>
      </c>
      <c r="G350">
        <v>0.06</v>
      </c>
    </row>
    <row r="351" spans="5:7" x14ac:dyDescent="0.35">
      <c r="E351">
        <v>167100</v>
      </c>
      <c r="F351">
        <f t="shared" si="5"/>
        <v>33420</v>
      </c>
      <c r="G351">
        <v>0.2</v>
      </c>
    </row>
    <row r="352" spans="5:7" x14ac:dyDescent="0.35">
      <c r="E352">
        <v>78153</v>
      </c>
      <c r="F352">
        <f t="shared" si="5"/>
        <v>0</v>
      </c>
      <c r="G352">
        <v>0</v>
      </c>
    </row>
    <row r="353" spans="5:7" x14ac:dyDescent="0.35">
      <c r="E353">
        <v>103524</v>
      </c>
      <c r="F353">
        <f t="shared" si="5"/>
        <v>9317.16</v>
      </c>
      <c r="G353">
        <v>0.09</v>
      </c>
    </row>
    <row r="354" spans="5:7" x14ac:dyDescent="0.35">
      <c r="E354">
        <v>45061</v>
      </c>
      <c r="F354">
        <f t="shared" si="5"/>
        <v>0</v>
      </c>
      <c r="G354">
        <v>0</v>
      </c>
    </row>
    <row r="355" spans="5:7" x14ac:dyDescent="0.35">
      <c r="E355">
        <v>124629</v>
      </c>
      <c r="F355">
        <f t="shared" si="5"/>
        <v>12462.900000000001</v>
      </c>
      <c r="G355">
        <v>0.1</v>
      </c>
    </row>
    <row r="356" spans="5:7" x14ac:dyDescent="0.35">
      <c r="E356">
        <v>231850</v>
      </c>
      <c r="F356">
        <f t="shared" si="5"/>
        <v>90421.5</v>
      </c>
      <c r="G356">
        <v>0.39</v>
      </c>
    </row>
    <row r="357" spans="5:7" x14ac:dyDescent="0.35">
      <c r="E357">
        <v>153275</v>
      </c>
      <c r="F357">
        <f t="shared" si="5"/>
        <v>36786</v>
      </c>
      <c r="G357">
        <v>0.24</v>
      </c>
    </row>
    <row r="358" spans="5:7" x14ac:dyDescent="0.35">
      <c r="E358">
        <v>97830</v>
      </c>
      <c r="F358">
        <f t="shared" si="5"/>
        <v>0</v>
      </c>
      <c r="G358">
        <v>0</v>
      </c>
    </row>
    <row r="359" spans="5:7" x14ac:dyDescent="0.35">
      <c r="E359">
        <v>239394</v>
      </c>
      <c r="F359">
        <f t="shared" si="5"/>
        <v>76606.080000000002</v>
      </c>
      <c r="G359">
        <v>0.32</v>
      </c>
    </row>
    <row r="360" spans="5:7" x14ac:dyDescent="0.35">
      <c r="E360">
        <v>49738</v>
      </c>
      <c r="F360">
        <f t="shared" si="5"/>
        <v>0</v>
      </c>
      <c r="G360">
        <v>0</v>
      </c>
    </row>
    <row r="361" spans="5:7" x14ac:dyDescent="0.35">
      <c r="E361">
        <v>45049</v>
      </c>
      <c r="F361">
        <f t="shared" si="5"/>
        <v>0</v>
      </c>
      <c r="G361">
        <v>0</v>
      </c>
    </row>
    <row r="362" spans="5:7" x14ac:dyDescent="0.35">
      <c r="E362">
        <v>153628</v>
      </c>
      <c r="F362">
        <f t="shared" si="5"/>
        <v>44552.119999999995</v>
      </c>
      <c r="G362">
        <v>0.28999999999999998</v>
      </c>
    </row>
    <row r="363" spans="5:7" x14ac:dyDescent="0.35">
      <c r="E363">
        <v>137106</v>
      </c>
      <c r="F363">
        <f t="shared" si="5"/>
        <v>16452.72</v>
      </c>
      <c r="G363">
        <v>0.12</v>
      </c>
    </row>
    <row r="364" spans="5:7" x14ac:dyDescent="0.35">
      <c r="E364">
        <v>183239</v>
      </c>
      <c r="F364">
        <f t="shared" si="5"/>
        <v>58636.480000000003</v>
      </c>
      <c r="G364">
        <v>0.32</v>
      </c>
    </row>
    <row r="365" spans="5:7" x14ac:dyDescent="0.35">
      <c r="E365">
        <v>45819</v>
      </c>
      <c r="F365">
        <f t="shared" si="5"/>
        <v>0</v>
      </c>
      <c r="G365">
        <v>0</v>
      </c>
    </row>
    <row r="366" spans="5:7" x14ac:dyDescent="0.35">
      <c r="E366">
        <v>55518</v>
      </c>
      <c r="F366">
        <f t="shared" si="5"/>
        <v>0</v>
      </c>
      <c r="G366">
        <v>0</v>
      </c>
    </row>
    <row r="367" spans="5:7" x14ac:dyDescent="0.35">
      <c r="E367">
        <v>108134</v>
      </c>
      <c r="F367">
        <f t="shared" si="5"/>
        <v>10813.400000000001</v>
      </c>
      <c r="G367">
        <v>0.1</v>
      </c>
    </row>
    <row r="368" spans="5:7" x14ac:dyDescent="0.35">
      <c r="E368">
        <v>113950</v>
      </c>
      <c r="F368">
        <f t="shared" si="5"/>
        <v>10255.5</v>
      </c>
      <c r="G368">
        <v>0.09</v>
      </c>
    </row>
    <row r="369" spans="5:7" x14ac:dyDescent="0.35">
      <c r="E369">
        <v>182035</v>
      </c>
      <c r="F369">
        <f t="shared" si="5"/>
        <v>54610.5</v>
      </c>
      <c r="G369">
        <v>0.3</v>
      </c>
    </row>
    <row r="370" spans="5:7" x14ac:dyDescent="0.35">
      <c r="E370">
        <v>66084</v>
      </c>
      <c r="F370">
        <f t="shared" si="5"/>
        <v>0</v>
      </c>
      <c r="G370">
        <v>0</v>
      </c>
    </row>
    <row r="371" spans="5:7" x14ac:dyDescent="0.35">
      <c r="E371">
        <v>76912</v>
      </c>
      <c r="F371">
        <f t="shared" si="5"/>
        <v>0</v>
      </c>
      <c r="G371">
        <v>0</v>
      </c>
    </row>
    <row r="372" spans="5:7" x14ac:dyDescent="0.35">
      <c r="E372">
        <v>67987</v>
      </c>
      <c r="F372">
        <f t="shared" si="5"/>
        <v>0</v>
      </c>
      <c r="G372">
        <v>0</v>
      </c>
    </row>
    <row r="373" spans="5:7" x14ac:dyDescent="0.35">
      <c r="E373">
        <v>101143</v>
      </c>
      <c r="F373">
        <f t="shared" si="5"/>
        <v>6068.58</v>
      </c>
      <c r="G373">
        <v>0.06</v>
      </c>
    </row>
    <row r="374" spans="5:7" x14ac:dyDescent="0.35">
      <c r="E374">
        <v>51404</v>
      </c>
      <c r="F374">
        <f t="shared" si="5"/>
        <v>0</v>
      </c>
      <c r="G374">
        <v>0</v>
      </c>
    </row>
    <row r="375" spans="5:7" x14ac:dyDescent="0.35">
      <c r="E375">
        <v>182321</v>
      </c>
      <c r="F375">
        <f t="shared" si="5"/>
        <v>51049.880000000005</v>
      </c>
      <c r="G375">
        <v>0.28000000000000003</v>
      </c>
    </row>
    <row r="376" spans="5:7" x14ac:dyDescent="0.35">
      <c r="E376">
        <v>191571</v>
      </c>
      <c r="F376">
        <f t="shared" si="5"/>
        <v>61302.720000000001</v>
      </c>
      <c r="G376">
        <v>0.32</v>
      </c>
    </row>
    <row r="377" spans="5:7" x14ac:dyDescent="0.35">
      <c r="E377">
        <v>150555</v>
      </c>
      <c r="F377">
        <f t="shared" si="5"/>
        <v>19572.150000000001</v>
      </c>
      <c r="G377">
        <v>0.13</v>
      </c>
    </row>
    <row r="378" spans="5:7" x14ac:dyDescent="0.35">
      <c r="E378">
        <v>87036</v>
      </c>
      <c r="F378">
        <f t="shared" si="5"/>
        <v>0</v>
      </c>
      <c r="G378">
        <v>0</v>
      </c>
    </row>
    <row r="379" spans="5:7" x14ac:dyDescent="0.35">
      <c r="E379">
        <v>75862</v>
      </c>
      <c r="F379">
        <f t="shared" si="5"/>
        <v>0</v>
      </c>
      <c r="G379">
        <v>0</v>
      </c>
    </row>
    <row r="380" spans="5:7" x14ac:dyDescent="0.35">
      <c r="E380">
        <v>90870</v>
      </c>
      <c r="F380">
        <f t="shared" si="5"/>
        <v>0</v>
      </c>
      <c r="G380">
        <v>0</v>
      </c>
    </row>
    <row r="381" spans="5:7" x14ac:dyDescent="0.35">
      <c r="E381">
        <v>99202</v>
      </c>
      <c r="F381">
        <f t="shared" si="5"/>
        <v>10912.22</v>
      </c>
      <c r="G381">
        <v>0.11</v>
      </c>
    </row>
    <row r="382" spans="5:7" x14ac:dyDescent="0.35">
      <c r="E382">
        <v>65340</v>
      </c>
      <c r="F382">
        <f t="shared" si="5"/>
        <v>0</v>
      </c>
      <c r="G382">
        <v>0</v>
      </c>
    </row>
    <row r="383" spans="5:7" x14ac:dyDescent="0.35">
      <c r="E383">
        <v>77461</v>
      </c>
      <c r="F383">
        <f t="shared" si="5"/>
        <v>6971.49</v>
      </c>
      <c r="G383">
        <v>0.09</v>
      </c>
    </row>
    <row r="384" spans="5:7" x14ac:dyDescent="0.35">
      <c r="E384">
        <v>109680</v>
      </c>
      <c r="F384">
        <f t="shared" si="5"/>
        <v>0</v>
      </c>
      <c r="G384">
        <v>0</v>
      </c>
    </row>
    <row r="385" spans="5:7" x14ac:dyDescent="0.35">
      <c r="E385">
        <v>159567</v>
      </c>
      <c r="F385">
        <f t="shared" si="5"/>
        <v>44678.76</v>
      </c>
      <c r="G385">
        <v>0.28000000000000003</v>
      </c>
    </row>
    <row r="386" spans="5:7" x14ac:dyDescent="0.35">
      <c r="E386">
        <v>129541</v>
      </c>
      <c r="F386">
        <f t="shared" si="5"/>
        <v>10363.280000000001</v>
      </c>
      <c r="G386">
        <v>0.08</v>
      </c>
    </row>
    <row r="387" spans="5:7" x14ac:dyDescent="0.35">
      <c r="E387">
        <v>249801</v>
      </c>
      <c r="F387">
        <f t="shared" ref="F387:F450" si="6">G387*E387</f>
        <v>97422.39</v>
      </c>
      <c r="G387">
        <v>0.39</v>
      </c>
    </row>
    <row r="388" spans="5:7" x14ac:dyDescent="0.35">
      <c r="E388">
        <v>75769</v>
      </c>
      <c r="F388">
        <f t="shared" si="6"/>
        <v>0</v>
      </c>
      <c r="G388">
        <v>0</v>
      </c>
    </row>
    <row r="389" spans="5:7" x14ac:dyDescent="0.35">
      <c r="E389">
        <v>88777</v>
      </c>
      <c r="F389">
        <f t="shared" si="6"/>
        <v>0</v>
      </c>
      <c r="G389">
        <v>0</v>
      </c>
    </row>
    <row r="390" spans="5:7" x14ac:dyDescent="0.35">
      <c r="E390">
        <v>186378</v>
      </c>
      <c r="F390">
        <f t="shared" si="6"/>
        <v>48458.28</v>
      </c>
      <c r="G390">
        <v>0.26</v>
      </c>
    </row>
    <row r="391" spans="5:7" x14ac:dyDescent="0.35">
      <c r="E391">
        <v>60017</v>
      </c>
      <c r="F391">
        <f t="shared" si="6"/>
        <v>0</v>
      </c>
      <c r="G391">
        <v>0</v>
      </c>
    </row>
    <row r="392" spans="5:7" x14ac:dyDescent="0.35">
      <c r="E392">
        <v>148991</v>
      </c>
      <c r="F392">
        <f t="shared" si="6"/>
        <v>17878.919999999998</v>
      </c>
      <c r="G392">
        <v>0.12</v>
      </c>
    </row>
    <row r="393" spans="5:7" x14ac:dyDescent="0.35">
      <c r="E393">
        <v>97398</v>
      </c>
      <c r="F393">
        <f t="shared" si="6"/>
        <v>0</v>
      </c>
      <c r="G393">
        <v>0</v>
      </c>
    </row>
    <row r="394" spans="5:7" x14ac:dyDescent="0.35">
      <c r="E394">
        <v>72805</v>
      </c>
      <c r="F394">
        <f t="shared" si="6"/>
        <v>0</v>
      </c>
      <c r="G394">
        <v>0</v>
      </c>
    </row>
    <row r="395" spans="5:7" x14ac:dyDescent="0.35">
      <c r="E395">
        <v>72131</v>
      </c>
      <c r="F395">
        <f t="shared" si="6"/>
        <v>0</v>
      </c>
      <c r="G395">
        <v>0</v>
      </c>
    </row>
    <row r="396" spans="5:7" x14ac:dyDescent="0.35">
      <c r="E396">
        <v>89769</v>
      </c>
      <c r="F396">
        <f t="shared" si="6"/>
        <v>0</v>
      </c>
      <c r="G396">
        <v>0</v>
      </c>
    </row>
    <row r="397" spans="5:7" x14ac:dyDescent="0.35">
      <c r="E397">
        <v>127616</v>
      </c>
      <c r="F397">
        <f t="shared" si="6"/>
        <v>8933.1200000000008</v>
      </c>
      <c r="G397">
        <v>7.0000000000000007E-2</v>
      </c>
    </row>
    <row r="398" spans="5:7" x14ac:dyDescent="0.35">
      <c r="E398">
        <v>47974</v>
      </c>
      <c r="F398">
        <f t="shared" si="6"/>
        <v>0</v>
      </c>
      <c r="G398">
        <v>0</v>
      </c>
    </row>
    <row r="399" spans="5:7" x14ac:dyDescent="0.35">
      <c r="E399">
        <v>120321</v>
      </c>
      <c r="F399">
        <f t="shared" si="6"/>
        <v>14438.519999999999</v>
      </c>
      <c r="G399">
        <v>0.12</v>
      </c>
    </row>
    <row r="400" spans="5:7" x14ac:dyDescent="0.35">
      <c r="E400">
        <v>57446</v>
      </c>
      <c r="F400">
        <f t="shared" si="6"/>
        <v>0</v>
      </c>
      <c r="G400">
        <v>0</v>
      </c>
    </row>
    <row r="401" spans="5:7" x14ac:dyDescent="0.35">
      <c r="E401">
        <v>174099</v>
      </c>
      <c r="F401">
        <f t="shared" si="6"/>
        <v>45265.74</v>
      </c>
      <c r="G401">
        <v>0.26</v>
      </c>
    </row>
    <row r="402" spans="5:7" x14ac:dyDescent="0.35">
      <c r="E402">
        <v>65247</v>
      </c>
      <c r="F402">
        <f t="shared" si="6"/>
        <v>0</v>
      </c>
      <c r="G402">
        <v>0</v>
      </c>
    </row>
    <row r="403" spans="5:7" x14ac:dyDescent="0.35">
      <c r="E403">
        <v>118253</v>
      </c>
      <c r="F403">
        <f t="shared" si="6"/>
        <v>9460.24</v>
      </c>
      <c r="G403">
        <v>0.08</v>
      </c>
    </row>
    <row r="404" spans="5:7" x14ac:dyDescent="0.35">
      <c r="E404">
        <v>109422</v>
      </c>
      <c r="F404">
        <f t="shared" si="6"/>
        <v>0</v>
      </c>
      <c r="G404">
        <v>0</v>
      </c>
    </row>
    <row r="405" spans="5:7" x14ac:dyDescent="0.35">
      <c r="E405">
        <v>97500</v>
      </c>
      <c r="F405">
        <f t="shared" si="6"/>
        <v>0</v>
      </c>
      <c r="G405">
        <v>0</v>
      </c>
    </row>
    <row r="406" spans="5:7" x14ac:dyDescent="0.35">
      <c r="E406">
        <v>64204</v>
      </c>
      <c r="F406">
        <f t="shared" si="6"/>
        <v>0</v>
      </c>
      <c r="G406">
        <v>0</v>
      </c>
    </row>
    <row r="407" spans="5:7" x14ac:dyDescent="0.35">
      <c r="E407">
        <v>67743</v>
      </c>
      <c r="F407">
        <f t="shared" si="6"/>
        <v>0</v>
      </c>
      <c r="G407">
        <v>0</v>
      </c>
    </row>
    <row r="408" spans="5:7" x14ac:dyDescent="0.35">
      <c r="E408">
        <v>71677</v>
      </c>
      <c r="F408">
        <f t="shared" si="6"/>
        <v>0</v>
      </c>
      <c r="G408">
        <v>0</v>
      </c>
    </row>
    <row r="409" spans="5:7" x14ac:dyDescent="0.35">
      <c r="E409">
        <v>40124</v>
      </c>
      <c r="F409">
        <f t="shared" si="6"/>
        <v>0</v>
      </c>
      <c r="G409">
        <v>0</v>
      </c>
    </row>
    <row r="410" spans="5:7" x14ac:dyDescent="0.35">
      <c r="E410">
        <v>75012</v>
      </c>
      <c r="F410">
        <f t="shared" si="6"/>
        <v>0</v>
      </c>
      <c r="G410">
        <v>0</v>
      </c>
    </row>
    <row r="411" spans="5:7" x14ac:dyDescent="0.35">
      <c r="E411">
        <v>96366</v>
      </c>
      <c r="F411">
        <f t="shared" si="6"/>
        <v>0</v>
      </c>
      <c r="G411">
        <v>0</v>
      </c>
    </row>
    <row r="412" spans="5:7" x14ac:dyDescent="0.35">
      <c r="E412">
        <v>40897</v>
      </c>
      <c r="F412">
        <f t="shared" si="6"/>
        <v>0</v>
      </c>
      <c r="G412">
        <v>0</v>
      </c>
    </row>
    <row r="413" spans="5:7" x14ac:dyDescent="0.35">
      <c r="E413">
        <v>124928</v>
      </c>
      <c r="F413">
        <f t="shared" si="6"/>
        <v>7495.6799999999994</v>
      </c>
      <c r="G413">
        <v>0.06</v>
      </c>
    </row>
    <row r="414" spans="5:7" x14ac:dyDescent="0.35">
      <c r="E414">
        <v>108221</v>
      </c>
      <c r="F414">
        <f t="shared" si="6"/>
        <v>5411.05</v>
      </c>
      <c r="G414">
        <v>0.05</v>
      </c>
    </row>
    <row r="415" spans="5:7" x14ac:dyDescent="0.35">
      <c r="E415">
        <v>186870</v>
      </c>
      <c r="F415">
        <f t="shared" si="6"/>
        <v>37374</v>
      </c>
      <c r="G415">
        <v>0.2</v>
      </c>
    </row>
    <row r="416" spans="5:7" x14ac:dyDescent="0.35">
      <c r="E416">
        <v>72903</v>
      </c>
      <c r="F416">
        <f t="shared" si="6"/>
        <v>0</v>
      </c>
      <c r="G416">
        <v>0</v>
      </c>
    </row>
    <row r="417" spans="5:7" x14ac:dyDescent="0.35">
      <c r="E417">
        <v>92994</v>
      </c>
      <c r="F417">
        <f t="shared" si="6"/>
        <v>0</v>
      </c>
      <c r="G417">
        <v>0</v>
      </c>
    </row>
    <row r="418" spans="5:7" x14ac:dyDescent="0.35">
      <c r="E418">
        <v>52697</v>
      </c>
      <c r="F418">
        <f t="shared" si="6"/>
        <v>0</v>
      </c>
      <c r="G418">
        <v>0</v>
      </c>
    </row>
    <row r="419" spans="5:7" x14ac:dyDescent="0.35">
      <c r="E419">
        <v>123588</v>
      </c>
      <c r="F419">
        <f t="shared" si="6"/>
        <v>0</v>
      </c>
      <c r="G419">
        <v>0</v>
      </c>
    </row>
    <row r="420" spans="5:7" x14ac:dyDescent="0.35">
      <c r="E420">
        <v>243568</v>
      </c>
      <c r="F420">
        <f t="shared" si="6"/>
        <v>80377.440000000002</v>
      </c>
      <c r="G420">
        <v>0.33</v>
      </c>
    </row>
    <row r="421" spans="5:7" x14ac:dyDescent="0.35">
      <c r="E421">
        <v>82806</v>
      </c>
      <c r="F421">
        <f t="shared" si="6"/>
        <v>0</v>
      </c>
      <c r="G421">
        <v>0</v>
      </c>
    </row>
    <row r="422" spans="5:7" x14ac:dyDescent="0.35">
      <c r="E422">
        <v>164399</v>
      </c>
      <c r="F422">
        <f t="shared" si="6"/>
        <v>41099.75</v>
      </c>
      <c r="G422">
        <v>0.25</v>
      </c>
    </row>
    <row r="423" spans="5:7" x14ac:dyDescent="0.35">
      <c r="E423">
        <v>154956</v>
      </c>
      <c r="F423">
        <f t="shared" si="6"/>
        <v>20144.280000000002</v>
      </c>
      <c r="G423">
        <v>0.13</v>
      </c>
    </row>
    <row r="424" spans="5:7" x14ac:dyDescent="0.35">
      <c r="E424">
        <v>89390</v>
      </c>
      <c r="F424">
        <f t="shared" si="6"/>
        <v>0</v>
      </c>
      <c r="G424">
        <v>0</v>
      </c>
    </row>
    <row r="425" spans="5:7" x14ac:dyDescent="0.35">
      <c r="E425">
        <v>100810</v>
      </c>
      <c r="F425">
        <f t="shared" si="6"/>
        <v>12097.199999999999</v>
      </c>
      <c r="G425">
        <v>0.12</v>
      </c>
    </row>
    <row r="426" spans="5:7" x14ac:dyDescent="0.35">
      <c r="E426">
        <v>74779</v>
      </c>
      <c r="F426">
        <f t="shared" si="6"/>
        <v>0</v>
      </c>
      <c r="G426">
        <v>0</v>
      </c>
    </row>
    <row r="427" spans="5:7" x14ac:dyDescent="0.35">
      <c r="E427">
        <v>63985</v>
      </c>
      <c r="F427">
        <f t="shared" si="6"/>
        <v>0</v>
      </c>
      <c r="G427">
        <v>0</v>
      </c>
    </row>
    <row r="428" spans="5:7" x14ac:dyDescent="0.35">
      <c r="E428">
        <v>77903</v>
      </c>
      <c r="F428">
        <f t="shared" si="6"/>
        <v>0</v>
      </c>
      <c r="G428">
        <v>0</v>
      </c>
    </row>
    <row r="429" spans="5:7" x14ac:dyDescent="0.35">
      <c r="E429">
        <v>101870</v>
      </c>
      <c r="F429">
        <f t="shared" si="6"/>
        <v>10187</v>
      </c>
      <c r="G429">
        <v>0.1</v>
      </c>
    </row>
    <row r="430" spans="5:7" x14ac:dyDescent="0.35">
      <c r="E430">
        <v>115145</v>
      </c>
      <c r="F430">
        <f t="shared" si="6"/>
        <v>5757.25</v>
      </c>
      <c r="G430">
        <v>0.05</v>
      </c>
    </row>
    <row r="431" spans="5:7" x14ac:dyDescent="0.35">
      <c r="E431">
        <v>62335</v>
      </c>
      <c r="F431">
        <f t="shared" si="6"/>
        <v>0</v>
      </c>
      <c r="G431">
        <v>0</v>
      </c>
    </row>
    <row r="432" spans="5:7" x14ac:dyDescent="0.35">
      <c r="E432">
        <v>131183</v>
      </c>
      <c r="F432">
        <f t="shared" si="6"/>
        <v>18365.620000000003</v>
      </c>
      <c r="G432">
        <v>0.14000000000000001</v>
      </c>
    </row>
    <row r="433" spans="5:7" x14ac:dyDescent="0.35">
      <c r="E433">
        <v>92655</v>
      </c>
      <c r="F433">
        <f t="shared" si="6"/>
        <v>0</v>
      </c>
      <c r="G433">
        <v>0</v>
      </c>
    </row>
    <row r="434" spans="5:7" x14ac:dyDescent="0.35">
      <c r="E434">
        <v>157057</v>
      </c>
      <c r="F434">
        <f t="shared" si="6"/>
        <v>18846.84</v>
      </c>
      <c r="G434">
        <v>0.12</v>
      </c>
    </row>
    <row r="435" spans="5:7" x14ac:dyDescent="0.35">
      <c r="E435">
        <v>64462</v>
      </c>
      <c r="F435">
        <f t="shared" si="6"/>
        <v>0</v>
      </c>
      <c r="G435">
        <v>0</v>
      </c>
    </row>
    <row r="436" spans="5:7" x14ac:dyDescent="0.35">
      <c r="E436">
        <v>79352</v>
      </c>
      <c r="F436">
        <f t="shared" si="6"/>
        <v>0</v>
      </c>
      <c r="G436">
        <v>0</v>
      </c>
    </row>
    <row r="437" spans="5:7" x14ac:dyDescent="0.35">
      <c r="E437">
        <v>157812</v>
      </c>
      <c r="F437">
        <f t="shared" si="6"/>
        <v>17359.32</v>
      </c>
      <c r="G437">
        <v>0.11</v>
      </c>
    </row>
    <row r="438" spans="5:7" x14ac:dyDescent="0.35">
      <c r="E438">
        <v>75354</v>
      </c>
      <c r="F438">
        <f t="shared" si="6"/>
        <v>0</v>
      </c>
      <c r="G438">
        <v>0</v>
      </c>
    </row>
    <row r="439" spans="5:7" x14ac:dyDescent="0.35">
      <c r="E439">
        <v>103423</v>
      </c>
      <c r="F439">
        <f t="shared" si="6"/>
        <v>6205.38</v>
      </c>
      <c r="G439">
        <v>0.06</v>
      </c>
    </row>
    <row r="440" spans="5:7" x14ac:dyDescent="0.35">
      <c r="E440">
        <v>86464</v>
      </c>
      <c r="F440">
        <f t="shared" si="6"/>
        <v>0</v>
      </c>
      <c r="G440">
        <v>0</v>
      </c>
    </row>
    <row r="441" spans="5:7" x14ac:dyDescent="0.35">
      <c r="E441">
        <v>80516</v>
      </c>
      <c r="F441">
        <f t="shared" si="6"/>
        <v>0</v>
      </c>
      <c r="G441">
        <v>0</v>
      </c>
    </row>
    <row r="442" spans="5:7" x14ac:dyDescent="0.35">
      <c r="E442">
        <v>105390</v>
      </c>
      <c r="F442">
        <f t="shared" si="6"/>
        <v>6323.4</v>
      </c>
      <c r="G442">
        <v>0.06</v>
      </c>
    </row>
    <row r="443" spans="5:7" x14ac:dyDescent="0.35">
      <c r="E443">
        <v>83418</v>
      </c>
      <c r="F443">
        <f t="shared" si="6"/>
        <v>0</v>
      </c>
      <c r="G443">
        <v>0</v>
      </c>
    </row>
    <row r="444" spans="5:7" x14ac:dyDescent="0.35">
      <c r="E444">
        <v>66660</v>
      </c>
      <c r="F444">
        <f t="shared" si="6"/>
        <v>0</v>
      </c>
      <c r="G444">
        <v>0</v>
      </c>
    </row>
    <row r="445" spans="5:7" x14ac:dyDescent="0.35">
      <c r="E445">
        <v>147966</v>
      </c>
      <c r="F445">
        <f t="shared" si="6"/>
        <v>16276.26</v>
      </c>
      <c r="G445">
        <v>0.11</v>
      </c>
    </row>
    <row r="446" spans="5:7" x14ac:dyDescent="0.35">
      <c r="E446">
        <v>52800</v>
      </c>
      <c r="F446">
        <f t="shared" si="6"/>
        <v>0</v>
      </c>
      <c r="G446">
        <v>0</v>
      </c>
    </row>
    <row r="447" spans="5:7" x14ac:dyDescent="0.35">
      <c r="E447">
        <v>56239</v>
      </c>
      <c r="F447">
        <f t="shared" si="6"/>
        <v>0</v>
      </c>
      <c r="G447">
        <v>0</v>
      </c>
    </row>
    <row r="448" spans="5:7" x14ac:dyDescent="0.35">
      <c r="E448">
        <v>68337</v>
      </c>
      <c r="F448">
        <f t="shared" si="6"/>
        <v>0</v>
      </c>
      <c r="G448">
        <v>0</v>
      </c>
    </row>
    <row r="449" spans="5:7" x14ac:dyDescent="0.35">
      <c r="E449">
        <v>74170</v>
      </c>
      <c r="F449">
        <f t="shared" si="6"/>
        <v>0</v>
      </c>
      <c r="G449">
        <v>0</v>
      </c>
    </row>
    <row r="450" spans="5:7" x14ac:dyDescent="0.35">
      <c r="E450">
        <v>107195</v>
      </c>
      <c r="F450">
        <f t="shared" si="6"/>
        <v>9647.5499999999993</v>
      </c>
      <c r="G450">
        <v>0.09</v>
      </c>
    </row>
    <row r="451" spans="5:7" x14ac:dyDescent="0.35">
      <c r="E451">
        <v>161269</v>
      </c>
      <c r="F451">
        <f t="shared" ref="F451:F514" si="7">G451*E451</f>
        <v>43542.630000000005</v>
      </c>
      <c r="G451">
        <v>0.27</v>
      </c>
    </row>
    <row r="452" spans="5:7" x14ac:dyDescent="0.35">
      <c r="E452">
        <v>203445</v>
      </c>
      <c r="F452">
        <f t="shared" si="7"/>
        <v>69171.3</v>
      </c>
      <c r="G452">
        <v>0.34</v>
      </c>
    </row>
    <row r="453" spans="5:7" x14ac:dyDescent="0.35">
      <c r="E453">
        <v>131353</v>
      </c>
      <c r="F453">
        <f t="shared" si="7"/>
        <v>14448.83</v>
      </c>
      <c r="G453">
        <v>0.11</v>
      </c>
    </row>
    <row r="454" spans="5:7" x14ac:dyDescent="0.35">
      <c r="E454">
        <v>52621</v>
      </c>
      <c r="F454">
        <f t="shared" si="7"/>
        <v>0</v>
      </c>
      <c r="G454">
        <v>0</v>
      </c>
    </row>
    <row r="455" spans="5:7" x14ac:dyDescent="0.35">
      <c r="E455">
        <v>56565</v>
      </c>
      <c r="F455">
        <f t="shared" si="7"/>
        <v>0</v>
      </c>
      <c r="G455">
        <v>0</v>
      </c>
    </row>
    <row r="456" spans="5:7" x14ac:dyDescent="0.35">
      <c r="E456">
        <v>64937</v>
      </c>
      <c r="F456">
        <f t="shared" si="7"/>
        <v>0</v>
      </c>
      <c r="G456">
        <v>0</v>
      </c>
    </row>
    <row r="457" spans="5:7" x14ac:dyDescent="0.35">
      <c r="E457">
        <v>127626</v>
      </c>
      <c r="F457">
        <f t="shared" si="7"/>
        <v>12762.6</v>
      </c>
      <c r="G457">
        <v>0.1</v>
      </c>
    </row>
    <row r="458" spans="5:7" x14ac:dyDescent="0.35">
      <c r="E458">
        <v>91679</v>
      </c>
      <c r="F458">
        <f t="shared" si="7"/>
        <v>6417.5300000000007</v>
      </c>
      <c r="G458">
        <v>7.0000000000000007E-2</v>
      </c>
    </row>
    <row r="459" spans="5:7" x14ac:dyDescent="0.35">
      <c r="E459">
        <v>154624</v>
      </c>
      <c r="F459">
        <f t="shared" si="7"/>
        <v>23193.599999999999</v>
      </c>
      <c r="G459">
        <v>0.15</v>
      </c>
    </row>
    <row r="460" spans="5:7" x14ac:dyDescent="0.35">
      <c r="E460">
        <v>111404</v>
      </c>
      <c r="F460">
        <f t="shared" si="7"/>
        <v>0</v>
      </c>
      <c r="G460">
        <v>0</v>
      </c>
    </row>
    <row r="461" spans="5:7" x14ac:dyDescent="0.35">
      <c r="E461">
        <v>219474</v>
      </c>
      <c r="F461">
        <f t="shared" si="7"/>
        <v>79010.64</v>
      </c>
      <c r="G461">
        <v>0.36</v>
      </c>
    </row>
    <row r="462" spans="5:7" x14ac:dyDescent="0.35">
      <c r="E462">
        <v>90333</v>
      </c>
      <c r="F462">
        <f t="shared" si="7"/>
        <v>0</v>
      </c>
      <c r="G462">
        <v>0</v>
      </c>
    </row>
    <row r="463" spans="5:7" x14ac:dyDescent="0.35">
      <c r="E463">
        <v>45286</v>
      </c>
      <c r="F463">
        <f t="shared" si="7"/>
        <v>0</v>
      </c>
      <c r="G463">
        <v>0</v>
      </c>
    </row>
    <row r="464" spans="5:7" x14ac:dyDescent="0.35">
      <c r="E464">
        <v>45295</v>
      </c>
      <c r="F464">
        <f t="shared" si="7"/>
        <v>0</v>
      </c>
      <c r="G464">
        <v>0</v>
      </c>
    </row>
    <row r="465" spans="5:7" x14ac:dyDescent="0.35">
      <c r="E465">
        <v>61310</v>
      </c>
      <c r="F465">
        <f t="shared" si="7"/>
        <v>0</v>
      </c>
      <c r="G465">
        <v>0</v>
      </c>
    </row>
    <row r="466" spans="5:7" x14ac:dyDescent="0.35">
      <c r="E466">
        <v>47913</v>
      </c>
      <c r="F466">
        <f t="shared" si="7"/>
        <v>0</v>
      </c>
      <c r="G466">
        <v>0</v>
      </c>
    </row>
    <row r="467" spans="5:7" x14ac:dyDescent="0.35">
      <c r="E467">
        <v>46727</v>
      </c>
      <c r="F467">
        <f t="shared" si="7"/>
        <v>0</v>
      </c>
      <c r="G467">
        <v>0</v>
      </c>
    </row>
    <row r="468" spans="5:7" x14ac:dyDescent="0.35">
      <c r="E468">
        <v>90535</v>
      </c>
      <c r="F468">
        <f t="shared" si="7"/>
        <v>0</v>
      </c>
      <c r="G468">
        <v>0</v>
      </c>
    </row>
    <row r="469" spans="5:7" x14ac:dyDescent="0.35">
      <c r="E469">
        <v>63705</v>
      </c>
      <c r="F469">
        <f t="shared" si="7"/>
        <v>0</v>
      </c>
      <c r="G469">
        <v>0</v>
      </c>
    </row>
    <row r="470" spans="5:7" x14ac:dyDescent="0.35">
      <c r="E470">
        <v>150034</v>
      </c>
      <c r="F470">
        <f t="shared" si="7"/>
        <v>18004.079999999998</v>
      </c>
      <c r="G470">
        <v>0.12</v>
      </c>
    </row>
    <row r="471" spans="5:7" x14ac:dyDescent="0.35">
      <c r="E471">
        <v>198562</v>
      </c>
      <c r="F471">
        <f t="shared" si="7"/>
        <v>43683.64</v>
      </c>
      <c r="G471">
        <v>0.22</v>
      </c>
    </row>
    <row r="472" spans="5:7" x14ac:dyDescent="0.35">
      <c r="E472">
        <v>62411</v>
      </c>
      <c r="F472">
        <f t="shared" si="7"/>
        <v>0</v>
      </c>
      <c r="G472">
        <v>0</v>
      </c>
    </row>
    <row r="473" spans="5:7" x14ac:dyDescent="0.35">
      <c r="E473">
        <v>41545</v>
      </c>
      <c r="F473">
        <f t="shared" si="7"/>
        <v>0</v>
      </c>
      <c r="G473">
        <v>0</v>
      </c>
    </row>
    <row r="474" spans="5:7" x14ac:dyDescent="0.35">
      <c r="E474">
        <v>55767</v>
      </c>
      <c r="F474">
        <f t="shared" si="7"/>
        <v>0</v>
      </c>
      <c r="G474">
        <v>0</v>
      </c>
    </row>
    <row r="475" spans="5:7" x14ac:dyDescent="0.35">
      <c r="E475">
        <v>60930</v>
      </c>
      <c r="F475">
        <f t="shared" si="7"/>
        <v>0</v>
      </c>
      <c r="G475">
        <v>0</v>
      </c>
    </row>
    <row r="476" spans="5:7" x14ac:dyDescent="0.35">
      <c r="E476">
        <v>154973</v>
      </c>
      <c r="F476">
        <f t="shared" si="7"/>
        <v>44942.17</v>
      </c>
      <c r="G476">
        <v>0.28999999999999998</v>
      </c>
    </row>
    <row r="477" spans="5:7" x14ac:dyDescent="0.35">
      <c r="E477">
        <v>69332</v>
      </c>
      <c r="F477">
        <f t="shared" si="7"/>
        <v>0</v>
      </c>
      <c r="G477">
        <v>0</v>
      </c>
    </row>
    <row r="478" spans="5:7" x14ac:dyDescent="0.35">
      <c r="E478">
        <v>119699</v>
      </c>
      <c r="F478">
        <f t="shared" si="7"/>
        <v>0</v>
      </c>
      <c r="G478">
        <v>0</v>
      </c>
    </row>
    <row r="479" spans="5:7" x14ac:dyDescent="0.35">
      <c r="E479">
        <v>198176</v>
      </c>
      <c r="F479">
        <f t="shared" si="7"/>
        <v>33689.920000000006</v>
      </c>
      <c r="G479">
        <v>0.17</v>
      </c>
    </row>
    <row r="480" spans="5:7" x14ac:dyDescent="0.35">
      <c r="E480">
        <v>58586</v>
      </c>
      <c r="F480">
        <f t="shared" si="7"/>
        <v>0</v>
      </c>
      <c r="G480">
        <v>0</v>
      </c>
    </row>
    <row r="481" spans="5:7" x14ac:dyDescent="0.35">
      <c r="E481">
        <v>106444</v>
      </c>
      <c r="F481">
        <f t="shared" si="7"/>
        <v>5322.2000000000007</v>
      </c>
      <c r="G481">
        <v>0.05</v>
      </c>
    </row>
    <row r="482" spans="5:7" x14ac:dyDescent="0.35">
      <c r="E482">
        <v>171360</v>
      </c>
      <c r="F482">
        <f t="shared" si="7"/>
        <v>39412.800000000003</v>
      </c>
      <c r="G482">
        <v>0.23</v>
      </c>
    </row>
    <row r="483" spans="5:7" x14ac:dyDescent="0.35">
      <c r="E483">
        <v>64505</v>
      </c>
      <c r="F483">
        <f t="shared" si="7"/>
        <v>0</v>
      </c>
      <c r="G483">
        <v>0</v>
      </c>
    </row>
    <row r="484" spans="5:7" x14ac:dyDescent="0.35">
      <c r="E484">
        <v>133297</v>
      </c>
      <c r="F484">
        <f t="shared" si="7"/>
        <v>17328.61</v>
      </c>
      <c r="G484">
        <v>0.13</v>
      </c>
    </row>
    <row r="485" spans="5:7" x14ac:dyDescent="0.35">
      <c r="E485">
        <v>155080</v>
      </c>
      <c r="F485">
        <f t="shared" si="7"/>
        <v>15508</v>
      </c>
      <c r="G485">
        <v>0.1</v>
      </c>
    </row>
    <row r="486" spans="5:7" x14ac:dyDescent="0.35">
      <c r="E486">
        <v>149417</v>
      </c>
      <c r="F486">
        <f t="shared" si="7"/>
        <v>19424.21</v>
      </c>
      <c r="G486">
        <v>0.13</v>
      </c>
    </row>
    <row r="487" spans="5:7" x14ac:dyDescent="0.35">
      <c r="E487">
        <v>106428</v>
      </c>
      <c r="F487">
        <f t="shared" si="7"/>
        <v>7449.9600000000009</v>
      </c>
      <c r="G487">
        <v>7.0000000000000007E-2</v>
      </c>
    </row>
    <row r="488" spans="5:7" x14ac:dyDescent="0.35">
      <c r="E488">
        <v>153253</v>
      </c>
      <c r="F488">
        <f t="shared" si="7"/>
        <v>36780.720000000001</v>
      </c>
      <c r="G488">
        <v>0.24</v>
      </c>
    </row>
    <row r="489" spans="5:7" x14ac:dyDescent="0.35">
      <c r="E489">
        <v>103707</v>
      </c>
      <c r="F489">
        <f t="shared" si="7"/>
        <v>9333.6299999999992</v>
      </c>
      <c r="G489">
        <v>0.09</v>
      </c>
    </row>
    <row r="490" spans="5:7" x14ac:dyDescent="0.35">
      <c r="E490">
        <v>245360</v>
      </c>
      <c r="F490">
        <f t="shared" si="7"/>
        <v>90783.2</v>
      </c>
      <c r="G490">
        <v>0.37</v>
      </c>
    </row>
    <row r="491" spans="5:7" x14ac:dyDescent="0.35">
      <c r="E491">
        <v>177443</v>
      </c>
      <c r="F491">
        <f t="shared" si="7"/>
        <v>44360.75</v>
      </c>
      <c r="G491">
        <v>0.25</v>
      </c>
    </row>
    <row r="492" spans="5:7" x14ac:dyDescent="0.35">
      <c r="E492">
        <v>91400</v>
      </c>
      <c r="F492">
        <f t="shared" si="7"/>
        <v>0</v>
      </c>
      <c r="G492">
        <v>0</v>
      </c>
    </row>
    <row r="493" spans="5:7" x14ac:dyDescent="0.35">
      <c r="E493">
        <v>134006</v>
      </c>
      <c r="F493">
        <f t="shared" si="7"/>
        <v>17420.78</v>
      </c>
      <c r="G493">
        <v>0.13</v>
      </c>
    </row>
    <row r="494" spans="5:7" x14ac:dyDescent="0.35">
      <c r="E494">
        <v>103096</v>
      </c>
      <c r="F494">
        <f t="shared" si="7"/>
        <v>7216.72</v>
      </c>
      <c r="G494">
        <v>7.0000000000000007E-2</v>
      </c>
    </row>
    <row r="495" spans="5:7" x14ac:dyDescent="0.35">
      <c r="E495">
        <v>56405</v>
      </c>
      <c r="F495">
        <f t="shared" si="7"/>
        <v>0</v>
      </c>
      <c r="G495">
        <v>0</v>
      </c>
    </row>
    <row r="496" spans="5:7" x14ac:dyDescent="0.35">
      <c r="E496">
        <v>88730</v>
      </c>
      <c r="F496">
        <f t="shared" si="7"/>
        <v>7098.4000000000005</v>
      </c>
      <c r="G496">
        <v>0.08</v>
      </c>
    </row>
    <row r="497" spans="5:7" x14ac:dyDescent="0.35">
      <c r="E497">
        <v>151246</v>
      </c>
      <c r="F497">
        <f t="shared" si="7"/>
        <v>31761.66</v>
      </c>
      <c r="G497">
        <v>0.21</v>
      </c>
    </row>
    <row r="498" spans="5:7" x14ac:dyDescent="0.35">
      <c r="E498">
        <v>154388</v>
      </c>
      <c r="F498">
        <f t="shared" si="7"/>
        <v>15438.800000000001</v>
      </c>
      <c r="G498">
        <v>0.1</v>
      </c>
    </row>
    <row r="499" spans="5:7" x14ac:dyDescent="0.35">
      <c r="E499">
        <v>162978</v>
      </c>
      <c r="F499">
        <f t="shared" si="7"/>
        <v>27706.260000000002</v>
      </c>
      <c r="G499">
        <v>0.17</v>
      </c>
    </row>
    <row r="500" spans="5:7" x14ac:dyDescent="0.35">
      <c r="E500">
        <v>98520</v>
      </c>
      <c r="F500">
        <f t="shared" si="7"/>
        <v>0</v>
      </c>
      <c r="G500">
        <v>0</v>
      </c>
    </row>
    <row r="501" spans="5:7" x14ac:dyDescent="0.35">
      <c r="E501">
        <v>94618</v>
      </c>
      <c r="F501">
        <f t="shared" si="7"/>
        <v>0</v>
      </c>
      <c r="G501">
        <v>0</v>
      </c>
    </row>
    <row r="502" spans="5:7" x14ac:dyDescent="0.35">
      <c r="E502">
        <v>80659</v>
      </c>
      <c r="F502">
        <f t="shared" si="7"/>
        <v>0</v>
      </c>
      <c r="G502">
        <v>0</v>
      </c>
    </row>
    <row r="503" spans="5:7" x14ac:dyDescent="0.35">
      <c r="E503">
        <v>72045</v>
      </c>
      <c r="F503">
        <f t="shared" si="7"/>
        <v>0</v>
      </c>
      <c r="G503">
        <v>0</v>
      </c>
    </row>
    <row r="504" spans="5:7" x14ac:dyDescent="0.35">
      <c r="E504">
        <v>61523</v>
      </c>
      <c r="F504">
        <f t="shared" si="7"/>
        <v>0</v>
      </c>
      <c r="G504">
        <v>0</v>
      </c>
    </row>
    <row r="505" spans="5:7" x14ac:dyDescent="0.35">
      <c r="E505">
        <v>124827</v>
      </c>
      <c r="F505">
        <f t="shared" si="7"/>
        <v>0</v>
      </c>
      <c r="G505">
        <v>0</v>
      </c>
    </row>
    <row r="506" spans="5:7" x14ac:dyDescent="0.35">
      <c r="E506">
        <v>105223</v>
      </c>
      <c r="F506">
        <f t="shared" si="7"/>
        <v>10522.300000000001</v>
      </c>
      <c r="G506">
        <v>0.1</v>
      </c>
    </row>
    <row r="507" spans="5:7" x14ac:dyDescent="0.35">
      <c r="E507">
        <v>114893</v>
      </c>
      <c r="F507">
        <f t="shared" si="7"/>
        <v>6893.58</v>
      </c>
      <c r="G507">
        <v>0.06</v>
      </c>
    </row>
    <row r="508" spans="5:7" x14ac:dyDescent="0.35">
      <c r="E508">
        <v>80622</v>
      </c>
      <c r="F508">
        <f t="shared" si="7"/>
        <v>0</v>
      </c>
      <c r="G508">
        <v>0</v>
      </c>
    </row>
    <row r="509" spans="5:7" x14ac:dyDescent="0.35">
      <c r="E509">
        <v>246589</v>
      </c>
      <c r="F509">
        <f t="shared" si="7"/>
        <v>81374.37000000001</v>
      </c>
      <c r="G509">
        <v>0.33</v>
      </c>
    </row>
    <row r="510" spans="5:7" x14ac:dyDescent="0.35">
      <c r="E510">
        <v>150666</v>
      </c>
      <c r="F510">
        <f t="shared" si="7"/>
        <v>34653.18</v>
      </c>
      <c r="G510">
        <v>0.23</v>
      </c>
    </row>
    <row r="511" spans="5:7" x14ac:dyDescent="0.35">
      <c r="E511">
        <v>148035</v>
      </c>
      <c r="F511">
        <f t="shared" si="7"/>
        <v>20724.900000000001</v>
      </c>
      <c r="G511">
        <v>0.14000000000000001</v>
      </c>
    </row>
    <row r="512" spans="5:7" x14ac:dyDescent="0.35">
      <c r="E512">
        <v>89659</v>
      </c>
      <c r="F512">
        <f t="shared" si="7"/>
        <v>0</v>
      </c>
      <c r="G512">
        <v>0</v>
      </c>
    </row>
    <row r="513" spans="5:7" x14ac:dyDescent="0.35">
      <c r="E513">
        <v>171487</v>
      </c>
      <c r="F513">
        <f t="shared" si="7"/>
        <v>39442.01</v>
      </c>
      <c r="G513">
        <v>0.23</v>
      </c>
    </row>
    <row r="514" spans="5:7" x14ac:dyDescent="0.35">
      <c r="E514">
        <v>258498</v>
      </c>
      <c r="F514">
        <f t="shared" si="7"/>
        <v>90474.299999999988</v>
      </c>
      <c r="G514">
        <v>0.35</v>
      </c>
    </row>
    <row r="515" spans="5:7" x14ac:dyDescent="0.35">
      <c r="E515">
        <v>166259</v>
      </c>
      <c r="F515">
        <f t="shared" ref="F515:F519" si="8">G515*E515</f>
        <v>28264.030000000002</v>
      </c>
      <c r="G515">
        <v>0.17</v>
      </c>
    </row>
    <row r="516" spans="5:7" x14ac:dyDescent="0.35">
      <c r="E516">
        <v>47032</v>
      </c>
      <c r="F516">
        <f t="shared" si="8"/>
        <v>0</v>
      </c>
      <c r="G516">
        <v>0</v>
      </c>
    </row>
    <row r="517" spans="5:7" x14ac:dyDescent="0.35">
      <c r="E517">
        <v>47387</v>
      </c>
      <c r="F517">
        <f t="shared" si="8"/>
        <v>0</v>
      </c>
      <c r="G517">
        <v>0</v>
      </c>
    </row>
    <row r="518" spans="5:7" x14ac:dyDescent="0.35">
      <c r="E518">
        <v>95960</v>
      </c>
      <c r="F518">
        <f t="shared" si="8"/>
        <v>0</v>
      </c>
      <c r="G518">
        <v>0</v>
      </c>
    </row>
    <row r="519" spans="5:7" x14ac:dyDescent="0.35">
      <c r="E519">
        <v>216195</v>
      </c>
      <c r="F519">
        <f t="shared" si="8"/>
        <v>67020.45</v>
      </c>
      <c r="G519">
        <v>0.31</v>
      </c>
    </row>
  </sheetData>
  <sortState xmlns:xlrd2="http://schemas.microsoft.com/office/spreadsheetml/2017/richdata2" ref="J1:J519">
    <sortCondition descending="1" ref="J1:J5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Sheet4</vt:lpstr>
      <vt:lpstr>Sheet5</vt:lpstr>
      <vt:lpstr>Sheet6</vt:lpstr>
      <vt:lpstr>Sheet8</vt:lpstr>
      <vt:lpstr>Sheet9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Brindavivek Kotha</cp:lastModifiedBy>
  <dcterms:created xsi:type="dcterms:W3CDTF">2022-08-29T14:02:56Z</dcterms:created>
  <dcterms:modified xsi:type="dcterms:W3CDTF">2024-03-29T06:13:54Z</dcterms:modified>
</cp:coreProperties>
</file>