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yurgajjar/Desktop/bootcamp/homework assignments/Excel-challange-homework/"/>
    </mc:Choice>
  </mc:AlternateContent>
  <xr:revisionPtr revIDLastSave="0" documentId="13_ncr:1_{AAB2F0FA-CA6F-AF44-9924-1C680EA3FCDE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2" sheetId="3" r:id="rId1"/>
    <sheet name="Sheet3" sheetId="4" r:id="rId2"/>
    <sheet name="Sheet4" sheetId="5" r:id="rId3"/>
    <sheet name="Crowdfunding" sheetId="1" r:id="rId4"/>
    <sheet name="bonus statistical analysis" sheetId="7" r:id="rId5"/>
    <sheet name="BONUS" sheetId="6" r:id="rId6"/>
  </sheets>
  <calcPr calcId="191029"/>
  <pivotCaches>
    <pivotCache cacheId="34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8" i="6"/>
  <c r="C10" i="6"/>
  <c r="B3" i="6"/>
  <c r="D13" i="6"/>
  <c r="D12" i="6"/>
  <c r="D11" i="6"/>
  <c r="D10" i="6"/>
  <c r="D9" i="6"/>
  <c r="D8" i="6"/>
  <c r="D7" i="6"/>
  <c r="D6" i="6"/>
  <c r="D5" i="6"/>
  <c r="D4" i="6"/>
  <c r="D3" i="6"/>
  <c r="D2" i="6"/>
  <c r="B2" i="6"/>
  <c r="C9" i="6"/>
  <c r="C12" i="6"/>
  <c r="C13" i="6"/>
  <c r="C11" i="6"/>
  <c r="C7" i="6"/>
  <c r="C6" i="6"/>
  <c r="C5" i="6"/>
  <c r="C4" i="6"/>
  <c r="C3" i="6"/>
  <c r="C2" i="6"/>
  <c r="B4" i="6"/>
  <c r="B13" i="6"/>
  <c r="B12" i="6"/>
  <c r="B11" i="6"/>
  <c r="B10" i="6"/>
  <c r="B9" i="6"/>
  <c r="B8" i="6"/>
  <c r="B7" i="6"/>
  <c r="B6" i="6"/>
  <c r="B5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12" i="6" l="1"/>
  <c r="H13" i="6"/>
  <c r="G13" i="6"/>
  <c r="G2" i="6"/>
  <c r="G12" i="6"/>
  <c r="G9" i="6"/>
  <c r="F11" i="6"/>
  <c r="H11" i="6"/>
  <c r="G7" i="6"/>
  <c r="H12" i="6"/>
  <c r="E11" i="6"/>
  <c r="G11" i="6" s="1"/>
  <c r="F12" i="6"/>
  <c r="E9" i="6"/>
  <c r="H9" i="6" s="1"/>
  <c r="E7" i="6"/>
  <c r="F7" i="6" s="1"/>
  <c r="E10" i="6"/>
  <c r="H10" i="6" s="1"/>
  <c r="E6" i="6"/>
  <c r="H6" i="6" s="1"/>
  <c r="E5" i="6"/>
  <c r="F5" i="6" s="1"/>
  <c r="E4" i="6"/>
  <c r="H4" i="6" s="1"/>
  <c r="E13" i="6"/>
  <c r="F13" i="6" s="1"/>
  <c r="E8" i="6"/>
  <c r="E3" i="6"/>
  <c r="E2" i="6"/>
  <c r="F2" i="6" s="1"/>
  <c r="F4" i="6" l="1"/>
  <c r="H2" i="6"/>
  <c r="G10" i="6"/>
  <c r="G5" i="6"/>
  <c r="G4" i="6"/>
  <c r="H5" i="6"/>
  <c r="F9" i="6"/>
  <c r="F10" i="6"/>
  <c r="G6" i="6"/>
  <c r="F6" i="6"/>
  <c r="H7" i="6"/>
  <c r="F8" i="6"/>
  <c r="H8" i="6"/>
  <c r="G8" i="6"/>
  <c r="H3" i="6"/>
  <c r="G3" i="6"/>
  <c r="F3" i="6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<sst xmlns="http://schemas.openxmlformats.org/spreadsheetml/2006/main" count="8122" uniqueCount="2106">
  <si>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</si>
  <si>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</si>
  <si>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</si>
  <si>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</si>
  <si>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</si>
  <si>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</si>
  <si>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</si>
  <si>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</si>
  <si>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</si>
  <si>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</si>
  <si>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</si>
  <si>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</si>
  <si>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</si>
  <si>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</si>
  <si>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</si>
  <si>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</si>
  <si>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</si>
  <si>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</si>
  <si>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</si>
  <si>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</si>
  <si>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</si>
  <si>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</si>
  <si>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</si>
  <si>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</si>
  <si>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</si>
  <si>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</si>
  <si>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</si>
  <si>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</si>
  <si>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</si>
  <si>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</si>
  <si>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</si>
  <si>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</si>
  <si>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</si>
  <si>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</si>
  <si>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</si>
  <si>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</si>
  <si>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</si>
  <si>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</si>
  <si>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</si>
  <si>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</si>
  <si>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</si>
  <si>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</si>
  <si>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</si>
  <si>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</si>
  <si>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</si>
  <si>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</si>
  <si>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</si>
  <si>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</si>
  <si>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</si>
  <si>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</si>
  <si>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</si>
  <si>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</si>
  <si>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</si>
  <si>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</si>
  <si>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</si>
  <si>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</si>
  <si>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</si>
  <si>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</si>
  <si>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</si>
  <si>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</si>
  <si>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</si>
  <si>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</si>
  <si>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</si>
  <si>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</si>
  <si>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</si>
  <si>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</si>
  <si>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</si>
  <si>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</si>
  <si>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</si>
  <si>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</si>
  <si>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</si>
  <si>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</si>
  <si>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</si>
  <si>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</si>
  <si>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</si>
  <si>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</si>
  <si>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</si>
  <si>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</si>
  <si>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</si>
  <si>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</si>
  <si>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</si>
  <si>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</si>
  <si>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</si>
  <si>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</si>
  <si>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</si>
  <si>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</si>
  <si>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</si>
  <si>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</si>
  <si>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</si>
  <si>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</si>
  <si>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</si>
  <si>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</si>
  <si>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</si>
  <si>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</si>
  <si>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</si>
  <si>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</si>
  <si>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</si>
  <si>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</si>
  <si>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</si>
  <si>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</si>
  <si>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</si>
  <si>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</si>
  <si>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</si>
  <si>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</si>
  <si>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</si>
  <si>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</si>
  <si>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</si>
  <si>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</si>
  <si>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</si>
  <si>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</si>
  <si>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</si>
  <si>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</si>
  <si>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</si>
  <si>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</si>
  <si>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</si>
  <si>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</si>
  <si>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</si>
  <si>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</si>
  <si>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</si>
  <si>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</si>
  <si>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</si>
  <si>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</si>
  <si>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</si>
  <si>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</si>
  <si>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</si>
  <si>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</si>
  <si>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</si>
  <si>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</si>
  <si>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</si>
  <si>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</si>
  <si>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</si>
  <si>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</si>
  <si>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</si>
  <si>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</si>
  <si>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</si>
  <si>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</si>
  <si>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</si>
  <si>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</si>
  <si>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</si>
  <si>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</si>
  <si>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</si>
  <si>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</si>
  <si>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</si>
  <si>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</si>
  <si>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</si>
  <si>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</si>
  <si>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</si>
  <si>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</si>
  <si>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</si>
  <si>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</si>
  <si>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</si>
  <si>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</si>
  <si>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</si>
  <si>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</si>
  <si>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</si>
  <si>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</si>
  <si>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</si>
  <si>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</si>
  <si>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</si>
  <si>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</si>
  <si>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</si>
  <si>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</si>
  <si>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</si>
  <si>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</si>
  <si>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</si>
  <si>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</si>
  <si>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</si>
  <si>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</si>
  <si>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</si>
  <si>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</si>
  <si>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</si>
  <si>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</si>
  <si>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</si>
  <si>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</si>
  <si>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</si>
  <si>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</si>
  <si>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</si>
  <si>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</si>
  <si>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</si>
  <si>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</si>
  <si>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</si>
  <si>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</si>
  <si>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</si>
  <si>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</si>
  <si>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</si>
  <si>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</si>
  <si>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</si>
  <si>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</si>
  <si>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</si>
  <si>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</si>
  <si>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</si>
  <si>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</si>
  <si>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</si>
  <si>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</si>
  <si>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</si>
  <si>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</si>
  <si>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</si>
  <si>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</si>
  <si>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</si>
  <si>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</si>
  <si>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</si>
  <si>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</si>
  <si>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</si>
  <si>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</si>
  <si>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</si>
  <si>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</si>
  <si>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</si>
  <si>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</si>
  <si>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</si>
  <si>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</si>
  <si>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</si>
  <si>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</si>
  <si>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</si>
  <si>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</si>
  <si>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</si>
  <si>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</si>
  <si>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</si>
  <si>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</si>
  <si>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</si>
  <si>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</si>
  <si>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</si>
  <si>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</si>
  <si>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</si>
  <si>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</si>
  <si>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</si>
  <si>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</si>
  <si>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</si>
  <si>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</si>
  <si>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</si>
  <si>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</si>
  <si>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</si>
  <si>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</si>
  <si>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</si>
  <si>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</si>
  <si>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</si>
  <si>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</si>
  <si>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</si>
  <si>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</si>
  <si>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</si>
  <si>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</si>
  <si>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</si>
  <si>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</si>
  <si>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</si>
  <si>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</si>
  <si>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</si>
  <si>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</si>
  <si>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</si>
  <si>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</si>
  <si>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</si>
  <si>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</si>
  <si>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</si>
  <si>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</si>
  <si>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</si>
  <si>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</si>
  <si>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</si>
  <si>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</si>
  <si>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</si>
  <si>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</si>
  <si>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</si>
  <si>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</si>
  <si>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</si>
  <si>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</si>
  <si>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</si>
  <si>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</si>
  <si>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</si>
  <si>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</si>
  <si>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</si>
  <si>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</si>
  <si>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</si>
  <si>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</si>
  <si>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</si>
  <si>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</si>
  <si>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</si>
  <si>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</si>
  <si>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</si>
  <si>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</si>
  <si>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</si>
  <si>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</si>
  <si>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</si>
  <si>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</si>
  <si>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</si>
  <si>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</si>
  <si>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</si>
  <si>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</si>
  <si>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</si>
  <si>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</si>
  <si>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</si>
  <si>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</si>
  <si>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</si>
  <si>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</si>
  <si>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</si>
  <si>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</si>
  <si>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</si>
  <si>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</si>
  <si>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</si>
  <si>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</si>
  <si>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</si>
  <si>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</si>
  <si>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</si>
  <si>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</si>
  <si>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</si>
  <si>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</si>
  <si>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</si>
  <si>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</si>
  <si>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</si>
  <si>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</si>
  <si>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</si>
  <si>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</si>
  <si>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</si>
  <si>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</si>
  <si>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</si>
  <si>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</si>
  <si>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</si>
  <si>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</si>
  <si>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</si>
  <si>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</si>
  <si>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</si>
  <si>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</si>
  <si>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</si>
  <si>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</si>
  <si>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</si>
  <si>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</si>
  <si>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</si>
  <si>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</si>
  <si>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</si>
  <si>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</si>
  <si>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</si>
  <si>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</si>
  <si>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</si>
  <si>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</si>
  <si>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</si>
  <si>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</si>
  <si>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</si>
  <si>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</si>
  <si>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</si>
  <si>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</si>
  <si>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</si>
  <si>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</si>
  <si>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</si>
  <si>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</si>
  <si>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</si>
  <si>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</si>
  <si>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</si>
  <si>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</si>
  <si>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</si>
  <si>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</si>
  <si>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</si>
  <si>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</si>
  <si>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</si>
  <si>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</si>
  <si>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</si>
  <si>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</si>
  <si>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</si>
  <si>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</si>
  <si>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</si>
  <si>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</si>
  <si>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</si>
  <si>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</si>
  <si>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</si>
  <si>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</si>
  <si>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</si>
  <si>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</si>
  <si>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</si>
  <si>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</si>
  <si>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</si>
  <si>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</si>
  <si>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</si>
  <si>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</si>
  <si>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</si>
  <si>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</si>
  <si>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</si>
  <si>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</si>
  <si>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</si>
  <si>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</si>
  <si>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</si>
  <si>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</si>
  <si>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</si>
  <si>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</si>
  <si>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</si>
  <si>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</si>
  <si>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</si>
  <si>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</si>
  <si>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</si>
  <si>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</si>
  <si>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</si>
  <si>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</si>
  <si>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</si>
  <si>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</si>
  <si>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</si>
  <si>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</si>
  <si>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</si>
  <si>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</si>
  <si>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</si>
  <si>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</si>
  <si>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</si>
  <si>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</si>
  <si>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</si>
  <si>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</si>
  <si>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</si>
  <si>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</si>
  <si>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</si>
  <si>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</si>
  <si>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</si>
  <si>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</si>
  <si>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</si>
  <si>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</si>
  <si>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</si>
  <si>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</si>
  <si>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</si>
  <si>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</si>
  <si>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</si>
  <si>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</si>
  <si>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</si>
  <si>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</si>
  <si>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</si>
  <si>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</si>
  <si>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</si>
  <si>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</si>
  <si>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</si>
  <si>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</si>
  <si>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</si>
  <si>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</si>
  <si>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</si>
  <si>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</si>
  <si>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</si>
  <si>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</si>
  <si>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</si>
  <si>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</si>
  <si>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</si>
  <si>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</si>
  <si>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</si>
  <si>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</si>
  <si>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</si>
  <si>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</si>
  <si>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</si>
  <si>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</si>
  <si>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</si>
  <si>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</si>
  <si>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</si>
  <si>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</si>
  <si>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</si>
  <si>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</si>
  <si>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</si>
  <si>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</si>
  <si>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</si>
  <si>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</si>
  <si>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</si>
  <si>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</si>
  <si>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</si>
  <si>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</si>
  <si>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</si>
  <si>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</si>
  <si>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</si>
  <si>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</si>
  <si>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</si>
  <si>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</si>
  <si>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</si>
  <si>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</si>
  <si>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</si>
  <si>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</si>
  <si>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</si>
  <si>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</si>
  <si>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</si>
  <si>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</si>
  <si>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</si>
  <si>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</si>
  <si>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</si>
  <si>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</si>
  <si>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</si>
  <si>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</si>
  <si>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</si>
  <si>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</si>
  <si>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</si>
  <si>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</si>
  <si>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</si>
  <si>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</si>
  <si>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</si>
  <si>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</si>
  <si>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</si>
  <si>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</si>
  <si>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</si>
  <si>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</si>
  <si>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</si>
  <si>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</si>
  <si>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</si>
  <si>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</si>
  <si>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</si>
  <si>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</si>
  <si>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</si>
  <si>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</si>
  <si>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</si>
  <si>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</si>
  <si>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</si>
  <si>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</si>
  <si>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</si>
  <si>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</si>
  <si>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</si>
  <si>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</si>
  <si>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</si>
  <si>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</si>
  <si>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</si>
  <si>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</si>
  <si>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</si>
  <si>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</si>
  <si>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</si>
  <si>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</si>
  <si>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</si>
  <si>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</si>
  <si>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</si>
  <si>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</si>
  <si>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</si>
  <si>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</si>
  <si>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</si>
  <si>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</si>
  <si>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</si>
  <si>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</si>
  <si>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</si>
  <si>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</si>
  <si>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</si>
  <si>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</si>
  <si>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</si>
  <si>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</si>
  <si>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</si>
  <si>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</si>
  <si>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</si>
  <si>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</si>
  <si>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</si>
  <si>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</si>
  <si>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</si>
  <si>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</si>
  <si>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</si>
  <si>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</si>
  <si>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</si>
  <si>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</si>
  <si>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</si>
  <si>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</si>
  <si>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</si>
  <si>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</si>
  <si>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</si>
  <si>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</si>
  <si>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</si>
  <si>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</si>
  <si>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</si>
  <si>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</si>
  <si>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</si>
  <si>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</si>
  <si>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</si>
  <si>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</si>
  <si>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</si>
  <si>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</si>
  <si>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</si>
  <si>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</si>
  <si>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</si>
  <si>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</si>
  <si>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</si>
  <si>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</si>
  <si>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</si>
  <si>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</si>
  <si>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</si>
  <si>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</si>
  <si>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</si>
  <si>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</si>
  <si>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</si>
  <si>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</si>
  <si>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</si>
  <si>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</si>
  <si>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</si>
  <si>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</si>
  <si>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</si>
  <si>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</si>
  <si>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</si>
  <si>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</si>
  <si>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</si>
  <si>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</si>
  <si>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</si>
  <si>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</si>
  <si>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</si>
  <si>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</si>
  <si>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</si>
  <si>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</si>
  <si>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</si>
  <si>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</si>
  <si>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</si>
  <si>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</si>
  <si>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</si>
  <si>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</si>
  <si>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</si>
  <si>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</si>
  <si>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</si>
  <si>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</si>
  <si>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</si>
  <si>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</si>
  <si>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</si>
  <si>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</si>
  <si>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</si>
  <si>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</si>
  <si>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</si>
  <si>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</si>
  <si>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</si>
  <si>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</si>
  <si>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</si>
  <si>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</si>
  <si>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</si>
  <si>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</si>
  <si>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</si>
  <si>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</si>
  <si>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</si>
  <si>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</si>
  <si>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</si>
  <si>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</si>
  <si>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</si>
  <si>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</si>
  <si>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</si>
  <si>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</si>
  <si>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</si>
  <si>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</si>
  <si>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</si>
  <si>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</si>
  <si>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</si>
  <si>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</si>
  <si>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</si>
  <si>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</si>
  <si>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</si>
  <si>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</si>
  <si>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</si>
  <si>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</si>
  <si>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</si>
  <si>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</si>
  <si>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</si>
  <si>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</si>
  <si>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</si>
  <si>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</si>
  <si>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</si>
  <si>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</si>
  <si>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</si>
  <si>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</si>
  <si>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</si>
  <si>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</si>
  <si>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</si>
  <si>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</si>
  <si>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</si>
  <si>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</si>
  <si>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</si>
  <si>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</si>
  <si>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</si>
  <si>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</si>
  <si>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</si>
  <si>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</si>
  <si>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</si>
  <si>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</si>
  <si>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</si>
  <si>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</si>
  <si>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</si>
  <si>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</si>
  <si>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</si>
  <si>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</si>
  <si>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</si>
  <si>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</si>
  <si>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</si>
  <si>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</si>
  <si>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</si>
  <si>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</si>
  <si>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</si>
  <si>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</si>
  <si>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</si>
  <si>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</si>
  <si>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</si>
  <si>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</si>
  <si>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</si>
  <si>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</si>
  <si>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</si>
  <si>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</si>
  <si>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</si>
  <si>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</si>
  <si>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</si>
  <si>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</si>
  <si>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</si>
  <si>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</si>
  <si>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</si>
  <si>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</si>
  <si>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</si>
  <si>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</si>
  <si>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</si>
  <si>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</si>
  <si>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</si>
  <si>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</si>
  <si>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</si>
  <si>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</si>
  <si>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</si>
  <si>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</si>
  <si>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</si>
  <si>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</si>
  <si>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</si>
  <si>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</si>
  <si>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</si>
  <si>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</si>
  <si>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</si>
  <si>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</si>
  <si>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</si>
  <si>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</si>
  <si>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</si>
  <si>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</si>
  <si>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</si>
  <si>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</si>
  <si>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</si>
  <si>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</si>
  <si>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</si>
  <si>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</si>
  <si>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</si>
  <si>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</si>
  <si>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</si>
  <si>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</si>
  <si>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</si>
  <si>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</si>
  <si>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</si>
  <si>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</si>
  <si>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</si>
  <si>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</si>
  <si>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</si>
  <si>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</si>
  <si>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</si>
  <si>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</si>
  <si>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</si>
  <si>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</si>
  <si>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</si>
  <si>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</si>
  <si>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</si>
  <si>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</si>
  <si>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</si>
  <si>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</si>
  <si>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</si>
  <si>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</si>
  <si>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</si>
  <si>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</si>
  <si>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</si>
  <si>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</si>
  <si>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</si>
  <si>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</si>
  <si>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</si>
  <si>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</si>
  <si>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</si>
  <si>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</si>
  <si>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</si>
  <si>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</si>
  <si>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</si>
  <si>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</si>
  <si>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</si>
  <si>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</si>
  <si>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</si>
  <si>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</si>
  <si>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</si>
  <si>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</si>
  <si>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</si>
  <si>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</si>
  <si>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</si>
  <si>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</si>
  <si>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</si>
  <si>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</si>
  <si>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</si>
  <si>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</si>
  <si>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</si>
  <si>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</si>
  <si>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</si>
  <si>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</si>
  <si>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</si>
  <si>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</si>
  <si>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</si>
  <si>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</si>
  <si>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</si>
  <si>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</si>
  <si>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</si>
  <si>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</si>
  <si>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</si>
  <si>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</si>
  <si>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</si>
  <si>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</si>
  <si>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</si>
  <si>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</si>
  <si>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</si>
  <si>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</si>
  <si>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</si>
  <si>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</si>
  <si>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</si>
  <si>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</si>
  <si>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</si>
  <si>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</si>
  <si>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</si>
  <si>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</si>
  <si>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</si>
  <si>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</si>
  <si>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</si>
  <si>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</si>
  <si>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</si>
  <si>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</si>
  <si>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</si>
  <si>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</si>
  <si>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</si>
  <si>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</si>
  <si>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</si>
  <si>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</si>
  <si>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</si>
  <si>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</si>
  <si>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</si>
  <si>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</si>
  <si>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</si>
  <si>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</si>
  <si>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</si>
  <si>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</si>
  <si>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</si>
  <si>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</si>
  <si>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</si>
  <si>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</si>
  <si>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</si>
  <si>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</si>
  <si>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</si>
  <si>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</si>
  <si>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</si>
  <si>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</si>
  <si>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</si>
  <si>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</si>
  <si>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</si>
  <si>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</si>
  <si>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</si>
  <si>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</si>
  <si>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</si>
  <si>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</si>
  <si>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</si>
  <si>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</si>
  <si>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</si>
  <si>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</si>
  <si>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</si>
  <si>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</si>
  <si>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</si>
  <si>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</si>
  <si>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</si>
  <si>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</si>
  <si>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</si>
  <si>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</si>
  <si>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</si>
  <si>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</si>
  <si>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</si>
  <si>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</si>
  <si>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</si>
  <si>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</si>
  <si>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</si>
  <si>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</si>
  <si>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</si>
  <si>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</si>
  <si>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</si>
  <si>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</si>
  <si>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</si>
  <si>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</si>
  <si>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</si>
  <si>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</si>
  <si>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</si>
  <si>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</si>
  <si>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</si>
  <si>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</si>
  <si>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</si>
  <si>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</si>
  <si>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</si>
  <si>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</si>
  <si>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</si>
  <si>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</si>
  <si>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</si>
  <si>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</si>
  <si>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</si>
  <si>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</si>
  <si>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</si>
  <si>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</si>
  <si>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</si>
  <si>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</si>
  <si>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</si>
  <si>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</si>
  <si>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</si>
  <si>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</si>
  <si>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</si>
  <si>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</si>
  <si>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</si>
  <si>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</si>
  <si>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</si>
  <si>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</si>
  <si>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</si>
  <si>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</si>
  <si>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</si>
  <si>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</si>
  <si>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</si>
  <si>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</si>
  <si>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</si>
  <si>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</si>
  <si>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</si>
  <si>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</si>
  <si>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</si>
  <si>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</si>
  <si>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</si>
  <si>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</si>
  <si>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</si>
  <si>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</si>
  <si>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</si>
  <si>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</si>
  <si>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</si>
  <si>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</si>
  <si>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</si>
  <si>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</si>
  <si>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</si>
  <si>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</si>
  <si>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</si>
  <si>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</si>
  <si>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</si>
  <si>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</si>
  <si>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</si>
  <si>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</si>
  <si>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</si>
  <si>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</si>
  <si>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</si>
  <si>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</si>
  <si>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</si>
  <si>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</si>
  <si>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</si>
  <si>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</si>
  <si>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</si>
  <si>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</si>
  <si>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</si>
  <si>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</si>
  <si>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</si>
  <si>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</si>
  <si>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</si>
  <si>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</si>
  <si>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</si>
  <si>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</si>
  <si>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</si>
  <si>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</si>
  <si>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</si>
  <si>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</si>
  <si>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</si>
  <si>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</si>
  <si>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</si>
  <si>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</si>
  <si>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</si>
  <si>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</si>
  <si>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</si>
  <si>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</si>
  <si>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</si>
  <si>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</si>
  <si>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</si>
  <si>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</si>
  <si>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</si>
  <si>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</si>
  <si>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</si>
  <si>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</si>
  <si>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</si>
  <si>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</si>
  <si>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</si>
  <si>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</si>
  <si>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</si>
  <si>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</si>
  <si>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</si>
  <si>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</si>
  <si>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</si>
  <si>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</si>
  <si>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</si>
  <si>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</si>
  <si>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</si>
  <si>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</si>
  <si>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</si>
  <si>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</si>
  <si>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</si>
  <si>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</si>
  <si>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</si>
  <si>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</si>
  <si>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</si>
  <si>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</si>
  <si>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</si>
  <si>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</si>
  <si>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</si>
  <si>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</si>
  <si>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</si>
  <si>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</si>
  <si>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</si>
  <si>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</si>
  <si>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</si>
  <si>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</si>
  <si>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</si>
  <si>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</si>
  <si>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</si>
  <si>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</si>
  <si>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</si>
  <si>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</si>
  <si>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</si>
  <si>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</si>
  <si>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</si>
  <si>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</si>
  <si>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</si>
  <si>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</si>
  <si>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</si>
  <si>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</si>
  <si>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</si>
  <si>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</si>
  <si>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</si>
  <si>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</si>
  <si>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</si>
  <si>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</si>
  <si>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</si>
  <si>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</si>
  <si>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</si>
  <si>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</si>
  <si>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</si>
  <si>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</si>
  <si>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</si>
  <si>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</si>
  <si>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</si>
  <si>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</si>
  <si>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</si>
  <si>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</si>
  <si>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</si>
  <si>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</si>
  <si>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</si>
  <si>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</si>
  <si>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</si>
  <si>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</si>
  <si>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</si>
  <si>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</si>
  <si>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</si>
  <si>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</si>
  <si>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</si>
  <si>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</si>
  <si>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</si>
  <si>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</si>
  <si>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</si>
  <si>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</si>
  <si>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</si>
  <si>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</si>
  <si>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</si>
  <si>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</si>
  <si>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</si>
  <si>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</si>
  <si>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</si>
  <si>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</si>
  <si>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</si>
  <si>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</si>
  <si>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</si>
  <si>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</si>
  <si>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</si>
  <si>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</si>
  <si>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</si>
  <si>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</si>
  <si>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</si>
  <si>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</si>
  <si>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</si>
  <si>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</si>
  <si>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</si>
  <si>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</si>
  <si>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</si>
  <si>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</si>
  <si>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</si>
  <si>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</si>
  <si>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</si>
  <si>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</si>
  <si>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</si>
  <si>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</si>
  <si>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</si>
  <si>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</si>
  <si>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</si>
  <si>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</si>
  <si>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</si>
  <si>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</si>
  <si>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</si>
  <si>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</si>
  <si>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</si>
  <si>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</si>
  <si>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</si>
  <si>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</si>
  <si>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</si>
  <si>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</si>
  <si>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</si>
  <si>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</si>
  <si>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</si>
  <si>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</si>
  <si>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</si>
  <si>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</si>
  <si>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</si>
  <si>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</si>
  <si>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</si>
  <si>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</si>
  <si>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</si>
  <si>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</si>
  <si>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</si>
  <si>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</si>
  <si>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</si>
  <si>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</si>
  <si>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</si>
  <si>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</si>
  <si>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</si>
  <si>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</si>
  <si>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</si>
  <si>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</si>
  <si>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</si>
  <si>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</si>
  <si>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</si>
  <si>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</si>
  <si>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</si>
  <si>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</si>
  <si>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</si>
  <si>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</si>
  <si>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</si>
  <si>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</si>
  <si>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</si>
  <si>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</si>
  <si>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</si>
  <si>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</si>
  <si>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</si>
  <si>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</si>
  <si>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</si>
  <si>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</si>
  <si>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</si>
  <si>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</si>
  <si>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</si>
  <si>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</si>
  <si>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</si>
  <si>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</si>
  <si>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</si>
  <si>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</si>
  <si>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</si>
  <si>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</si>
  <si>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</si>
  <si>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</si>
  <si>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</si>
  <si>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</si>
  <si>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</si>
  <si>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</si>
  <si>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</si>
  <si>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</si>
  <si>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</si>
  <si>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</si>
  <si>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</si>
  <si>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</si>
  <si>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</si>
  <si>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</si>
  <si>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</si>
  <si>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</si>
  <si>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</si>
  <si>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</si>
  <si>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</si>
  <si>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</si>
  <si>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</si>
  <si>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</si>
  <si>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</si>
  <si>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</si>
  <si>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</si>
  <si>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</si>
  <si>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</si>
  <si>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</si>
  <si>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</si>
  <si>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</si>
  <si>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</si>
  <si>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</si>
  <si>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</si>
  <si>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</si>
  <si>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</si>
  <si>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</si>
  <si>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</si>
  <si>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</si>
  <si>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</si>
  <si>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</si>
  <si>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</si>
  <si>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</si>
  <si>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</si>
  <si>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</si>
  <si>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</si>
  <si>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</si>
  <si>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</si>
  <si>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</si>
  <si>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</si>
  <si>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</si>
  <si>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</si>
  <si>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</si>
  <si>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</si>
  <si>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</si>
  <si>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</si>
  <si>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</si>
  <si>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</si>
  <si>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</si>
  <si>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</si>
  <si>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</si>
  <si>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</si>
  <si>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</si>
  <si>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</si>
  <si>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</si>
  <si>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</si>
  <si>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</si>
  <si>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</si>
  <si>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</si>
  <si>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</si>
  <si>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</si>
  <si>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</si>
  <si>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</si>
  <si>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</si>
  <si>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</si>
  <si>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</si>
  <si>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</si>
  <si>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</si>
  <si>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</si>
  <si>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</si>
  <si>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</si>
  <si>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</si>
  <si>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</si>
  <si>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</si>
  <si>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</si>
  <si>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</si>
  <si>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</si>
  <si>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</si>
  <si>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</si>
  <si>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</si>
  <si>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</si>
  <si>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</si>
  <si>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</si>
  <si>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</si>
  <si>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</si>
  <si>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</si>
  <si>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</si>
  <si>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</si>
  <si>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</si>
  <si>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</si>
  <si>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</si>
  <si>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</si>
  <si>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</si>
  <si>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</si>
  <si>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</si>
  <si>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</si>
  <si>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</si>
  <si>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</si>
  <si>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</si>
  <si>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</si>
  <si>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</si>
  <si>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</si>
  <si>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</si>
  <si>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</si>
  <si>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</si>
  <si>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</si>
  <si>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</si>
  <si>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</si>
  <si>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</si>
  <si>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</si>
  <si>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</si>
  <si>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</si>
  <si>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</si>
  <si>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</si>
  <si>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</si>
  <si>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</si>
  <si>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</si>
  <si>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</si>
  <si>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</si>
  <si>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</si>
  <si>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</si>
  <si>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</si>
  <si>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</si>
  <si>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</si>
  <si>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</si>
  <si>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</si>
  <si>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</si>
  <si>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</si>
  <si>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</si>
  <si>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</si>
  <si>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</si>
  <si>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</si>
  <si>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</si>
  <si>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</si>
  <si>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</si>
  <si>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</si>
  <si>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</si>
  <si>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</si>
  <si>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</si>
  <si>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</si>
  <si>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</si>
  <si>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</si>
  <si>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</si>
  <si>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</si>
  <si>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</si>
  <si>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</si>
  <si>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</si>
  <si>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</si>
  <si>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</si>
  <si>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</si>
  <si>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</si>
  <si>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</si>
  <si>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</si>
  <si>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</si>
  <si>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</si>
  <si>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</si>
  <si>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</si>
  <si>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</si>
  <si>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</si>
  <si>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</si>
  <si>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</si>
  <si>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</si>
  <si>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</si>
  <si>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</si>
  <si>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</si>
  <si>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</si>
  <si>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</si>
  <si>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</si>
  <si>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</si>
  <si>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</si>
  <si>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</si>
  <si>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</si>
  <si>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</si>
  <si>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</si>
  <si>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</si>
  <si>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</si>
  <si>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</si>
  <si>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</si>
  <si>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</si>
  <si>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</si>
  <si>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</si>
  <si>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</si>
  <si>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</si>
  <si>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</si>
  <si>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</si>
  <si>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</si>
  <si>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</si>
  <si>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</si>
  <si>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</si>
  <si>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</si>
  <si>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</si>
  <si>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</si>
  <si>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</si>
  <si>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</si>
  <si>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</si>
  <si>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</si>
  <si>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</si>
  <si>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</si>
  <si>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</si>
  <si>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</si>
  <si>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</si>
  <si>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</si>
  <si>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</si>
  <si>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</si>
  <si>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</si>
  <si>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</si>
  <si>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</si>
  <si>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</si>
  <si>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</si>
  <si>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</si>
  <si>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</si>
  <si>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</si>
  <si>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</si>
  <si>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</si>
  <si>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</si>
  <si>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</si>
  <si>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</si>
  <si>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</si>
  <si>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</si>
  <si>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</si>
  <si>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</si>
  <si>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</si>
  <si>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</si>
  <si>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</si>
  <si>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</si>
  <si>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</si>
  <si>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</si>
  <si>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</si>
  <si>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</si>
  <si>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</si>
  <si>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</si>
  <si>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</si>
  <si>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</si>
  <si>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</si>
  <si>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</si>
  <si>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</si>
  <si>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</si>
  <si>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</si>
  <si>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</si>
  <si>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</si>
  <si>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</si>
  <si>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</si>
  <si>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</si>
  <si>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</si>
  <si>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</si>
  <si>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</si>
  <si>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</si>
  <si>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</si>
  <si>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</si>
  <si>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</si>
  <si>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</si>
  <si>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</si>
  <si>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</si>
  <si>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</si>
  <si>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</si>
  <si>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</si>
  <si>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</si>
  <si>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</si>
  <si>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</si>
  <si>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</si>
  <si>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</si>
  <si>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</si>
  <si>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</si>
  <si>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</si>
  <si>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</si>
  <si>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</si>
  <si>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</si>
  <si>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</si>
  <si>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</si>
  <si>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</si>
  <si>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</si>
  <si>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</si>
  <si>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</si>
  <si>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</si>
  <si>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</si>
  <si>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</si>
  <si>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</si>
  <si>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</si>
  <si>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</si>
  <si>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</si>
  <si>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</si>
  <si>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</si>
  <si>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</si>
  <si>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</si>
  <si>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</si>
  <si>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</si>
  <si>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</si>
  <si>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</si>
  <si>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</si>
  <si>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</si>
  <si>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</si>
  <si>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</si>
  <si>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</si>
  <si>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</si>
  <si>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</si>
  <si>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</si>
  <si>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</si>
  <si>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</si>
  <si>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</si>
  <si>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</si>
  <si>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</si>
  <si>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</si>
  <si>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</si>
  <si>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</si>
  <si>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</si>
  <si>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</si>
  <si>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</si>
  <si>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</si>
  <si>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</si>
  <si>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</si>
  <si>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</si>
  <si>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</si>
  <si>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</si>
  <si>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</si>
  <si>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</si>
  <si>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</si>
  <si>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</si>
  <si>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</si>
  <si>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</si>
  <si>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</si>
  <si>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</si>
  <si>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</si>
  <si>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</si>
  <si>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</si>
  <si>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</si>
  <si>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</si>
  <si>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</si>
  <si>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</si>
  <si>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</si>
  <si>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</si>
  <si>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</si>
  <si>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</si>
  <si>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</si>
  <si>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</si>
  <si>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</si>
  <si>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</si>
  <si>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</si>
  <si>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</si>
  <si>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</si>
  <si>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</si>
  <si>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</si>
  <si>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</si>
  <si>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</si>
  <si>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</si>
  <si>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</si>
  <si>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</si>
  <si>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</si>
  <si>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</si>
  <si>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</si>
  <si>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</si>
  <si>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</si>
  <si>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</si>
  <si>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</si>
  <si>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</si>
  <si>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</si>
  <si>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</si>
  <si>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</si>
  <si>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</si>
  <si>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</si>
  <si>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</si>
  <si>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</si>
  <si>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</si>
  <si>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</si>
  <si>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</si>
  <si>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</si>
  <si>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</si>
  <si>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</si>
  <si>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</si>
  <si>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</si>
  <si>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</si>
  <si>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</si>
  <si>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</si>
  <si>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</si>
  <si>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</si>
  <si>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</si>
  <si>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</si>
  <si>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</si>
  <si>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</si>
  <si>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</si>
  <si>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</si>
  <si>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</si>
  <si>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</si>
  <si>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</si>
  <si>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</si>
  <si>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</si>
  <si>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</si>
  <si>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</si>
  <si>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</si>
  <si>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</si>
  <si>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</si>
  <si>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</si>
  <si>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</si>
  <si>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</si>
  <si>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</si>
  <si>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</si>
  <si>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</si>
  <si>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</si>
  <si>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</si>
  <si>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</si>
  <si>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</si>
  <si>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</si>
  <si>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</si>
  <si>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</si>
  <si>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</si>
  <si>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</si>
  <si>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</si>
  <si>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</si>
  <si>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</si>
  <si>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</si>
  <si>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</si>
  <si>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</si>
  <si>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</si>
  <si>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</si>
  <si>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</si>
  <si>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</si>
  <si>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</si>
  <si>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</si>
  <si>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</si>
  <si>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</si>
  <si>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</si>
  <si>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</si>
  <si>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</si>
  <si>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</si>
  <si>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</si>
  <si>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</si>
  <si>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</si>
  <si>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</si>
  <si>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</si>
  <si>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</si>
  <si>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</si>
  <si>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</si>
  <si>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</si>
  <si>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</si>
  <si>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</si>
  <si>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</si>
  <si>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</si>
  <si>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</si>
  <si>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</si>
  <si>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</si>
  <si>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</si>
  <si>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</si>
  <si>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</si>
  <si>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</si>
  <si>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</si>
  <si>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</si>
  <si>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</si>
  <si>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</si>
  <si>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</si>
  <si>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</si>
  <si>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</si>
  <si>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</si>
  <si>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</si>
  <si>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</si>
  <si>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</si>
  <si>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</si>
  <si>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</si>
  <si>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</si>
  <si>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</si>
  <si>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</si>
  <si>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</si>
  <si>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</si>
  <si>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</si>
  <si>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</si>
  <si>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</si>
  <si>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</si>
  <si>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</si>
  <si>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</si>
  <si>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</si>
  <si>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</si>
  <si>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</si>
  <si>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</si>
  <si>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</si>
  <si>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</si>
  <si>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</si>
  <si>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</si>
  <si>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</si>
  <si>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</si>
  <si>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</si>
  <si>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</si>
  <si>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</si>
  <si>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</si>
  <si>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</si>
  <si>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</si>
  <si>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</si>
  <si>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</si>
  <si>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</si>
  <si>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</si>
  <si>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</si>
  <si>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</si>
  <si>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</si>
  <si>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</si>
  <si>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</si>
  <si>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</si>
  <si>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</si>
  <si>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</si>
  <si>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</si>
  <si>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</si>
  <si>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</si>
  <si>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</si>
  <si>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</si>
  <si>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</si>
  <si>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</si>
  <si>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</si>
  <si>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</si>
  <si>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</si>
  <si>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</si>
  <si>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</si>
  <si>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</si>
  <si>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</si>
  <si>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</si>
  <si>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</si>
  <si>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</si>
  <si>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</si>
  <si>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</si>
  <si>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</si>
  <si>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</si>
  <si>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</si>
  <si>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</si>
  <si>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</si>
  <si>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</si>
  <si>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</si>
  <si>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</si>
  <si>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</si>
  <si>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</si>
  <si>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</si>
  <si>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</si>
  <si>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</si>
  <si>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</si>
  <si>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</si>
  <si>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</si>
  <si>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</si>
  <si>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</si>
  <si>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</si>
  <si>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</si>
  <si>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</si>
  <si>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</si>
  <si>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</si>
  <si>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</si>
  <si>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</si>
  <si>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</si>
  <si>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</si>
  <si>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</si>
  <si>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</si>
  <si>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</si>
  <si>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</si>
  <si>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</si>
  <si>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</si>
  <si>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</si>
  <si>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</si>
  <si>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</si>
  <si>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</si>
  <si>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</si>
  <si>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</si>
  <si>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</si>
  <si>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</si>
  <si>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</si>
  <si>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</si>
  <si>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</si>
  <si>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</si>
  <si>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</si>
  <si>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</si>
  <si>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</si>
  <si>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</si>
  <si>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</si>
  <si>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</si>
  <si>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</si>
  <si>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</si>
  <si>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</si>
  <si>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</si>
  <si>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</si>
  <si>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</si>
  <si>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</si>
  <si>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</si>
  <si>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</si>
  <si>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</si>
  <si>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</si>
  <si>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</si>
  <si>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</si>
  <si>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</si>
  <si>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</si>
  <si>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</si>
  <si>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</si>
  <si>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</si>
  <si>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</si>
  <si>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</si>
  <si>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</si>
  <si>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</si>
  <si>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</si>
  <si>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</si>
  <si>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</si>
  <si>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</si>
  <si>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</si>
  <si>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</si>
  <si>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</si>
  <si>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</si>
  <si>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</si>
  <si>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</si>
  <si>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</si>
  <si>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</si>
  <si>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</si>
  <si>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</si>
  <si>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</si>
  <si>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</si>
  <si>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</si>
  <si>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</si>
  <si>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</si>
  <si>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</si>
  <si>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</si>
  <si>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</si>
  <si>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</si>
  <si>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</si>
  <si>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</si>
  <si>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</si>
  <si>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</si>
  <si>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</si>
  <si>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</si>
  <si>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</si>
  <si>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</si>
  <si>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</si>
  <si>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</si>
  <si>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</si>
  <si>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</si>
  <si>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</si>
  <si>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</si>
  <si>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</si>
  <si>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</si>
  <si>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</si>
  <si>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</si>
  <si>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</si>
  <si>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</si>
  <si>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</si>
  <si>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</si>
  <si>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</si>
  <si>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</si>
  <si>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</si>
  <si>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</si>
  <si>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</si>
  <si>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</si>
  <si>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</si>
  <si>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</si>
  <si>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</si>
  <si>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</si>
  <si>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</si>
  <si>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</si>
  <si>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</si>
  <si>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</si>
  <si>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</si>
  <si>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</si>
  <si>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</si>
  <si>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</si>
  <si>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</si>
  <si>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</si>
  <si>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</si>
  <si>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</si>
  <si>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</si>
  <si>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</si>
  <si>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</si>
  <si>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</si>
  <si>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</si>
  <si>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</si>
  <si>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</si>
  <si>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</si>
  <si>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</si>
  <si>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</si>
  <si>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</si>
  <si>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</si>
  <si>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</si>
  <si>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</si>
  <si>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</si>
  <si>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</si>
  <si>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</si>
  <si>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</si>
  <si>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</si>
  <si>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</si>
  <si>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</si>
  <si>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</si>
  <si>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</si>
  <si>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</si>
  <si>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</si>
  <si>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</si>
  <si>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</si>
  <si>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</si>
  <si>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</si>
  <si>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</si>
  <si>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</si>
  <si>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</si>
  <si>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</si>
  <si>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</si>
  <si>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</si>
  <si>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</si>
  <si>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</si>
  <si>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</si>
  <si>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</si>
  <si>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</si>
  <si>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</si>
  <si>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</si>
  <si>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</si>
  <si>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</si>
  <si>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</si>
  <si>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</si>
  <si>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</si>
  <si>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</si>
  <si>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</si>
  <si>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</si>
  <si>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</si>
  <si>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</si>
  <si>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</si>
  <si>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</si>
  <si>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</si>
  <si>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</si>
  <si>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</si>
  <si>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</si>
  <si>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</si>
  <si>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</si>
  <si>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</si>
  <si>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</si>
  <si>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</si>
  <si>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</si>
  <si>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</si>
  <si>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</si>
  <si>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</si>
  <si>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</si>
  <si>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</si>
  <si>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</si>
  <si>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</si>
  <si>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</si>
  <si>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</si>
  <si>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</si>
  <si>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</si>
  <si>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</si>
  <si>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</si>
  <si>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</si>
  <si>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</si>
  <si>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</si>
  <si>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</si>
  <si>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</si>
  <si>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</si>
  <si>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</si>
  <si>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</si>
  <si>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</si>
  <si>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</si>
  <si>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</si>
  <si>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</si>
  <si>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</si>
  <si>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</si>
  <si>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</si>
  <si>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</si>
  <si>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</si>
  <si>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</si>
  <si>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</si>
  <si>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</si>
  <si>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</si>
  <si>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</si>
  <si>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</si>
  <si>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</si>
  <si>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</si>
  <si>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</si>
  <si>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</si>
  <si>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</si>
  <si>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</si>
  <si>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</si>
  <si>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</si>
  <si>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</si>
  <si>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</si>
  <si>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</si>
  <si>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</si>
  <si>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</si>
  <si>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</si>
  <si>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</si>
  <si>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</si>
  <si>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</si>
  <si>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</si>
  <si>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</si>
  <si>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</si>
  <si>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</si>
  <si>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</si>
  <si>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</si>
  <si>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</si>
  <si>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</si>
  <si>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</si>
  <si>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</si>
  <si>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</si>
  <si>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</si>
  <si>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</si>
  <si>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</si>
  <si>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</si>
  <si>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</si>
  <si>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</si>
  <si>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</si>
  <si>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</si>
  <si>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</si>
  <si>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</si>
  <si>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</si>
  <si>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</si>
  <si>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</si>
  <si>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</si>
  <si>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</si>
  <si>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</si>
  <si>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</si>
  <si>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</si>
  <si>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</si>
  <si>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</si>
  <si>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</si>
  <si>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</si>
  <si>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</si>
  <si>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</si>
  <si>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</si>
  <si>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</si>
  <si>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</si>
  <si>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</si>
  <si>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</si>
  <si>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</si>
  <si>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</si>
  <si>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</si>
  <si>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</si>
  <si>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</si>
  <si>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</si>
  <si>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</si>
  <si>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</si>
  <si>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</si>
  <si>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</si>
  <si>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</si>
  <si>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</si>
  <si>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</si>
  <si>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</si>
  <si>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</si>
  <si>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</si>
  <si>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</si>
  <si>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</si>
  <si>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</si>
  <si>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</si>
  <si>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</si>
  <si>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</si>
  <si>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</si>
  <si>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</si>
  <si>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</si>
  <si>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</si>
  <si>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</si>
  <si>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</si>
  <si>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</si>
  <si>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</si>
  <si>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</si>
  <si>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</si>
  <si>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</si>
  <si>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</si>
  <si>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</si>
  <si>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</si>
  <si>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</si>
  <si>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</si>
  <si>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</si>
  <si>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</si>
  <si>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</si>
  <si>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</si>
  <si>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</si>
  <si>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</si>
  <si>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</si>
  <si>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</si>
  <si>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</si>
  <si>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</si>
  <si>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</si>
  <si>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</si>
  <si>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</si>
  <si>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</si>
  <si>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</si>
  <si>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</si>
  <si>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</si>
  <si>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</si>
  <si>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</si>
  <si>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</si>
  <si>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</si>
  <si>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</si>
  <si>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</si>
  <si>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</si>
  <si>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</si>
  <si>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</si>
  <si>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</si>
  <si>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</si>
  <si>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</si>
  <si>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</si>
  <si>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</si>
  <si>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</si>
  <si>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</si>
  <si>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</si>
  <si>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</si>
  <si>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</si>
  <si>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</si>
  <si>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</si>
  <si>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</si>
  <si>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</si>
  <si>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</si>
  <si>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</si>
  <si>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</si>
  <si>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</si>
  <si>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</si>
  <si>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</si>
  <si>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</si>
  <si>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Column Labels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</si>
  <si>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</si>
  <si>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</si>
  <si>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</si>
  <si>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</si>
  <si>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</si>
  <si>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</si>
  <si>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</si>
  <si>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</si>
  <si>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</si>
  <si>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</si>
  <si>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</si>
  <si>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</si>
  <si>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</si>
  <si>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</si>
  <si>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</si>
  <si>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</si>
  <si>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</si>
  <si>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</si>
  <si>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</si>
  <si>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</si>
  <si>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</si>
  <si>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</si>
  <si>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</si>
  <si>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</si>
  <si>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</si>
  <si>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</si>
  <si>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</si>
  <si>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</si>
  <si>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</si>
  <si>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</si>
  <si>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</si>
  <si>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</si>
  <si>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</si>
  <si>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</si>
  <si>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</si>
  <si>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</si>
  <si>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(All)</t>
  </si>
  <si>
    <t>parent 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</si>
  <si>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</si>
  <si>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</si>
  <si>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</si>
  <si>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</si>
  <si>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</si>
  <si>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</si>
  <si>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</si>
  <si>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</si>
  <si>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</si>
  <si>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</si>
  <si>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</si>
  <si>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</si>
  <si>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</si>
  <si>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</si>
  <si>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</si>
  <si>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Count of outcome</t>
  </si>
  <si>
    <t>Goal</t>
  </si>
  <si>
    <t>Number Successful</t>
  </si>
  <si>
    <t>number failed</t>
  </si>
  <si>
    <t>Percentage Successful</t>
  </si>
  <si>
    <t>Percentage Failed</t>
  </si>
  <si>
    <t>Percentage Canceled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</si>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</sst>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  <font>
      <b/>
      <sz val="10"/>
      <color rgb="FF2B2B2B"/>
      <name val="Monaco"/>
      <family val="2"/>
    </font>
    <font>
      <sz val="15"/>
      <color rgb="FFD1D2D3"/>
      <name val="Arial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21" fillId="0" borderId="0" xfId="43"/>
    <xf numFmtId="0" fontId="20" fillId="0" borderId="0" xfId="0" applyFont="1"/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0A47-9CA7-C155DE3B934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9-0A47-9CA7-C155DE3B934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9-0A47-9CA7-C155DE3B934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9-0A47-9CA7-C155DE3B9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526639"/>
        <c:axId val="898197855"/>
      </c:barChart>
      <c:catAx>
        <c:axId val="89852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97855"/>
        <c:crosses val="autoZero"/>
        <c:auto val="1"/>
        <c:lblAlgn val="ctr"/>
        <c:lblOffset val="100"/>
        <c:noMultiLvlLbl val="0"/>
      </c:catAx>
      <c:valAx>
        <c:axId val="8981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2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FINAL.xlsx]Sheet2!PivotTable4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504D-8231-7CBDDA3CCE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35-504D-8231-7CBDDA3CCE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35-504D-8231-7CBDDA3CCE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35-504D-8231-7CBDDA3CC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4171983"/>
        <c:axId val="1646046416"/>
      </c:barChart>
      <c:catAx>
        <c:axId val="10541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46416"/>
        <c:crosses val="autoZero"/>
        <c:auto val="1"/>
        <c:lblAlgn val="ctr"/>
        <c:lblOffset val="100"/>
        <c:noMultiLvlLbl val="0"/>
      </c:catAx>
      <c:valAx>
        <c:axId val="1646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91426071741032"/>
          <c:y val="4.6296296296296294E-2"/>
          <c:w val="0.67986636045494309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034A-BC0C-67EBB50D3640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8D-034A-BC0C-67EBB50D3640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D-034A-BC0C-67EBB50D3640}"/>
            </c:ext>
          </c:extLst>
        </c:ser>
        <c:ser>
          <c:idx val="3"/>
          <c:order val="3"/>
          <c:tx>
            <c:strRef>
              <c:f>Sheet3!$E$5:$E$6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D-034A-BC0C-67EBB50D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51664"/>
        <c:axId val="560653312"/>
      </c:barChart>
      <c:catAx>
        <c:axId val="5606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3312"/>
        <c:crosses val="autoZero"/>
        <c:auto val="1"/>
        <c:lblAlgn val="ctr"/>
        <c:lblOffset val="100"/>
        <c:noMultiLvlLbl val="0"/>
      </c:catAx>
      <c:valAx>
        <c:axId val="5606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[UTSA HOMEWORK ONE FINAL.xlsx]Sheet4!PivotTable6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E648-86BF-7CAFDEC7D6F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1-E648-86BF-7CAFDEC7D6F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1-E648-86BF-7CAFDEC7D6F9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1-E648-86BF-7CAFDEC7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08000"/>
        <c:axId val="1709909648"/>
      </c:lineChart>
      <c:catAx>
        <c:axId val="17099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9648"/>
        <c:crosses val="autoZero"/>
        <c:auto val="1"/>
        <c:lblAlgn val="ctr"/>
        <c:lblOffset val="100"/>
        <c:noMultiLvlLbl val="0"/>
      </c:catAx>
      <c:valAx>
        <c:axId val="1709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BONUS!$F$2:$F$24</c:f>
              <c:numCache>
                <c:formatCode>0%</c:formatCode>
                <c:ptCount val="2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F-CA4C-8D3C-1C07962483A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BONUS!$G$2:$G$24</c:f>
              <c:numCache>
                <c:formatCode>0%</c:formatCode>
                <c:ptCount val="2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F-CA4C-8D3C-1C07962483A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BONUS!$A$2:$A$24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BONUS!$H$2:$H$24</c:f>
              <c:numCache>
                <c:formatCode>0%</c:formatCode>
                <c:ptCount val="2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F-CA4C-8D3C-1C079624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82592"/>
        <c:axId val="125460176"/>
      </c:lineChart>
      <c:catAx>
        <c:axId val="1252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0176"/>
        <c:crosses val="autoZero"/>
        <c:auto val="1"/>
        <c:lblAlgn val="ctr"/>
        <c:lblOffset val="100"/>
        <c:noMultiLvlLbl val="0"/>
      </c:catAx>
      <c:valAx>
        <c:axId val="1254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0</xdr:rowOff>
    </xdr:from>
    <xdr:to>
      <xdr:col>11</xdr:col>
      <xdr:colOff>774700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90A3F-8D81-997A-432A-A5A4FE3A5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</xdr:row>
      <xdr:rowOff>6350</xdr:rowOff>
    </xdr:from>
    <xdr:to>
      <xdr:col>10</xdr:col>
      <xdr:colOff>825500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7A644-2F05-CB0F-42E5-DF2C302D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6350</xdr:rowOff>
    </xdr:from>
    <xdr:to>
      <xdr:col>13</xdr:col>
      <xdr:colOff>812800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2F697-5DBB-E4C3-3A73-C31B12B7A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196850</xdr:rowOff>
    </xdr:from>
    <xdr:to>
      <xdr:col>12</xdr:col>
      <xdr:colOff>812800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D1038-5E8F-80C1-8B6B-C0D3599E1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431321</xdr:colOff>
      <xdr:row>14</xdr:row>
      <xdr:rowOff>131791</xdr:rowOff>
    </xdr:from>
    <xdr:to>
      <xdr:col>11</xdr:col>
      <xdr:colOff>814717</xdr:colOff>
      <xdr:row>40</xdr:row>
      <xdr:rowOff>47923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813ED-0F51-91C2-5DA7-506964430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gajjar" refreshedDate="44831.914193171295" createdVersion="8" refreshedVersion="8" minRefreshableVersion="3" recordCount="1000" xr:uid="{8A21B602-F057-2C4C-BF44-196BA0B6486A}">
  <cacheSource type="worksheet">
    <worksheetSource ref="A1:R1001" sheet="Crowdfunding"/>
  </cacheSource>
  <cacheFields count="16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ur gajjar" refreshedDate="44832.496167708334" createdVersion="8" refreshedVersion="8" minRefreshableVersion="3" recordCount="1000" xr:uid="{C72826A9-7295-3043-9DDE-51BA0FD449F6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6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6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6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D6257-11A9-7944-9F5F-07A56A9DF115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8">
    <chartFormat chart="1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61362-43A1-F344-A8AC-F73913DD6BBE}" name="PivotTable5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1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97C5-885B-FA4D-9D6C-6600880F2054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0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5B16-28ED-4A44-9E91-0B4BDC76E680}">
  <sheetPr codeName="Sheet3"/>
  <dimension ref="A1:F14"/>
  <sheetViews>
    <sheetView workbookViewId="0">
      <selection activeCell="G29" sqref="G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9.5" bestFit="1" customWidth="1"/>
    <col min="9" max="9" width="14.6640625" bestFit="1" customWidth="1"/>
    <col min="10" max="10" width="13.6640625" bestFit="1" customWidth="1"/>
    <col min="11" max="11" width="19.5" bestFit="1" customWidth="1"/>
  </cols>
  <sheetData>
    <row r="1" spans="1:6" x14ac:dyDescent="0.2">
      <c r="A1" s="5" t="s">
        <v>6</v>
      </c>
      <c r="B1" t="s">
        <v>2066</v>
      </c>
    </row>
    <row r="3" spans="1:6" x14ac:dyDescent="0.2">
      <c r="A3" s="5" t="s">
        <v>2083</v>
      </c>
      <c r="B3" s="5" t="s">
        <v>2029</v>
      </c>
    </row>
    <row r="4" spans="1:6" x14ac:dyDescent="0.2">
      <c r="A4" s="5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">
      <c r="A5" s="6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6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6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6" t="s">
        <v>2063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6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6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6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6" t="s">
        <v>2031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7049-5BE9-2E44-A5B6-EBE7E9F64D17}">
  <sheetPr codeName="Sheet4"/>
  <dimension ref="A2:F31"/>
  <sheetViews>
    <sheetView workbookViewId="0">
      <selection activeCell="E3" sqref="E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5" t="s">
        <v>6</v>
      </c>
      <c r="B2" t="s">
        <v>2066</v>
      </c>
    </row>
    <row r="3" spans="1:6" x14ac:dyDescent="0.2">
      <c r="A3" s="5" t="s">
        <v>2067</v>
      </c>
      <c r="B3" t="s">
        <v>2066</v>
      </c>
    </row>
    <row r="5" spans="1:6" x14ac:dyDescent="0.2">
      <c r="A5" s="5" t="s">
        <v>2083</v>
      </c>
      <c r="B5" s="5" t="s">
        <v>2029</v>
      </c>
    </row>
    <row r="6" spans="1:6" x14ac:dyDescent="0.2">
      <c r="A6" s="5" t="s">
        <v>2030</v>
      </c>
      <c r="B6" t="s">
        <v>74</v>
      </c>
      <c r="C6" t="s">
        <v>14</v>
      </c>
      <c r="D6" t="s">
        <v>47</v>
      </c>
      <c r="E6" t="s">
        <v>20</v>
      </c>
      <c r="F6" t="s">
        <v>2031</v>
      </c>
    </row>
    <row r="7" spans="1:6" x14ac:dyDescent="0.2">
      <c r="A7" s="6" t="s">
        <v>2048</v>
      </c>
      <c r="B7" s="7">
        <v>1</v>
      </c>
      <c r="C7" s="7">
        <v>10</v>
      </c>
      <c r="D7" s="7">
        <v>2</v>
      </c>
      <c r="E7" s="7">
        <v>21</v>
      </c>
      <c r="F7" s="7">
        <v>34</v>
      </c>
    </row>
    <row r="8" spans="1:6" x14ac:dyDescent="0.2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6" t="s">
        <v>2041</v>
      </c>
      <c r="B9" s="7">
        <v>4</v>
      </c>
      <c r="C9" s="7">
        <v>21</v>
      </c>
      <c r="D9" s="7">
        <v>1</v>
      </c>
      <c r="E9" s="7">
        <v>34</v>
      </c>
      <c r="F9" s="7">
        <v>60</v>
      </c>
    </row>
    <row r="10" spans="1:6" x14ac:dyDescent="0.2">
      <c r="A10" s="6" t="s">
        <v>2043</v>
      </c>
      <c r="B10" s="7">
        <v>2</v>
      </c>
      <c r="C10" s="7">
        <v>12</v>
      </c>
      <c r="D10" s="7">
        <v>1</v>
      </c>
      <c r="E10" s="7">
        <v>22</v>
      </c>
      <c r="F10" s="7">
        <v>37</v>
      </c>
    </row>
    <row r="11" spans="1:6" x14ac:dyDescent="0.2">
      <c r="A11" s="6" t="s">
        <v>2042</v>
      </c>
      <c r="B11" s="7"/>
      <c r="C11" s="7">
        <v>8</v>
      </c>
      <c r="D11" s="7"/>
      <c r="E11" s="7">
        <v>10</v>
      </c>
      <c r="F11" s="7">
        <v>18</v>
      </c>
    </row>
    <row r="12" spans="1:6" x14ac:dyDescent="0.2">
      <c r="A12" s="6" t="s">
        <v>2052</v>
      </c>
      <c r="B12" s="7">
        <v>1</v>
      </c>
      <c r="C12" s="7">
        <v>7</v>
      </c>
      <c r="D12" s="7"/>
      <c r="E12" s="7">
        <v>9</v>
      </c>
      <c r="F12" s="7">
        <v>17</v>
      </c>
    </row>
    <row r="13" spans="1:6" x14ac:dyDescent="0.2">
      <c r="A13" s="6" t="s">
        <v>2033</v>
      </c>
      <c r="B13" s="7">
        <v>4</v>
      </c>
      <c r="C13" s="7">
        <v>20</v>
      </c>
      <c r="D13" s="7"/>
      <c r="E13" s="7">
        <v>22</v>
      </c>
      <c r="F13" s="7">
        <v>46</v>
      </c>
    </row>
    <row r="14" spans="1:6" x14ac:dyDescent="0.2">
      <c r="A14" s="6" t="s">
        <v>2044</v>
      </c>
      <c r="B14" s="7">
        <v>3</v>
      </c>
      <c r="C14" s="7">
        <v>19</v>
      </c>
      <c r="D14" s="7"/>
      <c r="E14" s="7">
        <v>23</v>
      </c>
      <c r="F14" s="7">
        <v>45</v>
      </c>
    </row>
    <row r="15" spans="1:6" x14ac:dyDescent="0.2">
      <c r="A15" s="6" t="s">
        <v>2057</v>
      </c>
      <c r="B15" s="7">
        <v>1</v>
      </c>
      <c r="C15" s="7">
        <v>6</v>
      </c>
      <c r="D15" s="7"/>
      <c r="E15" s="7">
        <v>10</v>
      </c>
      <c r="F15" s="7">
        <v>17</v>
      </c>
    </row>
    <row r="16" spans="1:6" x14ac:dyDescent="0.2">
      <c r="A16" s="6" t="s">
        <v>2056</v>
      </c>
      <c r="B16" s="7"/>
      <c r="C16" s="7">
        <v>3</v>
      </c>
      <c r="D16" s="7"/>
      <c r="E16" s="7">
        <v>4</v>
      </c>
      <c r="F16" s="7">
        <v>7</v>
      </c>
    </row>
    <row r="17" spans="1:6" x14ac:dyDescent="0.2">
      <c r="A17" s="6" t="s">
        <v>2060</v>
      </c>
      <c r="B17" s="7"/>
      <c r="C17" s="7">
        <v>8</v>
      </c>
      <c r="D17" s="7">
        <v>1</v>
      </c>
      <c r="E17" s="7">
        <v>4</v>
      </c>
      <c r="F17" s="7">
        <v>13</v>
      </c>
    </row>
    <row r="18" spans="1:6" x14ac:dyDescent="0.2">
      <c r="A18" s="6" t="s">
        <v>2047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2">
      <c r="A19" s="6" t="s">
        <v>2054</v>
      </c>
      <c r="B19" s="7">
        <v>4</v>
      </c>
      <c r="C19" s="7">
        <v>11</v>
      </c>
      <c r="D19" s="7">
        <v>1</v>
      </c>
      <c r="E19" s="7">
        <v>26</v>
      </c>
      <c r="F19" s="7">
        <v>42</v>
      </c>
    </row>
    <row r="20" spans="1:6" x14ac:dyDescent="0.2">
      <c r="A20" s="6" t="s">
        <v>2039</v>
      </c>
      <c r="B20" s="7">
        <v>23</v>
      </c>
      <c r="C20" s="7">
        <v>132</v>
      </c>
      <c r="D20" s="7">
        <v>2</v>
      </c>
      <c r="E20" s="7">
        <v>187</v>
      </c>
      <c r="F20" s="7">
        <v>344</v>
      </c>
    </row>
    <row r="21" spans="1:6" x14ac:dyDescent="0.2">
      <c r="A21" s="6" t="s">
        <v>2055</v>
      </c>
      <c r="B21" s="7"/>
      <c r="C21" s="7">
        <v>4</v>
      </c>
      <c r="D21" s="7"/>
      <c r="E21" s="7">
        <v>4</v>
      </c>
      <c r="F21" s="7">
        <v>8</v>
      </c>
    </row>
    <row r="22" spans="1:6" x14ac:dyDescent="0.2">
      <c r="A22" s="6" t="s">
        <v>2035</v>
      </c>
      <c r="B22" s="7">
        <v>6</v>
      </c>
      <c r="C22" s="7">
        <v>30</v>
      </c>
      <c r="D22" s="7"/>
      <c r="E22" s="7">
        <v>49</v>
      </c>
      <c r="F22" s="7">
        <v>85</v>
      </c>
    </row>
    <row r="23" spans="1:6" x14ac:dyDescent="0.2">
      <c r="A23" s="6" t="s">
        <v>2062</v>
      </c>
      <c r="B23" s="7"/>
      <c r="C23" s="7">
        <v>9</v>
      </c>
      <c r="D23" s="7"/>
      <c r="E23" s="7">
        <v>5</v>
      </c>
      <c r="F23" s="7">
        <v>14</v>
      </c>
    </row>
    <row r="24" spans="1:6" x14ac:dyDescent="0.2">
      <c r="A24" s="6" t="s">
        <v>2051</v>
      </c>
      <c r="B24" s="7">
        <v>1</v>
      </c>
      <c r="C24" s="7">
        <v>5</v>
      </c>
      <c r="D24" s="7">
        <v>1</v>
      </c>
      <c r="E24" s="7">
        <v>9</v>
      </c>
      <c r="F24" s="7">
        <v>16</v>
      </c>
    </row>
    <row r="25" spans="1:6" x14ac:dyDescent="0.2">
      <c r="A25" s="6" t="s">
        <v>2059</v>
      </c>
      <c r="B25" s="7">
        <v>3</v>
      </c>
      <c r="C25" s="7">
        <v>3</v>
      </c>
      <c r="D25" s="7"/>
      <c r="E25" s="7">
        <v>11</v>
      </c>
      <c r="F25" s="7">
        <v>17</v>
      </c>
    </row>
    <row r="26" spans="1:6" x14ac:dyDescent="0.2">
      <c r="A26" s="6" t="s">
        <v>2058</v>
      </c>
      <c r="B26" s="7"/>
      <c r="C26" s="7">
        <v>7</v>
      </c>
      <c r="D26" s="7"/>
      <c r="E26" s="7">
        <v>14</v>
      </c>
      <c r="F26" s="7">
        <v>21</v>
      </c>
    </row>
    <row r="27" spans="1:6" x14ac:dyDescent="0.2">
      <c r="A27" s="6" t="s">
        <v>2050</v>
      </c>
      <c r="B27" s="7">
        <v>1</v>
      </c>
      <c r="C27" s="7">
        <v>15</v>
      </c>
      <c r="D27" s="7">
        <v>2</v>
      </c>
      <c r="E27" s="7">
        <v>17</v>
      </c>
      <c r="F27" s="7">
        <v>35</v>
      </c>
    </row>
    <row r="28" spans="1:6" x14ac:dyDescent="0.2">
      <c r="A28" s="6" t="s">
        <v>2045</v>
      </c>
      <c r="B28" s="7"/>
      <c r="C28" s="7">
        <v>16</v>
      </c>
      <c r="D28" s="7">
        <v>1</v>
      </c>
      <c r="E28" s="7">
        <v>28</v>
      </c>
      <c r="F28" s="7">
        <v>45</v>
      </c>
    </row>
    <row r="29" spans="1:6" x14ac:dyDescent="0.2">
      <c r="A29" s="6" t="s">
        <v>2037</v>
      </c>
      <c r="B29" s="7">
        <v>2</v>
      </c>
      <c r="C29" s="7">
        <v>12</v>
      </c>
      <c r="D29" s="7">
        <v>1</v>
      </c>
      <c r="E29" s="7">
        <v>36</v>
      </c>
      <c r="F29" s="7">
        <v>51</v>
      </c>
    </row>
    <row r="30" spans="1:6" x14ac:dyDescent="0.2">
      <c r="A30" s="6" t="s">
        <v>2061</v>
      </c>
      <c r="B30" s="7"/>
      <c r="C30" s="7"/>
      <c r="D30" s="7"/>
      <c r="E30" s="7">
        <v>3</v>
      </c>
      <c r="F30" s="7">
        <v>3</v>
      </c>
    </row>
    <row r="31" spans="1:6" x14ac:dyDescent="0.2">
      <c r="A31" s="6" t="s">
        <v>2031</v>
      </c>
      <c r="B31" s="7">
        <v>57</v>
      </c>
      <c r="C31" s="7">
        <v>364</v>
      </c>
      <c r="D31" s="7">
        <v>14</v>
      </c>
      <c r="E31" s="7">
        <v>565</v>
      </c>
      <c r="F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3A34-1447-834F-A207-85844155B142}">
  <sheetPr codeName="Sheet5"/>
  <dimension ref="A1:F18"/>
  <sheetViews>
    <sheetView workbookViewId="0">
      <selection activeCell="H33" sqref="H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2067</v>
      </c>
      <c r="B1" t="s">
        <v>2066</v>
      </c>
    </row>
    <row r="2" spans="1:6" x14ac:dyDescent="0.2">
      <c r="A2" s="5" t="s">
        <v>2082</v>
      </c>
      <c r="B2" t="s">
        <v>2066</v>
      </c>
    </row>
    <row r="4" spans="1:6" x14ac:dyDescent="0.2">
      <c r="A4" s="5" t="s">
        <v>2083</v>
      </c>
      <c r="B4" s="5" t="s">
        <v>2029</v>
      </c>
    </row>
    <row r="5" spans="1:6" x14ac:dyDescent="0.2">
      <c r="A5" s="5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">
      <c r="A6" s="10" t="s">
        <v>2077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0" t="s">
        <v>2078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0" t="s">
        <v>2070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0" t="s">
        <v>2079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0" t="s">
        <v>2071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0" t="s">
        <v>2072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0" t="s">
        <v>2073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0" t="s">
        <v>2074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0" t="s">
        <v>2075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0" t="s">
        <v>2076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0" t="s">
        <v>2080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0" t="s">
        <v>2081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0" t="s">
        <v>2031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style="18" bestFit="1" customWidth="1"/>
    <col min="8" max="8" width="13" bestFit="1" customWidth="1"/>
    <col min="9" max="9" width="15.5" bestFit="1" customWidth="1"/>
    <col min="12" max="13" width="11.1640625" bestFit="1" customWidth="1"/>
    <col min="16" max="16" width="28" bestFit="1" customWidth="1"/>
    <col min="17" max="17" width="21.6640625" bestFit="1" customWidth="1"/>
    <col min="18" max="18" width="16.6640625" bestFit="1" customWidth="1"/>
    <col min="19" max="19" width="21.83203125" bestFit="1" customWidth="1"/>
    <col min="20" max="20" width="26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7" t="s">
        <v>2104</v>
      </c>
      <c r="G1" s="1" t="s">
        <v>4</v>
      </c>
      <c r="H1" s="1" t="s">
        <v>5</v>
      </c>
      <c r="I1" s="1" t="s">
        <v>2105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2067</v>
      </c>
      <c r="R1" s="1" t="s">
        <v>2065</v>
      </c>
      <c r="S1" s="1" t="s">
        <v>2068</v>
      </c>
      <c r="T1" s="9" t="s">
        <v>2069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8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8">
        <f>(((L2/60)/60)/24)+DATE(1970,1,1)</f>
        <v>42336.25</v>
      </c>
      <c r="T2" s="8">
        <f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8">
        <f t="shared" ref="F3:F66" si="0">(E3/D3)*100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8">
        <f t="shared" ref="S3:S66" si="1">(((L3/60)/60)/24)+DATE(1970,1,1)</f>
        <v>41870.208333333336</v>
      </c>
      <c r="T3" s="8">
        <f t="shared" ref="T3:T66" si="2">(((M3/60)/60)/24)+DATE(1970,1,1)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8">
        <f t="shared" si="0"/>
        <v>131.4787822878229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8">
        <f t="shared" si="1"/>
        <v>41595.25</v>
      </c>
      <c r="T4" s="8">
        <f t="shared" si="2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8">
        <f t="shared" si="0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8">
        <f t="shared" si="1"/>
        <v>43688.208333333328</v>
      </c>
      <c r="T5" s="8">
        <f t="shared" si="2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8">
        <f t="shared" si="0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8">
        <f t="shared" si="1"/>
        <v>43485.25</v>
      </c>
      <c r="T6" s="8">
        <f t="shared" si="2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8">
        <f t="shared" si="0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8">
        <f t="shared" si="1"/>
        <v>41149.208333333336</v>
      </c>
      <c r="T7" s="8">
        <f t="shared" si="2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8">
        <f t="shared" si="0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8">
        <f t="shared" si="1"/>
        <v>42991.208333333328</v>
      </c>
      <c r="T8" s="8">
        <f t="shared" si="2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8">
        <f t="shared" si="0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8">
        <f t="shared" si="1"/>
        <v>42229.208333333328</v>
      </c>
      <c r="T9" s="8">
        <f t="shared" si="2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8">
        <f t="shared" si="0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8">
        <f t="shared" si="1"/>
        <v>40399.208333333336</v>
      </c>
      <c r="T10" s="8">
        <f t="shared" si="2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8">
        <f t="shared" si="0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8">
        <f t="shared" si="1"/>
        <v>41536.208333333336</v>
      </c>
      <c r="T11" s="8">
        <f t="shared" si="2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8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8">
        <f t="shared" si="1"/>
        <v>40404.208333333336</v>
      </c>
      <c r="T12" s="8">
        <f t="shared" si="2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8">
        <f t="shared" si="0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8">
        <f t="shared" si="1"/>
        <v>40442.208333333336</v>
      </c>
      <c r="T13" s="8">
        <f t="shared" si="2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8">
        <f t="shared" si="0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8">
        <f t="shared" si="1"/>
        <v>43760.208333333328</v>
      </c>
      <c r="T14" s="8">
        <f t="shared" si="2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8">
        <f t="shared" si="0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8">
        <f t="shared" si="1"/>
        <v>42532.208333333328</v>
      </c>
      <c r="T15" s="8">
        <f t="shared" si="2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8">
        <f t="shared" si="0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8">
        <f t="shared" si="1"/>
        <v>40974.25</v>
      </c>
      <c r="T16" s="8">
        <f t="shared" si="2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8">
        <f t="shared" si="0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8">
        <f t="shared" si="1"/>
        <v>43809.25</v>
      </c>
      <c r="T17" s="8">
        <f t="shared" si="2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8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8">
        <f t="shared" si="1"/>
        <v>41661.25</v>
      </c>
      <c r="T18" s="8">
        <f t="shared" si="2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8">
        <f t="shared" si="0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8">
        <f t="shared" si="1"/>
        <v>40555.25</v>
      </c>
      <c r="T19" s="8">
        <f t="shared" si="2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8">
        <f t="shared" si="0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8">
        <f t="shared" si="1"/>
        <v>43351.208333333328</v>
      </c>
      <c r="T20" s="8">
        <f t="shared" si="2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8">
        <f t="shared" si="0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8">
        <f t="shared" si="1"/>
        <v>43528.25</v>
      </c>
      <c r="T21" s="8">
        <f t="shared" si="2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8">
        <f t="shared" si="0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8">
        <f t="shared" si="1"/>
        <v>41848.208333333336</v>
      </c>
      <c r="T22" s="8">
        <f t="shared" si="2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8">
        <f t="shared" si="0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8">
        <f t="shared" si="1"/>
        <v>40770.208333333336</v>
      </c>
      <c r="T23" s="8">
        <f t="shared" si="2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8">
        <f t="shared" si="0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8">
        <f t="shared" si="1"/>
        <v>43193.208333333328</v>
      </c>
      <c r="T24" s="8">
        <f t="shared" si="2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8">
        <f t="shared" si="0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8">
        <f t="shared" si="1"/>
        <v>43510.25</v>
      </c>
      <c r="T25" s="8">
        <f t="shared" si="2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8">
        <f t="shared" si="0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8">
        <f t="shared" si="1"/>
        <v>41811.208333333336</v>
      </c>
      <c r="T26" s="8">
        <f t="shared" si="2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8">
        <f t="shared" si="0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8">
        <f t="shared" si="1"/>
        <v>40681.208333333336</v>
      </c>
      <c r="T27" s="8">
        <f t="shared" si="2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8">
        <f t="shared" si="0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8">
        <f t="shared" si="1"/>
        <v>43312.208333333328</v>
      </c>
      <c r="T28" s="8">
        <f t="shared" si="2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8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8">
        <f t="shared" si="1"/>
        <v>42280.208333333328</v>
      </c>
      <c r="T29" s="8">
        <f t="shared" si="2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8">
        <f t="shared" si="0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8">
        <f t="shared" si="1"/>
        <v>40218.25</v>
      </c>
      <c r="T30" s="8">
        <f t="shared" si="2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8">
        <f t="shared" si="0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8">
        <f t="shared" si="1"/>
        <v>43301.208333333328</v>
      </c>
      <c r="T31" s="8">
        <f t="shared" si="2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8">
        <f t="shared" si="0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8">
        <f t="shared" si="1"/>
        <v>43609.208333333328</v>
      </c>
      <c r="T32" s="8">
        <f t="shared" si="2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8">
        <f t="shared" si="0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8">
        <f t="shared" si="1"/>
        <v>42374.25</v>
      </c>
      <c r="T33" s="8">
        <f t="shared" si="2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8">
        <f t="shared" si="0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8">
        <f t="shared" si="1"/>
        <v>43110.25</v>
      </c>
      <c r="T34" s="8">
        <f t="shared" si="2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8">
        <f t="shared" si="0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8">
        <f t="shared" si="1"/>
        <v>41917.208333333336</v>
      </c>
      <c r="T35" s="8">
        <f t="shared" si="2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8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8">
        <f t="shared" si="1"/>
        <v>42817.208333333328</v>
      </c>
      <c r="T36" s="8">
        <f t="shared" si="2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8">
        <f t="shared" si="0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8">
        <f t="shared" si="1"/>
        <v>43484.25</v>
      </c>
      <c r="T37" s="8">
        <f t="shared" si="2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8">
        <f t="shared" si="0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8">
        <f t="shared" si="1"/>
        <v>40600.25</v>
      </c>
      <c r="T38" s="8">
        <f t="shared" si="2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8">
        <f t="shared" si="0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8">
        <f t="shared" si="1"/>
        <v>43744.208333333328</v>
      </c>
      <c r="T39" s="8">
        <f t="shared" si="2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8">
        <f t="shared" si="0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8">
        <f t="shared" si="1"/>
        <v>40469.208333333336</v>
      </c>
      <c r="T40" s="8">
        <f t="shared" si="2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8">
        <f t="shared" si="0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8">
        <f t="shared" si="1"/>
        <v>41330.25</v>
      </c>
      <c r="T41" s="8">
        <f t="shared" si="2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8">
        <f t="shared" si="0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8">
        <f t="shared" si="1"/>
        <v>40334.208333333336</v>
      </c>
      <c r="T42" s="8">
        <f t="shared" si="2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8">
        <f t="shared" si="0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8">
        <f t="shared" si="1"/>
        <v>41156.208333333336</v>
      </c>
      <c r="T43" s="8">
        <f t="shared" si="2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8">
        <f t="shared" si="0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8">
        <f t="shared" si="1"/>
        <v>40728.208333333336</v>
      </c>
      <c r="T44" s="8">
        <f t="shared" si="2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8">
        <f t="shared" si="0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8">
        <f t="shared" si="1"/>
        <v>41844.208333333336</v>
      </c>
      <c r="T45" s="8">
        <f t="shared" si="2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8">
        <f t="shared" si="0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8">
        <f t="shared" si="1"/>
        <v>43541.208333333328</v>
      </c>
      <c r="T46" s="8">
        <f t="shared" si="2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8">
        <f t="shared" si="0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8">
        <f t="shared" si="1"/>
        <v>42676.208333333328</v>
      </c>
      <c r="T47" s="8">
        <f t="shared" si="2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8">
        <f t="shared" si="0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8">
        <f t="shared" si="1"/>
        <v>40367.208333333336</v>
      </c>
      <c r="T48" s="8">
        <f t="shared" si="2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8">
        <f t="shared" si="0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8">
        <f t="shared" si="1"/>
        <v>41727.208333333336</v>
      </c>
      <c r="T49" s="8">
        <f t="shared" si="2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8">
        <f t="shared" si="0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8">
        <f t="shared" si="1"/>
        <v>42180.208333333328</v>
      </c>
      <c r="T50" s="8">
        <f t="shared" si="2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8">
        <f t="shared" si="0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8">
        <f t="shared" si="1"/>
        <v>43758.208333333328</v>
      </c>
      <c r="T51" s="8">
        <f t="shared" si="2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8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8">
        <f t="shared" si="1"/>
        <v>41487.208333333336</v>
      </c>
      <c r="T52" s="8">
        <f t="shared" si="2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8">
        <f t="shared" si="0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8">
        <f t="shared" si="1"/>
        <v>40995.208333333336</v>
      </c>
      <c r="T53" s="8">
        <f t="shared" si="2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8">
        <f t="shared" si="0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8">
        <f t="shared" si="1"/>
        <v>40436.208333333336</v>
      </c>
      <c r="T54" s="8">
        <f t="shared" si="2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8">
        <f t="shared" si="0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8">
        <f t="shared" si="1"/>
        <v>41779.208333333336</v>
      </c>
      <c r="T55" s="8">
        <f t="shared" si="2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8">
        <f t="shared" si="0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8">
        <f t="shared" si="1"/>
        <v>43170.25</v>
      </c>
      <c r="T56" s="8">
        <f t="shared" si="2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8">
        <f t="shared" si="0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8">
        <f t="shared" si="1"/>
        <v>43311.208333333328</v>
      </c>
      <c r="T57" s="8">
        <f t="shared" si="2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8">
        <f t="shared" si="0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8">
        <f t="shared" si="1"/>
        <v>42014.25</v>
      </c>
      <c r="T58" s="8">
        <f t="shared" si="2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8">
        <f t="shared" si="0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8">
        <f t="shared" si="1"/>
        <v>42979.208333333328</v>
      </c>
      <c r="T59" s="8">
        <f t="shared" si="2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8">
        <f t="shared" si="0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8">
        <f t="shared" si="1"/>
        <v>42268.208333333328</v>
      </c>
      <c r="T60" s="8">
        <f t="shared" si="2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8">
        <f t="shared" si="0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8">
        <f t="shared" si="1"/>
        <v>42898.208333333328</v>
      </c>
      <c r="T61" s="8">
        <f t="shared" si="2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8">
        <f t="shared" si="0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8">
        <f t="shared" si="1"/>
        <v>41107.208333333336</v>
      </c>
      <c r="T62" s="8">
        <f t="shared" si="2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8">
        <f t="shared" si="0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8">
        <f t="shared" si="1"/>
        <v>40595.25</v>
      </c>
      <c r="T63" s="8">
        <f t="shared" si="2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8">
        <f t="shared" si="0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8">
        <f t="shared" si="1"/>
        <v>42160.208333333328</v>
      </c>
      <c r="T64" s="8">
        <f t="shared" si="2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8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8">
        <f t="shared" si="1"/>
        <v>42853.208333333328</v>
      </c>
      <c r="T65" s="8">
        <f t="shared" si="2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8">
        <f t="shared" si="0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8">
        <f t="shared" si="1"/>
        <v>43283.208333333328</v>
      </c>
      <c r="T66" s="8">
        <f t="shared" si="2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8">
        <f t="shared" ref="F67:F130" si="4">(E67/D67)*100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8">
        <f t="shared" ref="S67:S130" si="5">(((L67/60)/60)/24)+DATE(1970,1,1)</f>
        <v>40570.25</v>
      </c>
      <c r="T67" s="8">
        <f t="shared" ref="T67:T130" si="6">(((M67/60)/60)/24)+DATE(1970,1,1)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8">
        <f t="shared" si="4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8">
        <f t="shared" si="5"/>
        <v>42102.208333333328</v>
      </c>
      <c r="T68" s="8">
        <f t="shared" si="6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8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8">
        <f t="shared" si="5"/>
        <v>40203.25</v>
      </c>
      <c r="T69" s="8">
        <f t="shared" si="6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8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8">
        <f t="shared" si="5"/>
        <v>42943.208333333328</v>
      </c>
      <c r="T70" s="8">
        <f t="shared" si="6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8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8">
        <f t="shared" si="5"/>
        <v>40531.25</v>
      </c>
      <c r="T71" s="8">
        <f t="shared" si="6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8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8">
        <f t="shared" si="5"/>
        <v>40484.208333333336</v>
      </c>
      <c r="T72" s="8">
        <f t="shared" si="6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8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8">
        <f t="shared" si="5"/>
        <v>43799.25</v>
      </c>
      <c r="T73" s="8">
        <f t="shared" si="6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8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8">
        <f t="shared" si="5"/>
        <v>42186.208333333328</v>
      </c>
      <c r="T74" s="8">
        <f t="shared" si="6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8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8">
        <f t="shared" si="5"/>
        <v>42701.25</v>
      </c>
      <c r="T75" s="8">
        <f t="shared" si="6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8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8">
        <f t="shared" si="5"/>
        <v>42456.208333333328</v>
      </c>
      <c r="T76" s="8">
        <f t="shared" si="6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8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8">
        <f t="shared" si="5"/>
        <v>43296.208333333328</v>
      </c>
      <c r="T77" s="8">
        <f t="shared" si="6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8">
        <f t="shared" si="4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8">
        <f t="shared" si="5"/>
        <v>42027.25</v>
      </c>
      <c r="T78" s="8">
        <f t="shared" si="6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8">
        <f t="shared" si="4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8">
        <f t="shared" si="5"/>
        <v>40448.208333333336</v>
      </c>
      <c r="T79" s="8">
        <f t="shared" si="6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8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8">
        <f t="shared" si="5"/>
        <v>43206.208333333328</v>
      </c>
      <c r="T80" s="8">
        <f t="shared" si="6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8">
        <f t="shared" si="4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8">
        <f t="shared" si="5"/>
        <v>43267.208333333328</v>
      </c>
      <c r="T81" s="8">
        <f t="shared" si="6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8">
        <f t="shared" si="4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8">
        <f t="shared" si="5"/>
        <v>42976.208333333328</v>
      </c>
      <c r="T82" s="8">
        <f t="shared" si="6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8">
        <f t="shared" si="4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8">
        <f t="shared" si="5"/>
        <v>43062.25</v>
      </c>
      <c r="T83" s="8">
        <f t="shared" si="6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8">
        <f t="shared" si="4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8">
        <f t="shared" si="5"/>
        <v>43482.25</v>
      </c>
      <c r="T84" s="8">
        <f t="shared" si="6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8">
        <f t="shared" si="4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8">
        <f t="shared" si="5"/>
        <v>42579.208333333328</v>
      </c>
      <c r="T85" s="8">
        <f t="shared" si="6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8">
        <f t="shared" si="4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8">
        <f t="shared" si="5"/>
        <v>41118.208333333336</v>
      </c>
      <c r="T86" s="8">
        <f t="shared" si="6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8">
        <f t="shared" si="4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8">
        <f t="shared" si="5"/>
        <v>40797.208333333336</v>
      </c>
      <c r="T87" s="8">
        <f t="shared" si="6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8">
        <f t="shared" si="4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8">
        <f t="shared" si="5"/>
        <v>42128.208333333328</v>
      </c>
      <c r="T88" s="8">
        <f t="shared" si="6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8">
        <f t="shared" si="4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8">
        <f t="shared" si="5"/>
        <v>40610.25</v>
      </c>
      <c r="T89" s="8">
        <f t="shared" si="6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8">
        <f t="shared" si="4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8">
        <f t="shared" si="5"/>
        <v>42110.208333333328</v>
      </c>
      <c r="T90" s="8">
        <f t="shared" si="6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8">
        <f t="shared" si="4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8">
        <f t="shared" si="5"/>
        <v>40283.208333333336</v>
      </c>
      <c r="T91" s="8">
        <f t="shared" si="6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8">
        <f t="shared" si="4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8">
        <f t="shared" si="5"/>
        <v>42425.25</v>
      </c>
      <c r="T92" s="8">
        <f t="shared" si="6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8">
        <f t="shared" si="4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8">
        <f t="shared" si="5"/>
        <v>42588.208333333328</v>
      </c>
      <c r="T93" s="8">
        <f t="shared" si="6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8">
        <f t="shared" si="4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8">
        <f t="shared" si="5"/>
        <v>40352.208333333336</v>
      </c>
      <c r="T94" s="8">
        <f t="shared" si="6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8">
        <f t="shared" si="4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8">
        <f t="shared" si="5"/>
        <v>41202.208333333336</v>
      </c>
      <c r="T95" s="8">
        <f t="shared" si="6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8">
        <f t="shared" si="4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8">
        <f t="shared" si="5"/>
        <v>43562.208333333328</v>
      </c>
      <c r="T96" s="8">
        <f t="shared" si="6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8">
        <f t="shared" si="4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8">
        <f t="shared" si="5"/>
        <v>43752.208333333328</v>
      </c>
      <c r="T97" s="8">
        <f t="shared" si="6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8">
        <f t="shared" si="4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8">
        <f t="shared" si="5"/>
        <v>40612.25</v>
      </c>
      <c r="T98" s="8">
        <f t="shared" si="6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8">
        <f t="shared" si="4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8">
        <f t="shared" si="5"/>
        <v>42180.208333333328</v>
      </c>
      <c r="T99" s="8">
        <f t="shared" si="6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8">
        <f t="shared" si="4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8">
        <f t="shared" si="5"/>
        <v>42212.208333333328</v>
      </c>
      <c r="T100" s="8">
        <f t="shared" si="6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8">
        <f t="shared" si="4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8">
        <f t="shared" si="5"/>
        <v>41968.25</v>
      </c>
      <c r="T101" s="8">
        <f t="shared" si="6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8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8">
        <f t="shared" si="5"/>
        <v>40835.208333333336</v>
      </c>
      <c r="T102" s="8">
        <f t="shared" si="6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8">
        <f t="shared" si="4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8">
        <f t="shared" si="5"/>
        <v>42056.25</v>
      </c>
      <c r="T103" s="8">
        <f t="shared" si="6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8">
        <f t="shared" si="4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8">
        <f t="shared" si="5"/>
        <v>43234.208333333328</v>
      </c>
      <c r="T104" s="8">
        <f t="shared" si="6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8">
        <f t="shared" si="4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8">
        <f t="shared" si="5"/>
        <v>40475.208333333336</v>
      </c>
      <c r="T105" s="8">
        <f t="shared" si="6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8">
        <f t="shared" si="4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8">
        <f t="shared" si="5"/>
        <v>42878.208333333328</v>
      </c>
      <c r="T106" s="8">
        <f t="shared" si="6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8">
        <f t="shared" si="4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8">
        <f t="shared" si="5"/>
        <v>41366.208333333336</v>
      </c>
      <c r="T107" s="8">
        <f t="shared" si="6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8">
        <f t="shared" si="4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8">
        <f t="shared" si="5"/>
        <v>43716.208333333328</v>
      </c>
      <c r="T108" s="8">
        <f t="shared" si="6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8">
        <f t="shared" si="4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8">
        <f t="shared" si="5"/>
        <v>43213.208333333328</v>
      </c>
      <c r="T109" s="8">
        <f t="shared" si="6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8">
        <f t="shared" si="4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8">
        <f t="shared" si="5"/>
        <v>41005.208333333336</v>
      </c>
      <c r="T110" s="8">
        <f t="shared" si="6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8">
        <f t="shared" si="4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8">
        <f t="shared" si="5"/>
        <v>41651.25</v>
      </c>
      <c r="T111" s="8">
        <f t="shared" si="6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8">
        <f t="shared" si="4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8">
        <f t="shared" si="5"/>
        <v>43354.208333333328</v>
      </c>
      <c r="T112" s="8">
        <f t="shared" si="6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8">
        <f t="shared" si="4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8">
        <f t="shared" si="5"/>
        <v>41174.208333333336</v>
      </c>
      <c r="T113" s="8">
        <f t="shared" si="6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8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8">
        <f t="shared" si="5"/>
        <v>41875.208333333336</v>
      </c>
      <c r="T114" s="8">
        <f t="shared" si="6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8">
        <f t="shared" si="4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8">
        <f t="shared" si="5"/>
        <v>42990.208333333328</v>
      </c>
      <c r="T115" s="8">
        <f t="shared" si="6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8">
        <f t="shared" si="4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8">
        <f t="shared" si="5"/>
        <v>43564.208333333328</v>
      </c>
      <c r="T116" s="8">
        <f t="shared" si="6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8">
        <f t="shared" si="4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8">
        <f t="shared" si="5"/>
        <v>43056.25</v>
      </c>
      <c r="T117" s="8">
        <f t="shared" si="6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8">
        <f t="shared" si="4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8">
        <f t="shared" si="5"/>
        <v>42265.208333333328</v>
      </c>
      <c r="T118" s="8">
        <f t="shared" si="6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8">
        <f t="shared" si="4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8">
        <f t="shared" si="5"/>
        <v>40808.208333333336</v>
      </c>
      <c r="T119" s="8">
        <f t="shared" si="6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8">
        <f t="shared" si="4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8">
        <f t="shared" si="5"/>
        <v>41665.25</v>
      </c>
      <c r="T120" s="8">
        <f t="shared" si="6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8">
        <f t="shared" si="4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8">
        <f t="shared" si="5"/>
        <v>41806.208333333336</v>
      </c>
      <c r="T121" s="8">
        <f t="shared" si="6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8">
        <f t="shared" si="4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8">
        <f t="shared" si="5"/>
        <v>42111.208333333328</v>
      </c>
      <c r="T122" s="8">
        <f t="shared" si="6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8">
        <f t="shared" si="4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8">
        <f t="shared" si="5"/>
        <v>41917.208333333336</v>
      </c>
      <c r="T123" s="8">
        <f t="shared" si="6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8">
        <f t="shared" si="4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8">
        <f t="shared" si="5"/>
        <v>41970.25</v>
      </c>
      <c r="T124" s="8">
        <f t="shared" si="6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8">
        <f t="shared" si="4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8">
        <f t="shared" si="5"/>
        <v>42332.25</v>
      </c>
      <c r="T125" s="8">
        <f t="shared" si="6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8">
        <f t="shared" si="4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8">
        <f t="shared" si="5"/>
        <v>43598.208333333328</v>
      </c>
      <c r="T126" s="8">
        <f t="shared" si="6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8">
        <f t="shared" si="4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8">
        <f t="shared" si="5"/>
        <v>43362.208333333328</v>
      </c>
      <c r="T127" s="8">
        <f t="shared" si="6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8">
        <f t="shared" si="4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8">
        <f t="shared" si="5"/>
        <v>42596.208333333328</v>
      </c>
      <c r="T128" s="8">
        <f t="shared" si="6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8">
        <f t="shared" si="4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8">
        <f t="shared" si="5"/>
        <v>40310.208333333336</v>
      </c>
      <c r="T129" s="8">
        <f t="shared" si="6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8">
        <f t="shared" si="4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8">
        <f t="shared" si="5"/>
        <v>40417.208333333336</v>
      </c>
      <c r="T130" s="8">
        <f t="shared" si="6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8">
        <f t="shared" ref="F131:F194" si="8">(E131/D131)*100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8">
        <f t="shared" ref="S131:S194" si="9">(((L131/60)/60)/24)+DATE(1970,1,1)</f>
        <v>42038.25</v>
      </c>
      <c r="T131" s="8">
        <f t="shared" ref="T131:T194" si="10">(((M131/60)/60)/24)+DATE(1970,1,1)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8">
        <f t="shared" si="8"/>
        <v>155.46875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8">
        <f t="shared" si="9"/>
        <v>40842.208333333336</v>
      </c>
      <c r="T132" s="8">
        <f t="shared" si="10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8">
        <f t="shared" si="8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8">
        <f t="shared" si="9"/>
        <v>41607.25</v>
      </c>
      <c r="T133" s="8">
        <f t="shared" si="10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8">
        <f t="shared" si="8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8">
        <f t="shared" si="9"/>
        <v>43112.25</v>
      </c>
      <c r="T134" s="8">
        <f t="shared" si="10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8">
        <f t="shared" si="8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8">
        <f t="shared" si="9"/>
        <v>40767.208333333336</v>
      </c>
      <c r="T135" s="8">
        <f t="shared" si="10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8">
        <f t="shared" si="8"/>
        <v>89.73668341708543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8">
        <f t="shared" si="9"/>
        <v>40713.208333333336</v>
      </c>
      <c r="T136" s="8">
        <f t="shared" si="10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8">
        <f t="shared" si="8"/>
        <v>71.27272727272728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8">
        <f t="shared" si="9"/>
        <v>41340.25</v>
      </c>
      <c r="T137" s="8">
        <f t="shared" si="10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8">
        <f t="shared" si="8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8">
        <f t="shared" si="9"/>
        <v>41797.208333333336</v>
      </c>
      <c r="T138" s="8">
        <f t="shared" si="10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8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8">
        <f t="shared" si="9"/>
        <v>40457.208333333336</v>
      </c>
      <c r="T139" s="8">
        <f t="shared" si="10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8">
        <f t="shared" si="8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8">
        <f t="shared" si="9"/>
        <v>41180.208333333336</v>
      </c>
      <c r="T140" s="8">
        <f t="shared" si="10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8">
        <f t="shared" si="8"/>
        <v>20.896851248642779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8">
        <f t="shared" si="9"/>
        <v>42115.208333333328</v>
      </c>
      <c r="T141" s="8">
        <f t="shared" si="10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8">
        <f t="shared" si="8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8">
        <f t="shared" si="9"/>
        <v>43156.25</v>
      </c>
      <c r="T142" s="8">
        <f t="shared" si="10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8">
        <f t="shared" si="8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8">
        <f t="shared" si="9"/>
        <v>42167.208333333328</v>
      </c>
      <c r="T143" s="8">
        <f t="shared" si="10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8">
        <f t="shared" si="8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8">
        <f t="shared" si="9"/>
        <v>41005.208333333336</v>
      </c>
      <c r="T144" s="8">
        <f t="shared" si="10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8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8">
        <f t="shared" si="9"/>
        <v>40357.208333333336</v>
      </c>
      <c r="T145" s="8">
        <f t="shared" si="10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8">
        <f t="shared" si="8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8">
        <f t="shared" si="9"/>
        <v>43633.208333333328</v>
      </c>
      <c r="T146" s="8">
        <f t="shared" si="10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8">
        <f t="shared" si="8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8">
        <f t="shared" si="9"/>
        <v>41889.208333333336</v>
      </c>
      <c r="T147" s="8">
        <f t="shared" si="10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8">
        <f t="shared" si="8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8">
        <f t="shared" si="9"/>
        <v>40855.25</v>
      </c>
      <c r="T148" s="8">
        <f t="shared" si="10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8">
        <f t="shared" si="8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8">
        <f t="shared" si="9"/>
        <v>42534.208333333328</v>
      </c>
      <c r="T149" s="8">
        <f t="shared" si="10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8">
        <f t="shared" si="8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8">
        <f t="shared" si="9"/>
        <v>42941.208333333328</v>
      </c>
      <c r="T150" s="8">
        <f t="shared" si="10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8">
        <f t="shared" si="8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8">
        <f t="shared" si="9"/>
        <v>41275.25</v>
      </c>
      <c r="T151" s="8">
        <f t="shared" si="10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8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8">
        <f t="shared" si="9"/>
        <v>43450.25</v>
      </c>
      <c r="T152" s="8">
        <f t="shared" si="10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8">
        <f t="shared" si="8"/>
        <v>64.166909620991248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8">
        <f t="shared" si="9"/>
        <v>41799.208333333336</v>
      </c>
      <c r="T153" s="8">
        <f t="shared" si="10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8">
        <f t="shared" si="8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8">
        <f t="shared" si="9"/>
        <v>42783.25</v>
      </c>
      <c r="T154" s="8">
        <f t="shared" si="10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8">
        <f t="shared" si="8"/>
        <v>92.984160506863773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8">
        <f t="shared" si="9"/>
        <v>41201.208333333336</v>
      </c>
      <c r="T155" s="8">
        <f t="shared" si="10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8">
        <f t="shared" si="8"/>
        <v>58.756567425569173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8">
        <f t="shared" si="9"/>
        <v>42502.208333333328</v>
      </c>
      <c r="T156" s="8">
        <f t="shared" si="10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8">
        <f t="shared" si="8"/>
        <v>65.022222222222226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8">
        <f t="shared" si="9"/>
        <v>40262.208333333336</v>
      </c>
      <c r="T157" s="8">
        <f t="shared" si="10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8">
        <f t="shared" si="8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8">
        <f t="shared" si="9"/>
        <v>43743.208333333328</v>
      </c>
      <c r="T158" s="8">
        <f t="shared" si="10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8">
        <f t="shared" si="8"/>
        <v>52.666666666666664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8">
        <f t="shared" si="9"/>
        <v>41638.25</v>
      </c>
      <c r="T159" s="8">
        <f t="shared" si="10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8">
        <f t="shared" si="8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8">
        <f t="shared" si="9"/>
        <v>42346.25</v>
      </c>
      <c r="T160" s="8">
        <f t="shared" si="10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8">
        <f t="shared" si="8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8">
        <f t="shared" si="9"/>
        <v>43551.208333333328</v>
      </c>
      <c r="T161" s="8">
        <f t="shared" si="10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8">
        <f t="shared" si="8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8">
        <f t="shared" si="9"/>
        <v>43582.208333333328</v>
      </c>
      <c r="T162" s="8">
        <f t="shared" si="10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8">
        <f t="shared" si="8"/>
        <v>78.181818181818187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8">
        <f t="shared" si="9"/>
        <v>42270.208333333328</v>
      </c>
      <c r="T163" s="8">
        <f t="shared" si="10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8">
        <f t="shared" si="8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8">
        <f t="shared" si="9"/>
        <v>43442.25</v>
      </c>
      <c r="T164" s="8">
        <f t="shared" si="10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8">
        <f t="shared" si="8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8">
        <f t="shared" si="9"/>
        <v>43028.208333333328</v>
      </c>
      <c r="T165" s="8">
        <f t="shared" si="10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8">
        <f t="shared" si="8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8">
        <f t="shared" si="9"/>
        <v>43016.208333333328</v>
      </c>
      <c r="T166" s="8">
        <f t="shared" si="10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8">
        <f t="shared" si="8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8">
        <f t="shared" si="9"/>
        <v>42948.208333333328</v>
      </c>
      <c r="T167" s="8">
        <f t="shared" si="10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8">
        <f t="shared" si="8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8">
        <f t="shared" si="9"/>
        <v>40534.25</v>
      </c>
      <c r="T168" s="8">
        <f t="shared" si="10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8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8">
        <f t="shared" si="9"/>
        <v>41435.208333333336</v>
      </c>
      <c r="T169" s="8">
        <f t="shared" si="10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8">
        <f t="shared" si="8"/>
        <v>31.30913348946136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8">
        <f t="shared" si="9"/>
        <v>43518.25</v>
      </c>
      <c r="T170" s="8">
        <f t="shared" si="10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8">
        <f t="shared" si="8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8">
        <f t="shared" si="9"/>
        <v>41077.208333333336</v>
      </c>
      <c r="T171" s="8">
        <f t="shared" si="10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8">
        <f t="shared" si="8"/>
        <v>2.93886230728336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8">
        <f t="shared" si="9"/>
        <v>42950.208333333328</v>
      </c>
      <c r="T172" s="8">
        <f t="shared" si="10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8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8">
        <f t="shared" si="9"/>
        <v>41718.208333333336</v>
      </c>
      <c r="T173" s="8">
        <f t="shared" si="10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8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8">
        <f t="shared" si="9"/>
        <v>41839.208333333336</v>
      </c>
      <c r="T174" s="8">
        <f t="shared" si="10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8">
        <f t="shared" si="8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8">
        <f t="shared" si="9"/>
        <v>41412.208333333336</v>
      </c>
      <c r="T175" s="8">
        <f t="shared" si="10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8">
        <f t="shared" si="8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8">
        <f t="shared" si="9"/>
        <v>42282.208333333328</v>
      </c>
      <c r="T176" s="8">
        <f t="shared" si="10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8">
        <f t="shared" si="8"/>
        <v>26.191501103752756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8">
        <f t="shared" si="9"/>
        <v>42613.208333333328</v>
      </c>
      <c r="T177" s="8">
        <f t="shared" si="10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8">
        <f t="shared" si="8"/>
        <v>74.834782608695647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8">
        <f t="shared" si="9"/>
        <v>42616.208333333328</v>
      </c>
      <c r="T178" s="8">
        <f t="shared" si="10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8">
        <f t="shared" si="8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8">
        <f t="shared" si="9"/>
        <v>40497.25</v>
      </c>
      <c r="T179" s="8">
        <f t="shared" si="10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8">
        <f t="shared" si="8"/>
        <v>96.208333333333329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8">
        <f t="shared" si="9"/>
        <v>42999.208333333328</v>
      </c>
      <c r="T180" s="8">
        <f t="shared" si="10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8">
        <f t="shared" si="8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8">
        <f t="shared" si="9"/>
        <v>41350.208333333336</v>
      </c>
      <c r="T181" s="8">
        <f t="shared" si="10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8">
        <f t="shared" si="8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8">
        <f t="shared" si="9"/>
        <v>40259.208333333336</v>
      </c>
      <c r="T182" s="8">
        <f t="shared" si="10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8">
        <f t="shared" si="8"/>
        <v>61.802325581395344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8">
        <f t="shared" si="9"/>
        <v>43012.208333333328</v>
      </c>
      <c r="T183" s="8">
        <f t="shared" si="10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8">
        <f t="shared" si="8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8">
        <f t="shared" si="9"/>
        <v>43631.208333333328</v>
      </c>
      <c r="T184" s="8">
        <f t="shared" si="10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8">
        <f t="shared" si="8"/>
        <v>69.117647058823522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8">
        <f t="shared" si="9"/>
        <v>40430.208333333336</v>
      </c>
      <c r="T185" s="8">
        <f t="shared" si="10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8">
        <f t="shared" si="8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8">
        <f t="shared" si="9"/>
        <v>43588.208333333328</v>
      </c>
      <c r="T186" s="8">
        <f t="shared" si="10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8">
        <f t="shared" si="8"/>
        <v>71.8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8">
        <f t="shared" si="9"/>
        <v>43233.208333333328</v>
      </c>
      <c r="T187" s="8">
        <f t="shared" si="10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8">
        <f t="shared" si="8"/>
        <v>31.934684684684683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8">
        <f t="shared" si="9"/>
        <v>41782.208333333336</v>
      </c>
      <c r="T188" s="8">
        <f t="shared" si="10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8">
        <f t="shared" si="8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8">
        <f t="shared" si="9"/>
        <v>41328.25</v>
      </c>
      <c r="T189" s="8">
        <f t="shared" si="10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8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8">
        <f t="shared" si="9"/>
        <v>41975.25</v>
      </c>
      <c r="T190" s="8">
        <f t="shared" si="10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8">
        <f t="shared" si="8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8">
        <f t="shared" si="9"/>
        <v>42433.25</v>
      </c>
      <c r="T191" s="8">
        <f t="shared" si="10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8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8">
        <f t="shared" si="9"/>
        <v>41429.208333333336</v>
      </c>
      <c r="T192" s="8">
        <f t="shared" si="10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8">
        <f t="shared" si="8"/>
        <v>37.952380952380956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8">
        <f t="shared" si="9"/>
        <v>43536.208333333328</v>
      </c>
      <c r="T193" s="8">
        <f t="shared" si="10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8">
        <f t="shared" si="8"/>
        <v>19.992957746478872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8">
        <f t="shared" si="9"/>
        <v>41817.208333333336</v>
      </c>
      <c r="T194" s="8">
        <f t="shared" si="10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8">
        <f t="shared" ref="F195:F258" si="12">(E195/D195)*100</f>
        <v>45.636363636363633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8">
        <f t="shared" ref="S195:S258" si="13">(((L195/60)/60)/24)+DATE(1970,1,1)</f>
        <v>43198.208333333328</v>
      </c>
      <c r="T195" s="8">
        <f t="shared" ref="T195:T258" si="14">(((M195/60)/60)/24)+DATE(1970,1,1)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8">
        <f t="shared" si="12"/>
        <v>122.7605633802817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8">
        <f t="shared" si="13"/>
        <v>42261.208333333328</v>
      </c>
      <c r="T196" s="8">
        <f t="shared" si="14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8">
        <f t="shared" si="12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8">
        <f t="shared" si="13"/>
        <v>43310.208333333328</v>
      </c>
      <c r="T197" s="8">
        <f t="shared" si="14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8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8">
        <f t="shared" si="13"/>
        <v>42616.208333333328</v>
      </c>
      <c r="T198" s="8">
        <f t="shared" si="14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8">
        <f t="shared" si="12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8">
        <f t="shared" si="13"/>
        <v>42909.208333333328</v>
      </c>
      <c r="T199" s="8">
        <f t="shared" si="14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8">
        <f t="shared" si="12"/>
        <v>9.5585443037974684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8">
        <f t="shared" si="13"/>
        <v>40396.208333333336</v>
      </c>
      <c r="T200" s="8">
        <f t="shared" si="14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8">
        <f t="shared" si="12"/>
        <v>53.777777777777779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8">
        <f t="shared" si="13"/>
        <v>42192.208333333328</v>
      </c>
      <c r="T201" s="8">
        <f t="shared" si="14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8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8">
        <f t="shared" si="13"/>
        <v>40262.208333333336</v>
      </c>
      <c r="T202" s="8">
        <f t="shared" si="14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8">
        <f t="shared" si="12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8">
        <f t="shared" si="13"/>
        <v>41845.208333333336</v>
      </c>
      <c r="T203" s="8">
        <f t="shared" si="14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8">
        <f t="shared" si="12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8">
        <f t="shared" si="13"/>
        <v>40818.208333333336</v>
      </c>
      <c r="T204" s="8">
        <f t="shared" si="14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8">
        <f t="shared" si="12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8">
        <f t="shared" si="13"/>
        <v>42752.25</v>
      </c>
      <c r="T205" s="8">
        <f t="shared" si="14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8">
        <f t="shared" si="12"/>
        <v>3.3719999999999999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8">
        <f t="shared" si="13"/>
        <v>40636.208333333336</v>
      </c>
      <c r="T206" s="8">
        <f t="shared" si="14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8">
        <f t="shared" si="12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8">
        <f t="shared" si="13"/>
        <v>43390.208333333328</v>
      </c>
      <c r="T207" s="8">
        <f t="shared" si="14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8">
        <f t="shared" si="12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8">
        <f t="shared" si="13"/>
        <v>40236.25</v>
      </c>
      <c r="T208" s="8">
        <f t="shared" si="14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8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8">
        <f t="shared" si="13"/>
        <v>43340.208333333328</v>
      </c>
      <c r="T209" s="8">
        <f t="shared" si="14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8">
        <f t="shared" si="12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8">
        <f t="shared" si="13"/>
        <v>43048.25</v>
      </c>
      <c r="T210" s="8">
        <f t="shared" si="14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8">
        <f t="shared" si="12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8">
        <f t="shared" si="13"/>
        <v>42496.208333333328</v>
      </c>
      <c r="T211" s="8">
        <f t="shared" si="14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8">
        <f t="shared" si="12"/>
        <v>67.425531914893625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8">
        <f t="shared" si="13"/>
        <v>42797.25</v>
      </c>
      <c r="T212" s="8">
        <f t="shared" si="14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8">
        <f t="shared" si="12"/>
        <v>94.923371647509583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8">
        <f t="shared" si="13"/>
        <v>41513.208333333336</v>
      </c>
      <c r="T213" s="8">
        <f t="shared" si="14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8">
        <f t="shared" si="12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8">
        <f t="shared" si="13"/>
        <v>43814.25</v>
      </c>
      <c r="T214" s="8">
        <f t="shared" si="14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8">
        <f t="shared" si="12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8">
        <f t="shared" si="13"/>
        <v>40488.208333333336</v>
      </c>
      <c r="T215" s="8">
        <f t="shared" si="14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8">
        <f t="shared" si="12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8">
        <f t="shared" si="13"/>
        <v>40409.208333333336</v>
      </c>
      <c r="T216" s="8">
        <f t="shared" si="14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8">
        <f t="shared" si="12"/>
        <v>3.841836734693878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8">
        <f t="shared" si="13"/>
        <v>43509.25</v>
      </c>
      <c r="T217" s="8">
        <f t="shared" si="14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8">
        <f t="shared" si="12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8">
        <f t="shared" si="13"/>
        <v>40869.25</v>
      </c>
      <c r="T218" s="8">
        <f t="shared" si="14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8">
        <f t="shared" si="12"/>
        <v>44.753477588871718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8">
        <f t="shared" si="13"/>
        <v>43583.208333333328</v>
      </c>
      <c r="T219" s="8">
        <f t="shared" si="14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8">
        <f t="shared" si="12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8">
        <f t="shared" si="13"/>
        <v>40858.25</v>
      </c>
      <c r="T220" s="8">
        <f t="shared" si="14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8">
        <f t="shared" si="12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8">
        <f t="shared" si="13"/>
        <v>41137.208333333336</v>
      </c>
      <c r="T221" s="8">
        <f t="shared" si="14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8">
        <f t="shared" si="12"/>
        <v>8.4430379746835449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8">
        <f t="shared" si="13"/>
        <v>40725.208333333336</v>
      </c>
      <c r="T222" s="8">
        <f t="shared" si="14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8">
        <f t="shared" si="12"/>
        <v>98.625514403292186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8">
        <f t="shared" si="13"/>
        <v>41081.208333333336</v>
      </c>
      <c r="T223" s="8">
        <f t="shared" si="14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8">
        <f t="shared" si="12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8">
        <f t="shared" si="13"/>
        <v>41914.208333333336</v>
      </c>
      <c r="T224" s="8">
        <f t="shared" si="14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8">
        <f t="shared" si="12"/>
        <v>93.81099656357388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8">
        <f t="shared" si="13"/>
        <v>42445.208333333328</v>
      </c>
      <c r="T225" s="8">
        <f t="shared" si="14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8">
        <f t="shared" si="12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8">
        <f t="shared" si="13"/>
        <v>41906.208333333336</v>
      </c>
      <c r="T226" s="8">
        <f t="shared" si="14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8">
        <f t="shared" si="12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8">
        <f t="shared" si="13"/>
        <v>41762.208333333336</v>
      </c>
      <c r="T227" s="8">
        <f t="shared" si="14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8">
        <f t="shared" si="12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8">
        <f t="shared" si="13"/>
        <v>40276.208333333336</v>
      </c>
      <c r="T228" s="8">
        <f t="shared" si="14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8">
        <f t="shared" si="12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8">
        <f t="shared" si="13"/>
        <v>42139.208333333328</v>
      </c>
      <c r="T229" s="8">
        <f t="shared" si="14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8">
        <f t="shared" si="12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8">
        <f t="shared" si="13"/>
        <v>42613.208333333328</v>
      </c>
      <c r="T230" s="8">
        <f t="shared" si="14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8">
        <f t="shared" si="12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8">
        <f t="shared" si="13"/>
        <v>42887.208333333328</v>
      </c>
      <c r="T231" s="8">
        <f t="shared" si="14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8">
        <f t="shared" si="12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8">
        <f t="shared" si="13"/>
        <v>43805.25</v>
      </c>
      <c r="T232" s="8">
        <f t="shared" si="14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8">
        <f t="shared" si="12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8">
        <f t="shared" si="13"/>
        <v>41415.208333333336</v>
      </c>
      <c r="T233" s="8">
        <f t="shared" si="14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8">
        <f t="shared" si="12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8">
        <f t="shared" si="13"/>
        <v>42576.208333333328</v>
      </c>
      <c r="T234" s="8">
        <f t="shared" si="14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8">
        <f t="shared" si="12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8">
        <f t="shared" si="13"/>
        <v>40706.208333333336</v>
      </c>
      <c r="T235" s="8">
        <f t="shared" si="14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8">
        <f t="shared" si="12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8">
        <f t="shared" si="13"/>
        <v>42969.208333333328</v>
      </c>
      <c r="T236" s="8">
        <f t="shared" si="14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8">
        <f t="shared" si="12"/>
        <v>41.732558139534881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8">
        <f t="shared" si="13"/>
        <v>42779.25</v>
      </c>
      <c r="T237" s="8">
        <f t="shared" si="14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8">
        <f t="shared" si="12"/>
        <v>10.944303797468354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8">
        <f t="shared" si="13"/>
        <v>43641.208333333328</v>
      </c>
      <c r="T238" s="8">
        <f t="shared" si="14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8">
        <f t="shared" si="12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8">
        <f t="shared" si="13"/>
        <v>41754.208333333336</v>
      </c>
      <c r="T239" s="8">
        <f t="shared" si="14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8">
        <f t="shared" si="12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8">
        <f t="shared" si="13"/>
        <v>43083.25</v>
      </c>
      <c r="T240" s="8">
        <f t="shared" si="14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8">
        <f t="shared" si="12"/>
        <v>97.71875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8">
        <f t="shared" si="13"/>
        <v>42245.208333333328</v>
      </c>
      <c r="T241" s="8">
        <f t="shared" si="14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8">
        <f t="shared" si="12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8">
        <f t="shared" si="13"/>
        <v>40396.208333333336</v>
      </c>
      <c r="T242" s="8">
        <f t="shared" si="14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8">
        <f t="shared" si="12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8">
        <f t="shared" si="13"/>
        <v>41742.208333333336</v>
      </c>
      <c r="T243" s="8">
        <f t="shared" si="14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8">
        <f t="shared" si="12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8">
        <f t="shared" si="13"/>
        <v>42865.208333333328</v>
      </c>
      <c r="T244" s="8">
        <f t="shared" si="14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8">
        <f t="shared" si="12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8">
        <f t="shared" si="13"/>
        <v>43163.25</v>
      </c>
      <c r="T245" s="8">
        <f t="shared" si="14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8">
        <f t="shared" si="12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8">
        <f t="shared" si="13"/>
        <v>41834.208333333336</v>
      </c>
      <c r="T246" s="8">
        <f t="shared" si="14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8">
        <f t="shared" si="12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8">
        <f t="shared" si="13"/>
        <v>41736.208333333336</v>
      </c>
      <c r="T247" s="8">
        <f t="shared" si="14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8">
        <f t="shared" si="12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8">
        <f t="shared" si="13"/>
        <v>41491.208333333336</v>
      </c>
      <c r="T248" s="8">
        <f t="shared" si="14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8">
        <f t="shared" si="12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8">
        <f t="shared" si="13"/>
        <v>42726.25</v>
      </c>
      <c r="T249" s="8">
        <f t="shared" si="14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8">
        <f t="shared" si="12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8">
        <f t="shared" si="13"/>
        <v>42004.25</v>
      </c>
      <c r="T250" s="8">
        <f t="shared" si="14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8">
        <f t="shared" si="12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8">
        <f t="shared" si="13"/>
        <v>42006.25</v>
      </c>
      <c r="T251" s="8">
        <f t="shared" si="14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8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8">
        <f t="shared" si="13"/>
        <v>40203.25</v>
      </c>
      <c r="T252" s="8">
        <f t="shared" si="14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8">
        <f t="shared" si="12"/>
        <v>54.084507042253513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8">
        <f t="shared" si="13"/>
        <v>41252.25</v>
      </c>
      <c r="T253" s="8">
        <f t="shared" si="14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8">
        <f t="shared" si="12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8">
        <f t="shared" si="13"/>
        <v>41572.208333333336</v>
      </c>
      <c r="T254" s="8">
        <f t="shared" si="14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8">
        <f t="shared" si="12"/>
        <v>89.021399176954731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8">
        <f t="shared" si="13"/>
        <v>40641.208333333336</v>
      </c>
      <c r="T255" s="8">
        <f t="shared" si="14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8">
        <f t="shared" si="12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8">
        <f t="shared" si="13"/>
        <v>42787.25</v>
      </c>
      <c r="T256" s="8">
        <f t="shared" si="14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8">
        <f t="shared" si="12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8">
        <f t="shared" si="13"/>
        <v>40590.25</v>
      </c>
      <c r="T257" s="8">
        <f t="shared" si="14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8">
        <f t="shared" si="12"/>
        <v>23.390243902439025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8">
        <f t="shared" si="13"/>
        <v>42393.25</v>
      </c>
      <c r="T258" s="8">
        <f t="shared" si="14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8">
        <f t="shared" ref="F259:F322" si="16">(E259/D259)*100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8">
        <f t="shared" ref="S259:S322" si="17">(((L259/60)/60)/24)+DATE(1970,1,1)</f>
        <v>41338.25</v>
      </c>
      <c r="T259" s="8">
        <f t="shared" ref="T259:T322" si="18">(((M259/60)/60)/24)+DATE(1970,1,1)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8">
        <f t="shared" si="16"/>
        <v>268.48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8">
        <f t="shared" si="17"/>
        <v>42712.25</v>
      </c>
      <c r="T260" s="8">
        <f t="shared" si="18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8">
        <f t="shared" si="16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8">
        <f t="shared" si="17"/>
        <v>41251.25</v>
      </c>
      <c r="T261" s="8">
        <f t="shared" si="18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8">
        <f t="shared" si="16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8">
        <f t="shared" si="17"/>
        <v>41180.208333333336</v>
      </c>
      <c r="T262" s="8">
        <f t="shared" si="18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8">
        <f t="shared" si="16"/>
        <v>31.201660735468568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8">
        <f t="shared" si="17"/>
        <v>40415.208333333336</v>
      </c>
      <c r="T263" s="8">
        <f t="shared" si="18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8">
        <f t="shared" si="16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8">
        <f t="shared" si="17"/>
        <v>40638.208333333336</v>
      </c>
      <c r="T264" s="8">
        <f t="shared" si="18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8">
        <f t="shared" si="16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8">
        <f t="shared" si="17"/>
        <v>40187.25</v>
      </c>
      <c r="T265" s="8">
        <f t="shared" si="18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8">
        <f t="shared" si="16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8">
        <f t="shared" si="17"/>
        <v>41317.25</v>
      </c>
      <c r="T266" s="8">
        <f t="shared" si="18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8">
        <f t="shared" si="16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8">
        <f t="shared" si="17"/>
        <v>42372.25</v>
      </c>
      <c r="T267" s="8">
        <f t="shared" si="18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8">
        <f t="shared" si="16"/>
        <v>76.766756032171585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8">
        <f t="shared" si="17"/>
        <v>41950.25</v>
      </c>
      <c r="T268" s="8">
        <f t="shared" si="18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8">
        <f t="shared" si="16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8">
        <f t="shared" si="17"/>
        <v>41206.208333333336</v>
      </c>
      <c r="T269" s="8">
        <f t="shared" si="18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8">
        <f t="shared" si="16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8">
        <f t="shared" si="17"/>
        <v>41186.208333333336</v>
      </c>
      <c r="T270" s="8">
        <f t="shared" si="18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8">
        <f t="shared" si="16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8">
        <f t="shared" si="17"/>
        <v>43496.25</v>
      </c>
      <c r="T271" s="8">
        <f t="shared" si="18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8">
        <f t="shared" si="16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8">
        <f t="shared" si="17"/>
        <v>40514.25</v>
      </c>
      <c r="T272" s="8">
        <f t="shared" si="18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8">
        <f t="shared" si="16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8">
        <f t="shared" si="17"/>
        <v>42345.25</v>
      </c>
      <c r="T273" s="8">
        <f t="shared" si="18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8">
        <f t="shared" si="16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8">
        <f t="shared" si="17"/>
        <v>43656.208333333328</v>
      </c>
      <c r="T274" s="8">
        <f t="shared" si="18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8">
        <f t="shared" si="16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8">
        <f t="shared" si="17"/>
        <v>42995.208333333328</v>
      </c>
      <c r="T275" s="8">
        <f t="shared" si="18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8">
        <f t="shared" si="16"/>
        <v>32.208333333333336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8">
        <f t="shared" si="17"/>
        <v>43045.25</v>
      </c>
      <c r="T276" s="8">
        <f t="shared" si="18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8">
        <f t="shared" si="16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8">
        <f t="shared" si="17"/>
        <v>43561.208333333328</v>
      </c>
      <c r="T277" s="8">
        <f t="shared" si="18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8">
        <f t="shared" si="16"/>
        <v>96.8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8">
        <f t="shared" si="17"/>
        <v>41018.208333333336</v>
      </c>
      <c r="T278" s="8">
        <f t="shared" si="18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8">
        <f t="shared" si="16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8">
        <f t="shared" si="17"/>
        <v>40378.208333333336</v>
      </c>
      <c r="T279" s="8">
        <f t="shared" si="18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8">
        <f t="shared" si="16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8">
        <f t="shared" si="17"/>
        <v>41239.25</v>
      </c>
      <c r="T280" s="8">
        <f t="shared" si="18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8">
        <f t="shared" si="16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8">
        <f t="shared" si="17"/>
        <v>43346.208333333328</v>
      </c>
      <c r="T281" s="8">
        <f t="shared" si="18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8">
        <f t="shared" si="16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8">
        <f t="shared" si="17"/>
        <v>43060.25</v>
      </c>
      <c r="T282" s="8">
        <f t="shared" si="18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8">
        <f t="shared" si="16"/>
        <v>91.520972644376897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8">
        <f t="shared" si="17"/>
        <v>40979.25</v>
      </c>
      <c r="T283" s="8">
        <f t="shared" si="18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8">
        <f t="shared" si="16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8">
        <f t="shared" si="17"/>
        <v>42701.25</v>
      </c>
      <c r="T284" s="8">
        <f t="shared" si="18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8">
        <f t="shared" si="16"/>
        <v>18.728395061728396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8">
        <f t="shared" si="17"/>
        <v>42520.208333333328</v>
      </c>
      <c r="T285" s="8">
        <f t="shared" si="18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8">
        <f t="shared" si="16"/>
        <v>83.193877551020407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8">
        <f t="shared" si="17"/>
        <v>41030.208333333336</v>
      </c>
      <c r="T286" s="8">
        <f t="shared" si="18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8">
        <f t="shared" si="16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8">
        <f t="shared" si="17"/>
        <v>42623.208333333328</v>
      </c>
      <c r="T287" s="8">
        <f t="shared" si="18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8">
        <f t="shared" si="16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8">
        <f t="shared" si="17"/>
        <v>42697.25</v>
      </c>
      <c r="T288" s="8">
        <f t="shared" si="18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8">
        <f t="shared" si="16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8">
        <f t="shared" si="17"/>
        <v>42122.208333333328</v>
      </c>
      <c r="T289" s="8">
        <f t="shared" si="18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8">
        <f t="shared" si="16"/>
        <v>97.785714285714292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8">
        <f t="shared" si="17"/>
        <v>40982.208333333336</v>
      </c>
      <c r="T290" s="8">
        <f t="shared" si="18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8">
        <f t="shared" si="16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8">
        <f t="shared" si="17"/>
        <v>42219.208333333328</v>
      </c>
      <c r="T291" s="8">
        <f t="shared" si="18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8">
        <f t="shared" si="16"/>
        <v>54.402135231316727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8">
        <f t="shared" si="17"/>
        <v>41404.208333333336</v>
      </c>
      <c r="T292" s="8">
        <f t="shared" si="18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8">
        <f t="shared" si="16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8">
        <f t="shared" si="17"/>
        <v>40831.208333333336</v>
      </c>
      <c r="T293" s="8">
        <f t="shared" si="18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8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8">
        <f t="shared" si="17"/>
        <v>40984.208333333336</v>
      </c>
      <c r="T294" s="8">
        <f t="shared" si="18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8">
        <f t="shared" si="16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8">
        <f t="shared" si="17"/>
        <v>40456.208333333336</v>
      </c>
      <c r="T295" s="8">
        <f t="shared" si="18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8">
        <f t="shared" si="16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8">
        <f t="shared" si="17"/>
        <v>43399.208333333328</v>
      </c>
      <c r="T296" s="8">
        <f t="shared" si="18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8">
        <f t="shared" si="16"/>
        <v>35.650077760497666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8">
        <f t="shared" si="17"/>
        <v>41562.208333333336</v>
      </c>
      <c r="T297" s="8">
        <f t="shared" si="18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8">
        <f t="shared" si="16"/>
        <v>54.950819672131146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8">
        <f t="shared" si="17"/>
        <v>43493.25</v>
      </c>
      <c r="T298" s="8">
        <f t="shared" si="18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8">
        <f t="shared" si="16"/>
        <v>94.236111111111114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8">
        <f t="shared" si="17"/>
        <v>41653.25</v>
      </c>
      <c r="T299" s="8">
        <f t="shared" si="18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8">
        <f t="shared" si="16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8">
        <f t="shared" si="17"/>
        <v>42426.25</v>
      </c>
      <c r="T300" s="8">
        <f t="shared" si="18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8">
        <f t="shared" si="16"/>
        <v>51.421052631578945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8">
        <f t="shared" si="17"/>
        <v>42432.25</v>
      </c>
      <c r="T301" s="8">
        <f t="shared" si="18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8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8">
        <f t="shared" si="17"/>
        <v>42977.208333333328</v>
      </c>
      <c r="T302" s="8">
        <f t="shared" si="18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8">
        <f t="shared" si="16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8">
        <f t="shared" si="17"/>
        <v>42061.25</v>
      </c>
      <c r="T303" s="8">
        <f t="shared" si="18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8">
        <f t="shared" si="16"/>
        <v>31.844940867279899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8">
        <f t="shared" si="17"/>
        <v>43345.208333333328</v>
      </c>
      <c r="T304" s="8">
        <f t="shared" si="18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8">
        <f t="shared" si="16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8">
        <f t="shared" si="17"/>
        <v>42376.25</v>
      </c>
      <c r="T305" s="8">
        <f t="shared" si="18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8">
        <f t="shared" si="16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8">
        <f t="shared" si="17"/>
        <v>42589.208333333328</v>
      </c>
      <c r="T306" s="8">
        <f t="shared" si="18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8">
        <f t="shared" si="16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8">
        <f t="shared" si="17"/>
        <v>42448.208333333328</v>
      </c>
      <c r="T307" s="8">
        <f t="shared" si="18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8">
        <f t="shared" si="16"/>
        <v>7.9076923076923071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8">
        <f t="shared" si="17"/>
        <v>42930.208333333328</v>
      </c>
      <c r="T308" s="8">
        <f t="shared" si="18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8">
        <f t="shared" si="16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8">
        <f t="shared" si="17"/>
        <v>41066.208333333336</v>
      </c>
      <c r="T309" s="8">
        <f t="shared" si="18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8">
        <f t="shared" si="16"/>
        <v>74.077834179357026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8">
        <f t="shared" si="17"/>
        <v>40651.208333333336</v>
      </c>
      <c r="T310" s="8">
        <f t="shared" si="18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8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8">
        <f t="shared" si="17"/>
        <v>40807.208333333336</v>
      </c>
      <c r="T311" s="8">
        <f t="shared" si="18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8">
        <f t="shared" si="16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8">
        <f t="shared" si="17"/>
        <v>40277.208333333336</v>
      </c>
      <c r="T312" s="8">
        <f t="shared" si="18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8">
        <f t="shared" si="16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8">
        <f t="shared" si="17"/>
        <v>40590.25</v>
      </c>
      <c r="T313" s="8">
        <f t="shared" si="18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8">
        <f t="shared" si="16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8">
        <f t="shared" si="17"/>
        <v>41572.208333333336</v>
      </c>
      <c r="T314" s="8">
        <f t="shared" si="18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8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8">
        <f t="shared" si="17"/>
        <v>40966.25</v>
      </c>
      <c r="T315" s="8">
        <f t="shared" si="18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8">
        <f t="shared" si="16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8">
        <f t="shared" si="17"/>
        <v>43536.208333333328</v>
      </c>
      <c r="T316" s="8">
        <f t="shared" si="18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8">
        <f t="shared" si="16"/>
        <v>33.89473684210526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8">
        <f t="shared" si="17"/>
        <v>41783.208333333336</v>
      </c>
      <c r="T317" s="8">
        <f t="shared" si="18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8">
        <f t="shared" si="16"/>
        <v>66.677083333333329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8">
        <f t="shared" si="17"/>
        <v>43788.25</v>
      </c>
      <c r="T318" s="8">
        <f t="shared" si="18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8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8">
        <f t="shared" si="17"/>
        <v>42869.208333333328</v>
      </c>
      <c r="T319" s="8">
        <f t="shared" si="18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8">
        <f t="shared" si="16"/>
        <v>15.842105263157894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8">
        <f t="shared" si="17"/>
        <v>41684.25</v>
      </c>
      <c r="T320" s="8">
        <f t="shared" si="18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8">
        <f t="shared" si="16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8">
        <f t="shared" si="17"/>
        <v>40402.208333333336</v>
      </c>
      <c r="T321" s="8">
        <f t="shared" si="18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8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8">
        <f t="shared" si="17"/>
        <v>40673.208333333336</v>
      </c>
      <c r="T322" s="8">
        <f t="shared" si="18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8">
        <f t="shared" ref="F323:F386" si="20">(E323/D323)*100</f>
        <v>94.144366197183089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8">
        <f t="shared" ref="S323:S386" si="21">(((L323/60)/60)/24)+DATE(1970,1,1)</f>
        <v>40634.208333333336</v>
      </c>
      <c r="T323" s="8">
        <f t="shared" ref="T323:T386" si="22">(((M323/60)/60)/24)+DATE(1970,1,1)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8">
        <f t="shared" si="20"/>
        <v>166.56234096692114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8">
        <f t="shared" si="21"/>
        <v>40507.25</v>
      </c>
      <c r="T324" s="8">
        <f t="shared" si="22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8">
        <f t="shared" si="20"/>
        <v>24.134831460674157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8">
        <f t="shared" si="21"/>
        <v>41725.208333333336</v>
      </c>
      <c r="T325" s="8">
        <f t="shared" si="22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8">
        <f t="shared" si="20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8">
        <f t="shared" si="21"/>
        <v>42176.208333333328</v>
      </c>
      <c r="T326" s="8">
        <f t="shared" si="22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8">
        <f t="shared" si="20"/>
        <v>90.723076923076931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8">
        <f t="shared" si="21"/>
        <v>43267.208333333328</v>
      </c>
      <c r="T327" s="8">
        <f t="shared" si="22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8">
        <f t="shared" si="20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8">
        <f t="shared" si="21"/>
        <v>42364.25</v>
      </c>
      <c r="T328" s="8">
        <f t="shared" si="22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8">
        <f t="shared" si="20"/>
        <v>38.53846153846154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8">
        <f t="shared" si="21"/>
        <v>43705.208333333328</v>
      </c>
      <c r="T329" s="8">
        <f t="shared" si="22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8">
        <f t="shared" si="20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8">
        <f t="shared" si="21"/>
        <v>43434.25</v>
      </c>
      <c r="T330" s="8">
        <f t="shared" si="22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8">
        <f t="shared" si="20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8">
        <f t="shared" si="21"/>
        <v>42716.25</v>
      </c>
      <c r="T331" s="8">
        <f t="shared" si="22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8">
        <f t="shared" si="20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8">
        <f t="shared" si="21"/>
        <v>43077.25</v>
      </c>
      <c r="T332" s="8">
        <f t="shared" si="22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8">
        <f t="shared" si="20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8">
        <f t="shared" si="21"/>
        <v>40896.25</v>
      </c>
      <c r="T333" s="8">
        <f t="shared" si="22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8">
        <f t="shared" si="20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8">
        <f t="shared" si="21"/>
        <v>41361.208333333336</v>
      </c>
      <c r="T334" s="8">
        <f t="shared" si="22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8">
        <f t="shared" si="20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8">
        <f t="shared" si="21"/>
        <v>43424.25</v>
      </c>
      <c r="T335" s="8">
        <f t="shared" si="22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8">
        <f t="shared" si="20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8">
        <f t="shared" si="21"/>
        <v>43110.25</v>
      </c>
      <c r="T336" s="8">
        <f t="shared" si="22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8">
        <f t="shared" si="20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8">
        <f t="shared" si="21"/>
        <v>43784.25</v>
      </c>
      <c r="T337" s="8">
        <f t="shared" si="22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8">
        <f t="shared" si="20"/>
        <v>97.032531824611041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8">
        <f t="shared" si="21"/>
        <v>40527.25</v>
      </c>
      <c r="T338" s="8">
        <f t="shared" si="22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8">
        <f t="shared" si="20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8">
        <f t="shared" si="21"/>
        <v>43780.25</v>
      </c>
      <c r="T339" s="8">
        <f t="shared" si="22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8">
        <f t="shared" si="20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8">
        <f t="shared" si="21"/>
        <v>40821.208333333336</v>
      </c>
      <c r="T340" s="8">
        <f t="shared" si="22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8">
        <f t="shared" si="20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8">
        <f t="shared" si="21"/>
        <v>42949.208333333328</v>
      </c>
      <c r="T341" s="8">
        <f t="shared" si="22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8">
        <f t="shared" si="20"/>
        <v>94.242587601078171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8">
        <f t="shared" si="21"/>
        <v>40889.25</v>
      </c>
      <c r="T342" s="8">
        <f t="shared" si="22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8">
        <f t="shared" si="20"/>
        <v>84.669291338582681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8">
        <f t="shared" si="21"/>
        <v>42244.208333333328</v>
      </c>
      <c r="T343" s="8">
        <f t="shared" si="22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8">
        <f t="shared" si="20"/>
        <v>66.521920668058456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8">
        <f t="shared" si="21"/>
        <v>41475.208333333336</v>
      </c>
      <c r="T344" s="8">
        <f t="shared" si="22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8">
        <f t="shared" si="20"/>
        <v>53.922222222222224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8">
        <f t="shared" si="21"/>
        <v>41597.25</v>
      </c>
      <c r="T345" s="8">
        <f t="shared" si="22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8">
        <f t="shared" si="20"/>
        <v>41.983299595141702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8">
        <f t="shared" si="21"/>
        <v>43122.25</v>
      </c>
      <c r="T346" s="8">
        <f t="shared" si="22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8">
        <f t="shared" si="20"/>
        <v>14.69479695431472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8">
        <f t="shared" si="21"/>
        <v>42194.208333333328</v>
      </c>
      <c r="T347" s="8">
        <f t="shared" si="22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8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8">
        <f t="shared" si="21"/>
        <v>42971.208333333328</v>
      </c>
      <c r="T348" s="8">
        <f t="shared" si="22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8">
        <f t="shared" si="20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8">
        <f t="shared" si="21"/>
        <v>42046.25</v>
      </c>
      <c r="T349" s="8">
        <f t="shared" si="22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8">
        <f t="shared" si="20"/>
        <v>71.770351758793964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8">
        <f t="shared" si="21"/>
        <v>42782.25</v>
      </c>
      <c r="T350" s="8">
        <f t="shared" si="22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8">
        <f t="shared" si="20"/>
        <v>53.074115044247783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8">
        <f t="shared" si="21"/>
        <v>42930.208333333328</v>
      </c>
      <c r="T351" s="8">
        <f t="shared" si="22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8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8">
        <f t="shared" si="21"/>
        <v>42144.208333333328</v>
      </c>
      <c r="T352" s="8">
        <f t="shared" si="22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8">
        <f t="shared" si="20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8">
        <f t="shared" si="21"/>
        <v>42240.208333333328</v>
      </c>
      <c r="T353" s="8">
        <f t="shared" si="22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8">
        <f t="shared" si="20"/>
        <v>34.892857142857139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8">
        <f t="shared" si="21"/>
        <v>42315.25</v>
      </c>
      <c r="T354" s="8">
        <f t="shared" si="22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8">
        <f t="shared" si="20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8">
        <f t="shared" si="21"/>
        <v>43651.208333333328</v>
      </c>
      <c r="T355" s="8">
        <f t="shared" si="22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8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8">
        <f t="shared" si="21"/>
        <v>41520.208333333336</v>
      </c>
      <c r="T356" s="8">
        <f t="shared" si="22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8">
        <f t="shared" si="20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8">
        <f t="shared" si="21"/>
        <v>42757.25</v>
      </c>
      <c r="T357" s="8">
        <f t="shared" si="22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8">
        <f t="shared" si="20"/>
        <v>36.892473118279568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8">
        <f t="shared" si="21"/>
        <v>40922.25</v>
      </c>
      <c r="T358" s="8">
        <f t="shared" si="22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8">
        <f t="shared" si="20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8">
        <f t="shared" si="21"/>
        <v>42250.208333333328</v>
      </c>
      <c r="T359" s="8">
        <f t="shared" si="22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8">
        <f t="shared" si="20"/>
        <v>11.814432989690722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8">
        <f t="shared" si="21"/>
        <v>43322.208333333328</v>
      </c>
      <c r="T360" s="8">
        <f t="shared" si="22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8">
        <f t="shared" si="20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8">
        <f t="shared" si="21"/>
        <v>40782.208333333336</v>
      </c>
      <c r="T361" s="8">
        <f t="shared" si="22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8">
        <f t="shared" si="20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8">
        <f t="shared" si="21"/>
        <v>40544.25</v>
      </c>
      <c r="T362" s="8">
        <f t="shared" si="22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8">
        <f t="shared" si="20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8">
        <f t="shared" si="21"/>
        <v>43015.208333333328</v>
      </c>
      <c r="T363" s="8">
        <f t="shared" si="22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8">
        <f t="shared" si="20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8">
        <f t="shared" si="21"/>
        <v>40570.25</v>
      </c>
      <c r="T364" s="8">
        <f t="shared" si="22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8">
        <f t="shared" si="20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8">
        <f t="shared" si="21"/>
        <v>40904.25</v>
      </c>
      <c r="T365" s="8">
        <f t="shared" si="22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8">
        <f t="shared" si="20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8">
        <f t="shared" si="21"/>
        <v>43164.25</v>
      </c>
      <c r="T366" s="8">
        <f t="shared" si="22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8">
        <f t="shared" si="20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8">
        <f t="shared" si="21"/>
        <v>42733.25</v>
      </c>
      <c r="T367" s="8">
        <f t="shared" si="22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8">
        <f t="shared" si="20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8">
        <f t="shared" si="21"/>
        <v>40546.25</v>
      </c>
      <c r="T368" s="8">
        <f t="shared" si="22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8">
        <f t="shared" si="20"/>
        <v>18.888888888888889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8">
        <f t="shared" si="21"/>
        <v>41930.208333333336</v>
      </c>
      <c r="T369" s="8">
        <f t="shared" si="22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8">
        <f t="shared" si="20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8">
        <f t="shared" si="21"/>
        <v>40464.208333333336</v>
      </c>
      <c r="T370" s="8">
        <f t="shared" si="22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8">
        <f t="shared" si="20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8">
        <f t="shared" si="21"/>
        <v>41308.25</v>
      </c>
      <c r="T371" s="8">
        <f t="shared" si="22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8">
        <f t="shared" si="20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8">
        <f t="shared" si="21"/>
        <v>43570.208333333328</v>
      </c>
      <c r="T372" s="8">
        <f t="shared" si="22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8">
        <f t="shared" si="20"/>
        <v>67.869978858350947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8">
        <f t="shared" si="21"/>
        <v>42043.25</v>
      </c>
      <c r="T373" s="8">
        <f t="shared" si="22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8">
        <f t="shared" si="20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8">
        <f t="shared" si="21"/>
        <v>42012.25</v>
      </c>
      <c r="T374" s="8">
        <f t="shared" si="22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8">
        <f t="shared" si="20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8">
        <f t="shared" si="21"/>
        <v>42964.208333333328</v>
      </c>
      <c r="T375" s="8">
        <f t="shared" si="22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8">
        <f t="shared" si="20"/>
        <v>13.185782556750297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8">
        <f t="shared" si="21"/>
        <v>43476.25</v>
      </c>
      <c r="T376" s="8">
        <f t="shared" si="22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8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8">
        <f t="shared" si="21"/>
        <v>42293.208333333328</v>
      </c>
      <c r="T377" s="8">
        <f t="shared" si="22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8">
        <f t="shared" si="20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8">
        <f t="shared" si="21"/>
        <v>41826.208333333336</v>
      </c>
      <c r="T378" s="8">
        <f t="shared" si="22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8">
        <f t="shared" si="20"/>
        <v>10.257545271629779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8">
        <f t="shared" si="21"/>
        <v>43760.208333333328</v>
      </c>
      <c r="T379" s="8">
        <f t="shared" si="22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8">
        <f t="shared" si="20"/>
        <v>13.962962962962964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8">
        <f t="shared" si="21"/>
        <v>43241.208333333328</v>
      </c>
      <c r="T380" s="8">
        <f t="shared" si="22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8">
        <f t="shared" si="20"/>
        <v>40.444444444444443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8">
        <f t="shared" si="21"/>
        <v>40843.208333333336</v>
      </c>
      <c r="T381" s="8">
        <f t="shared" si="22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8">
        <f t="shared" si="20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8">
        <f t="shared" si="21"/>
        <v>41448.208333333336</v>
      </c>
      <c r="T382" s="8">
        <f t="shared" si="22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8">
        <f t="shared" si="20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8">
        <f t="shared" si="21"/>
        <v>42163.208333333328</v>
      </c>
      <c r="T383" s="8">
        <f t="shared" si="22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8">
        <f t="shared" si="20"/>
        <v>63.769230769230766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8">
        <f t="shared" si="21"/>
        <v>43024.208333333328</v>
      </c>
      <c r="T384" s="8">
        <f t="shared" si="22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8">
        <f t="shared" si="20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8">
        <f t="shared" si="21"/>
        <v>43509.25</v>
      </c>
      <c r="T385" s="8">
        <f t="shared" si="22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8">
        <f t="shared" si="20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8">
        <f t="shared" si="21"/>
        <v>42776.25</v>
      </c>
      <c r="T386" s="8">
        <f t="shared" si="22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8">
        <f t="shared" ref="F387:F450" si="24">(E387/D387)*100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8">
        <f t="shared" ref="S387:S450" si="25">(((L387/60)/60)/24)+DATE(1970,1,1)</f>
        <v>43553.208333333328</v>
      </c>
      <c r="T387" s="8">
        <f t="shared" ref="T387:T450" si="26">(((M387/60)/60)/24)+DATE(1970,1,1)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8">
        <f t="shared" si="24"/>
        <v>76.42361623616236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8">
        <f t="shared" si="25"/>
        <v>40355.208333333336</v>
      </c>
      <c r="T388" s="8">
        <f t="shared" si="26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8">
        <f t="shared" si="24"/>
        <v>39.261467889908261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8">
        <f t="shared" si="25"/>
        <v>41072.208333333336</v>
      </c>
      <c r="T389" s="8">
        <f t="shared" si="26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8">
        <f t="shared" si="24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8">
        <f t="shared" si="25"/>
        <v>40912.25</v>
      </c>
      <c r="T390" s="8">
        <f t="shared" si="26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8">
        <f t="shared" si="24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8">
        <f t="shared" si="25"/>
        <v>40479.208333333336</v>
      </c>
      <c r="T391" s="8">
        <f t="shared" si="26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8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8">
        <f t="shared" si="25"/>
        <v>41530.208333333336</v>
      </c>
      <c r="T392" s="8">
        <f t="shared" si="26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8">
        <f t="shared" si="24"/>
        <v>7.2731788079470201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8">
        <f t="shared" si="25"/>
        <v>41653.25</v>
      </c>
      <c r="T393" s="8">
        <f t="shared" si="26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8">
        <f t="shared" si="24"/>
        <v>65.642371234207957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8">
        <f t="shared" si="25"/>
        <v>40549.25</v>
      </c>
      <c r="T394" s="8">
        <f t="shared" si="26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8">
        <f t="shared" si="24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8">
        <f t="shared" si="25"/>
        <v>42933.208333333328</v>
      </c>
      <c r="T395" s="8">
        <f t="shared" si="26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8">
        <f t="shared" si="24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8">
        <f t="shared" si="25"/>
        <v>41484.208333333336</v>
      </c>
      <c r="T396" s="8">
        <f t="shared" si="26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8">
        <f t="shared" si="24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8">
        <f t="shared" si="25"/>
        <v>40885.25</v>
      </c>
      <c r="T397" s="8">
        <f t="shared" si="26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8">
        <f t="shared" si="24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8">
        <f t="shared" si="25"/>
        <v>43378.208333333328</v>
      </c>
      <c r="T398" s="8">
        <f t="shared" si="26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8">
        <f t="shared" si="24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8">
        <f t="shared" si="25"/>
        <v>41417.208333333336</v>
      </c>
      <c r="T399" s="8">
        <f t="shared" si="26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8">
        <f t="shared" si="24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8">
        <f t="shared" si="25"/>
        <v>43228.208333333328</v>
      </c>
      <c r="T400" s="8">
        <f t="shared" si="26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8">
        <f t="shared" si="24"/>
        <v>63.850976361767728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8">
        <f t="shared" si="25"/>
        <v>40576.25</v>
      </c>
      <c r="T401" s="8">
        <f t="shared" si="26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8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8">
        <f t="shared" si="25"/>
        <v>41502.208333333336</v>
      </c>
      <c r="T402" s="8">
        <f t="shared" si="26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8">
        <f t="shared" si="24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8">
        <f t="shared" si="25"/>
        <v>43765.208333333328</v>
      </c>
      <c r="T403" s="8">
        <f t="shared" si="26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8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8">
        <f t="shared" si="25"/>
        <v>40914.25</v>
      </c>
      <c r="T404" s="8">
        <f t="shared" si="26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8">
        <f t="shared" si="24"/>
        <v>86.220633299284984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8">
        <f t="shared" si="25"/>
        <v>40310.208333333336</v>
      </c>
      <c r="T405" s="8">
        <f t="shared" si="26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8">
        <f t="shared" si="24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8">
        <f t="shared" si="25"/>
        <v>43053.25</v>
      </c>
      <c r="T406" s="8">
        <f t="shared" si="26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8">
        <f t="shared" si="24"/>
        <v>89.618243243243242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8">
        <f t="shared" si="25"/>
        <v>43255.208333333328</v>
      </c>
      <c r="T407" s="8">
        <f t="shared" si="26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8">
        <f t="shared" si="24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8">
        <f t="shared" si="25"/>
        <v>41304.25</v>
      </c>
      <c r="T408" s="8">
        <f t="shared" si="26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8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8">
        <f t="shared" si="25"/>
        <v>43751.208333333328</v>
      </c>
      <c r="T409" s="8">
        <f t="shared" si="26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8">
        <f t="shared" si="24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8">
        <f t="shared" si="25"/>
        <v>42541.208333333328</v>
      </c>
      <c r="T410" s="8">
        <f t="shared" si="26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8">
        <f t="shared" si="24"/>
        <v>46.315634218289084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8">
        <f t="shared" si="25"/>
        <v>42843.208333333328</v>
      </c>
      <c r="T411" s="8">
        <f t="shared" si="26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8">
        <f t="shared" si="24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8">
        <f t="shared" si="25"/>
        <v>42122.208333333328</v>
      </c>
      <c r="T412" s="8">
        <f t="shared" si="26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8">
        <f t="shared" si="24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8">
        <f t="shared" si="25"/>
        <v>42884.208333333328</v>
      </c>
      <c r="T413" s="8">
        <f t="shared" si="26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8">
        <f t="shared" si="24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8">
        <f t="shared" si="25"/>
        <v>41642.25</v>
      </c>
      <c r="T414" s="8">
        <f t="shared" si="26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8">
        <f t="shared" si="24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8">
        <f t="shared" si="25"/>
        <v>43431.25</v>
      </c>
      <c r="T415" s="8">
        <f t="shared" si="26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8">
        <f t="shared" si="24"/>
        <v>84.699787460148784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8">
        <f t="shared" si="25"/>
        <v>40288.208333333336</v>
      </c>
      <c r="T416" s="8">
        <f t="shared" si="26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8">
        <f t="shared" si="24"/>
        <v>11.059030837004405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8">
        <f t="shared" si="25"/>
        <v>40921.25</v>
      </c>
      <c r="T417" s="8">
        <f t="shared" si="26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8">
        <f t="shared" si="24"/>
        <v>43.838781575037146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8">
        <f t="shared" si="25"/>
        <v>40560.25</v>
      </c>
      <c r="T418" s="8">
        <f t="shared" si="26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8">
        <f t="shared" si="24"/>
        <v>55.470588235294116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8">
        <f t="shared" si="25"/>
        <v>43407.208333333328</v>
      </c>
      <c r="T419" s="8">
        <f t="shared" si="26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8">
        <f t="shared" si="24"/>
        <v>57.399511301160658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8">
        <f t="shared" si="25"/>
        <v>41035.208333333336</v>
      </c>
      <c r="T420" s="8">
        <f t="shared" si="26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8">
        <f t="shared" si="24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8">
        <f t="shared" si="25"/>
        <v>40899.25</v>
      </c>
      <c r="T421" s="8">
        <f t="shared" si="26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8">
        <f t="shared" si="24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8">
        <f t="shared" si="25"/>
        <v>42911.208333333328</v>
      </c>
      <c r="T422" s="8">
        <f t="shared" si="26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8">
        <f t="shared" si="24"/>
        <v>63.989361702127653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8">
        <f t="shared" si="25"/>
        <v>42915.208333333328</v>
      </c>
      <c r="T423" s="8">
        <f t="shared" si="26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8">
        <f t="shared" si="24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8">
        <f t="shared" si="25"/>
        <v>40285.208333333336</v>
      </c>
      <c r="T424" s="8">
        <f t="shared" si="26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8">
        <f t="shared" si="24"/>
        <v>10.638024357239512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8">
        <f t="shared" si="25"/>
        <v>40808.208333333336</v>
      </c>
      <c r="T425" s="8">
        <f t="shared" si="26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8">
        <f t="shared" si="24"/>
        <v>40.470588235294116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8">
        <f t="shared" si="25"/>
        <v>43208.208333333328</v>
      </c>
      <c r="T426" s="8">
        <f t="shared" si="26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8">
        <f t="shared" si="24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8">
        <f t="shared" si="25"/>
        <v>42213.208333333328</v>
      </c>
      <c r="T427" s="8">
        <f t="shared" si="26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8">
        <f t="shared" si="24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8">
        <f t="shared" si="25"/>
        <v>41332.25</v>
      </c>
      <c r="T428" s="8">
        <f t="shared" si="26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8">
        <f t="shared" si="24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8">
        <f t="shared" si="25"/>
        <v>41895.208333333336</v>
      </c>
      <c r="T429" s="8">
        <f t="shared" si="26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8">
        <f t="shared" si="24"/>
        <v>46.387573964497044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8">
        <f t="shared" si="25"/>
        <v>40585.25</v>
      </c>
      <c r="T430" s="8">
        <f t="shared" si="26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8">
        <f t="shared" si="24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8">
        <f t="shared" si="25"/>
        <v>41680.25</v>
      </c>
      <c r="T431" s="8">
        <f t="shared" si="26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8">
        <f t="shared" si="24"/>
        <v>67.740740740740748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8">
        <f t="shared" si="25"/>
        <v>43737.208333333328</v>
      </c>
      <c r="T432" s="8">
        <f t="shared" si="26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8">
        <f t="shared" si="24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8">
        <f t="shared" si="25"/>
        <v>43273.208333333328</v>
      </c>
      <c r="T433" s="8">
        <f t="shared" si="26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8">
        <f t="shared" si="24"/>
        <v>82.714285714285722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8">
        <f t="shared" si="25"/>
        <v>41761.208333333336</v>
      </c>
      <c r="T434" s="8">
        <f t="shared" si="26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8">
        <f t="shared" si="24"/>
        <v>54.163920922570021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8">
        <f t="shared" si="25"/>
        <v>41603.25</v>
      </c>
      <c r="T435" s="8">
        <f t="shared" si="26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8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8">
        <f t="shared" si="25"/>
        <v>42705.25</v>
      </c>
      <c r="T436" s="8">
        <f t="shared" si="26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8">
        <f t="shared" si="24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8">
        <f t="shared" si="25"/>
        <v>41988.25</v>
      </c>
      <c r="T437" s="8">
        <f t="shared" si="26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8">
        <f t="shared" si="24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8">
        <f t="shared" si="25"/>
        <v>43575.208333333328</v>
      </c>
      <c r="T438" s="8">
        <f t="shared" si="26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8">
        <f t="shared" si="24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8">
        <f t="shared" si="25"/>
        <v>42260.208333333328</v>
      </c>
      <c r="T439" s="8">
        <f t="shared" si="26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8">
        <f t="shared" si="24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8">
        <f t="shared" si="25"/>
        <v>41337.25</v>
      </c>
      <c r="T440" s="8">
        <f t="shared" si="26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8">
        <f t="shared" si="24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8">
        <f t="shared" si="25"/>
        <v>42680.208333333328</v>
      </c>
      <c r="T441" s="8">
        <f t="shared" si="26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8">
        <f t="shared" si="24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8">
        <f t="shared" si="25"/>
        <v>42916.208333333328</v>
      </c>
      <c r="T442" s="8">
        <f t="shared" si="26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8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8">
        <f t="shared" si="25"/>
        <v>41025.208333333336</v>
      </c>
      <c r="T443" s="8">
        <f t="shared" si="26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8">
        <f t="shared" si="24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8">
        <f t="shared" si="25"/>
        <v>42980.208333333328</v>
      </c>
      <c r="T444" s="8">
        <f t="shared" si="26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8">
        <f t="shared" si="24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8">
        <f t="shared" si="25"/>
        <v>40451.208333333336</v>
      </c>
      <c r="T445" s="8">
        <f t="shared" si="26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8">
        <f t="shared" si="24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8">
        <f t="shared" si="25"/>
        <v>40748.208333333336</v>
      </c>
      <c r="T446" s="8">
        <f t="shared" si="26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8">
        <f t="shared" si="24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8">
        <f t="shared" si="25"/>
        <v>40515.25</v>
      </c>
      <c r="T447" s="8">
        <f t="shared" si="26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8">
        <f t="shared" si="24"/>
        <v>82.044117647058826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8">
        <f t="shared" si="25"/>
        <v>41261.25</v>
      </c>
      <c r="T448" s="8">
        <f t="shared" si="26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8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8">
        <f t="shared" si="25"/>
        <v>43088.25</v>
      </c>
      <c r="T449" s="8">
        <f t="shared" si="26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8">
        <f t="shared" si="24"/>
        <v>50.482758620689658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8">
        <f t="shared" si="25"/>
        <v>41378.208333333336</v>
      </c>
      <c r="T450" s="8">
        <f t="shared" si="26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8">
        <f t="shared" ref="F451:F514" si="28">(E451/D451)*100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8">
        <f t="shared" ref="S451:S514" si="29">(((L451/60)/60)/24)+DATE(1970,1,1)</f>
        <v>43530.25</v>
      </c>
      <c r="T451" s="8">
        <f t="shared" ref="T451:T514" si="30">(((M451/60)/60)/24)+DATE(1970,1,1)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8">
        <f t="shared" si="28"/>
        <v>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8">
        <f t="shared" si="29"/>
        <v>43394.208333333328</v>
      </c>
      <c r="T452" s="8">
        <f t="shared" si="30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8">
        <f t="shared" si="28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8">
        <f t="shared" si="29"/>
        <v>42935.208333333328</v>
      </c>
      <c r="T453" s="8">
        <f t="shared" si="30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8">
        <f t="shared" si="28"/>
        <v>63.4375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8">
        <f t="shared" si="29"/>
        <v>40365.208333333336</v>
      </c>
      <c r="T454" s="8">
        <f t="shared" si="30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8">
        <f t="shared" si="28"/>
        <v>56.331688596491226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8">
        <f t="shared" si="29"/>
        <v>42705.25</v>
      </c>
      <c r="T455" s="8">
        <f t="shared" si="30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8">
        <f t="shared" si="28"/>
        <v>44.074999999999996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8">
        <f t="shared" si="29"/>
        <v>41568.208333333336</v>
      </c>
      <c r="T456" s="8">
        <f t="shared" si="30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8">
        <f t="shared" si="28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8">
        <f t="shared" si="29"/>
        <v>40809.208333333336</v>
      </c>
      <c r="T457" s="8">
        <f t="shared" si="30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8">
        <f t="shared" si="28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8">
        <f t="shared" si="29"/>
        <v>43141.25</v>
      </c>
      <c r="T458" s="8">
        <f t="shared" si="30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8">
        <f t="shared" si="28"/>
        <v>26.640000000000004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8">
        <f t="shared" si="29"/>
        <v>42657.208333333328</v>
      </c>
      <c r="T459" s="8">
        <f t="shared" si="30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8">
        <f t="shared" si="28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8">
        <f t="shared" si="29"/>
        <v>40265.208333333336</v>
      </c>
      <c r="T460" s="8">
        <f t="shared" si="30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8">
        <f t="shared" si="28"/>
        <v>90.063492063492063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8">
        <f t="shared" si="29"/>
        <v>42001.25</v>
      </c>
      <c r="T461" s="8">
        <f t="shared" si="30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8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8">
        <f t="shared" si="29"/>
        <v>40399.208333333336</v>
      </c>
      <c r="T462" s="8">
        <f t="shared" si="30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8">
        <f t="shared" si="28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8">
        <f t="shared" si="29"/>
        <v>41757.208333333336</v>
      </c>
      <c r="T463" s="8">
        <f t="shared" si="30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8">
        <f t="shared" si="28"/>
        <v>30.57944915254237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8">
        <f t="shared" si="29"/>
        <v>41304.25</v>
      </c>
      <c r="T464" s="8">
        <f t="shared" si="30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8">
        <f t="shared" si="28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8">
        <f t="shared" si="29"/>
        <v>41639.25</v>
      </c>
      <c r="T465" s="8">
        <f t="shared" si="30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8">
        <f t="shared" si="28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8">
        <f t="shared" si="29"/>
        <v>43142.25</v>
      </c>
      <c r="T466" s="8">
        <f t="shared" si="30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8">
        <f t="shared" si="28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8">
        <f t="shared" si="29"/>
        <v>43127.25</v>
      </c>
      <c r="T467" s="8">
        <f t="shared" si="30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8">
        <f t="shared" si="28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8">
        <f t="shared" si="29"/>
        <v>41409.208333333336</v>
      </c>
      <c r="T468" s="8">
        <f t="shared" si="30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8">
        <f t="shared" si="28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8">
        <f t="shared" si="29"/>
        <v>42331.25</v>
      </c>
      <c r="T469" s="8">
        <f t="shared" si="30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8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8">
        <f t="shared" si="29"/>
        <v>43569.208333333328</v>
      </c>
      <c r="T470" s="8">
        <f t="shared" si="30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8">
        <f t="shared" si="28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8">
        <f t="shared" si="29"/>
        <v>42142.208333333328</v>
      </c>
      <c r="T471" s="8">
        <f t="shared" si="30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8">
        <f t="shared" si="28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8">
        <f t="shared" si="29"/>
        <v>42716.25</v>
      </c>
      <c r="T472" s="8">
        <f t="shared" si="30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8">
        <f t="shared" si="28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8">
        <f t="shared" si="29"/>
        <v>41031.208333333336</v>
      </c>
      <c r="T473" s="8">
        <f t="shared" si="30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8">
        <f t="shared" si="28"/>
        <v>39.234070221066318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8">
        <f t="shared" si="29"/>
        <v>43535.208333333328</v>
      </c>
      <c r="T474" s="8">
        <f t="shared" si="30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8">
        <f t="shared" si="28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8">
        <f t="shared" si="29"/>
        <v>43277.208333333328</v>
      </c>
      <c r="T475" s="8">
        <f t="shared" si="30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8">
        <f t="shared" si="28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8">
        <f t="shared" si="29"/>
        <v>41989.25</v>
      </c>
      <c r="T476" s="8">
        <f t="shared" si="30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8">
        <f t="shared" si="28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8">
        <f t="shared" si="29"/>
        <v>41450.208333333336</v>
      </c>
      <c r="T477" s="8">
        <f t="shared" si="30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8">
        <f t="shared" si="28"/>
        <v>29.828720626631856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8">
        <f t="shared" si="29"/>
        <v>43322.208333333328</v>
      </c>
      <c r="T478" s="8">
        <f t="shared" si="30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8">
        <f t="shared" si="28"/>
        <v>54.270588235294113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8">
        <f t="shared" si="29"/>
        <v>40720.208333333336</v>
      </c>
      <c r="T479" s="8">
        <f t="shared" si="30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8">
        <f t="shared" si="28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8">
        <f t="shared" si="29"/>
        <v>42072.208333333328</v>
      </c>
      <c r="T480" s="8">
        <f t="shared" si="30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8">
        <f t="shared" si="28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8">
        <f t="shared" si="29"/>
        <v>42945.208333333328</v>
      </c>
      <c r="T481" s="8">
        <f t="shared" si="30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8">
        <f t="shared" si="28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8">
        <f t="shared" si="29"/>
        <v>40248.25</v>
      </c>
      <c r="T482" s="8">
        <f t="shared" si="30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8">
        <f t="shared" si="28"/>
        <v>81.348423194303152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8">
        <f t="shared" si="29"/>
        <v>41913.208333333336</v>
      </c>
      <c r="T483" s="8">
        <f t="shared" si="30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8">
        <f t="shared" si="28"/>
        <v>16.404761904761905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8">
        <f t="shared" si="29"/>
        <v>40963.25</v>
      </c>
      <c r="T484" s="8">
        <f t="shared" si="30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8">
        <f t="shared" si="28"/>
        <v>52.774617067833695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8">
        <f t="shared" si="29"/>
        <v>43811.25</v>
      </c>
      <c r="T485" s="8">
        <f t="shared" si="30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8">
        <f t="shared" si="28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8">
        <f t="shared" si="29"/>
        <v>41855.208333333336</v>
      </c>
      <c r="T486" s="8">
        <f t="shared" si="30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8">
        <f t="shared" si="28"/>
        <v>30.73289183222958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8">
        <f t="shared" si="29"/>
        <v>43626.208333333328</v>
      </c>
      <c r="T487" s="8">
        <f t="shared" si="30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8">
        <f t="shared" si="28"/>
        <v>13.5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8">
        <f t="shared" si="29"/>
        <v>43168.25</v>
      </c>
      <c r="T488" s="8">
        <f t="shared" si="30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8">
        <f t="shared" si="28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8">
        <f t="shared" si="29"/>
        <v>42845.208333333328</v>
      </c>
      <c r="T489" s="8">
        <f t="shared" si="30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8">
        <f t="shared" si="28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8">
        <f t="shared" si="29"/>
        <v>42403.25</v>
      </c>
      <c r="T490" s="8">
        <f t="shared" si="30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8">
        <f t="shared" si="28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8">
        <f t="shared" si="29"/>
        <v>40406.208333333336</v>
      </c>
      <c r="T491" s="8">
        <f t="shared" si="30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8">
        <f t="shared" si="28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8">
        <f t="shared" si="29"/>
        <v>43786.25</v>
      </c>
      <c r="T492" s="8">
        <f t="shared" si="30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8">
        <f t="shared" si="28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8">
        <f t="shared" si="29"/>
        <v>41456.208333333336</v>
      </c>
      <c r="T493" s="8">
        <f t="shared" si="30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8">
        <f t="shared" si="28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8">
        <f t="shared" si="29"/>
        <v>40336.208333333336</v>
      </c>
      <c r="T494" s="8">
        <f t="shared" si="30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8">
        <f t="shared" si="28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8">
        <f t="shared" si="29"/>
        <v>43645.208333333328</v>
      </c>
      <c r="T495" s="8">
        <f t="shared" si="30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8">
        <f t="shared" si="28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8">
        <f t="shared" si="29"/>
        <v>40990.208333333336</v>
      </c>
      <c r="T496" s="8">
        <f t="shared" si="30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8">
        <f t="shared" si="28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8">
        <f t="shared" si="29"/>
        <v>41800.208333333336</v>
      </c>
      <c r="T497" s="8">
        <f t="shared" si="30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8">
        <f t="shared" si="28"/>
        <v>0.90696409140369971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8">
        <f t="shared" si="29"/>
        <v>42876.208333333328</v>
      </c>
      <c r="T498" s="8">
        <f t="shared" si="30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8">
        <f t="shared" si="28"/>
        <v>34.173469387755098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8">
        <f t="shared" si="29"/>
        <v>42724.25</v>
      </c>
      <c r="T499" s="8">
        <f t="shared" si="30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8">
        <f t="shared" si="28"/>
        <v>23.948810754912099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8">
        <f t="shared" si="29"/>
        <v>42005.25</v>
      </c>
      <c r="T500" s="8">
        <f t="shared" si="30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8">
        <f t="shared" si="28"/>
        <v>48.072649572649574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8">
        <f t="shared" si="29"/>
        <v>42444.208333333328</v>
      </c>
      <c r="T501" s="8">
        <f t="shared" si="30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8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8">
        <f t="shared" si="29"/>
        <v>41395.208333333336</v>
      </c>
      <c r="T502" s="8">
        <f t="shared" si="30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8">
        <f t="shared" si="28"/>
        <v>70.145182291666657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8">
        <f t="shared" si="29"/>
        <v>41345.208333333336</v>
      </c>
      <c r="T503" s="8">
        <f t="shared" si="30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8">
        <f t="shared" si="28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8">
        <f t="shared" si="29"/>
        <v>41117.208333333336</v>
      </c>
      <c r="T504" s="8">
        <f t="shared" si="30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8">
        <f t="shared" si="28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8">
        <f t="shared" si="29"/>
        <v>42186.208333333328</v>
      </c>
      <c r="T505" s="8">
        <f t="shared" si="30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8">
        <f t="shared" si="28"/>
        <v>92.320000000000007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8">
        <f t="shared" si="29"/>
        <v>42142.208333333328</v>
      </c>
      <c r="T506" s="8">
        <f t="shared" si="30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8">
        <f t="shared" si="28"/>
        <v>13.901001112347053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8">
        <f t="shared" si="29"/>
        <v>41341.25</v>
      </c>
      <c r="T507" s="8">
        <f t="shared" si="30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8">
        <f t="shared" si="28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8">
        <f t="shared" si="29"/>
        <v>43062.25</v>
      </c>
      <c r="T508" s="8">
        <f t="shared" si="30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8">
        <f t="shared" si="28"/>
        <v>39.857142857142861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8">
        <f t="shared" si="29"/>
        <v>41373.208333333336</v>
      </c>
      <c r="T509" s="8">
        <f t="shared" si="30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8">
        <f t="shared" si="28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8">
        <f t="shared" si="29"/>
        <v>43310.208333333328</v>
      </c>
      <c r="T510" s="8">
        <f t="shared" si="30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8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8">
        <f t="shared" si="29"/>
        <v>41034.208333333336</v>
      </c>
      <c r="T511" s="8">
        <f t="shared" si="30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8">
        <f t="shared" si="28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8">
        <f t="shared" si="29"/>
        <v>43251.208333333328</v>
      </c>
      <c r="T512" s="8">
        <f t="shared" si="30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8">
        <f t="shared" si="28"/>
        <v>24.017591339648174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8">
        <f t="shared" si="29"/>
        <v>43671.208333333328</v>
      </c>
      <c r="T513" s="8">
        <f t="shared" si="30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8">
        <f t="shared" si="28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8">
        <f t="shared" si="29"/>
        <v>41825.208333333336</v>
      </c>
      <c r="T514" s="8">
        <f t="shared" si="30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8">
        <f t="shared" ref="F515:F578" si="32">(E515/D515)*100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8">
        <f t="shared" ref="S515:S578" si="33">(((L515/60)/60)/24)+DATE(1970,1,1)</f>
        <v>40430.208333333336</v>
      </c>
      <c r="T515" s="8">
        <f t="shared" ref="T515:T578" si="34">(((M515/60)/60)/24)+DATE(1970,1,1)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8">
        <f t="shared" si="32"/>
        <v>22.439077144917089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8">
        <f t="shared" si="33"/>
        <v>41614.25</v>
      </c>
      <c r="T516" s="8">
        <f t="shared" si="34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8">
        <f t="shared" si="32"/>
        <v>55.779069767441861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8">
        <f t="shared" si="33"/>
        <v>40900.25</v>
      </c>
      <c r="T517" s="8">
        <f t="shared" si="34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8">
        <f t="shared" si="32"/>
        <v>42.523125996810208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8">
        <f t="shared" si="33"/>
        <v>40396.208333333336</v>
      </c>
      <c r="T518" s="8">
        <f t="shared" si="34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8">
        <f t="shared" si="32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8">
        <f t="shared" si="33"/>
        <v>42860.208333333328</v>
      </c>
      <c r="T519" s="8">
        <f t="shared" si="34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8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8">
        <f t="shared" si="33"/>
        <v>43154.25</v>
      </c>
      <c r="T520" s="8">
        <f t="shared" si="34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8">
        <f t="shared" si="32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8">
        <f t="shared" si="33"/>
        <v>42012.25</v>
      </c>
      <c r="T521" s="8">
        <f t="shared" si="34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8">
        <f t="shared" si="32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8">
        <f t="shared" si="33"/>
        <v>43574.208333333328</v>
      </c>
      <c r="T522" s="8">
        <f t="shared" si="34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8">
        <f t="shared" si="32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8">
        <f t="shared" si="33"/>
        <v>42605.208333333328</v>
      </c>
      <c r="T523" s="8">
        <f t="shared" si="34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8">
        <f t="shared" si="32"/>
        <v>32.453465346534657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8">
        <f t="shared" si="33"/>
        <v>41093.208333333336</v>
      </c>
      <c r="T524" s="8">
        <f t="shared" si="34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8">
        <f t="shared" si="32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8">
        <f t="shared" si="33"/>
        <v>40241.25</v>
      </c>
      <c r="T525" s="8">
        <f t="shared" si="34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8">
        <f t="shared" si="32"/>
        <v>83.904860392967933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8">
        <f t="shared" si="33"/>
        <v>40294.208333333336</v>
      </c>
      <c r="T526" s="8">
        <f t="shared" si="34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8">
        <f t="shared" si="32"/>
        <v>84.19047619047619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8">
        <f t="shared" si="33"/>
        <v>40505.25</v>
      </c>
      <c r="T527" s="8">
        <f t="shared" si="34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8">
        <f t="shared" si="32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8">
        <f t="shared" si="33"/>
        <v>42364.25</v>
      </c>
      <c r="T528" s="8">
        <f t="shared" si="34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8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8">
        <f t="shared" si="33"/>
        <v>42405.25</v>
      </c>
      <c r="T529" s="8">
        <f t="shared" si="34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8">
        <f t="shared" si="32"/>
        <v>80.300000000000011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8">
        <f t="shared" si="33"/>
        <v>41601.25</v>
      </c>
      <c r="T530" s="8">
        <f t="shared" si="34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8">
        <f t="shared" si="32"/>
        <v>11.254901960784313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8">
        <f t="shared" si="33"/>
        <v>41769.208333333336</v>
      </c>
      <c r="T531" s="8">
        <f t="shared" si="34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8">
        <f t="shared" si="32"/>
        <v>91.740952380952379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8">
        <f t="shared" si="33"/>
        <v>40421.208333333336</v>
      </c>
      <c r="T532" s="8">
        <f t="shared" si="34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8">
        <f t="shared" si="32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8">
        <f t="shared" si="33"/>
        <v>41589.25</v>
      </c>
      <c r="T533" s="8">
        <f t="shared" si="34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8">
        <f t="shared" si="32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8">
        <f t="shared" si="33"/>
        <v>43125.25</v>
      </c>
      <c r="T534" s="8">
        <f t="shared" si="34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8">
        <f t="shared" si="32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8">
        <f t="shared" si="33"/>
        <v>41479.208333333336</v>
      </c>
      <c r="T535" s="8">
        <f t="shared" si="34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8">
        <f t="shared" si="32"/>
        <v>15.022446689113355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8">
        <f t="shared" si="33"/>
        <v>43329.208333333328</v>
      </c>
      <c r="T536" s="8">
        <f t="shared" si="34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8">
        <f t="shared" si="32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8">
        <f t="shared" si="33"/>
        <v>43259.208333333328</v>
      </c>
      <c r="T537" s="8">
        <f t="shared" si="34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8">
        <f t="shared" si="32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8">
        <f t="shared" si="33"/>
        <v>40414.208333333336</v>
      </c>
      <c r="T538" s="8">
        <f t="shared" si="34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8">
        <f t="shared" si="32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8">
        <f t="shared" si="33"/>
        <v>43342.208333333328</v>
      </c>
      <c r="T539" s="8">
        <f t="shared" si="34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8">
        <f t="shared" si="32"/>
        <v>37.695968274950431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8">
        <f t="shared" si="33"/>
        <v>41539.208333333336</v>
      </c>
      <c r="T540" s="8">
        <f t="shared" si="34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8">
        <f t="shared" si="32"/>
        <v>72.653061224489804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8">
        <f t="shared" si="33"/>
        <v>43647.208333333328</v>
      </c>
      <c r="T541" s="8">
        <f t="shared" si="34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8">
        <f t="shared" si="32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8">
        <f t="shared" si="33"/>
        <v>43225.208333333328</v>
      </c>
      <c r="T542" s="8">
        <f t="shared" si="34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8">
        <f t="shared" si="32"/>
        <v>24.205617977528089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8">
        <f t="shared" si="33"/>
        <v>42165.208333333328</v>
      </c>
      <c r="T543" s="8">
        <f t="shared" si="34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8">
        <f t="shared" si="32"/>
        <v>2.5064935064935066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8">
        <f t="shared" si="33"/>
        <v>42391.25</v>
      </c>
      <c r="T544" s="8">
        <f t="shared" si="34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8">
        <f t="shared" si="32"/>
        <v>16.329799764428738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8">
        <f t="shared" si="33"/>
        <v>41528.208333333336</v>
      </c>
      <c r="T545" s="8">
        <f t="shared" si="34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8">
        <f t="shared" si="32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8">
        <f t="shared" si="33"/>
        <v>42377.25</v>
      </c>
      <c r="T546" s="8">
        <f t="shared" si="34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8">
        <f t="shared" si="32"/>
        <v>88.803571428571431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8">
        <f t="shared" si="33"/>
        <v>43824.25</v>
      </c>
      <c r="T547" s="8">
        <f t="shared" si="34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8">
        <f t="shared" si="32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8">
        <f t="shared" si="33"/>
        <v>43360.208333333328</v>
      </c>
      <c r="T548" s="8">
        <f t="shared" si="34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8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8">
        <f t="shared" si="33"/>
        <v>42029.25</v>
      </c>
      <c r="T549" s="8">
        <f t="shared" si="34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8">
        <f t="shared" si="32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8">
        <f t="shared" si="33"/>
        <v>42461.208333333328</v>
      </c>
      <c r="T550" s="8">
        <f t="shared" si="34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8">
        <f t="shared" si="32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8">
        <f t="shared" si="33"/>
        <v>41422.208333333336</v>
      </c>
      <c r="T551" s="8">
        <f t="shared" si="34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8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8">
        <f t="shared" si="33"/>
        <v>40968.25</v>
      </c>
      <c r="T552" s="8">
        <f t="shared" si="34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8">
        <f t="shared" si="32"/>
        <v>58.6329816768462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8">
        <f t="shared" si="33"/>
        <v>41993.25</v>
      </c>
      <c r="T553" s="8">
        <f t="shared" si="34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8">
        <f t="shared" si="32"/>
        <v>98.51111111111112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8">
        <f t="shared" si="33"/>
        <v>42700.25</v>
      </c>
      <c r="T554" s="8">
        <f t="shared" si="34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8">
        <f t="shared" si="32"/>
        <v>43.975381008206334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8">
        <f t="shared" si="33"/>
        <v>40545.25</v>
      </c>
      <c r="T555" s="8">
        <f t="shared" si="34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8">
        <f t="shared" si="32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8">
        <f t="shared" si="33"/>
        <v>42723.25</v>
      </c>
      <c r="T556" s="8">
        <f t="shared" si="34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8">
        <f t="shared" si="32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8">
        <f t="shared" si="33"/>
        <v>41731.208333333336</v>
      </c>
      <c r="T557" s="8">
        <f t="shared" si="34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8">
        <f t="shared" si="32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8">
        <f t="shared" si="33"/>
        <v>40792.208333333336</v>
      </c>
      <c r="T558" s="8">
        <f t="shared" si="34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8">
        <f t="shared" si="32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8">
        <f t="shared" si="33"/>
        <v>42279.208333333328</v>
      </c>
      <c r="T559" s="8">
        <f t="shared" si="34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8">
        <f t="shared" si="32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8">
        <f t="shared" si="33"/>
        <v>42424.25</v>
      </c>
      <c r="T560" s="8">
        <f t="shared" si="34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8">
        <f t="shared" si="32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8">
        <f t="shared" si="33"/>
        <v>42584.208333333328</v>
      </c>
      <c r="T561" s="8">
        <f t="shared" si="34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8">
        <f t="shared" si="32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8">
        <f t="shared" si="33"/>
        <v>40865.25</v>
      </c>
      <c r="T562" s="8">
        <f t="shared" si="34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8">
        <f t="shared" si="32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8">
        <f t="shared" si="33"/>
        <v>40833.208333333336</v>
      </c>
      <c r="T563" s="8">
        <f t="shared" si="34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8">
        <f t="shared" si="32"/>
        <v>12.818181818181817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8">
        <f t="shared" si="33"/>
        <v>43536.208333333328</v>
      </c>
      <c r="T564" s="8">
        <f t="shared" si="34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8">
        <f t="shared" si="32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8">
        <f t="shared" si="33"/>
        <v>43417.25</v>
      </c>
      <c r="T565" s="8">
        <f t="shared" si="34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8">
        <f t="shared" si="32"/>
        <v>83.813278008298752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8">
        <f t="shared" si="33"/>
        <v>42078.208333333328</v>
      </c>
      <c r="T566" s="8">
        <f t="shared" si="34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8">
        <f t="shared" si="32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8">
        <f t="shared" si="33"/>
        <v>40862.25</v>
      </c>
      <c r="T567" s="8">
        <f t="shared" si="34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8">
        <f t="shared" si="32"/>
        <v>44.344086021505376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8">
        <f t="shared" si="33"/>
        <v>42424.25</v>
      </c>
      <c r="T568" s="8">
        <f t="shared" si="34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8">
        <f t="shared" si="32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8">
        <f t="shared" si="33"/>
        <v>41830.208333333336</v>
      </c>
      <c r="T569" s="8">
        <f t="shared" si="34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8">
        <f t="shared" si="32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8">
        <f t="shared" si="33"/>
        <v>40374.208333333336</v>
      </c>
      <c r="T570" s="8">
        <f t="shared" si="34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8">
        <f t="shared" si="32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8">
        <f t="shared" si="33"/>
        <v>40554.25</v>
      </c>
      <c r="T571" s="8">
        <f t="shared" si="34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8">
        <f t="shared" si="32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8">
        <f t="shared" si="33"/>
        <v>41993.25</v>
      </c>
      <c r="T572" s="8">
        <f t="shared" si="34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8">
        <f t="shared" si="32"/>
        <v>94.142857142857139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8">
        <f t="shared" si="33"/>
        <v>42174.208333333328</v>
      </c>
      <c r="T573" s="8">
        <f t="shared" si="34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8">
        <f t="shared" si="32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8">
        <f t="shared" si="33"/>
        <v>42275.208333333328</v>
      </c>
      <c r="T574" s="8">
        <f t="shared" si="34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8">
        <f t="shared" si="32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8">
        <f t="shared" si="33"/>
        <v>41761.208333333336</v>
      </c>
      <c r="T575" s="8">
        <f t="shared" si="34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8">
        <f t="shared" si="32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8">
        <f t="shared" si="33"/>
        <v>43806.25</v>
      </c>
      <c r="T576" s="8">
        <f t="shared" si="34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8">
        <f t="shared" si="32"/>
        <v>62.930372148859547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8">
        <f t="shared" si="33"/>
        <v>41779.208333333336</v>
      </c>
      <c r="T577" s="8">
        <f t="shared" si="34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8">
        <f t="shared" si="32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8">
        <f t="shared" si="33"/>
        <v>43040.208333333328</v>
      </c>
      <c r="T578" s="8">
        <f t="shared" si="34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8">
        <f t="shared" ref="F579:F642" si="36">(E579/D579)*100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8">
        <f t="shared" ref="S579:S642" si="37">(((L579/60)/60)/24)+DATE(1970,1,1)</f>
        <v>40613.25</v>
      </c>
      <c r="T579" s="8">
        <f t="shared" ref="T579:T642" si="38">(((M579/60)/60)/24)+DATE(1970,1,1)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8">
        <f t="shared" si="36"/>
        <v>16.754404145077721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8">
        <f t="shared" si="37"/>
        <v>40878.25</v>
      </c>
      <c r="T580" s="8">
        <f t="shared" si="38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8">
        <f t="shared" si="36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8">
        <f t="shared" si="37"/>
        <v>40762.208333333336</v>
      </c>
      <c r="T581" s="8">
        <f t="shared" si="38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8">
        <f t="shared" si="36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8">
        <f t="shared" si="37"/>
        <v>41696.25</v>
      </c>
      <c r="T582" s="8">
        <f t="shared" si="38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8">
        <f t="shared" si="36"/>
        <v>64.016666666666666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8">
        <f t="shared" si="37"/>
        <v>40662.208333333336</v>
      </c>
      <c r="T583" s="8">
        <f t="shared" si="38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8">
        <f t="shared" si="36"/>
        <v>52.080459770114942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8">
        <f t="shared" si="37"/>
        <v>42165.208333333328</v>
      </c>
      <c r="T584" s="8">
        <f t="shared" si="38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8">
        <f t="shared" si="36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8">
        <f t="shared" si="37"/>
        <v>40959.25</v>
      </c>
      <c r="T585" s="8">
        <f t="shared" si="38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8">
        <f t="shared" si="36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8">
        <f t="shared" si="37"/>
        <v>41024.208333333336</v>
      </c>
      <c r="T586" s="8">
        <f t="shared" si="38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8">
        <f t="shared" si="36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8">
        <f t="shared" si="37"/>
        <v>40255.208333333336</v>
      </c>
      <c r="T587" s="8">
        <f t="shared" si="38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8">
        <f t="shared" si="36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8">
        <f t="shared" si="37"/>
        <v>40499.25</v>
      </c>
      <c r="T588" s="8">
        <f t="shared" si="38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8">
        <f t="shared" si="36"/>
        <v>72.893617021276597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8">
        <f t="shared" si="37"/>
        <v>43484.25</v>
      </c>
      <c r="T589" s="8">
        <f t="shared" si="38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8">
        <f t="shared" si="36"/>
        <v>79.008248730964468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8">
        <f t="shared" si="37"/>
        <v>40262.208333333336</v>
      </c>
      <c r="T590" s="8">
        <f t="shared" si="38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8">
        <f t="shared" si="36"/>
        <v>64.721518987341781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8">
        <f t="shared" si="37"/>
        <v>42190.208333333328</v>
      </c>
      <c r="T591" s="8">
        <f t="shared" si="38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8">
        <f t="shared" si="36"/>
        <v>82.028169014084511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8">
        <f t="shared" si="37"/>
        <v>41994.25</v>
      </c>
      <c r="T592" s="8">
        <f t="shared" si="38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8">
        <f t="shared" si="36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8">
        <f t="shared" si="37"/>
        <v>40373.208333333336</v>
      </c>
      <c r="T593" s="8">
        <f t="shared" si="38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8">
        <f t="shared" si="36"/>
        <v>12.910076530612244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8">
        <f t="shared" si="37"/>
        <v>41789.208333333336</v>
      </c>
      <c r="T594" s="8">
        <f t="shared" si="38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8">
        <f t="shared" si="36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8">
        <f t="shared" si="37"/>
        <v>41724.208333333336</v>
      </c>
      <c r="T595" s="8">
        <f t="shared" si="38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8">
        <f t="shared" si="36"/>
        <v>7.0991735537190088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8">
        <f t="shared" si="37"/>
        <v>42548.208333333328</v>
      </c>
      <c r="T596" s="8">
        <f t="shared" si="38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8">
        <f t="shared" si="36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8">
        <f t="shared" si="37"/>
        <v>40253.208333333336</v>
      </c>
      <c r="T597" s="8">
        <f t="shared" si="38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8">
        <f t="shared" si="36"/>
        <v>99.683544303797461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8">
        <f t="shared" si="37"/>
        <v>42434.25</v>
      </c>
      <c r="T598" s="8">
        <f t="shared" si="38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8">
        <f t="shared" si="36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8">
        <f t="shared" si="37"/>
        <v>43786.25</v>
      </c>
      <c r="T599" s="8">
        <f t="shared" si="38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8">
        <f t="shared" si="36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8">
        <f t="shared" si="37"/>
        <v>40344.208333333336</v>
      </c>
      <c r="T600" s="8">
        <f t="shared" si="38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8">
        <f t="shared" si="36"/>
        <v>3.6436208125445471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8">
        <f t="shared" si="37"/>
        <v>42047.25</v>
      </c>
      <c r="T601" s="8">
        <f t="shared" si="38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8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8">
        <f t="shared" si="37"/>
        <v>41485.208333333336</v>
      </c>
      <c r="T602" s="8">
        <f t="shared" si="38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8">
        <f t="shared" si="36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8">
        <f t="shared" si="37"/>
        <v>41789.208333333336</v>
      </c>
      <c r="T603" s="8">
        <f t="shared" si="38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8">
        <f t="shared" si="36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8">
        <f t="shared" si="37"/>
        <v>42160.208333333328</v>
      </c>
      <c r="T604" s="8">
        <f t="shared" si="38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8">
        <f t="shared" si="36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8">
        <f t="shared" si="37"/>
        <v>43573.208333333328</v>
      </c>
      <c r="T605" s="8">
        <f t="shared" si="38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8">
        <f t="shared" si="36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8">
        <f t="shared" si="37"/>
        <v>40565.25</v>
      </c>
      <c r="T606" s="8">
        <f t="shared" si="38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8">
        <f t="shared" si="36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8">
        <f t="shared" si="37"/>
        <v>42280.208333333328</v>
      </c>
      <c r="T607" s="8">
        <f t="shared" si="38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8">
        <f t="shared" si="36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8">
        <f t="shared" si="37"/>
        <v>42436.25</v>
      </c>
      <c r="T608" s="8">
        <f t="shared" si="38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8">
        <f t="shared" si="36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8">
        <f t="shared" si="37"/>
        <v>41721.208333333336</v>
      </c>
      <c r="T609" s="8">
        <f t="shared" si="38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8">
        <f t="shared" si="36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8">
        <f t="shared" si="37"/>
        <v>43530.25</v>
      </c>
      <c r="T610" s="8">
        <f t="shared" si="38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8">
        <f t="shared" si="36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8">
        <f t="shared" si="37"/>
        <v>43481.25</v>
      </c>
      <c r="T611" s="8">
        <f t="shared" si="38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8">
        <f t="shared" si="36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8">
        <f t="shared" si="37"/>
        <v>41259.25</v>
      </c>
      <c r="T612" s="8">
        <f t="shared" si="38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8">
        <f t="shared" si="36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8">
        <f t="shared" si="37"/>
        <v>41480.208333333336</v>
      </c>
      <c r="T613" s="8">
        <f t="shared" si="38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8">
        <f t="shared" si="36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8">
        <f t="shared" si="37"/>
        <v>40474.208333333336</v>
      </c>
      <c r="T614" s="8">
        <f t="shared" si="38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8">
        <f t="shared" si="36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8">
        <f t="shared" si="37"/>
        <v>42973.208333333328</v>
      </c>
      <c r="T615" s="8">
        <f t="shared" si="38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8">
        <f t="shared" si="36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8">
        <f t="shared" si="37"/>
        <v>42746.25</v>
      </c>
      <c r="T616" s="8">
        <f t="shared" si="38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8">
        <f t="shared" si="36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8">
        <f t="shared" si="37"/>
        <v>42489.208333333328</v>
      </c>
      <c r="T617" s="8">
        <f t="shared" si="38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8">
        <f t="shared" si="36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8">
        <f t="shared" si="37"/>
        <v>41537.208333333336</v>
      </c>
      <c r="T618" s="8">
        <f t="shared" si="38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8">
        <f t="shared" si="36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8">
        <f t="shared" si="37"/>
        <v>41794.208333333336</v>
      </c>
      <c r="T619" s="8">
        <f t="shared" si="38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8">
        <f t="shared" si="36"/>
        <v>48.860523665659613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8">
        <f t="shared" si="37"/>
        <v>41396.208333333336</v>
      </c>
      <c r="T620" s="8">
        <f t="shared" si="38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8">
        <f t="shared" si="36"/>
        <v>28.461970393057683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8">
        <f t="shared" si="37"/>
        <v>40669.208333333336</v>
      </c>
      <c r="T621" s="8">
        <f t="shared" si="38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8">
        <f t="shared" si="36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8">
        <f t="shared" si="37"/>
        <v>42559.208333333328</v>
      </c>
      <c r="T622" s="8">
        <f t="shared" si="38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8">
        <f t="shared" si="36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8">
        <f t="shared" si="37"/>
        <v>42626.208333333328</v>
      </c>
      <c r="T623" s="8">
        <f t="shared" si="38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8">
        <f t="shared" si="36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8">
        <f t="shared" si="37"/>
        <v>43205.208333333328</v>
      </c>
      <c r="T624" s="8">
        <f t="shared" si="38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8">
        <f t="shared" si="36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8">
        <f t="shared" si="37"/>
        <v>42201.208333333328</v>
      </c>
      <c r="T625" s="8">
        <f t="shared" si="38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8">
        <f t="shared" si="36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8">
        <f t="shared" si="37"/>
        <v>42029.25</v>
      </c>
      <c r="T626" s="8">
        <f t="shared" si="38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8">
        <f t="shared" si="36"/>
        <v>77.373333333333335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8">
        <f t="shared" si="37"/>
        <v>43857.25</v>
      </c>
      <c r="T627" s="8">
        <f t="shared" si="38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8">
        <f t="shared" si="36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8">
        <f t="shared" si="37"/>
        <v>40449.208333333336</v>
      </c>
      <c r="T628" s="8">
        <f t="shared" si="38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8">
        <f t="shared" si="36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8">
        <f t="shared" si="37"/>
        <v>40345.208333333336</v>
      </c>
      <c r="T629" s="8">
        <f t="shared" si="38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8">
        <f t="shared" si="36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8">
        <f t="shared" si="37"/>
        <v>40455.208333333336</v>
      </c>
      <c r="T630" s="8">
        <f t="shared" si="38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8">
        <f t="shared" si="36"/>
        <v>64.58207217694995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8">
        <f t="shared" si="37"/>
        <v>42557.208333333328</v>
      </c>
      <c r="T631" s="8">
        <f t="shared" si="38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8">
        <f t="shared" si="36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8">
        <f t="shared" si="37"/>
        <v>43586.208333333328</v>
      </c>
      <c r="T632" s="8">
        <f t="shared" si="38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8">
        <f t="shared" si="36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8">
        <f t="shared" si="37"/>
        <v>43550.208333333328</v>
      </c>
      <c r="T633" s="8">
        <f t="shared" si="38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8">
        <f t="shared" si="36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8">
        <f t="shared" si="37"/>
        <v>41945.208333333336</v>
      </c>
      <c r="T634" s="8">
        <f t="shared" si="38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8">
        <f t="shared" si="36"/>
        <v>83.119402985074629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8">
        <f t="shared" si="37"/>
        <v>42315.25</v>
      </c>
      <c r="T635" s="8">
        <f t="shared" si="38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8">
        <f t="shared" si="36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8">
        <f t="shared" si="37"/>
        <v>42819.208333333328</v>
      </c>
      <c r="T636" s="8">
        <f t="shared" si="38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8">
        <f t="shared" si="36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8">
        <f t="shared" si="37"/>
        <v>41314.25</v>
      </c>
      <c r="T637" s="8">
        <f t="shared" si="38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8">
        <f t="shared" si="36"/>
        <v>64.537683358624179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8">
        <f t="shared" si="37"/>
        <v>40926.25</v>
      </c>
      <c r="T638" s="8">
        <f t="shared" si="38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8">
        <f t="shared" si="36"/>
        <v>79.411764705882348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8">
        <f t="shared" si="37"/>
        <v>42688.25</v>
      </c>
      <c r="T639" s="8">
        <f t="shared" si="38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8">
        <f t="shared" si="36"/>
        <v>11.419117647058824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8">
        <f t="shared" si="37"/>
        <v>40386.208333333336</v>
      </c>
      <c r="T640" s="8">
        <f t="shared" si="38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8">
        <f t="shared" si="36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8">
        <f t="shared" si="37"/>
        <v>43309.208333333328</v>
      </c>
      <c r="T641" s="8">
        <f t="shared" si="38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8">
        <f t="shared" si="36"/>
        <v>16.501669449081803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8">
        <f t="shared" si="37"/>
        <v>42387.25</v>
      </c>
      <c r="T642" s="8">
        <f t="shared" si="38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8">
        <f t="shared" ref="F643:F706" si="40">(E643/D643)*100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8">
        <f t="shared" ref="S643:S706" si="41">(((L643/60)/60)/24)+DATE(1970,1,1)</f>
        <v>42786.25</v>
      </c>
      <c r="T643" s="8">
        <f t="shared" ref="T643:T706" si="42">(((M643/60)/60)/24)+DATE(1970,1,1)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8">
        <f t="shared" si="40"/>
        <v>145.45652173913044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8">
        <f t="shared" si="41"/>
        <v>43451.25</v>
      </c>
      <c r="T644" s="8">
        <f t="shared" si="42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8">
        <f t="shared" si="40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8">
        <f t="shared" si="41"/>
        <v>42795.25</v>
      </c>
      <c r="T645" s="8">
        <f t="shared" si="42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8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8">
        <f t="shared" si="41"/>
        <v>43452.25</v>
      </c>
      <c r="T646" s="8">
        <f t="shared" si="42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8">
        <f t="shared" si="40"/>
        <v>92.911504424778755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8">
        <f t="shared" si="41"/>
        <v>43369.208333333328</v>
      </c>
      <c r="T647" s="8">
        <f t="shared" si="42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8">
        <f t="shared" si="40"/>
        <v>88.599797365754824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8">
        <f t="shared" si="41"/>
        <v>41346.208333333336</v>
      </c>
      <c r="T648" s="8">
        <f t="shared" si="42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8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8">
        <f t="shared" si="41"/>
        <v>43199.208333333328</v>
      </c>
      <c r="T649" s="8">
        <f t="shared" si="42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8">
        <f t="shared" si="40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8">
        <f t="shared" si="41"/>
        <v>42922.208333333328</v>
      </c>
      <c r="T650" s="8">
        <f t="shared" si="42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8">
        <f t="shared" si="40"/>
        <v>48.482333607230892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8">
        <f t="shared" si="41"/>
        <v>40471.208333333336</v>
      </c>
      <c r="T651" s="8">
        <f t="shared" si="42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8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8">
        <f t="shared" si="41"/>
        <v>41828.208333333336</v>
      </c>
      <c r="T652" s="8">
        <f t="shared" si="42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8">
        <f t="shared" si="40"/>
        <v>88.47941026944585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8">
        <f t="shared" si="41"/>
        <v>41692.25</v>
      </c>
      <c r="T653" s="8">
        <f t="shared" si="42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8">
        <f t="shared" si="40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8">
        <f t="shared" si="41"/>
        <v>42587.208333333328</v>
      </c>
      <c r="T654" s="8">
        <f t="shared" si="42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8">
        <f t="shared" si="40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8">
        <f t="shared" si="41"/>
        <v>42468.208333333328</v>
      </c>
      <c r="T655" s="8">
        <f t="shared" si="42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8">
        <f t="shared" si="40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8">
        <f t="shared" si="41"/>
        <v>42240.208333333328</v>
      </c>
      <c r="T656" s="8">
        <f t="shared" si="42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8">
        <f t="shared" si="40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8">
        <f t="shared" si="41"/>
        <v>42796.25</v>
      </c>
      <c r="T657" s="8">
        <f t="shared" si="42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8">
        <f t="shared" si="40"/>
        <v>42.127533783783782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8">
        <f t="shared" si="41"/>
        <v>43097.25</v>
      </c>
      <c r="T658" s="8">
        <f t="shared" si="42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8">
        <f t="shared" si="40"/>
        <v>8.24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8">
        <f t="shared" si="41"/>
        <v>43096.25</v>
      </c>
      <c r="T659" s="8">
        <f t="shared" si="42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8">
        <f t="shared" si="40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8">
        <f t="shared" si="41"/>
        <v>42246.208333333328</v>
      </c>
      <c r="T660" s="8">
        <f t="shared" si="42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8">
        <f t="shared" si="40"/>
        <v>47.232808616404313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8">
        <f t="shared" si="41"/>
        <v>40570.25</v>
      </c>
      <c r="T661" s="8">
        <f t="shared" si="42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8">
        <f t="shared" si="40"/>
        <v>81.736263736263737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8">
        <f t="shared" si="41"/>
        <v>42237.208333333328</v>
      </c>
      <c r="T662" s="8">
        <f t="shared" si="42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8">
        <f t="shared" si="40"/>
        <v>54.187265917603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8">
        <f t="shared" si="41"/>
        <v>40996.208333333336</v>
      </c>
      <c r="T663" s="8">
        <f t="shared" si="42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8">
        <f t="shared" si="40"/>
        <v>97.868131868131869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8">
        <f t="shared" si="41"/>
        <v>43443.25</v>
      </c>
      <c r="T664" s="8">
        <f t="shared" si="42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8">
        <f t="shared" si="40"/>
        <v>77.239999999999995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8">
        <f t="shared" si="41"/>
        <v>40458.208333333336</v>
      </c>
      <c r="T665" s="8">
        <f t="shared" si="42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8">
        <f t="shared" si="40"/>
        <v>33.464735516372798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8">
        <f t="shared" si="41"/>
        <v>40959.25</v>
      </c>
      <c r="T666" s="8">
        <f t="shared" si="42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8">
        <f t="shared" si="40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8">
        <f t="shared" si="41"/>
        <v>40733.208333333336</v>
      </c>
      <c r="T667" s="8">
        <f t="shared" si="42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8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8">
        <f t="shared" si="41"/>
        <v>41516.208333333336</v>
      </c>
      <c r="T668" s="8">
        <f t="shared" si="42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8">
        <f t="shared" si="40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8">
        <f t="shared" si="41"/>
        <v>41892.208333333336</v>
      </c>
      <c r="T669" s="8">
        <f t="shared" si="42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8">
        <f t="shared" si="40"/>
        <v>20.33818181818182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8">
        <f t="shared" si="41"/>
        <v>41122.208333333336</v>
      </c>
      <c r="T670" s="8">
        <f t="shared" si="42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8">
        <f t="shared" si="40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8">
        <f t="shared" si="41"/>
        <v>42912.208333333328</v>
      </c>
      <c r="T671" s="8">
        <f t="shared" si="42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8">
        <f t="shared" si="40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8">
        <f t="shared" si="41"/>
        <v>42425.25</v>
      </c>
      <c r="T672" s="8">
        <f t="shared" si="42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8">
        <f t="shared" si="40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8">
        <f t="shared" si="41"/>
        <v>40390.208333333336</v>
      </c>
      <c r="T673" s="8">
        <f t="shared" si="42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8">
        <f t="shared" si="40"/>
        <v>55.931783729156137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8">
        <f t="shared" si="41"/>
        <v>43180.208333333328</v>
      </c>
      <c r="T674" s="8">
        <f t="shared" si="42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8">
        <f t="shared" si="40"/>
        <v>43.660714285714285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8">
        <f t="shared" si="41"/>
        <v>42475.208333333328</v>
      </c>
      <c r="T675" s="8">
        <f t="shared" si="42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8">
        <f t="shared" si="40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8">
        <f t="shared" si="41"/>
        <v>40774.208333333336</v>
      </c>
      <c r="T676" s="8">
        <f t="shared" si="42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8">
        <f t="shared" si="40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8">
        <f t="shared" si="41"/>
        <v>43719.208333333328</v>
      </c>
      <c r="T677" s="8">
        <f t="shared" si="42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8">
        <f t="shared" si="40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8">
        <f t="shared" si="41"/>
        <v>41178.208333333336</v>
      </c>
      <c r="T678" s="8">
        <f t="shared" si="42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8">
        <f t="shared" si="40"/>
        <v>83.622641509433961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8">
        <f t="shared" si="41"/>
        <v>42561.208333333328</v>
      </c>
      <c r="T679" s="8">
        <f t="shared" si="42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8">
        <f t="shared" si="40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8">
        <f t="shared" si="41"/>
        <v>43484.25</v>
      </c>
      <c r="T680" s="8">
        <f t="shared" si="42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8">
        <f t="shared" si="40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8">
        <f t="shared" si="41"/>
        <v>43756.208333333328</v>
      </c>
      <c r="T681" s="8">
        <f t="shared" si="42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8">
        <f t="shared" si="40"/>
        <v>97.405219780219781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8">
        <f t="shared" si="41"/>
        <v>43813.25</v>
      </c>
      <c r="T682" s="8">
        <f t="shared" si="42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8">
        <f t="shared" si="40"/>
        <v>86.386203150461711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8">
        <f t="shared" si="41"/>
        <v>40898.25</v>
      </c>
      <c r="T683" s="8">
        <f t="shared" si="42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8">
        <f t="shared" si="40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8">
        <f t="shared" si="41"/>
        <v>41619.25</v>
      </c>
      <c r="T684" s="8">
        <f t="shared" si="42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8">
        <f t="shared" si="40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8">
        <f t="shared" si="41"/>
        <v>43359.208333333328</v>
      </c>
      <c r="T685" s="8">
        <f t="shared" si="42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8">
        <f t="shared" si="40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8">
        <f t="shared" si="41"/>
        <v>40358.208333333336</v>
      </c>
      <c r="T686" s="8">
        <f t="shared" si="42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8">
        <f t="shared" si="40"/>
        <v>67.500714285714281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8">
        <f t="shared" si="41"/>
        <v>42239.208333333328</v>
      </c>
      <c r="T687" s="8">
        <f t="shared" si="42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8">
        <f t="shared" si="40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8">
        <f t="shared" si="41"/>
        <v>43186.208333333328</v>
      </c>
      <c r="T688" s="8">
        <f t="shared" si="42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8">
        <f t="shared" si="40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8">
        <f t="shared" si="41"/>
        <v>42806.25</v>
      </c>
      <c r="T689" s="8">
        <f t="shared" si="42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8">
        <f t="shared" si="40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8">
        <f t="shared" si="41"/>
        <v>43475.25</v>
      </c>
      <c r="T690" s="8">
        <f t="shared" si="42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8">
        <f t="shared" si="40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8">
        <f t="shared" si="41"/>
        <v>41576.208333333336</v>
      </c>
      <c r="T691" s="8">
        <f t="shared" si="42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8">
        <f t="shared" si="40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8">
        <f t="shared" si="41"/>
        <v>40874.25</v>
      </c>
      <c r="T692" s="8">
        <f t="shared" si="42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8">
        <f t="shared" si="40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8">
        <f t="shared" si="41"/>
        <v>41185.208333333336</v>
      </c>
      <c r="T693" s="8">
        <f t="shared" si="42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8">
        <f t="shared" si="40"/>
        <v>90.633333333333326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8">
        <f t="shared" si="41"/>
        <v>43655.208333333328</v>
      </c>
      <c r="T694" s="8">
        <f t="shared" si="42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8">
        <f t="shared" si="40"/>
        <v>63.966740576496676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8">
        <f t="shared" si="41"/>
        <v>43025.208333333328</v>
      </c>
      <c r="T695" s="8">
        <f t="shared" si="42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8">
        <f t="shared" si="40"/>
        <v>84.131868131868131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8">
        <f t="shared" si="41"/>
        <v>43066.25</v>
      </c>
      <c r="T696" s="8">
        <f t="shared" si="42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8">
        <f t="shared" si="40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8">
        <f t="shared" si="41"/>
        <v>42322.25</v>
      </c>
      <c r="T697" s="8">
        <f t="shared" si="42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8">
        <f t="shared" si="40"/>
        <v>59.042047531992694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8">
        <f t="shared" si="41"/>
        <v>42114.208333333328</v>
      </c>
      <c r="T698" s="8">
        <f t="shared" si="42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8">
        <f t="shared" si="40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8">
        <f t="shared" si="41"/>
        <v>43190.208333333328</v>
      </c>
      <c r="T699" s="8">
        <f t="shared" si="42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8">
        <f t="shared" si="40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8">
        <f t="shared" si="41"/>
        <v>40871.25</v>
      </c>
      <c r="T700" s="8">
        <f t="shared" si="42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8">
        <f t="shared" si="40"/>
        <v>84.391891891891888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8">
        <f t="shared" si="41"/>
        <v>43641.208333333328</v>
      </c>
      <c r="T701" s="8">
        <f t="shared" si="42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8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8">
        <f t="shared" si="41"/>
        <v>40203.25</v>
      </c>
      <c r="T702" s="8">
        <f t="shared" si="42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8">
        <f t="shared" si="40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8">
        <f t="shared" si="41"/>
        <v>40629.208333333336</v>
      </c>
      <c r="T703" s="8">
        <f t="shared" si="42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8">
        <f t="shared" si="40"/>
        <v>54.137931034482754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8">
        <f t="shared" si="41"/>
        <v>41477.208333333336</v>
      </c>
      <c r="T704" s="8">
        <f t="shared" si="42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8">
        <f t="shared" si="40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8">
        <f t="shared" si="41"/>
        <v>41020.208333333336</v>
      </c>
      <c r="T705" s="8">
        <f t="shared" si="42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8">
        <f t="shared" si="40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8">
        <f t="shared" si="41"/>
        <v>42555.208333333328</v>
      </c>
      <c r="T706" s="8">
        <f t="shared" si="42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8">
        <f t="shared" ref="F707:F770" si="44">(E707/D707)*100</f>
        <v>99.026517383618156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8">
        <f t="shared" ref="S707:S770" si="45">(((L707/60)/60)/24)+DATE(1970,1,1)</f>
        <v>41619.25</v>
      </c>
      <c r="T707" s="8">
        <f t="shared" ref="T707:T770" si="46">(((M707/60)/60)/24)+DATE(1970,1,1)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8">
        <f t="shared" si="44"/>
        <v>127.84686346863469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8">
        <f t="shared" si="45"/>
        <v>43471.25</v>
      </c>
      <c r="T708" s="8">
        <f t="shared" si="46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8">
        <f t="shared" si="44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8">
        <f t="shared" si="45"/>
        <v>43442.25</v>
      </c>
      <c r="T709" s="8">
        <f t="shared" si="46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8">
        <f t="shared" si="44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8">
        <f t="shared" si="45"/>
        <v>42877.208333333328</v>
      </c>
      <c r="T710" s="8">
        <f t="shared" si="46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8">
        <f t="shared" si="44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8">
        <f t="shared" si="45"/>
        <v>41018.208333333336</v>
      </c>
      <c r="T711" s="8">
        <f t="shared" si="46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8">
        <f t="shared" si="44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8">
        <f t="shared" si="45"/>
        <v>43295.208333333328</v>
      </c>
      <c r="T712" s="8">
        <f t="shared" si="46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8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8">
        <f t="shared" si="45"/>
        <v>42393.25</v>
      </c>
      <c r="T713" s="8">
        <f t="shared" si="46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8">
        <f t="shared" si="44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8">
        <f t="shared" si="45"/>
        <v>42559.208333333328</v>
      </c>
      <c r="T714" s="8">
        <f t="shared" si="46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8">
        <f t="shared" si="44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8">
        <f t="shared" si="45"/>
        <v>42604.208333333328</v>
      </c>
      <c r="T715" s="8">
        <f t="shared" si="46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8">
        <f t="shared" si="44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8">
        <f t="shared" si="45"/>
        <v>41870.208333333336</v>
      </c>
      <c r="T716" s="8">
        <f t="shared" si="46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8">
        <f t="shared" si="44"/>
        <v>24.466101694915253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8">
        <f t="shared" si="45"/>
        <v>40397.208333333336</v>
      </c>
      <c r="T717" s="8">
        <f t="shared" si="46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8">
        <f t="shared" si="44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8">
        <f t="shared" si="45"/>
        <v>41465.208333333336</v>
      </c>
      <c r="T718" s="8">
        <f t="shared" si="46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8">
        <f t="shared" si="44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8">
        <f t="shared" si="45"/>
        <v>40777.208333333336</v>
      </c>
      <c r="T719" s="8">
        <f t="shared" si="46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8">
        <f t="shared" si="44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8">
        <f t="shared" si="45"/>
        <v>41442.208333333336</v>
      </c>
      <c r="T720" s="8">
        <f t="shared" si="46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8">
        <f t="shared" si="44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8">
        <f t="shared" si="45"/>
        <v>41058.208333333336</v>
      </c>
      <c r="T721" s="8">
        <f t="shared" si="46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8">
        <f t="shared" si="44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8">
        <f t="shared" si="45"/>
        <v>43152.25</v>
      </c>
      <c r="T722" s="8">
        <f t="shared" si="46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8">
        <f t="shared" si="44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8">
        <f t="shared" si="45"/>
        <v>43194.208333333328</v>
      </c>
      <c r="T723" s="8">
        <f t="shared" si="46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8">
        <f t="shared" si="44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8">
        <f t="shared" si="45"/>
        <v>43045.25</v>
      </c>
      <c r="T724" s="8">
        <f t="shared" si="46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8">
        <f t="shared" si="44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8">
        <f t="shared" si="45"/>
        <v>42431.25</v>
      </c>
      <c r="T725" s="8">
        <f t="shared" si="46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8">
        <f t="shared" si="44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8">
        <f t="shared" si="45"/>
        <v>41934.208333333336</v>
      </c>
      <c r="T726" s="8">
        <f t="shared" si="46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8">
        <f t="shared" si="44"/>
        <v>50.398033126293996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8">
        <f t="shared" si="45"/>
        <v>41958.25</v>
      </c>
      <c r="T727" s="8">
        <f t="shared" si="46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8">
        <f t="shared" si="44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8">
        <f t="shared" si="45"/>
        <v>40476.208333333336</v>
      </c>
      <c r="T728" s="8">
        <f t="shared" si="46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8">
        <f t="shared" si="44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8">
        <f t="shared" si="45"/>
        <v>43485.25</v>
      </c>
      <c r="T729" s="8">
        <f t="shared" si="46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8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8">
        <f t="shared" si="45"/>
        <v>42515.208333333328</v>
      </c>
      <c r="T730" s="8">
        <f t="shared" si="46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8">
        <f t="shared" si="44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8">
        <f t="shared" si="45"/>
        <v>41309.25</v>
      </c>
      <c r="T731" s="8">
        <f t="shared" si="46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8">
        <f t="shared" si="44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8">
        <f t="shared" si="45"/>
        <v>42147.208333333328</v>
      </c>
      <c r="T732" s="8">
        <f t="shared" si="46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8">
        <f t="shared" si="44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8">
        <f t="shared" si="45"/>
        <v>42939.208333333328</v>
      </c>
      <c r="T733" s="8">
        <f t="shared" si="46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8">
        <f t="shared" si="44"/>
        <v>91.984615384615381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8">
        <f t="shared" si="45"/>
        <v>42816.208333333328</v>
      </c>
      <c r="T734" s="8">
        <f t="shared" si="46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8">
        <f t="shared" si="44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8">
        <f t="shared" si="45"/>
        <v>41844.208333333336</v>
      </c>
      <c r="T735" s="8">
        <f t="shared" si="46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8">
        <f t="shared" si="44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8">
        <f t="shared" si="45"/>
        <v>42763.25</v>
      </c>
      <c r="T736" s="8">
        <f t="shared" si="46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8">
        <f t="shared" si="44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8">
        <f t="shared" si="45"/>
        <v>42459.208333333328</v>
      </c>
      <c r="T737" s="8">
        <f t="shared" si="46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8">
        <f t="shared" si="44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8">
        <f t="shared" si="45"/>
        <v>42055.25</v>
      </c>
      <c r="T738" s="8">
        <f t="shared" si="46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8">
        <f t="shared" si="44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8">
        <f t="shared" si="45"/>
        <v>42685.25</v>
      </c>
      <c r="T739" s="8">
        <f t="shared" si="46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8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8">
        <f t="shared" si="45"/>
        <v>41959.25</v>
      </c>
      <c r="T740" s="8">
        <f t="shared" si="46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8">
        <f t="shared" si="44"/>
        <v>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8">
        <f t="shared" si="45"/>
        <v>41089.208333333336</v>
      </c>
      <c r="T741" s="8">
        <f t="shared" si="46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8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8">
        <f t="shared" si="45"/>
        <v>42769.25</v>
      </c>
      <c r="T742" s="8">
        <f t="shared" si="46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8">
        <f t="shared" si="44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8">
        <f t="shared" si="45"/>
        <v>40321.208333333336</v>
      </c>
      <c r="T743" s="8">
        <f t="shared" si="46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8">
        <f t="shared" si="44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8">
        <f t="shared" si="45"/>
        <v>40197.25</v>
      </c>
      <c r="T744" s="8">
        <f t="shared" si="46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8">
        <f t="shared" si="44"/>
        <v>12.923076923076923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8">
        <f t="shared" si="45"/>
        <v>42298.208333333328</v>
      </c>
      <c r="T745" s="8">
        <f t="shared" si="46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8">
        <f t="shared" si="44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8">
        <f t="shared" si="45"/>
        <v>43322.208333333328</v>
      </c>
      <c r="T746" s="8">
        <f t="shared" si="46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8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8">
        <f t="shared" si="45"/>
        <v>40328.208333333336</v>
      </c>
      <c r="T747" s="8">
        <f t="shared" si="46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8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8">
        <f t="shared" si="45"/>
        <v>40825.208333333336</v>
      </c>
      <c r="T748" s="8">
        <f t="shared" si="46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8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8">
        <f t="shared" si="45"/>
        <v>40423.208333333336</v>
      </c>
      <c r="T749" s="8">
        <f t="shared" si="46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8">
        <f t="shared" si="44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8">
        <f t="shared" si="45"/>
        <v>40238.25</v>
      </c>
      <c r="T750" s="8">
        <f t="shared" si="46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8">
        <f t="shared" si="44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8">
        <f t="shared" si="45"/>
        <v>41920.208333333336</v>
      </c>
      <c r="T751" s="8">
        <f t="shared" si="46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8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8">
        <f t="shared" si="45"/>
        <v>40360.208333333336</v>
      </c>
      <c r="T752" s="8">
        <f t="shared" si="46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8">
        <f t="shared" si="44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8">
        <f t="shared" si="45"/>
        <v>42446.208333333328</v>
      </c>
      <c r="T753" s="8">
        <f t="shared" si="46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8">
        <f t="shared" si="44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8">
        <f t="shared" si="45"/>
        <v>40395.208333333336</v>
      </c>
      <c r="T754" s="8">
        <f t="shared" si="46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8">
        <f t="shared" si="44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8">
        <f t="shared" si="45"/>
        <v>40321.208333333336</v>
      </c>
      <c r="T755" s="8">
        <f t="shared" si="46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8">
        <f t="shared" si="44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8">
        <f t="shared" si="45"/>
        <v>41210.208333333336</v>
      </c>
      <c r="T756" s="8">
        <f t="shared" si="46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8">
        <f t="shared" si="44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8">
        <f t="shared" si="45"/>
        <v>43096.25</v>
      </c>
      <c r="T757" s="8">
        <f t="shared" si="46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8">
        <f t="shared" si="44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8">
        <f t="shared" si="45"/>
        <v>42024.25</v>
      </c>
      <c r="T758" s="8">
        <f t="shared" si="46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8">
        <f t="shared" si="44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8">
        <f t="shared" si="45"/>
        <v>40675.208333333336</v>
      </c>
      <c r="T759" s="8">
        <f t="shared" si="46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8">
        <f t="shared" si="44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8">
        <f t="shared" si="45"/>
        <v>41936.208333333336</v>
      </c>
      <c r="T760" s="8">
        <f t="shared" si="46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8">
        <f t="shared" si="44"/>
        <v>68.426865671641792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8">
        <f t="shared" si="45"/>
        <v>43136.25</v>
      </c>
      <c r="T761" s="8">
        <f t="shared" si="46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8">
        <f t="shared" si="44"/>
        <v>34.351966873706004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8">
        <f t="shared" si="45"/>
        <v>43678.208333333328</v>
      </c>
      <c r="T762" s="8">
        <f t="shared" si="46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8">
        <f t="shared" si="44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8">
        <f t="shared" si="45"/>
        <v>42938.208333333328</v>
      </c>
      <c r="T763" s="8">
        <f t="shared" si="46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8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8">
        <f t="shared" si="45"/>
        <v>41241.25</v>
      </c>
      <c r="T764" s="8">
        <f t="shared" si="46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8">
        <f t="shared" si="44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8">
        <f t="shared" si="45"/>
        <v>41037.208333333336</v>
      </c>
      <c r="T765" s="8">
        <f t="shared" si="46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8">
        <f t="shared" si="44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8">
        <f t="shared" si="45"/>
        <v>40676.208333333336</v>
      </c>
      <c r="T766" s="8">
        <f t="shared" si="46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8">
        <f t="shared" si="44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8">
        <f t="shared" si="45"/>
        <v>42840.208333333328</v>
      </c>
      <c r="T767" s="8">
        <f t="shared" si="46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8">
        <f t="shared" si="44"/>
        <v>31.171232876712331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8">
        <f t="shared" si="45"/>
        <v>43362.208333333328</v>
      </c>
      <c r="T768" s="8">
        <f t="shared" si="46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8">
        <f t="shared" si="44"/>
        <v>56.967078189300416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8">
        <f t="shared" si="45"/>
        <v>42283.208333333328</v>
      </c>
      <c r="T769" s="8">
        <f t="shared" si="46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8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8">
        <f t="shared" si="45"/>
        <v>41619.25</v>
      </c>
      <c r="T770" s="8">
        <f t="shared" si="46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8">
        <f t="shared" ref="F771:F834" si="48">(E771/D771)*100</f>
        <v>86.867834394904463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8">
        <f t="shared" ref="S771:S834" si="49">(((L771/60)/60)/24)+DATE(1970,1,1)</f>
        <v>41501.208333333336</v>
      </c>
      <c r="T771" s="8">
        <f t="shared" ref="T771:T834" si="50">(((M771/60)/60)/24)+DATE(1970,1,1)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8">
        <f t="shared" si="48"/>
        <v>270.74418604651163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8">
        <f t="shared" si="49"/>
        <v>41743.208333333336</v>
      </c>
      <c r="T772" s="8">
        <f t="shared" si="50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8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8">
        <f t="shared" si="49"/>
        <v>43491.25</v>
      </c>
      <c r="T773" s="8">
        <f t="shared" si="50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8">
        <f t="shared" si="48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8">
        <f t="shared" si="49"/>
        <v>43505.25</v>
      </c>
      <c r="T774" s="8">
        <f t="shared" si="50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8">
        <f t="shared" si="48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8">
        <f t="shared" si="49"/>
        <v>42838.208333333328</v>
      </c>
      <c r="T775" s="8">
        <f t="shared" si="50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8">
        <f t="shared" si="48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8">
        <f t="shared" si="49"/>
        <v>42513.208333333328</v>
      </c>
      <c r="T776" s="8">
        <f t="shared" si="50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8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8">
        <f t="shared" si="49"/>
        <v>41949.25</v>
      </c>
      <c r="T777" s="8">
        <f t="shared" si="50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8">
        <f t="shared" si="48"/>
        <v>65.544223826714799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8">
        <f t="shared" si="49"/>
        <v>43650.208333333328</v>
      </c>
      <c r="T778" s="8">
        <f t="shared" si="50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8">
        <f t="shared" si="48"/>
        <v>49.026652452025587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8">
        <f t="shared" si="49"/>
        <v>40809.208333333336</v>
      </c>
      <c r="T779" s="8">
        <f t="shared" si="50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8">
        <f t="shared" si="48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8">
        <f t="shared" si="49"/>
        <v>40768.208333333336</v>
      </c>
      <c r="T780" s="8">
        <f t="shared" si="50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8">
        <f t="shared" si="48"/>
        <v>80.306347746090154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8">
        <f t="shared" si="49"/>
        <v>42230.208333333328</v>
      </c>
      <c r="T781" s="8">
        <f t="shared" si="50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8">
        <f t="shared" si="48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8">
        <f t="shared" si="49"/>
        <v>42573.208333333328</v>
      </c>
      <c r="T782" s="8">
        <f t="shared" si="50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8">
        <f t="shared" si="48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8">
        <f t="shared" si="49"/>
        <v>40482.208333333336</v>
      </c>
      <c r="T783" s="8">
        <f t="shared" si="50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8">
        <f t="shared" si="48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8">
        <f t="shared" si="49"/>
        <v>40603.25</v>
      </c>
      <c r="T784" s="8">
        <f t="shared" si="50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8">
        <f t="shared" si="48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8">
        <f t="shared" si="49"/>
        <v>41625.25</v>
      </c>
      <c r="T785" s="8">
        <f t="shared" si="50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8">
        <f t="shared" si="48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8">
        <f t="shared" si="49"/>
        <v>42435.25</v>
      </c>
      <c r="T786" s="8">
        <f t="shared" si="50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8">
        <f t="shared" si="48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8">
        <f t="shared" si="49"/>
        <v>43582.208333333328</v>
      </c>
      <c r="T787" s="8">
        <f t="shared" si="50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8">
        <f t="shared" si="48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8">
        <f t="shared" si="49"/>
        <v>43186.208333333328</v>
      </c>
      <c r="T788" s="8">
        <f t="shared" si="50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8">
        <f t="shared" si="48"/>
        <v>99.66339869281046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8">
        <f t="shared" si="49"/>
        <v>40684.208333333336</v>
      </c>
      <c r="T789" s="8">
        <f t="shared" si="50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8">
        <f t="shared" si="48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8">
        <f t="shared" si="49"/>
        <v>41202.208333333336</v>
      </c>
      <c r="T790" s="8">
        <f t="shared" si="50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8">
        <f t="shared" si="48"/>
        <v>37.233333333333334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8">
        <f t="shared" si="49"/>
        <v>41786.208333333336</v>
      </c>
      <c r="T791" s="8">
        <f t="shared" si="50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8">
        <f t="shared" si="48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8">
        <f t="shared" si="49"/>
        <v>40223.25</v>
      </c>
      <c r="T792" s="8">
        <f t="shared" si="50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8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8">
        <f t="shared" si="49"/>
        <v>42715.25</v>
      </c>
      <c r="T793" s="8">
        <f t="shared" si="50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8">
        <f t="shared" si="48"/>
        <v>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8">
        <f t="shared" si="49"/>
        <v>41451.208333333336</v>
      </c>
      <c r="T794" s="8">
        <f t="shared" si="50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8">
        <f t="shared" si="48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8">
        <f t="shared" si="49"/>
        <v>41450.208333333336</v>
      </c>
      <c r="T795" s="8">
        <f t="shared" si="50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8">
        <f t="shared" si="48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8">
        <f t="shared" si="49"/>
        <v>43091.25</v>
      </c>
      <c r="T796" s="8">
        <f t="shared" si="50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8">
        <f t="shared" si="48"/>
        <v>14.394366197183098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8">
        <f t="shared" si="49"/>
        <v>42675.208333333328</v>
      </c>
      <c r="T797" s="8">
        <f t="shared" si="50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8">
        <f t="shared" si="48"/>
        <v>54.807692307692314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8">
        <f t="shared" si="49"/>
        <v>41859.208333333336</v>
      </c>
      <c r="T798" s="8">
        <f t="shared" si="50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8">
        <f t="shared" si="48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8">
        <f t="shared" si="49"/>
        <v>43464.25</v>
      </c>
      <c r="T799" s="8">
        <f t="shared" si="50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8">
        <f t="shared" si="48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8">
        <f t="shared" si="49"/>
        <v>41060.208333333336</v>
      </c>
      <c r="T800" s="8">
        <f t="shared" si="50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8">
        <f t="shared" si="48"/>
        <v>87.008284023668637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8">
        <f t="shared" si="49"/>
        <v>42399.25</v>
      </c>
      <c r="T801" s="8">
        <f t="shared" si="50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8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8">
        <f t="shared" si="49"/>
        <v>42167.208333333328</v>
      </c>
      <c r="T802" s="8">
        <f t="shared" si="50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8">
        <f t="shared" si="48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8">
        <f t="shared" si="49"/>
        <v>43830.25</v>
      </c>
      <c r="T803" s="8">
        <f t="shared" si="50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8">
        <f t="shared" si="48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8">
        <f t="shared" si="49"/>
        <v>43650.208333333328</v>
      </c>
      <c r="T804" s="8">
        <f t="shared" si="50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8">
        <f t="shared" si="48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8">
        <f t="shared" si="49"/>
        <v>43492.25</v>
      </c>
      <c r="T805" s="8">
        <f t="shared" si="50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8">
        <f t="shared" si="48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8">
        <f t="shared" si="49"/>
        <v>43102.25</v>
      </c>
      <c r="T806" s="8">
        <f t="shared" si="50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8">
        <f t="shared" si="48"/>
        <v>50.845360824742272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8">
        <f t="shared" si="49"/>
        <v>41958.25</v>
      </c>
      <c r="T807" s="8">
        <f t="shared" si="50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8">
        <f t="shared" si="48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8">
        <f t="shared" si="49"/>
        <v>40973.25</v>
      </c>
      <c r="T808" s="8">
        <f t="shared" si="50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8">
        <f t="shared" si="48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8">
        <f t="shared" si="49"/>
        <v>43753.208333333328</v>
      </c>
      <c r="T809" s="8">
        <f t="shared" si="50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8">
        <f t="shared" si="48"/>
        <v>30.44230769230769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8">
        <f t="shared" si="49"/>
        <v>42507.208333333328</v>
      </c>
      <c r="T810" s="8">
        <f t="shared" si="50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8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8">
        <f t="shared" si="49"/>
        <v>41135.208333333336</v>
      </c>
      <c r="T811" s="8">
        <f t="shared" si="50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8">
        <f t="shared" si="48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8">
        <f t="shared" si="49"/>
        <v>43067.25</v>
      </c>
      <c r="T812" s="8">
        <f t="shared" si="50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8">
        <f t="shared" si="48"/>
        <v>77.102702702702715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8">
        <f t="shared" si="49"/>
        <v>42378.25</v>
      </c>
      <c r="T813" s="8">
        <f t="shared" si="50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8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8">
        <f t="shared" si="49"/>
        <v>43206.208333333328</v>
      </c>
      <c r="T814" s="8">
        <f t="shared" si="50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8">
        <f t="shared" si="48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8">
        <f t="shared" si="49"/>
        <v>41148.208333333336</v>
      </c>
      <c r="T815" s="8">
        <f t="shared" si="50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8">
        <f t="shared" si="48"/>
        <v>92.1875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8">
        <f t="shared" si="49"/>
        <v>42517.208333333328</v>
      </c>
      <c r="T816" s="8">
        <f t="shared" si="50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8">
        <f t="shared" si="48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8">
        <f t="shared" si="49"/>
        <v>43068.25</v>
      </c>
      <c r="T817" s="8">
        <f t="shared" si="50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8">
        <f t="shared" si="48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8">
        <f t="shared" si="49"/>
        <v>41680.25</v>
      </c>
      <c r="T818" s="8">
        <f t="shared" si="50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8">
        <f t="shared" si="48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8">
        <f t="shared" si="49"/>
        <v>43589.208333333328</v>
      </c>
      <c r="T819" s="8">
        <f t="shared" si="50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8">
        <f t="shared" si="48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8">
        <f t="shared" si="49"/>
        <v>43486.25</v>
      </c>
      <c r="T820" s="8">
        <f t="shared" si="50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8">
        <f t="shared" si="48"/>
        <v>50.662921348314605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8">
        <f t="shared" si="49"/>
        <v>41237.25</v>
      </c>
      <c r="T821" s="8">
        <f t="shared" si="50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8">
        <f t="shared" si="48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8">
        <f t="shared" si="49"/>
        <v>43310.208333333328</v>
      </c>
      <c r="T822" s="8">
        <f t="shared" si="50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8">
        <f t="shared" si="48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8">
        <f t="shared" si="49"/>
        <v>42794.25</v>
      </c>
      <c r="T823" s="8">
        <f t="shared" si="50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8">
        <f t="shared" si="48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8">
        <f t="shared" si="49"/>
        <v>41698.25</v>
      </c>
      <c r="T824" s="8">
        <f t="shared" si="50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8">
        <f t="shared" si="48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8">
        <f t="shared" si="49"/>
        <v>41892.208333333336</v>
      </c>
      <c r="T825" s="8">
        <f t="shared" si="50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8">
        <f t="shared" si="48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8">
        <f t="shared" si="49"/>
        <v>40348.208333333336</v>
      </c>
      <c r="T826" s="8">
        <f t="shared" si="50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8">
        <f t="shared" si="48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8">
        <f t="shared" si="49"/>
        <v>42941.208333333328</v>
      </c>
      <c r="T827" s="8">
        <f t="shared" si="50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8">
        <f t="shared" si="48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8">
        <f t="shared" si="49"/>
        <v>40525.25</v>
      </c>
      <c r="T828" s="8">
        <f t="shared" si="50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8">
        <f t="shared" si="48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8">
        <f t="shared" si="49"/>
        <v>40666.208333333336</v>
      </c>
      <c r="T829" s="8">
        <f t="shared" si="50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8">
        <f t="shared" si="48"/>
        <v>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8">
        <f t="shared" si="49"/>
        <v>43340.208333333328</v>
      </c>
      <c r="T830" s="8">
        <f t="shared" si="50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8">
        <f t="shared" si="48"/>
        <v>51.34375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8">
        <f t="shared" si="49"/>
        <v>42164.208333333328</v>
      </c>
      <c r="T831" s="8">
        <f t="shared" si="50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8">
        <f t="shared" si="48"/>
        <v>1.1710526315789473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8">
        <f t="shared" si="49"/>
        <v>43103.25</v>
      </c>
      <c r="T832" s="8">
        <f t="shared" si="50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8">
        <f t="shared" si="48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8">
        <f t="shared" si="49"/>
        <v>40994.208333333336</v>
      </c>
      <c r="T833" s="8">
        <f t="shared" si="50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8">
        <f t="shared" si="48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8">
        <f t="shared" si="49"/>
        <v>42299.208333333328</v>
      </c>
      <c r="T834" s="8">
        <f t="shared" si="50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8">
        <f t="shared" ref="F835:F898" si="52">(E835/D835)*100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8">
        <f t="shared" ref="S835:S898" si="53">(((L835/60)/60)/24)+DATE(1970,1,1)</f>
        <v>40588.25</v>
      </c>
      <c r="T835" s="8">
        <f t="shared" ref="T835:T898" si="54">(((M835/60)/60)/24)+DATE(1970,1,1)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8">
        <f t="shared" si="52"/>
        <v>153.8082191780822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8">
        <f t="shared" si="53"/>
        <v>41448.208333333336</v>
      </c>
      <c r="T836" s="8">
        <f t="shared" si="54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8">
        <f t="shared" si="52"/>
        <v>89.738979118329468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8">
        <f t="shared" si="53"/>
        <v>42063.25</v>
      </c>
      <c r="T837" s="8">
        <f t="shared" si="54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8">
        <f t="shared" si="52"/>
        <v>75.135802469135797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8">
        <f t="shared" si="53"/>
        <v>40214.25</v>
      </c>
      <c r="T838" s="8">
        <f t="shared" si="54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8">
        <f t="shared" si="52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8">
        <f t="shared" si="53"/>
        <v>40629.208333333336</v>
      </c>
      <c r="T839" s="8">
        <f t="shared" si="54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8">
        <f t="shared" si="52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8">
        <f t="shared" si="53"/>
        <v>43370.208333333328</v>
      </c>
      <c r="T840" s="8">
        <f t="shared" si="54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8">
        <f t="shared" si="52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8">
        <f t="shared" si="53"/>
        <v>41715.208333333336</v>
      </c>
      <c r="T841" s="8">
        <f t="shared" si="54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8">
        <f t="shared" si="52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8">
        <f t="shared" si="53"/>
        <v>41836.208333333336</v>
      </c>
      <c r="T842" s="8">
        <f t="shared" si="54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8">
        <f t="shared" si="52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8">
        <f t="shared" si="53"/>
        <v>42419.25</v>
      </c>
      <c r="T843" s="8">
        <f t="shared" si="54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8">
        <f t="shared" si="52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8">
        <f t="shared" si="53"/>
        <v>43266.208333333328</v>
      </c>
      <c r="T844" s="8">
        <f t="shared" si="54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8">
        <f t="shared" si="52"/>
        <v>30.715909090909086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8">
        <f t="shared" si="53"/>
        <v>43338.208333333328</v>
      </c>
      <c r="T845" s="8">
        <f t="shared" si="54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8">
        <f t="shared" si="52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8">
        <f t="shared" si="53"/>
        <v>40930.25</v>
      </c>
      <c r="T846" s="8">
        <f t="shared" si="54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8">
        <f t="shared" si="52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8">
        <f t="shared" si="53"/>
        <v>43235.208333333328</v>
      </c>
      <c r="T847" s="8">
        <f t="shared" si="54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8">
        <f t="shared" si="52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8">
        <f t="shared" si="53"/>
        <v>43302.208333333328</v>
      </c>
      <c r="T848" s="8">
        <f t="shared" si="54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8">
        <f t="shared" si="52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8">
        <f t="shared" si="53"/>
        <v>43107.25</v>
      </c>
      <c r="T849" s="8">
        <f t="shared" si="54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8">
        <f t="shared" si="52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8">
        <f t="shared" si="53"/>
        <v>40341.208333333336</v>
      </c>
      <c r="T850" s="8">
        <f t="shared" si="54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8">
        <f t="shared" si="52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8">
        <f t="shared" si="53"/>
        <v>40948.25</v>
      </c>
      <c r="T851" s="8">
        <f t="shared" si="54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8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8">
        <f t="shared" si="53"/>
        <v>40866.25</v>
      </c>
      <c r="T852" s="8">
        <f t="shared" si="54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8">
        <f t="shared" si="52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8">
        <f t="shared" si="53"/>
        <v>41031.208333333336</v>
      </c>
      <c r="T853" s="8">
        <f t="shared" si="54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8">
        <f t="shared" si="52"/>
        <v>51.122448979591837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8">
        <f t="shared" si="53"/>
        <v>40740.208333333336</v>
      </c>
      <c r="T854" s="8">
        <f t="shared" si="54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8">
        <f t="shared" si="52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8">
        <f t="shared" si="53"/>
        <v>40714.208333333336</v>
      </c>
      <c r="T855" s="8">
        <f t="shared" si="54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8">
        <f t="shared" si="52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8">
        <f t="shared" si="53"/>
        <v>43787.25</v>
      </c>
      <c r="T856" s="8">
        <f t="shared" si="54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8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8">
        <f t="shared" si="53"/>
        <v>40712.208333333336</v>
      </c>
      <c r="T857" s="8">
        <f t="shared" si="54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8">
        <f t="shared" si="52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8">
        <f t="shared" si="53"/>
        <v>41023.208333333336</v>
      </c>
      <c r="T858" s="8">
        <f t="shared" si="54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8">
        <f t="shared" si="52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8">
        <f t="shared" si="53"/>
        <v>40944.25</v>
      </c>
      <c r="T859" s="8">
        <f t="shared" si="54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8">
        <f t="shared" si="52"/>
        <v>69.45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8">
        <f t="shared" si="53"/>
        <v>43211.208333333328</v>
      </c>
      <c r="T860" s="8">
        <f t="shared" si="54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8">
        <f t="shared" si="52"/>
        <v>35.534246575342465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8">
        <f t="shared" si="53"/>
        <v>41334.25</v>
      </c>
      <c r="T861" s="8">
        <f t="shared" si="54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8">
        <f t="shared" si="52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8">
        <f t="shared" si="53"/>
        <v>43515.25</v>
      </c>
      <c r="T862" s="8">
        <f t="shared" si="54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8">
        <f t="shared" si="52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8">
        <f t="shared" si="53"/>
        <v>40258.208333333336</v>
      </c>
      <c r="T863" s="8">
        <f t="shared" si="54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8">
        <f t="shared" si="52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8">
        <f t="shared" si="53"/>
        <v>40756.208333333336</v>
      </c>
      <c r="T864" s="8">
        <f t="shared" si="54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8">
        <f t="shared" si="52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8">
        <f t="shared" si="53"/>
        <v>42172.208333333328</v>
      </c>
      <c r="T865" s="8">
        <f t="shared" si="54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8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8">
        <f t="shared" si="53"/>
        <v>42601.208333333328</v>
      </c>
      <c r="T866" s="8">
        <f t="shared" si="54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8">
        <f t="shared" si="52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8">
        <f t="shared" si="53"/>
        <v>41897.208333333336</v>
      </c>
      <c r="T867" s="8">
        <f t="shared" si="54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8">
        <f t="shared" si="52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8">
        <f t="shared" si="53"/>
        <v>40671.208333333336</v>
      </c>
      <c r="T868" s="8">
        <f t="shared" si="54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8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8">
        <f t="shared" si="53"/>
        <v>43382.208333333328</v>
      </c>
      <c r="T869" s="8">
        <f t="shared" si="54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8">
        <f t="shared" si="52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8">
        <f t="shared" si="53"/>
        <v>41559.208333333336</v>
      </c>
      <c r="T870" s="8">
        <f t="shared" si="54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8">
        <f t="shared" si="52"/>
        <v>23.703520691785052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8">
        <f t="shared" si="53"/>
        <v>40350.208333333336</v>
      </c>
      <c r="T871" s="8">
        <f t="shared" si="54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8">
        <f t="shared" si="52"/>
        <v>89.870129870129873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8">
        <f t="shared" si="53"/>
        <v>42240.208333333328</v>
      </c>
      <c r="T872" s="8">
        <f t="shared" si="54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8">
        <f t="shared" si="52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8">
        <f t="shared" si="53"/>
        <v>43040.208333333328</v>
      </c>
      <c r="T873" s="8">
        <f t="shared" si="54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8">
        <f t="shared" si="52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8">
        <f t="shared" si="53"/>
        <v>43346.208333333328</v>
      </c>
      <c r="T874" s="8">
        <f t="shared" si="54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8">
        <f t="shared" si="52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8">
        <f t="shared" si="53"/>
        <v>41647.25</v>
      </c>
      <c r="T875" s="8">
        <f t="shared" si="54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8">
        <f t="shared" si="52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8">
        <f t="shared" si="53"/>
        <v>40291.208333333336</v>
      </c>
      <c r="T876" s="8">
        <f t="shared" si="54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8">
        <f t="shared" si="52"/>
        <v>69.177215189873422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8">
        <f t="shared" si="53"/>
        <v>40556.25</v>
      </c>
      <c r="T877" s="8">
        <f t="shared" si="54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8">
        <f t="shared" si="52"/>
        <v>25.433734939759034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8">
        <f t="shared" si="53"/>
        <v>43624.208333333328</v>
      </c>
      <c r="T878" s="8">
        <f t="shared" si="54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8">
        <f t="shared" si="52"/>
        <v>77.400977995110026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8">
        <f t="shared" si="53"/>
        <v>42577.208333333328</v>
      </c>
      <c r="T879" s="8">
        <f t="shared" si="54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8">
        <f t="shared" si="52"/>
        <v>37.481481481481481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8">
        <f t="shared" si="53"/>
        <v>43845.25</v>
      </c>
      <c r="T880" s="8">
        <f t="shared" si="54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8">
        <f t="shared" si="52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8">
        <f t="shared" si="53"/>
        <v>42788.25</v>
      </c>
      <c r="T881" s="8">
        <f t="shared" si="54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8">
        <f t="shared" si="52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8">
        <f t="shared" si="53"/>
        <v>43667.208333333328</v>
      </c>
      <c r="T882" s="8">
        <f t="shared" si="54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8">
        <f t="shared" si="52"/>
        <v>38.948339483394832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8">
        <f t="shared" si="53"/>
        <v>42194.208333333328</v>
      </c>
      <c r="T883" s="8">
        <f t="shared" si="54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8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8">
        <f t="shared" si="53"/>
        <v>42025.25</v>
      </c>
      <c r="T884" s="8">
        <f t="shared" si="54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8">
        <f t="shared" si="52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8">
        <f t="shared" si="53"/>
        <v>40323.208333333336</v>
      </c>
      <c r="T885" s="8">
        <f t="shared" si="54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8">
        <f t="shared" si="52"/>
        <v>64.036299765807954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8">
        <f t="shared" si="53"/>
        <v>41763.208333333336</v>
      </c>
      <c r="T886" s="8">
        <f t="shared" si="54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8">
        <f t="shared" si="52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8">
        <f t="shared" si="53"/>
        <v>40335.208333333336</v>
      </c>
      <c r="T887" s="8">
        <f t="shared" si="54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8">
        <f t="shared" si="52"/>
        <v>84.824037184594957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8">
        <f t="shared" si="53"/>
        <v>40416.208333333336</v>
      </c>
      <c r="T888" s="8">
        <f t="shared" si="54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8">
        <f t="shared" si="52"/>
        <v>29.346153846153843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8">
        <f t="shared" si="53"/>
        <v>42202.208333333328</v>
      </c>
      <c r="T889" s="8">
        <f t="shared" si="54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8">
        <f t="shared" si="52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8">
        <f t="shared" si="53"/>
        <v>42836.208333333328</v>
      </c>
      <c r="T890" s="8">
        <f t="shared" si="54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8">
        <f t="shared" si="52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8">
        <f t="shared" si="53"/>
        <v>41710.208333333336</v>
      </c>
      <c r="T891" s="8">
        <f t="shared" si="54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8">
        <f t="shared" si="52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8">
        <f t="shared" si="53"/>
        <v>43640.208333333328</v>
      </c>
      <c r="T892" s="8">
        <f t="shared" si="54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8">
        <f t="shared" si="52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8">
        <f t="shared" si="53"/>
        <v>40880.25</v>
      </c>
      <c r="T893" s="8">
        <f t="shared" si="54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8">
        <f t="shared" si="52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8">
        <f t="shared" si="53"/>
        <v>40319.208333333336</v>
      </c>
      <c r="T894" s="8">
        <f t="shared" si="54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8">
        <f t="shared" si="52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8">
        <f t="shared" si="53"/>
        <v>42170.208333333328</v>
      </c>
      <c r="T895" s="8">
        <f t="shared" si="54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8">
        <f t="shared" si="52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8">
        <f t="shared" si="53"/>
        <v>41466.208333333336</v>
      </c>
      <c r="T896" s="8">
        <f t="shared" si="54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8">
        <f t="shared" si="52"/>
        <v>6.9511889862327907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8">
        <f t="shared" si="53"/>
        <v>43134.25</v>
      </c>
      <c r="T897" s="8">
        <f t="shared" si="54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8">
        <f t="shared" si="52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8">
        <f t="shared" si="53"/>
        <v>40738.208333333336</v>
      </c>
      <c r="T898" s="8">
        <f t="shared" si="54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8">
        <f t="shared" ref="F899:F962" si="56">(E899/D899)*100</f>
        <v>27.693181818181817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8">
        <f t="shared" ref="S899:S962" si="57">(((L899/60)/60)/24)+DATE(1970,1,1)</f>
        <v>43583.208333333328</v>
      </c>
      <c r="T899" s="8">
        <f t="shared" ref="T899:T962" si="58">(((M899/60)/60)/24)+DATE(1970,1,1)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8">
        <f t="shared" si="56"/>
        <v>52.479620323841424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8">
        <f t="shared" si="57"/>
        <v>43815.25</v>
      </c>
      <c r="T900" s="8">
        <f t="shared" si="58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8">
        <f t="shared" si="56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8">
        <f t="shared" si="57"/>
        <v>41554.208333333336</v>
      </c>
      <c r="T901" s="8">
        <f t="shared" si="58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8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8">
        <f t="shared" si="57"/>
        <v>41901.208333333336</v>
      </c>
      <c r="T902" s="8">
        <f t="shared" si="58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8">
        <f t="shared" si="56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8">
        <f t="shared" si="57"/>
        <v>43298.208333333328</v>
      </c>
      <c r="T903" s="8">
        <f t="shared" si="58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8">
        <f t="shared" si="56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8">
        <f t="shared" si="57"/>
        <v>42399.25</v>
      </c>
      <c r="T904" s="8">
        <f t="shared" si="58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8">
        <f t="shared" si="56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8">
        <f t="shared" si="57"/>
        <v>41034.208333333336</v>
      </c>
      <c r="T905" s="8">
        <f t="shared" si="58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8">
        <f t="shared" si="56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8">
        <f t="shared" si="57"/>
        <v>41186.208333333336</v>
      </c>
      <c r="T906" s="8">
        <f t="shared" si="58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8">
        <f t="shared" si="56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8">
        <f t="shared" si="57"/>
        <v>41536.208333333336</v>
      </c>
      <c r="T907" s="8">
        <f t="shared" si="58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8">
        <f t="shared" si="56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8">
        <f t="shared" si="57"/>
        <v>42868.208333333328</v>
      </c>
      <c r="T908" s="8">
        <f t="shared" si="58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8">
        <f t="shared" si="56"/>
        <v>20.252747252747252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8">
        <f t="shared" si="57"/>
        <v>40660.208333333336</v>
      </c>
      <c r="T909" s="8">
        <f t="shared" si="58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8">
        <f t="shared" si="56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8">
        <f t="shared" si="57"/>
        <v>41031.208333333336</v>
      </c>
      <c r="T910" s="8">
        <f t="shared" si="58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8">
        <f t="shared" si="56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8">
        <f t="shared" si="57"/>
        <v>43255.208333333328</v>
      </c>
      <c r="T911" s="8">
        <f t="shared" si="58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8">
        <f t="shared" si="56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8">
        <f t="shared" si="57"/>
        <v>42026.25</v>
      </c>
      <c r="T912" s="8">
        <f t="shared" si="58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8">
        <f t="shared" si="56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8">
        <f t="shared" si="57"/>
        <v>43717.208333333328</v>
      </c>
      <c r="T913" s="8">
        <f t="shared" si="58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8">
        <f t="shared" si="56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8">
        <f t="shared" si="57"/>
        <v>41157.208333333336</v>
      </c>
      <c r="T914" s="8">
        <f t="shared" si="58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8">
        <f t="shared" si="56"/>
        <v>50.621082621082621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8">
        <f t="shared" si="57"/>
        <v>43597.208333333328</v>
      </c>
      <c r="T915" s="8">
        <f t="shared" si="58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8">
        <f t="shared" si="56"/>
        <v>57.4375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8">
        <f t="shared" si="57"/>
        <v>41490.208333333336</v>
      </c>
      <c r="T916" s="8">
        <f t="shared" si="58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8">
        <f t="shared" si="56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8">
        <f t="shared" si="57"/>
        <v>42976.208333333328</v>
      </c>
      <c r="T917" s="8">
        <f t="shared" si="58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8">
        <f t="shared" si="56"/>
        <v>36.297297297297298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8">
        <f t="shared" si="57"/>
        <v>41991.25</v>
      </c>
      <c r="T918" s="8">
        <f t="shared" si="58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8">
        <f t="shared" si="56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8">
        <f t="shared" si="57"/>
        <v>40722.208333333336</v>
      </c>
      <c r="T919" s="8">
        <f t="shared" si="58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8">
        <f t="shared" si="56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8">
        <f t="shared" si="57"/>
        <v>41117.208333333336</v>
      </c>
      <c r="T920" s="8">
        <f t="shared" si="58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8">
        <f t="shared" si="56"/>
        <v>58.75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8">
        <f t="shared" si="57"/>
        <v>43022.208333333328</v>
      </c>
      <c r="T921" s="8">
        <f t="shared" si="58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8">
        <f t="shared" si="56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8">
        <f t="shared" si="57"/>
        <v>43503.25</v>
      </c>
      <c r="T922" s="8">
        <f t="shared" si="58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8">
        <f t="shared" si="56"/>
        <v>0.75436408977556113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8">
        <f t="shared" si="57"/>
        <v>40951.25</v>
      </c>
      <c r="T923" s="8">
        <f t="shared" si="58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8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8">
        <f t="shared" si="57"/>
        <v>43443.25</v>
      </c>
      <c r="T924" s="8">
        <f t="shared" si="58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8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8">
        <f t="shared" si="57"/>
        <v>40373.208333333336</v>
      </c>
      <c r="T925" s="8">
        <f t="shared" si="58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8">
        <f t="shared" si="56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8">
        <f t="shared" si="57"/>
        <v>43769.208333333328</v>
      </c>
      <c r="T926" s="8">
        <f t="shared" si="58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8">
        <f t="shared" si="56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8">
        <f t="shared" si="57"/>
        <v>43000.208333333328</v>
      </c>
      <c r="T927" s="8">
        <f t="shared" si="58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8">
        <f t="shared" si="56"/>
        <v>18.126436781609197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8">
        <f t="shared" si="57"/>
        <v>42502.208333333328</v>
      </c>
      <c r="T928" s="8">
        <f t="shared" si="58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8">
        <f t="shared" si="56"/>
        <v>45.847222222222221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8">
        <f t="shared" si="57"/>
        <v>41102.208333333336</v>
      </c>
      <c r="T929" s="8">
        <f t="shared" si="58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8">
        <f t="shared" si="56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8">
        <f t="shared" si="57"/>
        <v>41637.25</v>
      </c>
      <c r="T930" s="8">
        <f t="shared" si="58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8">
        <f t="shared" si="56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8">
        <f t="shared" si="57"/>
        <v>42858.208333333328</v>
      </c>
      <c r="T931" s="8">
        <f t="shared" si="58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8">
        <f t="shared" si="56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8">
        <f t="shared" si="57"/>
        <v>42060.25</v>
      </c>
      <c r="T932" s="8">
        <f t="shared" si="58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8">
        <f t="shared" si="56"/>
        <v>72.51898734177216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8">
        <f t="shared" si="57"/>
        <v>41818.208333333336</v>
      </c>
      <c r="T933" s="8">
        <f t="shared" si="58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8">
        <f t="shared" si="56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8">
        <f t="shared" si="57"/>
        <v>41709.208333333336</v>
      </c>
      <c r="T934" s="8">
        <f t="shared" si="58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8">
        <f t="shared" si="56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8">
        <f t="shared" si="57"/>
        <v>41372.208333333336</v>
      </c>
      <c r="T935" s="8">
        <f t="shared" si="58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8">
        <f t="shared" si="56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8">
        <f t="shared" si="57"/>
        <v>42422.25</v>
      </c>
      <c r="T936" s="8">
        <f t="shared" si="58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8">
        <f t="shared" si="56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8">
        <f t="shared" si="57"/>
        <v>42209.208333333328</v>
      </c>
      <c r="T937" s="8">
        <f t="shared" si="58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8">
        <f t="shared" si="56"/>
        <v>1.6375968992248062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8">
        <f t="shared" si="57"/>
        <v>43668.208333333328</v>
      </c>
      <c r="T938" s="8">
        <f t="shared" si="58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8">
        <f t="shared" si="56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8">
        <f t="shared" si="57"/>
        <v>42334.25</v>
      </c>
      <c r="T939" s="8">
        <f t="shared" si="58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8">
        <f t="shared" si="56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8">
        <f t="shared" si="57"/>
        <v>43263.208333333328</v>
      </c>
      <c r="T940" s="8">
        <f t="shared" si="58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8">
        <f t="shared" si="56"/>
        <v>49.217948717948715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8">
        <f t="shared" si="57"/>
        <v>40670.208333333336</v>
      </c>
      <c r="T941" s="8">
        <f t="shared" si="58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8">
        <f t="shared" si="56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8">
        <f t="shared" si="57"/>
        <v>41244.25</v>
      </c>
      <c r="T942" s="8">
        <f t="shared" si="58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8">
        <f t="shared" si="56"/>
        <v>13.05813953488372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8">
        <f t="shared" si="57"/>
        <v>40552.25</v>
      </c>
      <c r="T943" s="8">
        <f t="shared" si="58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8">
        <f t="shared" si="56"/>
        <v>64.635416666666671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8">
        <f t="shared" si="57"/>
        <v>40568.25</v>
      </c>
      <c r="T944" s="8">
        <f t="shared" si="58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8">
        <f t="shared" si="56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8">
        <f t="shared" si="57"/>
        <v>41906.208333333336</v>
      </c>
      <c r="T945" s="8">
        <f t="shared" si="58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8">
        <f t="shared" si="56"/>
        <v>81.42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8">
        <f t="shared" si="57"/>
        <v>42776.25</v>
      </c>
      <c r="T946" s="8">
        <f t="shared" si="58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8">
        <f t="shared" si="56"/>
        <v>32.444767441860463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8">
        <f t="shared" si="57"/>
        <v>41004.208333333336</v>
      </c>
      <c r="T947" s="8">
        <f t="shared" si="58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8">
        <f t="shared" si="56"/>
        <v>9.9141184124918666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8">
        <f t="shared" si="57"/>
        <v>40710.208333333336</v>
      </c>
      <c r="T948" s="8">
        <f t="shared" si="58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8">
        <f t="shared" si="56"/>
        <v>26.694444444444443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8">
        <f t="shared" si="57"/>
        <v>41908.208333333336</v>
      </c>
      <c r="T949" s="8">
        <f t="shared" si="58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8">
        <f t="shared" si="56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8">
        <f t="shared" si="57"/>
        <v>41985.25</v>
      </c>
      <c r="T950" s="8">
        <f t="shared" si="58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8">
        <f t="shared" si="56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8">
        <f t="shared" si="57"/>
        <v>42112.208333333328</v>
      </c>
      <c r="T951" s="8">
        <f t="shared" si="58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8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8">
        <f t="shared" si="57"/>
        <v>43571.208333333328</v>
      </c>
      <c r="T952" s="8">
        <f t="shared" si="58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8">
        <f t="shared" si="56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8">
        <f t="shared" si="57"/>
        <v>42730.25</v>
      </c>
      <c r="T953" s="8">
        <f t="shared" si="58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8">
        <f t="shared" si="56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8">
        <f t="shared" si="57"/>
        <v>42591.208333333328</v>
      </c>
      <c r="T954" s="8">
        <f t="shared" si="58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8">
        <f t="shared" si="56"/>
        <v>60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8">
        <f t="shared" si="57"/>
        <v>42358.25</v>
      </c>
      <c r="T955" s="8">
        <f t="shared" si="58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8">
        <f t="shared" si="56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8">
        <f t="shared" si="57"/>
        <v>41174.208333333336</v>
      </c>
      <c r="T956" s="8">
        <f t="shared" si="58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8">
        <f t="shared" si="56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8">
        <f t="shared" si="57"/>
        <v>41238.25</v>
      </c>
      <c r="T957" s="8">
        <f t="shared" si="58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8">
        <f t="shared" si="56"/>
        <v>19.028784648187631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8">
        <f t="shared" si="57"/>
        <v>42360.25</v>
      </c>
      <c r="T958" s="8">
        <f t="shared" si="58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8">
        <f t="shared" si="56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8">
        <f t="shared" si="57"/>
        <v>40955.25</v>
      </c>
      <c r="T959" s="8">
        <f t="shared" si="58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8">
        <f t="shared" si="56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8">
        <f t="shared" si="57"/>
        <v>40350.208333333336</v>
      </c>
      <c r="T960" s="8">
        <f t="shared" si="58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8">
        <f t="shared" si="56"/>
        <v>4.5731034482758623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8">
        <f t="shared" si="57"/>
        <v>40357.208333333336</v>
      </c>
      <c r="T961" s="8">
        <f t="shared" si="58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8">
        <f t="shared" si="56"/>
        <v>85.054545454545448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8">
        <f t="shared" si="57"/>
        <v>42408.25</v>
      </c>
      <c r="T962" s="8">
        <f t="shared" si="58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8">
        <f t="shared" ref="F963:F1001" si="60">(E963/D963)*100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8">
        <f t="shared" ref="S963:S1001" si="61">(((L963/60)/60)/24)+DATE(1970,1,1)</f>
        <v>40591.25</v>
      </c>
      <c r="T963" s="8">
        <f t="shared" ref="T963:T1001" si="62">(((M963/60)/60)/24)+DATE(1970,1,1)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8">
        <f t="shared" si="60"/>
        <v>296.02777777777777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8">
        <f t="shared" si="61"/>
        <v>41592.25</v>
      </c>
      <c r="T964" s="8">
        <f t="shared" si="62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8">
        <f t="shared" si="60"/>
        <v>84.694915254237287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8">
        <f t="shared" si="61"/>
        <v>40607.25</v>
      </c>
      <c r="T965" s="8">
        <f t="shared" si="62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8">
        <f t="shared" si="60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8">
        <f t="shared" si="61"/>
        <v>42135.208333333328</v>
      </c>
      <c r="T966" s="8">
        <f t="shared" si="62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8">
        <f t="shared" si="60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8">
        <f t="shared" si="61"/>
        <v>40203.25</v>
      </c>
      <c r="T967" s="8">
        <f t="shared" si="62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8">
        <f t="shared" si="60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8">
        <f t="shared" si="61"/>
        <v>42901.208333333328</v>
      </c>
      <c r="T968" s="8">
        <f t="shared" si="62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8">
        <f t="shared" si="60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8">
        <f t="shared" si="61"/>
        <v>41005.208333333336</v>
      </c>
      <c r="T969" s="8">
        <f t="shared" si="62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8">
        <f t="shared" si="60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8">
        <f t="shared" si="61"/>
        <v>40544.25</v>
      </c>
      <c r="T970" s="8">
        <f t="shared" si="62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8">
        <f t="shared" si="60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8">
        <f t="shared" si="61"/>
        <v>43821.25</v>
      </c>
      <c r="T971" s="8">
        <f t="shared" si="62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8">
        <f t="shared" si="60"/>
        <v>60.757639620653315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8">
        <f t="shared" si="61"/>
        <v>40672.208333333336</v>
      </c>
      <c r="T972" s="8">
        <f t="shared" si="62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8">
        <f t="shared" si="60"/>
        <v>27.725490196078432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8">
        <f t="shared" si="61"/>
        <v>41555.208333333336</v>
      </c>
      <c r="T973" s="8">
        <f t="shared" si="62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8">
        <f t="shared" si="60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8">
        <f t="shared" si="61"/>
        <v>41792.208333333336</v>
      </c>
      <c r="T974" s="8">
        <f t="shared" si="62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8">
        <f t="shared" si="60"/>
        <v>21.615194054500414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8">
        <f t="shared" si="61"/>
        <v>40522.25</v>
      </c>
      <c r="T975" s="8">
        <f t="shared" si="62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8">
        <f t="shared" si="60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8">
        <f t="shared" si="61"/>
        <v>41412.208333333336</v>
      </c>
      <c r="T976" s="8">
        <f t="shared" si="62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8">
        <f t="shared" si="60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8">
        <f t="shared" si="61"/>
        <v>42337.25</v>
      </c>
      <c r="T977" s="8">
        <f t="shared" si="62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8">
        <f t="shared" si="60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8">
        <f t="shared" si="61"/>
        <v>40571.25</v>
      </c>
      <c r="T978" s="8">
        <f t="shared" si="62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8">
        <f t="shared" si="60"/>
        <v>73.957142857142856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8">
        <f t="shared" si="61"/>
        <v>43138.25</v>
      </c>
      <c r="T979" s="8">
        <f t="shared" si="62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8">
        <f t="shared" si="60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8">
        <f t="shared" si="61"/>
        <v>42686.25</v>
      </c>
      <c r="T980" s="8">
        <f t="shared" si="62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8">
        <f t="shared" si="60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8">
        <f t="shared" si="61"/>
        <v>42078.208333333328</v>
      </c>
      <c r="T981" s="8">
        <f t="shared" si="62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8">
        <f t="shared" si="60"/>
        <v>40.281762295081968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8">
        <f t="shared" si="61"/>
        <v>42307.208333333328</v>
      </c>
      <c r="T982" s="8">
        <f t="shared" si="62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8">
        <f t="shared" si="60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8">
        <f t="shared" si="61"/>
        <v>43094.25</v>
      </c>
      <c r="T983" s="8">
        <f t="shared" si="62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8">
        <f t="shared" si="60"/>
        <v>84.930555555555557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8">
        <f t="shared" si="61"/>
        <v>40743.208333333336</v>
      </c>
      <c r="T984" s="8">
        <f t="shared" si="62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8">
        <f t="shared" si="60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8">
        <f t="shared" si="61"/>
        <v>43681.208333333328</v>
      </c>
      <c r="T985" s="8">
        <f t="shared" si="62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8">
        <f t="shared" si="60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8">
        <f t="shared" si="61"/>
        <v>43716.208333333328</v>
      </c>
      <c r="T986" s="8">
        <f t="shared" si="62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8">
        <f t="shared" si="60"/>
        <v>67.129542790152414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8">
        <f t="shared" si="61"/>
        <v>41614.25</v>
      </c>
      <c r="T987" s="8">
        <f t="shared" si="62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8">
        <f t="shared" si="60"/>
        <v>40.307692307692307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8">
        <f t="shared" si="61"/>
        <v>40638.208333333336</v>
      </c>
      <c r="T988" s="8">
        <f t="shared" si="62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8">
        <f t="shared" si="60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8">
        <f t="shared" si="61"/>
        <v>42852.208333333328</v>
      </c>
      <c r="T989" s="8">
        <f t="shared" si="62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8">
        <f t="shared" si="60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8">
        <f t="shared" si="61"/>
        <v>42686.25</v>
      </c>
      <c r="T990" s="8">
        <f t="shared" si="62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8">
        <f t="shared" si="60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8">
        <f t="shared" si="61"/>
        <v>43571.208333333328</v>
      </c>
      <c r="T991" s="8">
        <f t="shared" si="62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8">
        <f t="shared" si="60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8">
        <f t="shared" si="61"/>
        <v>42432.25</v>
      </c>
      <c r="T992" s="8">
        <f t="shared" si="62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8">
        <f t="shared" si="60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8">
        <f t="shared" si="61"/>
        <v>41907.208333333336</v>
      </c>
      <c r="T993" s="8">
        <f t="shared" si="62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8">
        <f t="shared" si="60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8">
        <f t="shared" si="61"/>
        <v>43227.208333333328</v>
      </c>
      <c r="T994" s="8">
        <f t="shared" si="62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8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8">
        <f t="shared" si="61"/>
        <v>42362.25</v>
      </c>
      <c r="T995" s="8">
        <f t="shared" si="62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8">
        <f t="shared" si="60"/>
        <v>52.496810772501767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8">
        <f t="shared" si="61"/>
        <v>41929.208333333336</v>
      </c>
      <c r="T996" s="8">
        <f t="shared" si="62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8">
        <f t="shared" si="60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8">
        <f t="shared" si="61"/>
        <v>43408.208333333328</v>
      </c>
      <c r="T997" s="8">
        <f t="shared" si="62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8">
        <f t="shared" si="60"/>
        <v>72.939393939393938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8">
        <f t="shared" si="61"/>
        <v>41276.25</v>
      </c>
      <c r="T998" s="8">
        <f t="shared" si="62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8">
        <f t="shared" si="60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8">
        <f t="shared" si="61"/>
        <v>41659.25</v>
      </c>
      <c r="T999" s="8">
        <f t="shared" si="62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8">
        <f t="shared" si="60"/>
        <v>56.791291291291287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8">
        <f t="shared" si="61"/>
        <v>40220.25</v>
      </c>
      <c r="T1000" s="8">
        <f t="shared" si="62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8">
        <f t="shared" si="60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8">
        <f t="shared" si="61"/>
        <v>42550.208333333328</v>
      </c>
      <c r="T1001" s="8">
        <f t="shared" si="62"/>
        <v>42557.208333333328</v>
      </c>
    </row>
  </sheetData>
  <conditionalFormatting sqref="G1:G1048576">
    <cfRule type="containsText" dxfId="4" priority="2" operator="containsText" text="canceled">
      <formula>NOT(ISERROR(SEARCH("canceled",G1)))</formula>
    </cfRule>
    <cfRule type="containsText" dxfId="3" priority="3" operator="containsText" text="live">
      <formula>NOT(ISERROR(SEARCH("live",G1)))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6972-1CB9-9E4A-A309-2862A5982D3B}">
  <dimension ref="A1"/>
  <sheetViews>
    <sheetView workbookViewId="0">
      <selection activeCell="F1" sqref="F1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25F3-3BFB-6742-B75E-34A834083382}">
  <sheetPr codeName="Sheet6"/>
  <dimension ref="A1:H24"/>
  <sheetViews>
    <sheetView zoomScale="106" workbookViewId="0">
      <selection activeCell="A4" sqref="A4"/>
    </sheetView>
  </sheetViews>
  <sheetFormatPr baseColWidth="10" defaultRowHeight="16" x14ac:dyDescent="0.2"/>
  <cols>
    <col min="1" max="1" width="34.6640625" bestFit="1" customWidth="1"/>
    <col min="2" max="2" width="18.33203125" bestFit="1" customWidth="1"/>
    <col min="3" max="3" width="12.6640625" bestFit="1" customWidth="1"/>
    <col min="4" max="4" width="16.33203125" bestFit="1" customWidth="1"/>
    <col min="5" max="5" width="12" bestFit="1" customWidth="1"/>
    <col min="6" max="6" width="19.5" bestFit="1" customWidth="1"/>
    <col min="7" max="8" width="18.33203125" bestFit="1" customWidth="1"/>
  </cols>
  <sheetData>
    <row r="1" spans="1:8" s="9" customFormat="1" x14ac:dyDescent="0.2">
      <c r="A1" s="9" t="s">
        <v>2084</v>
      </c>
      <c r="B1" s="12" t="s">
        <v>2085</v>
      </c>
      <c r="C1" s="9" t="s">
        <v>2086</v>
      </c>
      <c r="D1" s="12" t="s">
        <v>2090</v>
      </c>
      <c r="E1" s="9" t="s">
        <v>2091</v>
      </c>
      <c r="F1" s="9" t="s">
        <v>2087</v>
      </c>
      <c r="G1" s="12" t="s">
        <v>2088</v>
      </c>
      <c r="H1" s="9" t="s">
        <v>2089</v>
      </c>
    </row>
    <row r="2" spans="1:8" ht="18" x14ac:dyDescent="0.2">
      <c r="A2" s="13" t="s">
        <v>2092</v>
      </c>
      <c r="B2" s="11">
        <f>COUNTIFS(Crowdfunding!$G$1:$G$1001,"successful",Crowdfunding!$D1:$D1001,"&lt;1000")</f>
        <v>30</v>
      </c>
      <c r="C2">
        <f>COUNTIFS(Crowdfunding!$G$1:$G$1001,"failed",Crowdfunding!$D1:$D1001,"&lt;1000")</f>
        <v>20</v>
      </c>
      <c r="D2">
        <f>COUNTIFS(Crowdfunding!$G$1:$G$1001,"canceled",Crowdfunding!$D1:$D1001,"&lt;1000")</f>
        <v>1</v>
      </c>
      <c r="E2">
        <f>SUM(B2,C2,D2)</f>
        <v>51</v>
      </c>
      <c r="F2" s="16">
        <f>(B2)/E2</f>
        <v>0.58823529411764708</v>
      </c>
      <c r="G2" s="16">
        <f>(C2/E2)</f>
        <v>0.39215686274509803</v>
      </c>
      <c r="H2" s="16">
        <f>(D2)/E2</f>
        <v>1.9607843137254902E-2</v>
      </c>
    </row>
    <row r="3" spans="1:8" ht="19" x14ac:dyDescent="0.2">
      <c r="A3" s="13" t="s">
        <v>2093</v>
      </c>
      <c r="B3" s="14">
        <f>COUNTIFS(Crowdfunding!$G$1:$G$1001,"successful",Crowdfunding!$D1:$D1001,"&gt;=1000",Crowdfunding!$D1:$D1001,"&lt;=4999" )</f>
        <v>191</v>
      </c>
      <c r="C3" s="15">
        <f>COUNTIFS(Crowdfunding!$G$2:$G$1001,"failed",Crowdfunding!$D$2:$D$1001,"&gt;=1000",Crowdfunding!$D2:$D1001,"&lt;5000")</f>
        <v>38</v>
      </c>
      <c r="D3">
        <f>COUNTIFS(Crowdfunding!$G$2:$G$1001,"canceled",Crowdfunding!$D$2:$D$1001,"&gt;=1000",Crowdfunding!$D2:$D1001,"&lt;5000")</f>
        <v>2</v>
      </c>
      <c r="E3">
        <f t="shared" ref="E3:E13" si="0">SUM(B3,C3,D3)</f>
        <v>231</v>
      </c>
      <c r="F3" s="16">
        <f t="shared" ref="F3:F13" si="1">(B3)/E3</f>
        <v>0.82683982683982682</v>
      </c>
      <c r="G3" s="16">
        <f t="shared" ref="G3:G13" si="2">(C3/E3)</f>
        <v>0.16450216450216451</v>
      </c>
      <c r="H3" s="16">
        <f t="shared" ref="H3:H13" si="3">(D3)/E3</f>
        <v>8.658008658008658E-3</v>
      </c>
    </row>
    <row r="4" spans="1:8" ht="19" x14ac:dyDescent="0.2">
      <c r="A4" s="13" t="s">
        <v>2094</v>
      </c>
      <c r="B4" s="14">
        <f>COUNTIFS(Crowdfunding!$G$1:$G$1001,"successful",Crowdfunding!$D1:$D1001,"&gt;=5000",Crowdfunding!$D1:$D1001,"&lt;=9999" )</f>
        <v>164</v>
      </c>
      <c r="C4" s="15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COUNTIFS(Crowdfunding!$G$2:$G$1001,"canceled",Crowdfunding!$D$2:$D$1001,"&gt;=5000",Crowdfunding!$D2:$D1001,"&lt;9999")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8" x14ac:dyDescent="0.2">
      <c r="A5" s="13" t="s">
        <v>2095</v>
      </c>
      <c r="B5" s="11">
        <f>COUNTIFS(Crowdfunding!$G$1:$G$1001,"successful",Crowdfunding!$D1:$D1001,"&gt;9999",Crowdfunding!$D1:$D1001,"&lt;15000" 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COUNTIFS(Crowdfunding!$G$2:$G$1001,"canceled",Crowdfunding!$D$2:$D$1001,"&gt;=10000",Crowdfunding!$D2:$D1001,"&lt;14999")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8" x14ac:dyDescent="0.2">
      <c r="A6" s="13" t="s">
        <v>2096</v>
      </c>
      <c r="B6" s="11">
        <f>COUNTIFS(Crowdfunding!$G$1:$G$1001,"successful",Crowdfunding!$D1:$D1001,"&gt;=15000",Crowdfunding!$D1:$D1001,"&lt;=19999" )</f>
        <v>10</v>
      </c>
      <c r="C6" s="11">
        <f>COUNTIFS(Crowdfunding!$G$1:$G$1001,"failedl",Crowdfunding!$D1:$D1001,"&gt;=15000",Crowdfunding!$D1:$D1001,"&lt;=20000" )</f>
        <v>0</v>
      </c>
      <c r="D6">
        <f>COUNTIFS(Crowdfunding!$G$2:$G$1001,"canceled",Crowdfunding!$D$2:$D$1001,"&gt;=150000",Crowdfunding!$D2:$D1001,"&lt;20000")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8" x14ac:dyDescent="0.2">
      <c r="A7" s="13" t="s">
        <v>2097</v>
      </c>
      <c r="B7" s="11">
        <f>COUNTIFS(Crowdfunding!$G$1:$G$1001,"successful",Crowdfunding!$D1:$D1001,"&gt;=20000",Crowdfunding!$D1:$D1001,"&lt;=24999" )</f>
        <v>7</v>
      </c>
      <c r="C7">
        <f>COUNTIFS(Crowdfunding!$G$1:$G$1001,"failedl",Crowdfunding!$D1:$D1001,"&gt;=20000",Crowdfunding!$D1:$D1001,"&lt;=25000" )</f>
        <v>0</v>
      </c>
      <c r="D7">
        <f>COUNTIFS(Crowdfunding!$G$2:$G$1001,"canceled",Crowdfunding!$D$2:$D$1001,"&gt;=200000",Crowdfunding!$D2:$D1001,"&lt;24999")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8" x14ac:dyDescent="0.2">
      <c r="A8" s="13" t="s">
        <v>2098</v>
      </c>
      <c r="B8" s="11">
        <f>COUNTIFS(Crowdfunding!$G$1:$G$1001,"successful",Crowdfunding!$D1:$D1001,"&gt;=25000",Crowdfunding!$D1:$D1001,"&lt;=29999" )</f>
        <v>11</v>
      </c>
      <c r="C8">
        <f>COUNTIFS(Crowdfunding!$G$1:$G$1001,"failed",Crowdfunding!$D1:$D1001,"&gt;=25000",Crowdfunding!$D1:$D1001,"&lt;=30000" )</f>
        <v>3</v>
      </c>
      <c r="D8">
        <f>COUNTIFS(Crowdfunding!$G$2:$G$1001,"canceled",Crowdfunding!$D$2:$D$1001,"&gt;=25000",Crowdfunding!$D2:$D1001,"&lt;29999")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8" x14ac:dyDescent="0.2">
      <c r="A9" s="13" t="s">
        <v>2099</v>
      </c>
      <c r="B9" s="11">
        <f>COUNTIFS(Crowdfunding!$G$1:$G$1001,"successful",Crowdfunding!$D1:$D1001,"&gt;=30000",Crowdfunding!$D1:$D1001,"&lt;=34999" )</f>
        <v>7</v>
      </c>
      <c r="C9">
        <f>COUNTIFS(Crowdfunding!$G$2:$G$1001,"failed",Crowdfunding!$D$2:$D$1001,"&gt;=30000",Crowdfunding!$D$2:$D$1001,"&lt;34999")</f>
        <v>0</v>
      </c>
      <c r="D9">
        <f>COUNTIFS(Crowdfunding!$G$2:$G$1001,"canceled",Crowdfunding!$D$2:$D$1001,"&gt;=30000",Crowdfunding!$D2:$D1001,"&lt;34999")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8" x14ac:dyDescent="0.2">
      <c r="A10" s="13" t="s">
        <v>2100</v>
      </c>
      <c r="B10" s="11">
        <f>COUNTIFS(Crowdfunding!$G$1:$G$1001,"successful",Crowdfunding!$D1:$D1001,"&gt;=35000",Crowdfunding!$D1:$D1001,"&lt;=39999" )</f>
        <v>8</v>
      </c>
      <c r="C10">
        <f>COUNTIFS(Crowdfunding!$G$1:$G$1001,"failed",Crowdfunding!$D1:$D1001,"&gt;=35000",Crowdfunding!$D1:$D1001,"&lt;=39999" )</f>
        <v>3</v>
      </c>
      <c r="D10">
        <f>COUNTIFS(Crowdfunding!$G$2:$G$1001,"canceled",Crowdfunding!$D$2:$D$1001,"&gt;=35000",Crowdfunding!$D2:$D1001,"&lt;39999")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8" x14ac:dyDescent="0.2">
      <c r="A11" s="13" t="s">
        <v>2101</v>
      </c>
      <c r="B11" s="11">
        <f>COUNTIFS(Crowdfunding!$G$1:$G$1001,"successful",Crowdfunding!$D1:$D1001,"&gt;=40000",Crowdfunding!$D1:$D1001,"&lt;=44999" )</f>
        <v>11</v>
      </c>
      <c r="C11">
        <f>COUNTIFS(Crowdfunding!$G$2:$G$1001,"failed",Crowdfunding!$D$2:$D$1001,"&gt;=40000",Crowdfunding!$D$2:$D$1001,"&lt;44999")</f>
        <v>3</v>
      </c>
      <c r="D11">
        <f>COUNTIFS(Crowdfunding!$G$2:$G$1001,"canceled",Crowdfunding!$D$2:$D$1001,"&gt;=40000",Crowdfunding!$D2:$D1001,"&lt;44999")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8" x14ac:dyDescent="0.2">
      <c r="A12" s="13" t="s">
        <v>2102</v>
      </c>
      <c r="B12" s="11">
        <f>COUNTIFS(Crowdfunding!$G$1:$G$1001,"successful",Crowdfunding!$D1:$D1001,"&gt;=45000",Crowdfunding!$D1:$D1001,"&lt;=49999" 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COUNTIFS(Crowdfunding!$G$2:$G$1001,"canceled",Crowdfunding!$D$2:$D$1001,"&gt;=45000",Crowdfunding!$D2:$D1001,"&lt;49999")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8" x14ac:dyDescent="0.2">
      <c r="A13" s="13" t="s">
        <v>2103</v>
      </c>
      <c r="B13" s="11">
        <f>COUNTIFS(Crowdfunding!$G$1:$G$1001,"successful",Crowdfunding!$D1:$D1001,"&gt;=50000")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24" spans="4:4" ht="19" x14ac:dyDescent="0.2">
      <c r="D2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Crowdfunding</vt:lpstr>
      <vt:lpstr>bonus statistical analysis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keyur gajjar</cp:lastModifiedBy>
  <dcterms:created xsi:type="dcterms:W3CDTF">2021-09-29T18:52:28Z</dcterms:created>
  <dcterms:modified xsi:type="dcterms:W3CDTF">2022-09-30T04:11:25Z</dcterms:modified>
</cp:coreProperties>
</file>