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el\Documents\Snirt\Test\Excel\"/>
    </mc:Choice>
  </mc:AlternateContent>
  <bookViews>
    <workbookView xWindow="0" yWindow="0" windowWidth="20490" windowHeight="7425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7" i="4"/>
  <c r="H13" i="4"/>
  <c r="H16" i="4"/>
  <c r="H19" i="4"/>
  <c r="H22" i="4"/>
  <c r="H30" i="4"/>
  <c r="H32" i="4"/>
  <c r="H4" i="4"/>
  <c r="H10" i="4"/>
  <c r="H27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<sst xmlns="http://schemas.openxmlformats.org/spreadsheetml/2006/main" count="46" uniqueCount="29">
  <si>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</si>
  <si>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</si>
  <si>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</si>
  <si>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</si>
  <si>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</si>
  <si>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</si>
  <si>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</si>
  <si>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</si>
  <si>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</si>
  <si>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</si>
  <si>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</si>
  <si>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</si>
  <si>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</si>
  <si>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</si>
  <si>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</si>
  <si>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</si>
  <si>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</si>
  <si>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</si>
  <si>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</si>
  <si>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</si>
  <si>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</si>
  <si>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</si>
  <si>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</si>
  <si>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</si>
  <si>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</si>
  <si>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</si>
  <si>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</si>
  <si>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</si>
  <si>
    <t>uiguihihliljl;jknkkllknlk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</si>
</sst>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indent="1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09"/>
</file>

<file path=xl/ctrlProps/ctrlProp2.xml><?xml version="1.0" encoding="utf-8"?>
<formControlPr xmlns="http://schemas.microsoft.com/office/spreadsheetml/2009/9/main" objectType="Spin" dx="16" fmlaLink="$B$18" max="12" min="1" page="10" val="3"/>
</file>

<file path=xl/ctrlProps/ctrlProp3.xml><?xml version="1.0" encoding="utf-8"?>
<formControlPr xmlns="http://schemas.microsoft.com/office/spreadsheetml/2009/9/main" objectType="Spin" dx="16" fmlaLink="$B$19" max="31" min="1" page="10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I25" sqref="I25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42" t="e">
        <f>DAY(DateVal)</f>
        <v>#VALUE!</v>
      </c>
      <c r="C3" s="42"/>
      <c r="E3" s="1"/>
      <c r="F3" s="20" t="str">
        <f>IFERROR(UPPER(TEXT(DATE(ReportYear,MonthNumber,ReportDay),"MMMM D, YYYY")),"Invalid Date")</f>
        <v>MARCH 31, 2009</v>
      </c>
      <c r="H3" s="30" t="s">
        <v>13</v>
      </c>
      <c r="I3" s="30"/>
      <c r="J3" s="30"/>
      <c r="L3" s="33" t="s">
        <v>14</v>
      </c>
      <c r="M3" s="33"/>
      <c r="N3" t="s">
        <v>24</v>
      </c>
    </row>
    <row r="4" spans="2:14" ht="15" customHeight="1" x14ac:dyDescent="0.25">
      <c r="B4" s="42"/>
      <c r="C4" s="42"/>
      <c r="E4" s="17">
        <f>'Time Intervals'!B3</f>
        <v>0.25</v>
      </c>
      <c r="F4" s="18" t="str">
        <f>IFERROR(INDEX(Input[],MATCH(DATEVALUE(DateVal)&amp;DailySchedule[[#This Row],[Time]],LookUpDateAndTime,0),3),"-")</f>
        <v>-</v>
      </c>
      <c r="H4" s="2" t="e">
        <f>TEXT(DATEVALUE(DateVal)+1,"dddd")</f>
        <v>#VALUE!</v>
      </c>
      <c r="I4" s="24" t="str">
        <f>IFERROR(INDEX(Input[],MATCH($H$7&amp;"|"&amp;ROW(A1),Input[UNIQUE VALUE (CALCULATED)],0),2),"")</f>
        <v/>
      </c>
      <c r="J4" s="26" t="str">
        <f>IFERROR(INDEX(Input[],MATCH($H$7&amp;"|"&amp;ROW(A1),Input[UNIQUE VALUE (CALCULATED)],0),3),"")</f>
        <v/>
      </c>
      <c r="L4" s="31" t="s">
        <v>27</v>
      </c>
      <c r="M4" s="36" t="s">
        <v>19</v>
      </c>
    </row>
    <row r="5" spans="2:14" ht="15" customHeight="1" x14ac:dyDescent="0.2">
      <c r="B5" s="42"/>
      <c r="C5" s="42"/>
      <c r="E5" s="17">
        <f>'Time Intervals'!B4</f>
        <v>0.27083333333333331</v>
      </c>
      <c r="F5" s="18" t="str">
        <f>IFERROR(INDEX(Input[],MATCH(DATEVALUE(DateVal)&amp;DailySchedule[[#This Row],[Time]],LookUpDateAndTime,0),3),"-")</f>
        <v>-</v>
      </c>
      <c r="H5" s="29">
        <v>7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2"/>
      <c r="M5" s="34"/>
    </row>
    <row r="6" spans="2:14" ht="15" customHeight="1" x14ac:dyDescent="0.2">
      <c r="B6" s="42"/>
      <c r="C6" s="4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29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2"/>
      <c r="M6" s="34"/>
    </row>
    <row r="7" spans="2:14" ht="15" customHeight="1" x14ac:dyDescent="0.2">
      <c r="B7" s="42"/>
      <c r="C7" s="42"/>
      <c r="E7" s="17">
        <f>'Time Intervals'!B6</f>
        <v>0.3125</v>
      </c>
      <c r="F7" s="18" t="str">
        <f>IFERROR(INDEX(Input[],MATCH(DATEVALUE(DateVal)&amp;DailySchedule[[#This Row],[Time]],LookUpDateAndTime,0),3),"-")</f>
        <v>-</v>
      </c>
      <c r="H7" s="5" t="e">
        <f>DateVal+1</f>
        <v>#VALUE!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2" t="s">
        <v>27</v>
      </c>
      <c r="M7" s="34" t="s">
        <v>20</v>
      </c>
    </row>
    <row r="8" spans="2:14" ht="15" customHeight="1" x14ac:dyDescent="0.2">
      <c r="B8" s="44" t="str">
        <f>TEXT(DateVal,"dddd")</f>
        <v>MARCH 31, 2009</v>
      </c>
      <c r="C8" s="44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2"/>
      <c r="M8" s="34"/>
    </row>
    <row r="9" spans="2:14" ht="15" customHeight="1" x14ac:dyDescent="0.2">
      <c r="B9" s="44"/>
      <c r="C9" s="44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2"/>
      <c r="M9" s="34"/>
    </row>
    <row r="10" spans="2:14" ht="15" customHeight="1" x14ac:dyDescent="0.25">
      <c r="B10" s="44"/>
      <c r="C10" s="44"/>
      <c r="E10" s="17">
        <f>'Time Intervals'!B9</f>
        <v>0.375</v>
      </c>
      <c r="F10" s="18" t="s">
        <v>28</v>
      </c>
      <c r="H10" s="2" t="e">
        <f>TEXT(DATEVALUE(DateVal)+2,"dddd")</f>
        <v>#VALUE!</v>
      </c>
      <c r="I10" s="24" t="str">
        <f>IFERROR(INDEX(Input[],MATCH($H$13&amp;"|"&amp;ROW(A1),Input[UNIQUE VALUE (CALCULATED)],0),2),"")</f>
        <v/>
      </c>
      <c r="J10" s="26" t="str">
        <f>IFERROR(INDEX(Input[],MATCH($H$13&amp;"|"&amp;ROW(A1),Input[UNIQUE VALUE (CALCULATED)],0),3),"")</f>
        <v/>
      </c>
      <c r="L10" s="32" t="s">
        <v>27</v>
      </c>
      <c r="M10" s="34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29">
        <v>8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2"/>
      <c r="M11" s="34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29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2"/>
      <c r="M12" s="34"/>
    </row>
    <row r="13" spans="2:14" ht="15" customHeight="1" x14ac:dyDescent="0.2">
      <c r="B13" s="43" t="s">
        <v>11</v>
      </c>
      <c r="C13" s="43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 t="e">
        <f>DateVal+2</f>
        <v>#VALUE!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2" t="s">
        <v>27</v>
      </c>
      <c r="M13" s="34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2"/>
      <c r="M14" s="34"/>
    </row>
    <row r="15" spans="2:14" ht="15" customHeight="1" x14ac:dyDescent="0.2">
      <c r="B15" s="21">
        <v>2009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2"/>
      <c r="M15" s="34"/>
    </row>
    <row r="16" spans="2:14" ht="15" customHeight="1" x14ac:dyDescent="0.25">
      <c r="C16" s="8"/>
      <c r="E16" s="17">
        <f>'Time Intervals'!B15</f>
        <v>0.5</v>
      </c>
      <c r="F16" s="18" t="str">
        <f>IFERROR(INDEX(Input[],MATCH(DATEVALUE(DateVal)&amp;DailySchedule[[#This Row],[Time]],LookUpDateAndTime,0),3),"-")</f>
        <v>-</v>
      </c>
      <c r="H16" s="2" t="e">
        <f>TEXT(DATEVALUE(DateVal)+3,"dddd")</f>
        <v>#VALUE!</v>
      </c>
      <c r="I16" s="24" t="str">
        <f>IFERROR(INDEX(Input[],MATCH($H$19&amp;"|"&amp;ROW(A1),Input[UNIQUE VALUE (CALCULATED)],0),2),"")</f>
        <v/>
      </c>
      <c r="J16" s="26" t="str">
        <f>IFERROR(INDEX(Input[],MATCH($H$19&amp;"|"&amp;ROW(A1),Input[UNIQUE VALUE (CALCULATED)],0),3),"")</f>
        <v/>
      </c>
      <c r="L16" s="32" t="s">
        <v>27</v>
      </c>
      <c r="M16" s="34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March</v>
      </c>
      <c r="C17" s="7" t="s">
        <v>7</v>
      </c>
      <c r="E17" s="17">
        <f>'Time Intervals'!B16</f>
        <v>0.52083333333333304</v>
      </c>
      <c r="F17" s="18" t="str">
        <f>IFERROR(INDEX(Input[],MATCH(DATEVALUE(DateVal)&amp;DailySchedule[[#This Row],[Time]],LookUpDateAndTime,0),3),"-")</f>
        <v>-</v>
      </c>
      <c r="H17" s="29">
        <v>9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2"/>
      <c r="M17" s="34"/>
    </row>
    <row r="18" spans="2:13" ht="15" customHeight="1" x14ac:dyDescent="0.2">
      <c r="B18" s="6">
        <v>3</v>
      </c>
      <c r="C18" s="8"/>
      <c r="E18" s="17">
        <f>'Time Intervals'!B17</f>
        <v>0.54166666666666596</v>
      </c>
      <c r="F18" s="18" t="str">
        <f>IFERROR(INDEX(Input[],MATCH(DATEVALUE(DateVal)&amp;DailySchedule[[#This Row],[Time]],LookUpDateAndTime,0),3),"-")</f>
        <v>-</v>
      </c>
      <c r="H18" s="29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2"/>
      <c r="M18" s="34"/>
    </row>
    <row r="19" spans="2:13" ht="15" customHeight="1" x14ac:dyDescent="0.2">
      <c r="B19" s="21">
        <v>31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 t="e">
        <f>DateVal+3</f>
        <v>#VALUE!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2" t="s">
        <v>27</v>
      </c>
      <c r="M19" s="34"/>
    </row>
    <row r="20" spans="2:13" ht="15" customHeight="1" x14ac:dyDescent="0.2">
      <c r="E20" s="17">
        <f>'Time Intervals'!B19</f>
        <v>0.58333333333333304</v>
      </c>
      <c r="F20" s="18" t="str">
        <f>IFERROR(INDEX(Input[],MATCH(DATEVALUE(DateVal)&amp;DailySchedule[[#This Row],[Time]],LookUpDateAndTime,0),3),"-")</f>
        <v>-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2"/>
      <c r="M20" s="34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2"/>
      <c r="M21" s="34"/>
    </row>
    <row r="22" spans="2:13" ht="15" customHeight="1" x14ac:dyDescent="0.25">
      <c r="B22" s="43" t="s">
        <v>12</v>
      </c>
      <c r="C22" s="43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e">
        <f>TEXT(DATEVALUE(DateVal)+4,"dddd")</f>
        <v>#VALUE!</v>
      </c>
      <c r="I22" s="24" t="str">
        <f>IFERROR(INDEX(Input[],MATCH($H$25&amp;"|"&amp;ROW(A1),Input[UNIQUE VALUE (CALCULATED)],0),2),"")</f>
        <v/>
      </c>
      <c r="J22" s="26" t="str">
        <f>IFERROR(INDEX(Input[],MATCH($H$25&amp;"|"&amp;ROW(A1),Input[UNIQUE VALUE (CALCULATED)],0),3),"")</f>
        <v/>
      </c>
      <c r="L22" s="32" t="s">
        <v>27</v>
      </c>
      <c r="M22" s="34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29">
        <v>10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2"/>
      <c r="M23" s="34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29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2"/>
      <c r="M24" s="34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/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2" t="s">
        <v>27</v>
      </c>
      <c r="M25" s="34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2"/>
      <c r="M26" s="34"/>
    </row>
    <row r="27" spans="2:13" ht="15" customHeight="1" x14ac:dyDescent="0.25">
      <c r="E27" s="17">
        <f>'Time Intervals'!B26</f>
        <v>0.72916666666666596</v>
      </c>
      <c r="F27" s="18" t="str">
        <f>IFERROR(INDEX(Input[],MATCH(DATEVALUE(DateVal)&amp;DailySchedule[[#This Row],[Time]],LookUpDateAndTime,0),3),"-")</f>
        <v>-</v>
      </c>
      <c r="H27" s="2" t="e">
        <f>TEXT(DATEVALUE(DateVal)+5,"dddd")</f>
        <v>#VALUE!</v>
      </c>
      <c r="I27" s="24" t="str">
        <f>IFERROR(INDEX(Input[],MATCH($H$30&amp;"|"&amp;ROW(A1),Input[UNIQUE VALUE (CALCULATED)],0),2),"")</f>
        <v/>
      </c>
      <c r="J27" s="26" t="str">
        <f>IFERROR(INDEX(Input[],MATCH($H$30&amp;"|"&amp;ROW(A1),Input[UNIQUE VALUE (CALCULATED)],0),3),"")</f>
        <v/>
      </c>
      <c r="L27" s="32"/>
      <c r="M27" s="34"/>
    </row>
    <row r="28" spans="2:13" ht="15" customHeight="1" x14ac:dyDescent="0.2">
      <c r="E28" s="17">
        <f>'Time Intervals'!B27</f>
        <v>0.75</v>
      </c>
      <c r="F28" s="18" t="str">
        <f>IFERROR(INDEX(Input[],MATCH(DATEVALUE(DateVal)&amp;DailySchedule[[#This Row],[Time]],LookUpDateAndTime,0),3),"-")</f>
        <v>-</v>
      </c>
      <c r="H28" s="29">
        <v>11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2" t="s">
        <v>27</v>
      </c>
      <c r="M28" s="34"/>
    </row>
    <row r="29" spans="2:13" ht="15" customHeight="1" x14ac:dyDescent="0.2">
      <c r="B29" s="45" t="s">
        <v>26</v>
      </c>
      <c r="C29" s="46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29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2"/>
      <c r="M29" s="34"/>
    </row>
    <row r="30" spans="2:13" ht="15" customHeight="1" x14ac:dyDescent="0.2">
      <c r="B30" s="40" t="s">
        <v>3</v>
      </c>
      <c r="C30" s="41"/>
      <c r="E30" s="17">
        <f>'Time Intervals'!B29</f>
        <v>0.79166666666666596</v>
      </c>
      <c r="F30" s="18" t="str">
        <f>IFERROR(INDEX(Input[],MATCH(DATEVALUE(DateVal)&amp;DailySchedule[[#This Row],[Time]],LookUpDateAndTime,0),3),"-")</f>
        <v>-</v>
      </c>
      <c r="H30" s="5" t="e">
        <f>DateVal+5</f>
        <v>#VALUE!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2"/>
      <c r="M30" s="34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2" t="s">
        <v>27</v>
      </c>
      <c r="M31" s="34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e">
        <f>TEXT(DATEVALUE(DateVal)+6,"dddd")</f>
        <v>#VALUE!</v>
      </c>
      <c r="I32" s="24" t="str">
        <f>IFERROR(INDEX(Input[],MATCH($H$35&amp;"|"&amp;ROW(A1),Input[UNIQUE VALUE (CALCULATED)],0),2),"")</f>
        <v/>
      </c>
      <c r="J32" s="26" t="str">
        <f>IFERROR(INDEX(Input[],MATCH($H$35&amp;"|"&amp;ROW(A1),Input[UNIQUE VALUE (CALCULATED)],0),3),"")</f>
        <v/>
      </c>
      <c r="L32" s="32"/>
      <c r="M32" s="34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29">
        <v>12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2"/>
      <c r="M33" s="34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29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37" t="s">
        <v>27</v>
      </c>
      <c r="M34" s="34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>
        <v>12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38"/>
      <c r="M35" s="34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39"/>
      <c r="M36" s="35"/>
    </row>
  </sheetData>
  <mergeCells count="36"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H28:H29"/>
    <mergeCell ref="H3:J3"/>
    <mergeCell ref="L4:L6"/>
    <mergeCell ref="L7:L9"/>
    <mergeCell ref="L10:L12"/>
    <mergeCell ref="L13:L15"/>
    <mergeCell ref="L3:M3"/>
    <mergeCell ref="L28:L30"/>
    <mergeCell ref="M13:M15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zoomScaleNormal="100" workbookViewId="0"/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 t="e">
        <f>DAY(DateVal)</f>
        <v>#VALUE!</v>
      </c>
      <c r="C1" s="48"/>
      <c r="E1" s="47" t="s">
        <v>25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24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24</v>
      </c>
    </row>
    <row r="5" spans="2:9" ht="15" customHeight="1" x14ac:dyDescent="0.2">
      <c r="B5" s="48"/>
      <c r="C5" s="48"/>
      <c r="E5" s="10">
        <v>41009</v>
      </c>
      <c r="F5" s="11">
        <v>0.25</v>
      </c>
      <c r="G5" s="12" t="s">
        <v>0</v>
      </c>
      <c r="H5" s="13" t="str">
        <f>Input[[#This Row],[DATE]]&amp;"|"&amp;COUNTIF($E$5:E5,E5)</f>
        <v>41009|1</v>
      </c>
    </row>
    <row r="6" spans="2:9" ht="15" customHeight="1" x14ac:dyDescent="0.2">
      <c r="B6" s="48"/>
      <c r="C6" s="48"/>
      <c r="E6" s="10">
        <v>41009</v>
      </c>
      <c r="F6" s="11">
        <v>0.27083333333333331</v>
      </c>
      <c r="G6" s="12" t="s">
        <v>1</v>
      </c>
      <c r="H6" s="13" t="str">
        <f>Input[[#This Row],[DATE]]&amp;"|"&amp;COUNTIF($E$5:E6,E6)</f>
        <v>41009|2</v>
      </c>
    </row>
    <row r="7" spans="2:9" ht="15" customHeight="1" x14ac:dyDescent="0.2">
      <c r="B7" s="49" t="str">
        <f>TEXT(DateVal,"dddd")</f>
        <v>MARCH 31, 2009</v>
      </c>
      <c r="C7" s="49"/>
      <c r="E7" s="10">
        <v>41009</v>
      </c>
      <c r="F7" s="11">
        <v>0.3125</v>
      </c>
      <c r="G7" s="12" t="s">
        <v>22</v>
      </c>
      <c r="H7" s="13" t="str">
        <f>Input[[#This Row],[DATE]]&amp;"|"&amp;COUNTIF($E$5:E7,E7)</f>
        <v>41009|3</v>
      </c>
    </row>
    <row r="8" spans="2:9" ht="15" customHeight="1" x14ac:dyDescent="0.2">
      <c r="B8" s="49"/>
      <c r="C8" s="49"/>
      <c r="E8" s="10">
        <v>41009</v>
      </c>
      <c r="F8" s="11">
        <v>0.33333333333333298</v>
      </c>
      <c r="G8" s="12" t="s">
        <v>2</v>
      </c>
      <c r="H8" s="13" t="str">
        <f>Input[[#This Row],[DATE]]&amp;"|"&amp;COUNTIF($E$5:E8,E8)</f>
        <v>41009|4</v>
      </c>
    </row>
    <row r="9" spans="2:9" ht="15" customHeight="1" x14ac:dyDescent="0.2">
      <c r="B9" s="50" t="str">
        <f>DateVal</f>
        <v>MARCH 31, 2009</v>
      </c>
      <c r="C9" s="50"/>
      <c r="E9" s="10">
        <v>41009</v>
      </c>
      <c r="F9" s="11">
        <v>0.41666666666666702</v>
      </c>
      <c r="G9" s="12" t="s">
        <v>3</v>
      </c>
      <c r="H9" s="13" t="str">
        <f>Input[[#This Row],[DATE]]&amp;"|"&amp;COUNTIF($E$5:E9,E9)</f>
        <v>41009|5</v>
      </c>
    </row>
    <row r="10" spans="2:9" ht="12.75" thickBot="1" x14ac:dyDescent="0.25">
      <c r="B10" s="51"/>
      <c r="C10" s="51"/>
      <c r="E10" s="10">
        <v>41009</v>
      </c>
      <c r="F10" s="11">
        <v>0.5</v>
      </c>
      <c r="G10" s="12" t="s">
        <v>4</v>
      </c>
      <c r="H10" s="13" t="str">
        <f>Input[[#This Row],[DATE]]&amp;"|"&amp;COUNTIF($E$5:E10,E10)</f>
        <v>41009|6</v>
      </c>
    </row>
    <row r="11" spans="2:9" ht="15" customHeight="1" thickTop="1" x14ac:dyDescent="0.2">
      <c r="B11" s="16"/>
      <c r="C11" s="16"/>
      <c r="E11" s="10">
        <v>41009</v>
      </c>
      <c r="F11" s="11">
        <v>0.54166666666666596</v>
      </c>
      <c r="G11" s="12" t="s">
        <v>23</v>
      </c>
      <c r="H11" s="13" t="str">
        <f>Input[[#This Row],[DATE]]&amp;"|"&amp;COUNTIF($E$5:E11,E11)</f>
        <v>41009|7</v>
      </c>
    </row>
    <row r="12" spans="2:9" ht="15" customHeight="1" x14ac:dyDescent="0.2">
      <c r="B12" s="16"/>
      <c r="C12" s="16"/>
      <c r="E12" s="10">
        <v>41009</v>
      </c>
      <c r="F12" s="11">
        <v>0.5625</v>
      </c>
      <c r="G12" s="12" t="s">
        <v>5</v>
      </c>
      <c r="H12" s="13" t="str">
        <f>Input[[#This Row],[DATE]]&amp;"|"&amp;COUNTIF($E$5:E12,E12)</f>
        <v>41009|8</v>
      </c>
    </row>
    <row r="13" spans="2:9" ht="15" customHeight="1" x14ac:dyDescent="0.2">
      <c r="B13" s="16"/>
      <c r="C13" s="16"/>
      <c r="E13" s="10">
        <v>41009</v>
      </c>
      <c r="F13" s="11">
        <v>0.625</v>
      </c>
      <c r="G13" s="12" t="s">
        <v>3</v>
      </c>
      <c r="H13" s="13" t="str">
        <f>Input[[#This Row],[DATE]]&amp;"|"&amp;COUNTIF($E$5:E13,E13)</f>
        <v>41009|9</v>
      </c>
    </row>
    <row r="14" spans="2:9" ht="15" customHeight="1" x14ac:dyDescent="0.2">
      <c r="B14" s="16"/>
      <c r="C14" s="16"/>
      <c r="E14" s="10">
        <v>41009</v>
      </c>
      <c r="F14" s="11">
        <v>0.70833333333333304</v>
      </c>
      <c r="G14" s="12" t="s">
        <v>6</v>
      </c>
      <c r="H14" s="13" t="str">
        <f>Input[[#This Row],[DATE]]&amp;"|"&amp;COUNTIF($E$5:E14,E14)</f>
        <v>41009|10</v>
      </c>
    </row>
    <row r="15" spans="2:9" x14ac:dyDescent="0.2">
      <c r="B15"/>
      <c r="C15"/>
      <c r="E15" s="10">
        <v>41009</v>
      </c>
      <c r="F15" s="11">
        <v>0.75</v>
      </c>
      <c r="G15" s="12" t="s">
        <v>21</v>
      </c>
      <c r="H15" s="13" t="str">
        <f>Input[[#This Row],[DATE]]&amp;"|"&amp;COUNTIF($E$5:E15,E15)</f>
        <v>41009|11</v>
      </c>
    </row>
    <row r="16" spans="2:9" x14ac:dyDescent="0.2">
      <c r="B16"/>
      <c r="C16"/>
      <c r="E16" s="10">
        <v>41010</v>
      </c>
      <c r="F16" s="11">
        <v>0.27083333333333331</v>
      </c>
      <c r="G16" s="12" t="s">
        <v>10</v>
      </c>
      <c r="H16" s="13" t="str">
        <f>Input[[#This Row],[DATE]]&amp;"|"&amp;COUNTIF($E$5:E17,E16)</f>
        <v>41010|2</v>
      </c>
    </row>
    <row r="17" spans="2:9" x14ac:dyDescent="0.2">
      <c r="B17"/>
      <c r="C17"/>
      <c r="E17" s="10">
        <v>41010</v>
      </c>
      <c r="F17" s="11">
        <v>0.3125</v>
      </c>
      <c r="G17" s="12" t="s">
        <v>22</v>
      </c>
      <c r="H17" s="13" t="str">
        <f>Input[[#This Row],[DATE]]&amp;"|"&amp;COUNTIF($E$5:E17,E17)</f>
        <v>41010|2</v>
      </c>
      <c r="I17" s="14" t="s">
        <v>24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nigel</dc:creator>
  <cp:keywords/>
  <cp:lastModifiedBy>nigel</cp:lastModifiedBy>
  <dcterms:created xsi:type="dcterms:W3CDTF">2014-10-12T00:35:43Z</dcterms:created>
  <dcterms:modified xsi:type="dcterms:W3CDTF">2014-10-14T03:38:04Z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