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/>
  <bookViews>
    <workbookView xWindow="120" yWindow="120" windowWidth="15180" windowHeight="8835"/>
  </bookViews>
  <sheets>
    <sheet name="Quarterly Marketing Budget" sheetId="1" r:id="rId1"/>
  </sheets>
  <definedNames>
    <definedName name="__IntlFixup" hidden="1">TRUE</definedName>
    <definedName name="__IntlFixupTable" hidden="1">#REF!</definedName>
    <definedName name="_Order1" hidden="1">0</definedName>
    <definedName name="AA.Report.Files" hidden="1">#REF!</definedName>
    <definedName name="AA.Reports.Available" hidden="1">#REF!</definedName>
    <definedName name="Data.Dump" hidden="1">OFFSET([0]!Data.Top.Left,1,0)</definedName>
    <definedName name="Database.File" hidden="1">#REF!</definedName>
    <definedName name="File.Type" hidden="1">#REF!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_xlnm.Print_Area" localSheetId="0">'Quarterly Marketing Budget'!$B$3:$J$50</definedName>
    <definedName name="_xlnm.Print_Titles" localSheetId="0">'Quarterly Marketing Budget'!$3:$3</definedName>
    <definedName name="Show.Acct.Update.Warning" hidden="1">#REF!</definedName>
    <definedName name="Show.MDB.Update.Warning" hidden="1">#REF!</definedName>
  </definedNames>
  <calcPr calcId="152511"/>
</workbook>
</file>

<file path=xl/calcChain.xml><?xml version="1.0" encoding="utf-8"?>
<calcChain xmlns="http://schemas.openxmlformats.org/spreadsheetml/2006/main">
  <c r="C14" i="1" l="1"/>
  <c r="D7" i="1" s="1"/>
  <c r="E14" i="1"/>
  <c r="F8" i="1" s="1"/>
  <c r="G14" i="1"/>
  <c r="H8" i="1" s="1"/>
  <c r="I14" i="1"/>
  <c r="J9" i="1" s="1"/>
  <c r="F9" i="1"/>
  <c r="J10" i="1"/>
  <c r="F11" i="1"/>
  <c r="D12" i="1"/>
  <c r="F12" i="1"/>
  <c r="J12" i="1"/>
  <c r="C19" i="1"/>
  <c r="C27" i="1"/>
  <c r="C33" i="1"/>
  <c r="D29" i="1" s="1"/>
  <c r="C41" i="1"/>
  <c r="C48" i="1"/>
  <c r="E19" i="1"/>
  <c r="F18" i="1" s="1"/>
  <c r="E27" i="1"/>
  <c r="F21" i="1" s="1"/>
  <c r="E33" i="1"/>
  <c r="E41" i="1"/>
  <c r="E48" i="1"/>
  <c r="F43" i="1" s="1"/>
  <c r="G19" i="1"/>
  <c r="H17" i="1" s="1"/>
  <c r="G27" i="1"/>
  <c r="G33" i="1"/>
  <c r="H29" i="1" s="1"/>
  <c r="G41" i="1"/>
  <c r="H35" i="1" s="1"/>
  <c r="G48" i="1"/>
  <c r="H44" i="1" s="1"/>
  <c r="I19" i="1"/>
  <c r="I27" i="1"/>
  <c r="I33" i="1"/>
  <c r="J31" i="1" s="1"/>
  <c r="I41" i="1"/>
  <c r="J35" i="1" s="1"/>
  <c r="I48" i="1"/>
  <c r="D16" i="1"/>
  <c r="F16" i="1"/>
  <c r="H16" i="1"/>
  <c r="D17" i="1"/>
  <c r="D18" i="1"/>
  <c r="D21" i="1"/>
  <c r="H21" i="1"/>
  <c r="J21" i="1"/>
  <c r="D22" i="1"/>
  <c r="H22" i="1"/>
  <c r="J22" i="1"/>
  <c r="D23" i="1"/>
  <c r="H23" i="1"/>
  <c r="J23" i="1"/>
  <c r="D24" i="1"/>
  <c r="H24" i="1"/>
  <c r="J24" i="1"/>
  <c r="D25" i="1"/>
  <c r="H25" i="1"/>
  <c r="J25" i="1"/>
  <c r="D26" i="1"/>
  <c r="H26" i="1"/>
  <c r="J26" i="1"/>
  <c r="F29" i="1"/>
  <c r="J29" i="1"/>
  <c r="F30" i="1"/>
  <c r="F31" i="1"/>
  <c r="F32" i="1"/>
  <c r="D35" i="1"/>
  <c r="F35" i="1"/>
  <c r="D36" i="1"/>
  <c r="F36" i="1"/>
  <c r="J36" i="1"/>
  <c r="D37" i="1"/>
  <c r="F37" i="1"/>
  <c r="D38" i="1"/>
  <c r="F38" i="1"/>
  <c r="D39" i="1"/>
  <c r="F39" i="1"/>
  <c r="D40" i="1"/>
  <c r="F40" i="1"/>
  <c r="D43" i="1"/>
  <c r="J43" i="1"/>
  <c r="D44" i="1"/>
  <c r="J44" i="1"/>
  <c r="D45" i="1"/>
  <c r="J45" i="1"/>
  <c r="D46" i="1"/>
  <c r="J46" i="1"/>
  <c r="D47" i="1"/>
  <c r="J47" i="1"/>
  <c r="H45" i="1" l="1"/>
  <c r="H18" i="1"/>
  <c r="J8" i="1"/>
  <c r="J40" i="1"/>
  <c r="D31" i="1"/>
  <c r="J13" i="1"/>
  <c r="J7" i="1"/>
  <c r="F13" i="1"/>
  <c r="J11" i="1"/>
  <c r="D8" i="1"/>
  <c r="F7" i="1"/>
  <c r="J37" i="1"/>
  <c r="H47" i="1"/>
  <c r="H43" i="1"/>
  <c r="J38" i="1"/>
  <c r="F26" i="1"/>
  <c r="F25" i="1"/>
  <c r="F24" i="1"/>
  <c r="F23" i="1"/>
  <c r="F22" i="1"/>
  <c r="H46" i="1"/>
  <c r="J39" i="1"/>
  <c r="F10" i="1"/>
  <c r="F47" i="1"/>
  <c r="F46" i="1"/>
  <c r="F45" i="1"/>
  <c r="F44" i="1"/>
  <c r="D32" i="1"/>
  <c r="J30" i="1"/>
  <c r="F17" i="1"/>
  <c r="C49" i="1"/>
  <c r="D33" i="1" s="1"/>
  <c r="D13" i="1"/>
  <c r="D9" i="1"/>
  <c r="D30" i="1"/>
  <c r="D11" i="1"/>
  <c r="H7" i="1"/>
  <c r="J32" i="1"/>
  <c r="I49" i="1"/>
  <c r="J14" i="1" s="1"/>
  <c r="E49" i="1"/>
  <c r="F49" i="1" s="1"/>
  <c r="D10" i="1"/>
  <c r="J18" i="1"/>
  <c r="J17" i="1"/>
  <c r="J16" i="1"/>
  <c r="G49" i="1"/>
  <c r="H40" i="1"/>
  <c r="H39" i="1"/>
  <c r="H38" i="1"/>
  <c r="H37" i="1"/>
  <c r="H36" i="1"/>
  <c r="H32" i="1"/>
  <c r="H31" i="1"/>
  <c r="H30" i="1"/>
  <c r="H13" i="1"/>
  <c r="H12" i="1"/>
  <c r="H11" i="1"/>
  <c r="H10" i="1"/>
  <c r="H9" i="1"/>
  <c r="F19" i="1" l="1"/>
  <c r="F14" i="1"/>
  <c r="F27" i="1"/>
  <c r="D14" i="1"/>
  <c r="J19" i="1"/>
  <c r="J49" i="1"/>
  <c r="F48" i="1"/>
  <c r="D48" i="1"/>
  <c r="D41" i="1"/>
  <c r="D19" i="1"/>
  <c r="D27" i="1"/>
  <c r="D49" i="1"/>
  <c r="J27" i="1"/>
  <c r="J33" i="1"/>
  <c r="F33" i="1"/>
  <c r="J41" i="1"/>
  <c r="F41" i="1"/>
  <c r="J48" i="1"/>
  <c r="H19" i="1"/>
  <c r="H27" i="1"/>
  <c r="H48" i="1"/>
  <c r="H49" i="1"/>
  <c r="H14" i="1"/>
  <c r="H33" i="1"/>
  <c r="H41" i="1"/>
</calcChain>
</file>

<file path=xl/sharedStrings.xml><?xml version="1.0" encoding="utf-8"?>
<sst xmlns="http://schemas.openxmlformats.org/spreadsheetml/2006/main" count="57" uniqueCount="36">
  <si>
    <t>Quarterly Marketing Budget</t>
  </si>
  <si>
    <t>Quarter 1</t>
  </si>
  <si>
    <t>Quarter 2</t>
  </si>
  <si>
    <t>Quarter 3</t>
  </si>
  <si>
    <t>Quarter 4</t>
  </si>
  <si>
    <t>Advertising</t>
  </si>
  <si>
    <t>Expenses</t>
  </si>
  <si>
    <t xml:space="preserve">% Total </t>
  </si>
  <si>
    <t>Print</t>
  </si>
  <si>
    <t>Radio</t>
  </si>
  <si>
    <t>Television</t>
  </si>
  <si>
    <t>Direct Mail</t>
  </si>
  <si>
    <t>Point of Purchase</t>
  </si>
  <si>
    <t>Co-op</t>
  </si>
  <si>
    <t>Other</t>
  </si>
  <si>
    <t>Totals</t>
  </si>
  <si>
    <t>Sales Promotion</t>
  </si>
  <si>
    <t>Trade Shows</t>
  </si>
  <si>
    <t>Sales Force Promotion</t>
  </si>
  <si>
    <t>G&amp;A</t>
  </si>
  <si>
    <t>Clerical</t>
  </si>
  <si>
    <t>Managerial</t>
  </si>
  <si>
    <t>Telephone</t>
  </si>
  <si>
    <t>Travel</t>
  </si>
  <si>
    <t>Supplies</t>
  </si>
  <si>
    <t>HR Development</t>
  </si>
  <si>
    <t>Videos</t>
  </si>
  <si>
    <t>Workshops</t>
  </si>
  <si>
    <t>Tuition / Seminars</t>
  </si>
  <si>
    <t>Sales Force</t>
  </si>
  <si>
    <t>Motivational Programs</t>
  </si>
  <si>
    <t>Recruiting</t>
  </si>
  <si>
    <t>Salaries and Benefits</t>
  </si>
  <si>
    <t>Training</t>
  </si>
  <si>
    <t>Market Research</t>
  </si>
  <si>
    <t>Grand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</si>
</sst>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0.0%"/>
  </numFmts>
  <fonts count="3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26"/>
      <color indexed="9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9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</borders>
  <cellStyleXfs count="75">
    <xf numFmtId="0" fontId="0" fillId="0" borderId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2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3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6" borderId="0" applyNumberFormat="0" applyBorder="0" applyAlignment="0" applyProtection="0"/>
    <xf numFmtId="0" fontId="23" fillId="3" borderId="0" applyNumberFormat="0" applyBorder="0" applyAlignment="0" applyProtection="0"/>
    <xf numFmtId="0" fontId="23" fillId="9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37" fontId="7" fillId="16" borderId="1" applyBorder="0" applyProtection="0">
      <alignment vertical="center"/>
    </xf>
    <xf numFmtId="0" fontId="24" fillId="17" borderId="0" applyNumberFormat="0" applyBorder="0" applyAlignment="0" applyProtection="0"/>
    <xf numFmtId="5" fontId="8" fillId="0" borderId="2">
      <protection locked="0"/>
    </xf>
    <xf numFmtId="0" fontId="9" fillId="18" borderId="0" applyBorder="0">
      <alignment horizontal="left" vertical="center" indent="1"/>
    </xf>
    <xf numFmtId="0" fontId="25" fillId="4" borderId="3" applyNumberFormat="0" applyAlignment="0" applyProtection="0"/>
    <xf numFmtId="0" fontId="26" fillId="19" borderId="4" applyNumberFormat="0" applyAlignment="0" applyProtection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10" fillId="0" borderId="5"/>
    <xf numFmtId="4" fontId="8" fillId="20" borderId="5">
      <protection locked="0"/>
    </xf>
    <xf numFmtId="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28" fillId="6" borderId="0" applyNumberFormat="0" applyBorder="0" applyAlignment="0" applyProtection="0"/>
    <xf numFmtId="4" fontId="8" fillId="21" borderId="5"/>
    <xf numFmtId="43" fontId="11" fillId="0" borderId="6"/>
    <xf numFmtId="37" fontId="12" fillId="22" borderId="2" applyBorder="0">
      <alignment horizontal="left" vertical="center" indent="1"/>
    </xf>
    <xf numFmtId="37" fontId="13" fillId="23" borderId="7" applyFill="0">
      <alignment vertical="center"/>
    </xf>
    <xf numFmtId="0" fontId="13" fillId="24" borderId="8" applyNumberFormat="0">
      <alignment horizontal="left" vertical="top" indent="1"/>
    </xf>
    <xf numFmtId="0" fontId="13" fillId="16" borderId="0" applyBorder="0">
      <alignment horizontal="left" vertical="center" indent="1"/>
    </xf>
    <xf numFmtId="0" fontId="13" fillId="0" borderId="8" applyNumberFormat="0" applyFill="0">
      <alignment horizontal="centerContinuous" vertical="top"/>
    </xf>
    <xf numFmtId="0" fontId="14" fillId="0" borderId="0" applyNumberFormat="0" applyFont="0" applyFill="0" applyAlignment="0" applyProtection="0"/>
    <xf numFmtId="0" fontId="15" fillId="0" borderId="0" applyNumberFormat="0" applyFont="0" applyFill="0" applyAlignment="0" applyProtection="0"/>
    <xf numFmtId="0" fontId="29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30" fillId="10" borderId="3" applyNumberFormat="0" applyAlignment="0" applyProtection="0"/>
    <xf numFmtId="43" fontId="11" fillId="0" borderId="10"/>
    <xf numFmtId="0" fontId="31" fillId="0" borderId="11" applyNumberFormat="0" applyFill="0" applyAlignment="0" applyProtection="0"/>
    <xf numFmtId="44" fontId="11" fillId="0" borderId="12"/>
    <xf numFmtId="0" fontId="32" fillId="7" borderId="0" applyNumberFormat="0" applyBorder="0" applyAlignment="0" applyProtection="0"/>
    <xf numFmtId="0" fontId="16" fillId="23" borderId="0">
      <alignment horizontal="left" wrapText="1" indent="1"/>
    </xf>
    <xf numFmtId="37" fontId="7" fillId="16" borderId="13" applyBorder="0">
      <alignment horizontal="left" vertical="center" indent="2"/>
    </xf>
    <xf numFmtId="0" fontId="17" fillId="0" borderId="0"/>
    <xf numFmtId="0" fontId="1" fillId="7" borderId="14" applyNumberFormat="0" applyFont="0" applyAlignment="0" applyProtection="0"/>
    <xf numFmtId="0" fontId="33" fillId="4" borderId="15" applyNumberFormat="0" applyAlignment="0" applyProtection="0"/>
    <xf numFmtId="169" fontId="18" fillId="25" borderId="16"/>
    <xf numFmtId="168" fontId="18" fillId="0" borderId="16" applyFont="0" applyFill="0" applyBorder="0" applyAlignment="0" applyProtection="0">
      <protection locked="0"/>
    </xf>
    <xf numFmtId="2" fontId="19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20" fillId="0" borderId="0">
      <alignment horizontal="right"/>
    </xf>
    <xf numFmtId="0" fontId="21" fillId="0" borderId="0"/>
    <xf numFmtId="0" fontId="1" fillId="0" borderId="17" applyNumberFormat="0" applyFont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5" fillId="0" borderId="0" applyNumberFormat="0" applyFill="0" applyBorder="0" applyAlignment="0" applyProtection="0"/>
  </cellStyleXfs>
  <cellXfs count="23">
    <xf numFmtId="0" fontId="0" fillId="0" borderId="0" xfId="0"/>
    <xf numFmtId="0" fontId="3" fillId="27" borderId="0" xfId="0" applyFont="1" applyFill="1" applyAlignment="1" applyProtection="1">
      <alignment horizontal="centerContinuous" vertical="center"/>
    </xf>
    <xf numFmtId="0" fontId="0" fillId="0" borderId="0" xfId="0" applyProtection="1"/>
    <xf numFmtId="0" fontId="2" fillId="24" borderId="0" xfId="0" applyFont="1" applyFill="1" applyProtection="1"/>
    <xf numFmtId="0" fontId="2" fillId="29" borderId="18" xfId="0" applyFont="1" applyFill="1" applyBorder="1" applyAlignment="1" applyProtection="1">
      <alignment horizontal="centerContinuous"/>
    </xf>
    <xf numFmtId="0" fontId="2" fillId="29" borderId="19" xfId="0" applyFont="1" applyFill="1" applyBorder="1" applyAlignment="1" applyProtection="1">
      <alignment horizontal="centerContinuous"/>
    </xf>
    <xf numFmtId="0" fontId="4" fillId="24" borderId="0" xfId="0" applyFont="1" applyFill="1" applyProtection="1"/>
    <xf numFmtId="0" fontId="2" fillId="29" borderId="20" xfId="0" applyFont="1" applyFill="1" applyBorder="1" applyAlignment="1" applyProtection="1">
      <alignment horizontal="center"/>
    </xf>
    <xf numFmtId="0" fontId="2" fillId="29" borderId="21" xfId="0" applyFont="1" applyFill="1" applyBorder="1" applyAlignment="1" applyProtection="1">
      <alignment horizontal="right"/>
    </xf>
    <xf numFmtId="0" fontId="2" fillId="29" borderId="22" xfId="0" applyFont="1" applyFill="1" applyBorder="1" applyAlignment="1" applyProtection="1">
      <alignment horizontal="center"/>
    </xf>
    <xf numFmtId="5" fontId="5" fillId="28" borderId="0" xfId="0" applyNumberFormat="1" applyFont="1" applyFill="1" applyProtection="1">
      <protection locked="0"/>
    </xf>
    <xf numFmtId="170" fontId="5" fillId="24" borderId="0" xfId="0" applyNumberFormat="1" applyFont="1" applyFill="1" applyProtection="1"/>
    <xf numFmtId="37" fontId="5" fillId="28" borderId="0" xfId="0" applyNumberFormat="1" applyFont="1" applyFill="1" applyProtection="1">
      <protection locked="0"/>
    </xf>
    <xf numFmtId="0" fontId="2" fillId="28" borderId="0" xfId="0" applyFont="1" applyFill="1" applyProtection="1">
      <protection locked="0"/>
    </xf>
    <xf numFmtId="37" fontId="5" fillId="28" borderId="22" xfId="0" applyNumberFormat="1" applyFont="1" applyFill="1" applyBorder="1" applyProtection="1">
      <protection locked="0"/>
    </xf>
    <xf numFmtId="170" fontId="5" fillId="24" borderId="22" xfId="0" applyNumberFormat="1" applyFont="1" applyFill="1" applyBorder="1" applyProtection="1"/>
    <xf numFmtId="5" fontId="5" fillId="29" borderId="23" xfId="0" applyNumberFormat="1" applyFont="1" applyFill="1" applyBorder="1" applyProtection="1"/>
    <xf numFmtId="170" fontId="5" fillId="29" borderId="23" xfId="0" applyNumberFormat="1" applyFont="1" applyFill="1" applyBorder="1" applyProtection="1"/>
    <xf numFmtId="0" fontId="5" fillId="24" borderId="0" xfId="0" applyFont="1" applyFill="1" applyProtection="1"/>
    <xf numFmtId="9" fontId="5" fillId="29" borderId="23" xfId="0" applyNumberFormat="1" applyFont="1" applyFill="1" applyBorder="1" applyProtection="1"/>
    <xf numFmtId="0" fontId="36" fillId="27" borderId="0" xfId="0" applyFont="1" applyFill="1" applyAlignment="1" applyProtection="1">
      <alignment horizontal="centerContinuous" vertical="center"/>
    </xf>
    <xf numFmtId="0" fontId="6" fillId="0" borderId="0" xfId="52" applyFont="1" applyAlignment="1" applyProtection="1">
      <alignment horizontal="center"/>
    </xf>
    <xf numFmtId="0" fontId="6" fillId="0" borderId="0" xfId="52" applyAlignment="1" applyProtection="1">
      <alignment horizontal="center"/>
    </xf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mount" xfId="25"/>
    <cellStyle name="Bad" xfId="26" builtinId="27" customBuiltin="1"/>
    <cellStyle name="Blank" xfId="27"/>
    <cellStyle name="Body text" xfId="28"/>
    <cellStyle name="Calculation" xfId="29" builtinId="22" customBuiltin="1"/>
    <cellStyle name="Check Cell" xfId="30" builtinId="23" customBuiltin="1"/>
    <cellStyle name="Comma0" xfId="31"/>
    <cellStyle name="Currency0" xfId="32"/>
    <cellStyle name="DarkBlueOutline" xfId="33"/>
    <cellStyle name="DarkBlueOutlineYellow" xfId="34"/>
    <cellStyle name="Date" xfId="35"/>
    <cellStyle name="Dezimal [0]_Compiling Utility Macros" xfId="36"/>
    <cellStyle name="Dezimal_Compiling Utility Macros" xfId="37"/>
    <cellStyle name="Explanatory Text" xfId="38" builtinId="53" customBuiltin="1"/>
    <cellStyle name="Fixed" xfId="39"/>
    <cellStyle name="Good" xfId="40" builtinId="26" customBuiltin="1"/>
    <cellStyle name="GRAY" xfId="41"/>
    <cellStyle name="Gross Margin" xfId="42"/>
    <cellStyle name="header" xfId="43"/>
    <cellStyle name="Header Total" xfId="44"/>
    <cellStyle name="Header1" xfId="45"/>
    <cellStyle name="Header2" xfId="46"/>
    <cellStyle name="Header3" xfId="47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" xfId="52" builtinId="8"/>
    <cellStyle name="Input" xfId="53" builtinId="20" customBuiltin="1"/>
    <cellStyle name="Level 2 Total" xfId="54"/>
    <cellStyle name="Linked Cell" xfId="55" builtinId="24" customBuiltin="1"/>
    <cellStyle name="Major Total" xfId="56"/>
    <cellStyle name="Neutral" xfId="57" builtinId="28" customBuiltin="1"/>
    <cellStyle name="NonPrint_TemTitle" xfId="58"/>
    <cellStyle name="Normal" xfId="0" builtinId="0"/>
    <cellStyle name="Normal 2" xfId="59"/>
    <cellStyle name="NormalRed" xfId="60"/>
    <cellStyle name="Note" xfId="61" builtinId="10" customBuiltin="1"/>
    <cellStyle name="Output" xfId="62" builtinId="21" customBuiltin="1"/>
    <cellStyle name="Percent.0" xfId="63"/>
    <cellStyle name="Percent.00" xfId="64"/>
    <cellStyle name="RED POSTED" xfId="65"/>
    <cellStyle name="Standard_Anpassen der Amortisation" xfId="66"/>
    <cellStyle name="Text_simple" xfId="67"/>
    <cellStyle name="Title" xfId="68" builtinId="15" customBuiltin="1"/>
    <cellStyle name="TmsRmn10BlueItalic" xfId="69"/>
    <cellStyle name="TmsRmn10Bold" xfId="70"/>
    <cellStyle name="Total" xfId="71" builtinId="25" customBuiltin="1"/>
    <cellStyle name="Währung [0]_Compiling Utility Macros" xfId="72"/>
    <cellStyle name="Währung_Compiling Utility Macros" xfId="73"/>
    <cellStyle name="Warning Text" xfId="74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323850</xdr:colOff>
      <xdr:row>1</xdr:row>
      <xdr:rowOff>123825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438150" cy="2857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>
    <pageSetUpPr autoPageBreaks="0" fitToPage="1"/>
  </sheetPr>
  <dimension ref="B3:J52"/>
  <sheetViews>
    <sheetView showGridLines="0" showRowColHeaders="0" tabSelected="1" zoomScaleNormal="100" workbookViewId="0">
      <selection activeCell="B50" sqref="B50"/>
    </sheetView>
  </sheetViews>
  <sheetFormatPr defaultRowHeight="12.75" x14ac:dyDescent="0.2"/>
  <cols>
    <col min="1" max="1" width="1.7109375" style="2" customWidth="1"/>
    <col min="2" max="2" width="21" style="2" customWidth="1"/>
    <col min="3" max="3" width="11.5703125" style="2" customWidth="1"/>
    <col min="4" max="4" width="8.85546875" style="2" customWidth="1"/>
    <col min="5" max="5" width="11.5703125" style="2" customWidth="1"/>
    <col min="6" max="6" width="8.85546875" style="2" customWidth="1"/>
    <col min="7" max="7" width="11.5703125" style="2" customWidth="1"/>
    <col min="8" max="8" width="8.85546875" style="2" customWidth="1"/>
    <col min="9" max="9" width="11.5703125" style="2" customWidth="1"/>
    <col min="10" max="10" width="8.85546875" style="2" customWidth="1"/>
    <col min="11" max="11" width="4.7109375" style="2" customWidth="1"/>
    <col min="12" max="16384" width="9.140625" style="2"/>
  </cols>
  <sheetData>
    <row r="3" spans="2:10" ht="36.75" customHeight="1" x14ac:dyDescent="0.2">
      <c r="B3" s="20" t="s">
        <v>0</v>
      </c>
      <c r="C3" s="1"/>
      <c r="D3" s="1"/>
      <c r="E3" s="1"/>
      <c r="F3" s="1"/>
      <c r="G3" s="1"/>
      <c r="H3" s="1"/>
      <c r="I3" s="1"/>
      <c r="J3" s="1"/>
    </row>
    <row r="4" spans="2:10" x14ac:dyDescent="0.2">
      <c r="B4" s="3"/>
      <c r="C4" s="3"/>
      <c r="D4" s="3"/>
      <c r="E4" s="3"/>
      <c r="F4" s="3"/>
      <c r="G4" s="3"/>
      <c r="H4" s="3"/>
      <c r="I4" s="3"/>
      <c r="J4" s="3"/>
    </row>
    <row r="5" spans="2:10" x14ac:dyDescent="0.2">
      <c r="B5" s="3"/>
      <c r="C5" s="4" t="s">
        <v>1</v>
      </c>
      <c r="D5" s="5"/>
      <c r="E5" s="4" t="s">
        <v>2</v>
      </c>
      <c r="F5" s="5"/>
      <c r="G5" s="4" t="s">
        <v>3</v>
      </c>
      <c r="H5" s="5"/>
      <c r="I5" s="4" t="s">
        <v>4</v>
      </c>
      <c r="J5" s="5"/>
    </row>
    <row r="6" spans="2:10" x14ac:dyDescent="0.2">
      <c r="B6" s="6" t="s">
        <v>5</v>
      </c>
      <c r="C6" s="7" t="s">
        <v>6</v>
      </c>
      <c r="D6" s="8" t="s">
        <v>7</v>
      </c>
      <c r="E6" s="9" t="s">
        <v>6</v>
      </c>
      <c r="F6" s="8" t="s">
        <v>7</v>
      </c>
      <c r="G6" s="9" t="s">
        <v>6</v>
      </c>
      <c r="H6" s="8" t="s">
        <v>7</v>
      </c>
      <c r="I6" s="9" t="s">
        <v>6</v>
      </c>
      <c r="J6" s="8" t="s">
        <v>7</v>
      </c>
    </row>
    <row r="7" spans="2:10" x14ac:dyDescent="0.2">
      <c r="B7" s="3" t="s">
        <v>8</v>
      </c>
      <c r="C7" s="10">
        <v>10000</v>
      </c>
      <c r="D7" s="11">
        <f>IF(SUM(C7:C13),+C7/C14,"")</f>
        <v>0.11627906976744186</v>
      </c>
      <c r="E7" s="10">
        <v>12000</v>
      </c>
      <c r="F7" s="11">
        <f>IF(SUM(E7:E13),+E7/E14,"")</f>
        <v>0.12371134020618557</v>
      </c>
      <c r="G7" s="10">
        <v>10000</v>
      </c>
      <c r="H7" s="11">
        <f>IF(SUM(G7:G13),+G7/G14,"")</f>
        <v>0.11627906976744186</v>
      </c>
      <c r="I7" s="10">
        <v>12000</v>
      </c>
      <c r="J7" s="11">
        <f>IF(SUM(I7:I13),+I7/I14,"")</f>
        <v>0.12371134020618557</v>
      </c>
    </row>
    <row r="8" spans="2:10" x14ac:dyDescent="0.2">
      <c r="B8" s="3" t="s">
        <v>9</v>
      </c>
      <c r="C8" s="12">
        <v>10000</v>
      </c>
      <c r="D8" s="11">
        <f>IF(SUM(C7:C13),+C8/C14,"")</f>
        <v>0.11627906976744186</v>
      </c>
      <c r="E8" s="12">
        <v>11000</v>
      </c>
      <c r="F8" s="11">
        <f>IF(SUM(E7:E13),+E8/E14,"")</f>
        <v>0.1134020618556701</v>
      </c>
      <c r="G8" s="12">
        <v>10000</v>
      </c>
      <c r="H8" s="11">
        <f>IF(SUM(G7:G13),+G8/G14,"")</f>
        <v>0.11627906976744186</v>
      </c>
      <c r="I8" s="12">
        <v>11000</v>
      </c>
      <c r="J8" s="11">
        <f>IF(SUM(I7:I13),+I8/I14,"")</f>
        <v>0.1134020618556701</v>
      </c>
    </row>
    <row r="9" spans="2:10" x14ac:dyDescent="0.2">
      <c r="B9" s="3" t="s">
        <v>10</v>
      </c>
      <c r="C9" s="12">
        <v>25000</v>
      </c>
      <c r="D9" s="11">
        <f>IF(SUM(C7:C13),+C9/C14,"")</f>
        <v>0.29069767441860467</v>
      </c>
      <c r="E9" s="12">
        <v>28000</v>
      </c>
      <c r="F9" s="11">
        <f>IF(SUM(E7:E13),+E9/E14,"")</f>
        <v>0.28865979381443296</v>
      </c>
      <c r="G9" s="12">
        <v>25000</v>
      </c>
      <c r="H9" s="11">
        <f>IF(SUM(G7:G13),+G9/G14,"")</f>
        <v>0.29069767441860467</v>
      </c>
      <c r="I9" s="12">
        <v>28000</v>
      </c>
      <c r="J9" s="11">
        <f>IF(SUM(I7:I13),+I9/I14,"")</f>
        <v>0.28865979381443296</v>
      </c>
    </row>
    <row r="10" spans="2:10" x14ac:dyDescent="0.2">
      <c r="B10" s="3" t="s">
        <v>11</v>
      </c>
      <c r="C10" s="12">
        <v>30000</v>
      </c>
      <c r="D10" s="11">
        <f>IF(SUM(C7:C13),+C10/C14,"")</f>
        <v>0.34883720930232559</v>
      </c>
      <c r="E10" s="12">
        <v>32000</v>
      </c>
      <c r="F10" s="11">
        <f>IF(SUM(E7:E13),+E10/E14,"")</f>
        <v>0.32989690721649484</v>
      </c>
      <c r="G10" s="12">
        <v>30000</v>
      </c>
      <c r="H10" s="11">
        <f>IF(SUM(G7:G13),+G10/G14,"")</f>
        <v>0.34883720930232559</v>
      </c>
      <c r="I10" s="12">
        <v>32000</v>
      </c>
      <c r="J10" s="11">
        <f>IF(SUM(I7:I13),+I10/I14,"")</f>
        <v>0.32989690721649484</v>
      </c>
    </row>
    <row r="11" spans="2:10" x14ac:dyDescent="0.2">
      <c r="B11" s="3" t="s">
        <v>12</v>
      </c>
      <c r="C11" s="12">
        <v>5000</v>
      </c>
      <c r="D11" s="11">
        <f>IF(SUM(C7:C13),+C11/C14,"")</f>
        <v>5.8139534883720929E-2</v>
      </c>
      <c r="E11" s="12">
        <v>6000</v>
      </c>
      <c r="F11" s="11">
        <f>IF(SUM(E7:E13),+E11/E14,"")</f>
        <v>6.1855670103092786E-2</v>
      </c>
      <c r="G11" s="12">
        <v>5000</v>
      </c>
      <c r="H11" s="11">
        <f>IF(SUM(G7:G13),+G11/G14,"")</f>
        <v>5.8139534883720929E-2</v>
      </c>
      <c r="I11" s="12">
        <v>6000</v>
      </c>
      <c r="J11" s="11">
        <f>IF(SUM(I7:I13),+I11/I14,"")</f>
        <v>6.1855670103092786E-2</v>
      </c>
    </row>
    <row r="12" spans="2:10" x14ac:dyDescent="0.2">
      <c r="B12" s="3" t="s">
        <v>13</v>
      </c>
      <c r="C12" s="12">
        <v>5000</v>
      </c>
      <c r="D12" s="11">
        <f>IF(SUM(C7:C13),+C12/C14,"")</f>
        <v>5.8139534883720929E-2</v>
      </c>
      <c r="E12" s="12">
        <v>7000</v>
      </c>
      <c r="F12" s="11">
        <f>IF(SUM(E7:E13),+E12/E14,"")</f>
        <v>7.2164948453608241E-2</v>
      </c>
      <c r="G12" s="12">
        <v>5000</v>
      </c>
      <c r="H12" s="11">
        <f>IF(SUM(G7:G13),+G12/G14,"")</f>
        <v>5.8139534883720929E-2</v>
      </c>
      <c r="I12" s="12">
        <v>7000</v>
      </c>
      <c r="J12" s="11">
        <f>IF(SUM(I7:I13),+I12/I14,"")</f>
        <v>7.2164948453608241E-2</v>
      </c>
    </row>
    <row r="13" spans="2:10" x14ac:dyDescent="0.2">
      <c r="B13" s="13" t="s">
        <v>14</v>
      </c>
      <c r="C13" s="14">
        <v>1000</v>
      </c>
      <c r="D13" s="15">
        <f>IF(SUM(C7:C13),+C13/C14,"")</f>
        <v>1.1627906976744186E-2</v>
      </c>
      <c r="E13" s="14">
        <v>1000</v>
      </c>
      <c r="F13" s="15">
        <f>IF(SUM(E7:E13),+E13/E14,"")</f>
        <v>1.0309278350515464E-2</v>
      </c>
      <c r="G13" s="14">
        <v>1000</v>
      </c>
      <c r="H13" s="15">
        <f>IF(SUM(G7:G13),+G13/G14,"")</f>
        <v>1.1627906976744186E-2</v>
      </c>
      <c r="I13" s="14">
        <v>1000</v>
      </c>
      <c r="J13" s="15">
        <f>IF(SUM(I7:I13),+I13/I14,"")</f>
        <v>1.0309278350515464E-2</v>
      </c>
    </row>
    <row r="14" spans="2:10" ht="13.5" thickBot="1" x14ac:dyDescent="0.25">
      <c r="B14" s="3" t="s">
        <v>15</v>
      </c>
      <c r="C14" s="16">
        <f>IF(SUM(C7:C13),SUM(C7:C13),"")</f>
        <v>86000</v>
      </c>
      <c r="D14" s="17">
        <f>IF(SUM(C7:C13),C14/C49,"")</f>
        <v>0.12044817927170869</v>
      </c>
      <c r="E14" s="16">
        <f>IF(SUM(E7:E13),SUM(E7:E13),"")</f>
        <v>97000</v>
      </c>
      <c r="F14" s="17">
        <f>IF(SUM(E7:E13),E14/E49,"")</f>
        <v>0.13099257258609048</v>
      </c>
      <c r="G14" s="16">
        <f>IF(SUM(G7:G13),SUM(G7:G13),"")</f>
        <v>86000</v>
      </c>
      <c r="H14" s="17">
        <f>IF(SUM(G7:G13),G14/G49,"")</f>
        <v>0.12044817927170869</v>
      </c>
      <c r="I14" s="16">
        <f>IF(SUM(I7:I13),SUM(I7:I13),"")</f>
        <v>97000</v>
      </c>
      <c r="J14" s="17">
        <f>IF(SUM(I7:I13),I14/I49,"")</f>
        <v>0.13099257258609048</v>
      </c>
    </row>
    <row r="15" spans="2:10" ht="13.5" thickTop="1" x14ac:dyDescent="0.2">
      <c r="B15" s="6" t="s">
        <v>16</v>
      </c>
      <c r="C15" s="18"/>
      <c r="D15" s="18"/>
      <c r="E15" s="18"/>
      <c r="F15" s="18"/>
      <c r="G15" s="18"/>
      <c r="H15" s="18"/>
      <c r="I15" s="18"/>
      <c r="J15" s="18"/>
    </row>
    <row r="16" spans="2:10" x14ac:dyDescent="0.2">
      <c r="B16" s="3" t="s">
        <v>17</v>
      </c>
      <c r="C16" s="10">
        <v>2000</v>
      </c>
      <c r="D16" s="11">
        <f>IF(SUM(C16:C18),C16/C19,"")</f>
        <v>0.15384615384615385</v>
      </c>
      <c r="E16" s="10">
        <v>3000</v>
      </c>
      <c r="F16" s="11">
        <f>IF(SUM(E16:E18),E16/E19,"")</f>
        <v>0.54545454545454541</v>
      </c>
      <c r="G16" s="10">
        <v>2000</v>
      </c>
      <c r="H16" s="11">
        <f>IF(SUM(G16:G18),G16/G19,"")</f>
        <v>0.15384615384615385</v>
      </c>
      <c r="I16" s="10">
        <v>3000</v>
      </c>
      <c r="J16" s="11">
        <f>IF(SUM(I16:I18),I16/I19,"")</f>
        <v>0.54545454545454541</v>
      </c>
    </row>
    <row r="17" spans="2:10" x14ac:dyDescent="0.2">
      <c r="B17" s="3" t="s">
        <v>18</v>
      </c>
      <c r="C17" s="12">
        <v>10000</v>
      </c>
      <c r="D17" s="11">
        <f>IF(SUM(C16:C18),C17/C19,"")</f>
        <v>0.76923076923076927</v>
      </c>
      <c r="E17" s="12">
        <v>2000</v>
      </c>
      <c r="F17" s="11">
        <f>IF(SUM(E16:E18),E17/E19,"")</f>
        <v>0.36363636363636365</v>
      </c>
      <c r="G17" s="12">
        <v>10000</v>
      </c>
      <c r="H17" s="11">
        <f>IF(SUM(G16:G18),G17/G19,"")</f>
        <v>0.76923076923076927</v>
      </c>
      <c r="I17" s="12">
        <v>2000</v>
      </c>
      <c r="J17" s="11">
        <f>IF(SUM(I16:I18),I17/I19,"")</f>
        <v>0.36363636363636365</v>
      </c>
    </row>
    <row r="18" spans="2:10" x14ac:dyDescent="0.2">
      <c r="B18" s="13" t="s">
        <v>14</v>
      </c>
      <c r="C18" s="14">
        <v>1000</v>
      </c>
      <c r="D18" s="15">
        <f>IF(SUM(C16:C18),C18/C19,"")</f>
        <v>7.6923076923076927E-2</v>
      </c>
      <c r="E18" s="14">
        <v>500</v>
      </c>
      <c r="F18" s="15">
        <f>IF(SUM(E16:E18),E18/E19,"")</f>
        <v>9.0909090909090912E-2</v>
      </c>
      <c r="G18" s="14">
        <v>1000</v>
      </c>
      <c r="H18" s="15">
        <f>IF(SUM(G16:G18),G18/G19,"")</f>
        <v>7.6923076923076927E-2</v>
      </c>
      <c r="I18" s="14">
        <v>500</v>
      </c>
      <c r="J18" s="15">
        <f>IF(SUM(I16:I18),I18/I19,"")</f>
        <v>9.0909090909090912E-2</v>
      </c>
    </row>
    <row r="19" spans="2:10" ht="13.5" thickBot="1" x14ac:dyDescent="0.25">
      <c r="B19" s="3" t="s">
        <v>15</v>
      </c>
      <c r="C19" s="16">
        <f>IF(SUM(C16:C18),SUM(C16:C18),"")</f>
        <v>13000</v>
      </c>
      <c r="D19" s="17">
        <f>IF(SUM(C16:C18),+C19/C49,"")</f>
        <v>1.8207282913165267E-2</v>
      </c>
      <c r="E19" s="16">
        <f>IF(SUM(E16:E18),SUM(E16:E18),"")</f>
        <v>5500</v>
      </c>
      <c r="F19" s="17">
        <f>IF(SUM(E16:E18),+E19/E49,"")</f>
        <v>7.4274139095205942E-3</v>
      </c>
      <c r="G19" s="16">
        <f>IF(SUM(G16:G18),SUM(G16:G18),"")</f>
        <v>13000</v>
      </c>
      <c r="H19" s="17">
        <f>IF(SUM(G16:G18),+G19/G49,"")</f>
        <v>1.8207282913165267E-2</v>
      </c>
      <c r="I19" s="16">
        <f>IF(SUM(I16:I18),SUM(I16:I18),"")</f>
        <v>5500</v>
      </c>
      <c r="J19" s="17">
        <f>IF(SUM(I16:I18),+I19/I49,"")</f>
        <v>7.4274139095205942E-3</v>
      </c>
    </row>
    <row r="20" spans="2:10" ht="13.5" thickTop="1" x14ac:dyDescent="0.2">
      <c r="B20" s="6" t="s">
        <v>19</v>
      </c>
      <c r="C20" s="18"/>
      <c r="D20" s="18"/>
      <c r="E20" s="11"/>
      <c r="F20" s="18"/>
      <c r="G20" s="18"/>
      <c r="H20" s="18"/>
      <c r="I20" s="18"/>
      <c r="J20" s="18"/>
    </row>
    <row r="21" spans="2:10" x14ac:dyDescent="0.2">
      <c r="B21" s="3" t="s">
        <v>20</v>
      </c>
      <c r="C21" s="10">
        <v>100000</v>
      </c>
      <c r="D21" s="11">
        <f>IF(SUM(C21:C26),C21/C27,"")</f>
        <v>0.27472527472527475</v>
      </c>
      <c r="E21" s="10">
        <v>110000</v>
      </c>
      <c r="F21" s="11">
        <f>IF(SUM(E21:E26),E21/E27,"")</f>
        <v>0.2842377260981912</v>
      </c>
      <c r="G21" s="10">
        <v>100000</v>
      </c>
      <c r="H21" s="11">
        <f>IF(SUM(G21:G26),G21/G27,"")</f>
        <v>0.27472527472527475</v>
      </c>
      <c r="I21" s="10">
        <v>110000</v>
      </c>
      <c r="J21" s="11">
        <f>IF(SUM(I21:I26),I21/I27,"")</f>
        <v>0.2842377260981912</v>
      </c>
    </row>
    <row r="22" spans="2:10" x14ac:dyDescent="0.2">
      <c r="B22" s="3" t="s">
        <v>21</v>
      </c>
      <c r="C22" s="12">
        <v>200000</v>
      </c>
      <c r="D22" s="11">
        <f>IF(SUM(C21:C26),C22/C27,"")</f>
        <v>0.5494505494505495</v>
      </c>
      <c r="E22" s="12">
        <v>210000</v>
      </c>
      <c r="F22" s="11">
        <f>IF(SUM(E21:E26),E22/E27,"")</f>
        <v>0.54263565891472865</v>
      </c>
      <c r="G22" s="12">
        <v>200000</v>
      </c>
      <c r="H22" s="11">
        <f>IF(SUM(G21:G26),G22/G27,"")</f>
        <v>0.5494505494505495</v>
      </c>
      <c r="I22" s="12">
        <v>210000</v>
      </c>
      <c r="J22" s="11">
        <f>IF(SUM(I21:I26),I22/I27,"")</f>
        <v>0.54263565891472865</v>
      </c>
    </row>
    <row r="23" spans="2:10" x14ac:dyDescent="0.2">
      <c r="B23" s="3" t="s">
        <v>22</v>
      </c>
      <c r="C23" s="12">
        <v>40000</v>
      </c>
      <c r="D23" s="11">
        <f>IF(SUM(C21:C26),C23/C27,"")</f>
        <v>0.10989010989010989</v>
      </c>
      <c r="E23" s="12">
        <v>41000</v>
      </c>
      <c r="F23" s="11">
        <f>IF(SUM(E21:E26),E23/E27,"")</f>
        <v>0.10594315245478036</v>
      </c>
      <c r="G23" s="12">
        <v>40000</v>
      </c>
      <c r="H23" s="11">
        <f>IF(SUM(G21:G26),G23/G27,"")</f>
        <v>0.10989010989010989</v>
      </c>
      <c r="I23" s="12">
        <v>41000</v>
      </c>
      <c r="J23" s="11">
        <f>IF(SUM(I21:I26),I23/I27,"")</f>
        <v>0.10594315245478036</v>
      </c>
    </row>
    <row r="24" spans="2:10" x14ac:dyDescent="0.2">
      <c r="B24" s="3" t="s">
        <v>23</v>
      </c>
      <c r="C24" s="12">
        <v>15000</v>
      </c>
      <c r="D24" s="11">
        <f>IF(SUM(C21:C26),C24/C27,"")</f>
        <v>4.1208791208791208E-2</v>
      </c>
      <c r="E24" s="12">
        <v>16000</v>
      </c>
      <c r="F24" s="11">
        <f>IF(SUM(E21:E26),E24/E27,"")</f>
        <v>4.1343669250645997E-2</v>
      </c>
      <c r="G24" s="12">
        <v>15000</v>
      </c>
      <c r="H24" s="11">
        <f>IF(SUM(G21:G26),G24/G27,"")</f>
        <v>4.1208791208791208E-2</v>
      </c>
      <c r="I24" s="12">
        <v>16000</v>
      </c>
      <c r="J24" s="11">
        <f>IF(SUM(I21:I26),I24/I27,"")</f>
        <v>4.1343669250645997E-2</v>
      </c>
    </row>
    <row r="25" spans="2:10" x14ac:dyDescent="0.2">
      <c r="B25" s="3" t="s">
        <v>24</v>
      </c>
      <c r="C25" s="12">
        <v>8000</v>
      </c>
      <c r="D25" s="11">
        <f>IF(SUM(C21:C26),C25/C27,"")</f>
        <v>2.197802197802198E-2</v>
      </c>
      <c r="E25" s="12">
        <v>9000</v>
      </c>
      <c r="F25" s="11">
        <f>IF(SUM(E21:E26),E25/E27,"")</f>
        <v>2.3255813953488372E-2</v>
      </c>
      <c r="G25" s="12">
        <v>8000</v>
      </c>
      <c r="H25" s="11">
        <f>IF(SUM(G21:G26),G25/G27,"")</f>
        <v>2.197802197802198E-2</v>
      </c>
      <c r="I25" s="12">
        <v>9000</v>
      </c>
      <c r="J25" s="11">
        <f>IF(SUM(I21:I26),I25/I27,"")</f>
        <v>2.3255813953488372E-2</v>
      </c>
    </row>
    <row r="26" spans="2:10" x14ac:dyDescent="0.2">
      <c r="B26" s="13" t="s">
        <v>14</v>
      </c>
      <c r="C26" s="14">
        <v>1000</v>
      </c>
      <c r="D26" s="15">
        <f>IF(SUM(C21:C26),C26/C27,"")</f>
        <v>2.7472527472527475E-3</v>
      </c>
      <c r="E26" s="14">
        <v>1000</v>
      </c>
      <c r="F26" s="15">
        <f>IF(SUM(E21:E26),E26/E27,"")</f>
        <v>2.5839793281653748E-3</v>
      </c>
      <c r="G26" s="14">
        <v>1000</v>
      </c>
      <c r="H26" s="15">
        <f>IF(SUM(G21:G26),G26/G27,"")</f>
        <v>2.7472527472527475E-3</v>
      </c>
      <c r="I26" s="14">
        <v>1000</v>
      </c>
      <c r="J26" s="15">
        <f>IF(SUM(I21:I26),I26/I27,"")</f>
        <v>2.5839793281653748E-3</v>
      </c>
    </row>
    <row r="27" spans="2:10" ht="13.5" thickBot="1" x14ac:dyDescent="0.25">
      <c r="B27" s="3" t="s">
        <v>15</v>
      </c>
      <c r="C27" s="16">
        <f>IF(SUM(C21:C26),SUM(C21:C26),"")</f>
        <v>364000</v>
      </c>
      <c r="D27" s="17">
        <f>IF(SUM(C21:C26),C27/C49,"")</f>
        <v>0.50980392156862742</v>
      </c>
      <c r="E27" s="16">
        <f>IF(SUM(E21:E26),SUM(E21:E26),"")</f>
        <v>387000</v>
      </c>
      <c r="F27" s="17">
        <f>IF(SUM(E21:E26),E27/E49,"")</f>
        <v>0.52261985145172185</v>
      </c>
      <c r="G27" s="16">
        <f>IF(SUM(G21:G26),SUM(G21:G26),"")</f>
        <v>364000</v>
      </c>
      <c r="H27" s="17">
        <f>IF(SUM(G21:G26),G27/G49,"")</f>
        <v>0.50980392156862742</v>
      </c>
      <c r="I27" s="16">
        <f>IF(SUM(I21:I26),SUM(I21:I26),"")</f>
        <v>387000</v>
      </c>
      <c r="J27" s="17">
        <f>IF(SUM(I21:I26),I27/I49,"")</f>
        <v>0.52261985145172185</v>
      </c>
    </row>
    <row r="28" spans="2:10" ht="13.5" thickTop="1" x14ac:dyDescent="0.2">
      <c r="B28" s="6" t="s">
        <v>25</v>
      </c>
      <c r="C28" s="18"/>
      <c r="D28" s="18"/>
      <c r="E28" s="18"/>
      <c r="F28" s="18"/>
      <c r="G28" s="18"/>
      <c r="H28" s="18"/>
      <c r="I28" s="18"/>
      <c r="J28" s="18"/>
    </row>
    <row r="29" spans="2:10" x14ac:dyDescent="0.2">
      <c r="B29" s="3" t="s">
        <v>26</v>
      </c>
      <c r="C29" s="10">
        <v>1000</v>
      </c>
      <c r="D29" s="11">
        <f>IF(SUM(C29:C32),+C29/C33,"")</f>
        <v>2.7027027027027029E-2</v>
      </c>
      <c r="E29" s="10">
        <v>1000</v>
      </c>
      <c r="F29" s="11">
        <f>IF(SUM(E29:E32),+E29/E33,"")</f>
        <v>2.7027027027027029E-2</v>
      </c>
      <c r="G29" s="10">
        <v>1000</v>
      </c>
      <c r="H29" s="11">
        <f>IF(SUM(G29:G32),+G29/G33,"")</f>
        <v>2.7027027027027029E-2</v>
      </c>
      <c r="I29" s="10">
        <v>1000</v>
      </c>
      <c r="J29" s="11">
        <f>IF(SUM(I29:I32),+I29/I33,"")</f>
        <v>2.7027027027027029E-2</v>
      </c>
    </row>
    <row r="30" spans="2:10" x14ac:dyDescent="0.2">
      <c r="B30" s="3" t="s">
        <v>27</v>
      </c>
      <c r="C30" s="12">
        <v>20000</v>
      </c>
      <c r="D30" s="11">
        <f>IF(SUM(C29:C32),+C30/C33,"")</f>
        <v>0.54054054054054057</v>
      </c>
      <c r="E30" s="12">
        <v>20000</v>
      </c>
      <c r="F30" s="11">
        <f>IF(SUM(E29:E32),+E30/E33,"")</f>
        <v>0.54054054054054057</v>
      </c>
      <c r="G30" s="12">
        <v>20000</v>
      </c>
      <c r="H30" s="11">
        <f>IF(SUM(G29:G32),+G30/G33,"")</f>
        <v>0.54054054054054057</v>
      </c>
      <c r="I30" s="12">
        <v>20000</v>
      </c>
      <c r="J30" s="11">
        <f>IF(SUM(I29:I32),+I30/I33,"")</f>
        <v>0.54054054054054057</v>
      </c>
    </row>
    <row r="31" spans="2:10" x14ac:dyDescent="0.2">
      <c r="B31" s="3" t="s">
        <v>28</v>
      </c>
      <c r="C31" s="12">
        <v>15000</v>
      </c>
      <c r="D31" s="11">
        <f>IF(SUM(C29:C32),+C31/C33,"")</f>
        <v>0.40540540540540543</v>
      </c>
      <c r="E31" s="12">
        <v>15000</v>
      </c>
      <c r="F31" s="11">
        <f>IF(SUM(E29:E32),+E31/E33,"")</f>
        <v>0.40540540540540543</v>
      </c>
      <c r="G31" s="12">
        <v>15000</v>
      </c>
      <c r="H31" s="11">
        <f>IF(SUM(G29:G32),+G31/G33,"")</f>
        <v>0.40540540540540543</v>
      </c>
      <c r="I31" s="12">
        <v>15000</v>
      </c>
      <c r="J31" s="11">
        <f>IF(SUM(I29:I32),+I31/I33,"")</f>
        <v>0.40540540540540543</v>
      </c>
    </row>
    <row r="32" spans="2:10" x14ac:dyDescent="0.2">
      <c r="B32" s="13" t="s">
        <v>14</v>
      </c>
      <c r="C32" s="14">
        <v>1000</v>
      </c>
      <c r="D32" s="15">
        <f>IF(SUM(C29:C32),+C32/C33,"")</f>
        <v>2.7027027027027029E-2</v>
      </c>
      <c r="E32" s="14">
        <v>1000</v>
      </c>
      <c r="F32" s="15">
        <f>IF(SUM(E29:E32),+E32/E33,"")</f>
        <v>2.7027027027027029E-2</v>
      </c>
      <c r="G32" s="14">
        <v>1000</v>
      </c>
      <c r="H32" s="15">
        <f>IF(SUM(G29:G32),+G32/G33,"")</f>
        <v>2.7027027027027029E-2</v>
      </c>
      <c r="I32" s="14">
        <v>1000</v>
      </c>
      <c r="J32" s="15">
        <f>IF(SUM(I29:I32),+I32/I33,"")</f>
        <v>2.7027027027027029E-2</v>
      </c>
    </row>
    <row r="33" spans="2:10" ht="13.5" thickBot="1" x14ac:dyDescent="0.25">
      <c r="B33" s="3" t="s">
        <v>15</v>
      </c>
      <c r="C33" s="16">
        <f>IF(SUM(C29:C32),SUM(C29:C32),"")</f>
        <v>37000</v>
      </c>
      <c r="D33" s="17">
        <f>IF(SUM(C29:C32),+C33/C49,"")</f>
        <v>5.182072829131653E-2</v>
      </c>
      <c r="E33" s="16">
        <f>IF(SUM(E29:E32),SUM(E29:E32),"")</f>
        <v>37000</v>
      </c>
      <c r="F33" s="17">
        <f>IF(SUM(E29:E32),+E33/E49,"")</f>
        <v>4.9966239027683997E-2</v>
      </c>
      <c r="G33" s="16">
        <f>IF(SUM(G29:G32),SUM(G29:G32),"")</f>
        <v>37000</v>
      </c>
      <c r="H33" s="17">
        <f>IF(SUM(G29:G32),+G33/G49,"")</f>
        <v>5.182072829131653E-2</v>
      </c>
      <c r="I33" s="16">
        <f>IF(SUM(I29:I32),SUM(I29:I32),"")</f>
        <v>37000</v>
      </c>
      <c r="J33" s="17">
        <f>IF(SUM(I29:I32),+I33/I49,"")</f>
        <v>4.9966239027683997E-2</v>
      </c>
    </row>
    <row r="34" spans="2:10" ht="13.5" thickTop="1" x14ac:dyDescent="0.2">
      <c r="B34" s="6" t="s">
        <v>29</v>
      </c>
      <c r="C34" s="18"/>
      <c r="D34" s="18"/>
      <c r="E34" s="18"/>
      <c r="F34" s="18"/>
      <c r="G34" s="18"/>
      <c r="H34" s="18"/>
      <c r="I34" s="18"/>
      <c r="J34" s="18"/>
    </row>
    <row r="35" spans="2:10" x14ac:dyDescent="0.2">
      <c r="B35" s="3" t="s">
        <v>30</v>
      </c>
      <c r="C35" s="10">
        <v>1000</v>
      </c>
      <c r="D35" s="11">
        <f>IF(SUM(C35:C40),+C35/C41,"")</f>
        <v>5.434782608695652E-3</v>
      </c>
      <c r="E35" s="10">
        <v>1000</v>
      </c>
      <c r="F35" s="11">
        <f>IF(SUM(E35:E40),+E35/E41,"")</f>
        <v>5.434782608695652E-3</v>
      </c>
      <c r="G35" s="10">
        <v>1000</v>
      </c>
      <c r="H35" s="11">
        <f>IF(SUM(G35:G40),+G35/G41,"")</f>
        <v>5.434782608695652E-3</v>
      </c>
      <c r="I35" s="10">
        <v>1000</v>
      </c>
      <c r="J35" s="11">
        <f>IF(SUM(I35:I40),+I35/I41,"")</f>
        <v>5.434782608695652E-3</v>
      </c>
    </row>
    <row r="36" spans="2:10" x14ac:dyDescent="0.2">
      <c r="B36" s="3" t="s">
        <v>31</v>
      </c>
      <c r="C36" s="12">
        <v>2000</v>
      </c>
      <c r="D36" s="11">
        <f>IF(SUM(C35:C40),+C36/C41,"")</f>
        <v>1.0869565217391304E-2</v>
      </c>
      <c r="E36" s="12">
        <v>2000</v>
      </c>
      <c r="F36" s="11">
        <f>IF(SUM(E35:E40),+E36/E41,"")</f>
        <v>1.0869565217391304E-2</v>
      </c>
      <c r="G36" s="12">
        <v>2000</v>
      </c>
      <c r="H36" s="11">
        <f>IF(SUM(G35:G40),+G36/G41,"")</f>
        <v>1.0869565217391304E-2</v>
      </c>
      <c r="I36" s="12">
        <v>2000</v>
      </c>
      <c r="J36" s="11">
        <f>IF(SUM(I35:I40),+I36/I41,"")</f>
        <v>1.0869565217391304E-2</v>
      </c>
    </row>
    <row r="37" spans="2:10" x14ac:dyDescent="0.2">
      <c r="B37" s="3" t="s">
        <v>32</v>
      </c>
      <c r="C37" s="12">
        <v>150000</v>
      </c>
      <c r="D37" s="11">
        <f>IF(SUM(C35:C40),+C37/C41,"")</f>
        <v>0.81521739130434778</v>
      </c>
      <c r="E37" s="12">
        <v>150000</v>
      </c>
      <c r="F37" s="11">
        <f>IF(SUM(E35:E40),+E37/E41,"")</f>
        <v>0.81521739130434778</v>
      </c>
      <c r="G37" s="12">
        <v>150000</v>
      </c>
      <c r="H37" s="11">
        <f>IF(SUM(G35:G40),+G37/G41,"")</f>
        <v>0.81521739130434778</v>
      </c>
      <c r="I37" s="12">
        <v>150000</v>
      </c>
      <c r="J37" s="11">
        <f>IF(SUM(I35:I40),+I37/I41,"")</f>
        <v>0.81521739130434778</v>
      </c>
    </row>
    <row r="38" spans="2:10" x14ac:dyDescent="0.2">
      <c r="B38" s="3" t="s">
        <v>22</v>
      </c>
      <c r="C38" s="12">
        <v>20000</v>
      </c>
      <c r="D38" s="11">
        <f>IF(SUM(C35:C40),+C38/C41,"")</f>
        <v>0.10869565217391304</v>
      </c>
      <c r="E38" s="12">
        <v>20000</v>
      </c>
      <c r="F38" s="11">
        <f>IF(SUM(E35:E40),+E38/E41,"")</f>
        <v>0.10869565217391304</v>
      </c>
      <c r="G38" s="12">
        <v>20000</v>
      </c>
      <c r="H38" s="11">
        <f>IF(SUM(G35:G40),+G38/G41,"")</f>
        <v>0.10869565217391304</v>
      </c>
      <c r="I38" s="12">
        <v>20000</v>
      </c>
      <c r="J38" s="11">
        <f>IF(SUM(I35:I40),+I38/I41,"")</f>
        <v>0.10869565217391304</v>
      </c>
    </row>
    <row r="39" spans="2:10" x14ac:dyDescent="0.2">
      <c r="B39" s="3" t="s">
        <v>33</v>
      </c>
      <c r="C39" s="12">
        <v>10000</v>
      </c>
      <c r="D39" s="11">
        <f>IF(SUM(C35:C40),+C39/C41,"")</f>
        <v>5.434782608695652E-2</v>
      </c>
      <c r="E39" s="12">
        <v>10000</v>
      </c>
      <c r="F39" s="11">
        <f>IF(SUM(E35:E40),+E39/E41,"")</f>
        <v>5.434782608695652E-2</v>
      </c>
      <c r="G39" s="12">
        <v>10000</v>
      </c>
      <c r="H39" s="11">
        <f>IF(SUM(G35:G40),+G39/G41,"")</f>
        <v>5.434782608695652E-2</v>
      </c>
      <c r="I39" s="12">
        <v>10000</v>
      </c>
      <c r="J39" s="11">
        <f>IF(SUM(I35:I40),+I39/I41,"")</f>
        <v>5.434782608695652E-2</v>
      </c>
    </row>
    <row r="40" spans="2:10" x14ac:dyDescent="0.2">
      <c r="B40" s="13" t="s">
        <v>14</v>
      </c>
      <c r="C40" s="14">
        <v>1000</v>
      </c>
      <c r="D40" s="15">
        <f>IF(SUM(C35:C40),+C40/C41,"")</f>
        <v>5.434782608695652E-3</v>
      </c>
      <c r="E40" s="14">
        <v>1000</v>
      </c>
      <c r="F40" s="15">
        <f>IF(SUM(E35:E40),+E40/E41,"")</f>
        <v>5.434782608695652E-3</v>
      </c>
      <c r="G40" s="14">
        <v>1000</v>
      </c>
      <c r="H40" s="15">
        <f>IF(SUM(G35:G40),+G40/G41,"")</f>
        <v>5.434782608695652E-3</v>
      </c>
      <c r="I40" s="14">
        <v>1000</v>
      </c>
      <c r="J40" s="15">
        <f>IF(SUM(I35:I40),+I40/I41,"")</f>
        <v>5.434782608695652E-3</v>
      </c>
    </row>
    <row r="41" spans="2:10" ht="13.5" thickBot="1" x14ac:dyDescent="0.25">
      <c r="B41" s="3" t="s">
        <v>15</v>
      </c>
      <c r="C41" s="16">
        <f>IF(SUM(C35:C40),SUM(C35:C40),"")</f>
        <v>184000</v>
      </c>
      <c r="D41" s="17">
        <f>IF(SUM(C35:C40),+C41/C49,"")</f>
        <v>0.25770308123249297</v>
      </c>
      <c r="E41" s="16">
        <f>IF(SUM(E35:E40),SUM(E35:E40),"")</f>
        <v>184000</v>
      </c>
      <c r="F41" s="17">
        <f>IF(SUM(E35:E40),+E41/E49,"")</f>
        <v>0.24848075624577987</v>
      </c>
      <c r="G41" s="16">
        <f>IF(SUM(G35:G40),SUM(G35:G40),"")</f>
        <v>184000</v>
      </c>
      <c r="H41" s="17">
        <f>IF(SUM(G35:G40),+G41/G49,"")</f>
        <v>0.25770308123249297</v>
      </c>
      <c r="I41" s="16">
        <f>IF(SUM(I35:I40),SUM(I35:I40),"")</f>
        <v>184000</v>
      </c>
      <c r="J41" s="17">
        <f>IF(SUM(I35:I40),+I41/I49,"")</f>
        <v>0.24848075624577987</v>
      </c>
    </row>
    <row r="42" spans="2:10" ht="13.5" thickTop="1" x14ac:dyDescent="0.2">
      <c r="B42" s="6" t="s">
        <v>34</v>
      </c>
      <c r="C42" s="18"/>
      <c r="D42" s="18"/>
      <c r="E42" s="18"/>
      <c r="F42" s="18"/>
      <c r="G42" s="18"/>
      <c r="H42" s="18"/>
      <c r="I42" s="18"/>
      <c r="J42" s="18"/>
    </row>
    <row r="43" spans="2:10" x14ac:dyDescent="0.2">
      <c r="B43" s="3" t="s">
        <v>32</v>
      </c>
      <c r="C43" s="10">
        <v>15000</v>
      </c>
      <c r="D43" s="11">
        <f>IF(SUM(C43:C47),+C43/C48,"")</f>
        <v>0.5</v>
      </c>
      <c r="E43" s="10">
        <v>15000</v>
      </c>
      <c r="F43" s="11">
        <f>IF(SUM(E43:E47),+E43/E48,"")</f>
        <v>0.5</v>
      </c>
      <c r="G43" s="10">
        <v>15000</v>
      </c>
      <c r="H43" s="11">
        <f>IF(SUM(G43:G47),+G43/G48,"")</f>
        <v>0.5</v>
      </c>
      <c r="I43" s="10">
        <v>15000</v>
      </c>
      <c r="J43" s="11">
        <f>IF(SUM(I43:I47),+I43/I48,"")</f>
        <v>0.5</v>
      </c>
    </row>
    <row r="44" spans="2:10" x14ac:dyDescent="0.2">
      <c r="B44" s="3" t="s">
        <v>24</v>
      </c>
      <c r="C44" s="12">
        <v>5000</v>
      </c>
      <c r="D44" s="11">
        <f>IF(SUM(C43:C47),+C44/C48,"")</f>
        <v>0.16666666666666666</v>
      </c>
      <c r="E44" s="12">
        <v>5000</v>
      </c>
      <c r="F44" s="11">
        <f>IF(SUM(E43:E47),+E44/E48,"")</f>
        <v>0.16666666666666666</v>
      </c>
      <c r="G44" s="12">
        <v>5000</v>
      </c>
      <c r="H44" s="11">
        <f>IF(SUM(G43:G47),+G44/G48,"")</f>
        <v>0.16666666666666666</v>
      </c>
      <c r="I44" s="12">
        <v>5000</v>
      </c>
      <c r="J44" s="11">
        <f>IF(SUM(I43:I47),+I44/I48,"")</f>
        <v>0.16666666666666666</v>
      </c>
    </row>
    <row r="45" spans="2:10" x14ac:dyDescent="0.2">
      <c r="B45" s="3" t="s">
        <v>22</v>
      </c>
      <c r="C45" s="12">
        <v>4000</v>
      </c>
      <c r="D45" s="11">
        <f>IF(SUM(C43:C47),+C45/C48,"")</f>
        <v>0.13333333333333333</v>
      </c>
      <c r="E45" s="12">
        <v>4000</v>
      </c>
      <c r="F45" s="11">
        <f>IF(SUM(E43:E47),+E45/E48,"")</f>
        <v>0.13333333333333333</v>
      </c>
      <c r="G45" s="12">
        <v>4000</v>
      </c>
      <c r="H45" s="11">
        <f>IF(SUM(G43:G47),+G45/G48,"")</f>
        <v>0.13333333333333333</v>
      </c>
      <c r="I45" s="12">
        <v>4000</v>
      </c>
      <c r="J45" s="11">
        <f>IF(SUM(I43:I47),+I45/I48,"")</f>
        <v>0.13333333333333333</v>
      </c>
    </row>
    <row r="46" spans="2:10" x14ac:dyDescent="0.2">
      <c r="B46" s="3" t="s">
        <v>23</v>
      </c>
      <c r="C46" s="12">
        <v>5000</v>
      </c>
      <c r="D46" s="11">
        <f>IF(SUM(C43:C47),+C46/C48,"")</f>
        <v>0.16666666666666666</v>
      </c>
      <c r="E46" s="12">
        <v>5000</v>
      </c>
      <c r="F46" s="11">
        <f>IF(SUM(E43:E47),+E46/E48,"")</f>
        <v>0.16666666666666666</v>
      </c>
      <c r="G46" s="12">
        <v>5000</v>
      </c>
      <c r="H46" s="11">
        <f>IF(SUM(G43:G47),+G46/G48,"")</f>
        <v>0.16666666666666666</v>
      </c>
      <c r="I46" s="12">
        <v>5000</v>
      </c>
      <c r="J46" s="11">
        <f>IF(SUM(I43:I47),+I46/I48,"")</f>
        <v>0.16666666666666666</v>
      </c>
    </row>
    <row r="47" spans="2:10" x14ac:dyDescent="0.2">
      <c r="B47" s="13" t="s">
        <v>14</v>
      </c>
      <c r="C47" s="14">
        <v>1000</v>
      </c>
      <c r="D47" s="15">
        <f>IF(SUM(C43:C47),+C47/C48,"")</f>
        <v>3.3333333333333333E-2</v>
      </c>
      <c r="E47" s="14">
        <v>1000</v>
      </c>
      <c r="F47" s="15">
        <f>IF(SUM(E43:E47),+E47/E48,"")</f>
        <v>3.3333333333333333E-2</v>
      </c>
      <c r="G47" s="14">
        <v>1000</v>
      </c>
      <c r="H47" s="15">
        <f>IF(SUM(G43:G47),+G47/G48,"")</f>
        <v>3.3333333333333333E-2</v>
      </c>
      <c r="I47" s="14">
        <v>1000</v>
      </c>
      <c r="J47" s="15">
        <f>IF(SUM(I43:I47),+I47/I48,"")</f>
        <v>3.3333333333333333E-2</v>
      </c>
    </row>
    <row r="48" spans="2:10" ht="13.5" thickBot="1" x14ac:dyDescent="0.25">
      <c r="B48" s="3" t="s">
        <v>15</v>
      </c>
      <c r="C48" s="16">
        <f>IF(SUM(C43:C47),SUM(C43:C47),"")</f>
        <v>30000</v>
      </c>
      <c r="D48" s="17">
        <f>IF(SUM(C43:C47),+C48/C49,"")</f>
        <v>4.2016806722689079E-2</v>
      </c>
      <c r="E48" s="16">
        <f>IF(SUM(E43:E47),SUM(E43:E47),"")</f>
        <v>30000</v>
      </c>
      <c r="F48" s="17">
        <f>IF(SUM(E43:E47),+E48/E49,"")</f>
        <v>4.051316677920324E-2</v>
      </c>
      <c r="G48" s="16">
        <f>IF(SUM(G43:G47),SUM(G43:G47),"")</f>
        <v>30000</v>
      </c>
      <c r="H48" s="17">
        <f>IF(SUM(G43:G47),+G48/G49,"")</f>
        <v>4.2016806722689079E-2</v>
      </c>
      <c r="I48" s="16">
        <f>IF(SUM(I43:I47),SUM(I43:I47),"")</f>
        <v>30000</v>
      </c>
      <c r="J48" s="17">
        <f>IF(SUM(I43:I47),+I48/I49,"")</f>
        <v>4.051316677920324E-2</v>
      </c>
    </row>
    <row r="49" spans="2:10" ht="14.25" thickTop="1" thickBot="1" x14ac:dyDescent="0.25">
      <c r="B49" s="6" t="s">
        <v>35</v>
      </c>
      <c r="C49" s="16">
        <f>IF(SUM(C14,C19,C27,C33,C41),SUM(C14,C19,C27,C33,C41,C48),"")</f>
        <v>714000</v>
      </c>
      <c r="D49" s="19">
        <f>IF(SUM(C49),+C49/C49,"")</f>
        <v>1</v>
      </c>
      <c r="E49" s="16">
        <f>IF(SUM(E14,E19,E27,E33,E41),SUM(E14,E19,E27,E33,E41,E48),"")</f>
        <v>740500</v>
      </c>
      <c r="F49" s="19">
        <f>IF(SUM(E49),+E49/E49,"")</f>
        <v>1</v>
      </c>
      <c r="G49" s="16">
        <f>IF(SUM(G14,G19,G27,G33,G41),SUM(G14,G19,G27,G33,G41,G48),"")</f>
        <v>714000</v>
      </c>
      <c r="H49" s="19">
        <f>IF(SUM(G49),+G49/G49,"")</f>
        <v>1</v>
      </c>
      <c r="I49" s="16">
        <f>IF(SUM(I14,I19,I27,I33,I41),SUM(I14,I19,I27,I33,I41,I48),"")</f>
        <v>740500</v>
      </c>
      <c r="J49" s="19">
        <f>IF(SUM(I49),+I49/I49,"")</f>
        <v>1</v>
      </c>
    </row>
    <row r="50" spans="2:10" ht="13.5" thickTop="1" x14ac:dyDescent="0.2"/>
    <row r="52" spans="2:10" x14ac:dyDescent="0.2">
      <c r="B52" s="21"/>
      <c r="C52" s="22"/>
      <c r="D52" s="22"/>
      <c r="E52" s="22"/>
      <c r="F52" s="22"/>
      <c r="G52" s="22"/>
      <c r="H52" s="22"/>
      <c r="I52" s="22"/>
      <c r="J52" s="22"/>
    </row>
  </sheetData>
  <mergeCells count="1">
    <mergeCell ref="B52:J52"/>
  </mergeCells>
  <phoneticPr fontId="0" type="noConversion"/>
  <printOptions horizontalCentered="1"/>
  <pageMargins left="0.23622047244094491" right="0.23622047244094491" top="0.74803149606299213" bottom="0.74803149606299213" header="0.23622047244094491" footer="0.51181102362204722"/>
  <pageSetup orientation="portrait" horizontalDpi="4294967294" verticalDpi="300" r:id="rId1"/>
  <headerFooter alignWithMargins="0"/>
  <rowBreaks count="1" manualBreakCount="1">
    <brk id="27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9AC201A2-C6B3-40A9-B81D-54870147B1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Quarterly Marketing Budget</vt:lpstr>
      <vt:lpstr>'Quarterly Marketing Budget'!Print_Area</vt:lpstr>
      <vt:lpstr>'Quarterly Marketing Budget'!Print_Titles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dc:description/>
  <cp:lastModifiedBy/>
  <dcterms:created xsi:type="dcterms:W3CDTF">2014-09-12T19:24:56Z</dcterms:created>
  <dcterms:modified xsi:type="dcterms:W3CDTF">2014-09-12T19:48:41Z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TC018773539991</vt:lpwstr>
  </property>
</Properties>
</file>