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2014" sheetId="1" state="visible" r:id="rId2"/>
    <sheet name="2015" sheetId="2" state="visible" r:id="rId3"/>
    <sheet name="2016" sheetId="3" state="visible" r:id="rId4"/>
    <sheet name="2017" sheetId="4" state="visible" r:id="rId5"/>
    <sheet name="2018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<sst xmlns="http://schemas.openxmlformats.org/spreadsheetml/2006/main" count="53" uniqueCount="13">
  <si>
    <t xml:space="preserve">Regio</t>
  </si>
  <si>
    <t xml:space="preserve">Q1</t>
  </si>
  <si>
    <t xml:space="preserve">Q2</t>
  </si>
  <si>
    <t xml:space="preserve">Q3</t>
  </si>
  <si>
    <t xml:space="preserve">Q4</t>
  </si>
  <si>
    <t xml:space="preserve">Noord</t>
  </si>
  <si>
    <t xml:space="preserve">Oost</t>
  </si>
  <si>
    <t xml:space="preserve">Zuid</t>
  </si>
  <si>
    <t xml:space="preserve">West</t>
  </si>
  <si>
    <t xml:space="preserve">Totaal</t>
  </si>
  <si>
    <t xml:space="preserve">N/A</t>
  </si>
  <si>
    <t xml:space="preserve">Midden</t>
  </si>
  <si>
    <t xml:space="preserve">???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</si>
</sst>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 * #,##0.00_ ;_ * \-#,##0.00_ ;_ * \-??_ ;_ @_ "/>
    <numFmt numFmtId="166" formatCode="_ [$€-2]\ * #,##0.00_ ;_ [$€-2]\ * \-#,##0.00_ ;_ [$€-2]\ * \-??_ ;_ @_ "/>
    <numFmt numFmtId="167" formatCode="_ * #,##0_ ;_ * \-#,##0_ ;_ * \-??_ ;_ @_ 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1" displayName="Tabel1" ref="A1:E6" headerRowCount="1" totalsRowCount="0" totalsRowShown="0">
  <tableColumns count="5">
    <tableColumn id="1" name="Regio"/>
    <tableColumn id="2" name="Q1"/>
    <tableColumn id="3" name="Q2"/>
    <tableColumn id="4" name="Q3"/>
    <tableColumn id="5" name="Q4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C9" activeCellId="0" sqref="C9"/>
    </sheetView>
  </sheetViews>
  <sheetFormatPr defaultRowHeight="13.8" zeroHeight="false" outlineLevelRow="0" outlineLevelCol="0"/>
  <cols>
    <col collapsed="false" customWidth="true" hidden="false" outlineLevel="0" max="1" min="1" style="1" width="10.38"/>
    <col collapsed="false" customWidth="true" hidden="false" outlineLevel="0" max="5" min="2" style="2" width="7.79"/>
    <col collapsed="false" customWidth="true" hidden="false" outlineLevel="0" max="1021" min="6" style="1" width="9.13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customFormat="false" ht="13.8" hidden="false" customHeight="false" outlineLevel="0" collapsed="false">
      <c r="A2" s="5" t="s">
        <v>5</v>
      </c>
      <c r="B2" s="6" t="n">
        <v>1200</v>
      </c>
      <c r="C2" s="6" t="n">
        <f aca="false">Tabel1[[#This Row],[Q1]]+10</f>
        <v>1210</v>
      </c>
      <c r="D2" s="6" t="n">
        <f aca="false">Tabel1[[#This Row],[Q2]]-5</f>
        <v>1205</v>
      </c>
      <c r="E2" s="6" t="n">
        <f aca="false">Tabel1[[#This Row],[Q3]]+15</f>
        <v>1220</v>
      </c>
    </row>
    <row r="3" customFormat="false" ht="13.8" hidden="false" customHeight="false" outlineLevel="0" collapsed="false">
      <c r="A3" s="5" t="s">
        <v>6</v>
      </c>
      <c r="B3" s="6" t="n">
        <f aca="false">B2+85</f>
        <v>1285</v>
      </c>
      <c r="C3" s="6" t="n">
        <f aca="false">Tabel1[[#This Row],[Q1]]+11</f>
        <v>1296</v>
      </c>
      <c r="D3" s="6" t="n">
        <f aca="false">Tabel1[[#This Row],[Q2]]-4</f>
        <v>1292</v>
      </c>
      <c r="E3" s="6" t="n">
        <f aca="false">Tabel1[[#This Row],[Q3]]+13</f>
        <v>1305</v>
      </c>
    </row>
    <row r="4" customFormat="false" ht="13.8" hidden="false" customHeight="false" outlineLevel="0" collapsed="false">
      <c r="A4" s="5" t="s">
        <v>7</v>
      </c>
      <c r="B4" s="6" t="n">
        <f aca="false">B2+120</f>
        <v>1320</v>
      </c>
      <c r="C4" s="6" t="n">
        <f aca="false">Tabel1[[#This Row],[Q1]]+8</f>
        <v>1328</v>
      </c>
      <c r="D4" s="6" t="n">
        <f aca="false">Tabel1[[#This Row],[Q2]]-3</f>
        <v>1325</v>
      </c>
      <c r="E4" s="6" t="n">
        <f aca="false">Tabel1[[#This Row],[Q3]]+11</f>
        <v>1336</v>
      </c>
    </row>
    <row r="5" customFormat="false" ht="13.8" hidden="false" customHeight="false" outlineLevel="0" collapsed="false">
      <c r="A5" s="7" t="s">
        <v>8</v>
      </c>
      <c r="B5" s="8" t="n">
        <f aca="false">B2-75</f>
        <v>1125</v>
      </c>
      <c r="C5" s="8" t="n">
        <f aca="false">Tabel1[[#This Row],[Q1]]+7</f>
        <v>1132</v>
      </c>
      <c r="D5" s="8" t="n">
        <f aca="false">Tabel1[[#This Row],[Q2]]-6</f>
        <v>1126</v>
      </c>
      <c r="E5" s="8" t="n">
        <f aca="false">Tabel1[[#This Row],[Q3]]+14</f>
        <v>1140</v>
      </c>
    </row>
    <row r="6" customFormat="false" ht="13.8" hidden="false" customHeight="false" outlineLevel="0" collapsed="false">
      <c r="A6" s="9" t="s">
        <v>9</v>
      </c>
      <c r="B6" s="10" t="n">
        <f aca="false">SUBTOTAL(109,B2:B5)</f>
        <v>4930</v>
      </c>
      <c r="C6" s="10" t="n">
        <f aca="false">SUBTOTAL(109,C2:C5)</f>
        <v>4966</v>
      </c>
      <c r="D6" s="10" t="n">
        <f aca="false">SUBTOTAL(109,D2:D5)</f>
        <v>4948</v>
      </c>
      <c r="E6" s="10" t="n">
        <f aca="false">SUBTOTAL(109,E2:E5)</f>
        <v>5001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11" activeCellId="0" sqref="B11"/>
    </sheetView>
  </sheetViews>
  <sheetFormatPr defaultRowHeight="13.8" zeroHeight="false" outlineLevelRow="0" outlineLevelCol="0"/>
  <cols>
    <col collapsed="false" customWidth="true" hidden="false" outlineLevel="0" max="1" min="1" style="1" width="10.38"/>
    <col collapsed="false" customWidth="true" hidden="false" outlineLevel="0" max="5" min="2" style="1" width="7.79"/>
    <col collapsed="false" customWidth="true" hidden="false" outlineLevel="0" max="1021" min="6" style="1" width="9.13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customFormat="false" ht="13.8" hidden="false" customHeight="false" outlineLevel="0" collapsed="false">
      <c r="A2" s="5" t="s">
        <v>5</v>
      </c>
      <c r="B2" s="6" t="n">
        <v>1136</v>
      </c>
      <c r="C2" s="6" t="n">
        <v>1199</v>
      </c>
      <c r="D2" s="6" t="n">
        <v>1208</v>
      </c>
      <c r="E2" s="6" t="n">
        <v>1179</v>
      </c>
    </row>
    <row r="3" customFormat="false" ht="13.8" hidden="false" customHeight="false" outlineLevel="0" collapsed="false">
      <c r="A3" s="5" t="s">
        <v>6</v>
      </c>
      <c r="B3" s="6" t="n">
        <f aca="false">B2+85</f>
        <v>1221</v>
      </c>
      <c r="C3" s="6" t="n">
        <v>1305</v>
      </c>
      <c r="D3" s="6" t="n">
        <v>1313</v>
      </c>
      <c r="E3" s="6" t="n">
        <v>1331</v>
      </c>
    </row>
    <row r="4" customFormat="false" ht="13.8" hidden="false" customHeight="false" outlineLevel="0" collapsed="false">
      <c r="A4" s="5" t="s">
        <v>7</v>
      </c>
      <c r="B4" s="6" t="n">
        <f aca="false">B2+120</f>
        <v>1256</v>
      </c>
      <c r="C4" s="6" t="n">
        <v>1326</v>
      </c>
      <c r="D4" s="6" t="n">
        <v>1299</v>
      </c>
      <c r="E4" s="6" t="n">
        <v>1361</v>
      </c>
    </row>
    <row r="5" customFormat="false" ht="13.8" hidden="false" customHeight="false" outlineLevel="0" collapsed="false">
      <c r="A5" s="7" t="s">
        <v>8</v>
      </c>
      <c r="B5" s="8" t="n">
        <f aca="false">B2-75</f>
        <v>1061</v>
      </c>
      <c r="C5" s="8" t="n">
        <v>1149</v>
      </c>
      <c r="D5" s="8" t="n">
        <v>1119</v>
      </c>
      <c r="E5" s="8" t="n">
        <v>1158</v>
      </c>
    </row>
    <row r="6" customFormat="false" ht="13.8" hidden="false" customHeight="false" outlineLevel="0" collapsed="false">
      <c r="A6" s="9" t="s">
        <v>9</v>
      </c>
      <c r="B6" s="10" t="n">
        <f aca="false">SUBTOTAL(109,B2:B5)</f>
        <v>4674</v>
      </c>
      <c r="C6" s="10" t="n">
        <f aca="false">SUBTOTAL(109,C2:C5)</f>
        <v>4979</v>
      </c>
      <c r="D6" s="10" t="n">
        <f aca="false">SUBTOTAL(109,D2:D5)</f>
        <v>4939</v>
      </c>
      <c r="E6" s="10" t="n">
        <f aca="false">SUBTOTAL(109,E2:E5)</f>
        <v>5029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D4" activeCellId="0" sqref="D4"/>
    </sheetView>
  </sheetViews>
  <sheetFormatPr defaultRowHeight="13.8" zeroHeight="false" outlineLevelRow="0" outlineLevelCol="0"/>
  <cols>
    <col collapsed="false" customWidth="true" hidden="false" outlineLevel="0" max="1" min="1" style="1" width="10.38"/>
    <col collapsed="false" customWidth="true" hidden="false" outlineLevel="0" max="5" min="2" style="1" width="7.79"/>
    <col collapsed="false" customWidth="true" hidden="false" outlineLevel="0" max="1021" min="6" style="1" width="9.13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customFormat="false" ht="13.8" hidden="false" customHeight="false" outlineLevel="0" collapsed="false">
      <c r="A2" s="5" t="s">
        <v>5</v>
      </c>
      <c r="B2" s="6" t="n">
        <v>1169</v>
      </c>
      <c r="C2" s="6" t="n">
        <f aca="false">Tabel1[[#This Row],[Q1]]+10</f>
        <v>1210</v>
      </c>
      <c r="D2" s="6" t="n">
        <f aca="false">Tabel1[[#This Row],[Q2]]-5</f>
        <v>1205</v>
      </c>
      <c r="E2" s="6" t="n">
        <f aca="false">Tabel1[[#This Row],[Q3]]+15</f>
        <v>1220</v>
      </c>
    </row>
    <row r="3" customFormat="false" ht="13.8" hidden="false" customHeight="false" outlineLevel="0" collapsed="false">
      <c r="A3" s="5" t="s">
        <v>6</v>
      </c>
      <c r="B3" s="6" t="n">
        <f aca="false">B2+85</f>
        <v>1254</v>
      </c>
      <c r="C3" s="6" t="n">
        <f aca="false">Tabel1[[#This Row],[Q1]]+11</f>
        <v>1296</v>
      </c>
      <c r="D3" s="6" t="n">
        <f aca="false">Tabel1[[#This Row],[Q2]]-4</f>
        <v>1292</v>
      </c>
      <c r="E3" s="6" t="n">
        <f aca="false">Tabel1[[#This Row],[Q3]]+13</f>
        <v>1305</v>
      </c>
    </row>
    <row r="4" customFormat="false" ht="13.8" hidden="false" customHeight="false" outlineLevel="0" collapsed="false">
      <c r="A4" s="5" t="s">
        <v>7</v>
      </c>
      <c r="B4" s="6" t="n">
        <f aca="false">B2+120</f>
        <v>1289</v>
      </c>
      <c r="C4" s="6" t="n">
        <f aca="false">Tabel1[[#This Row],[Q1]]+8</f>
        <v>1328</v>
      </c>
      <c r="D4" s="6"/>
      <c r="E4" s="6" t="n">
        <f aca="false">Tabel1[[#This Row],[Q3]]+11</f>
        <v>1336</v>
      </c>
    </row>
    <row r="5" customFormat="false" ht="13.8" hidden="false" customHeight="false" outlineLevel="0" collapsed="false">
      <c r="A5" s="7" t="s">
        <v>8</v>
      </c>
      <c r="B5" s="8" t="n">
        <f aca="false">B2-75</f>
        <v>1094</v>
      </c>
      <c r="C5" s="8" t="n">
        <f aca="false">Tabel1[[#This Row],[Q1]]+7</f>
        <v>1132</v>
      </c>
      <c r="D5" s="8" t="n">
        <f aca="false">Tabel1[[#This Row],[Q2]]-6</f>
        <v>1126</v>
      </c>
      <c r="E5" s="8" t="n">
        <f aca="false">Tabel1[[#This Row],[Q3]]+14</f>
        <v>1140</v>
      </c>
    </row>
    <row r="6" customFormat="false" ht="13.8" hidden="false" customHeight="false" outlineLevel="0" collapsed="false">
      <c r="A6" s="9" t="s">
        <v>9</v>
      </c>
      <c r="B6" s="10" t="n">
        <f aca="false">SUBTOTAL(109,B2:B5)</f>
        <v>4806</v>
      </c>
      <c r="C6" s="10" t="n">
        <f aca="false">SUBTOTAL(109,C2:C5)</f>
        <v>4966</v>
      </c>
      <c r="D6" s="10" t="n">
        <f aca="false">SUBTOTAL(109,D2:D5)</f>
        <v>3623</v>
      </c>
      <c r="E6" s="10" t="n">
        <f aca="false">SUBTOTAL(109,E2:E5)</f>
        <v>5001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0.38"/>
    <col collapsed="false" customWidth="true" hidden="false" outlineLevel="0" max="5" min="2" style="1" width="7.79"/>
    <col collapsed="false" customWidth="true" hidden="false" outlineLevel="0" max="1021" min="6" style="1" width="9.13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customFormat="false" ht="13.8" hidden="false" customHeight="false" outlineLevel="0" collapsed="false">
      <c r="A2" s="5" t="s">
        <v>5</v>
      </c>
      <c r="B2" s="6" t="n">
        <v>1210</v>
      </c>
      <c r="C2" s="6" t="n">
        <f aca="false">B2+40</f>
        <v>1250</v>
      </c>
      <c r="D2" s="6" t="n">
        <f aca="false">B2+21</f>
        <v>1231</v>
      </c>
      <c r="E2" s="6" t="n">
        <f aca="false">B2-50</f>
        <v>1160</v>
      </c>
    </row>
    <row r="3" customFormat="false" ht="13.8" hidden="false" customHeight="false" outlineLevel="0" collapsed="false">
      <c r="A3" s="5" t="s">
        <v>6</v>
      </c>
      <c r="B3" s="6" t="n">
        <f aca="false">B2+55</f>
        <v>1265</v>
      </c>
      <c r="C3" s="6" t="n">
        <f aca="false">B3+25</f>
        <v>1290</v>
      </c>
      <c r="D3" s="6" t="n">
        <f aca="false">B3+77</f>
        <v>1342</v>
      </c>
      <c r="E3" s="6" t="n">
        <f aca="false">B3+5</f>
        <v>1270</v>
      </c>
    </row>
    <row r="4" customFormat="false" ht="13.8" hidden="false" customHeight="false" outlineLevel="0" collapsed="false">
      <c r="A4" s="5" t="s">
        <v>7</v>
      </c>
      <c r="B4" s="6" t="n">
        <f aca="false">B2+12</f>
        <v>1222</v>
      </c>
      <c r="C4" s="6" t="n">
        <f aca="false">B4+37</f>
        <v>1259</v>
      </c>
      <c r="D4" s="6" t="s">
        <v>10</v>
      </c>
      <c r="E4" s="6" t="n">
        <f aca="false">B4+16</f>
        <v>1238</v>
      </c>
    </row>
    <row r="5" customFormat="false" ht="13.8" hidden="false" customHeight="false" outlineLevel="0" collapsed="false">
      <c r="A5" s="7" t="s">
        <v>8</v>
      </c>
      <c r="B5" s="8" t="n">
        <f aca="false">B2-50</f>
        <v>1160</v>
      </c>
      <c r="C5" s="8" t="n">
        <f aca="false">B5-15</f>
        <v>1145</v>
      </c>
      <c r="D5" s="8" t="n">
        <f aca="false">B5-20</f>
        <v>1140</v>
      </c>
      <c r="E5" s="8" t="n">
        <f aca="false">B5+30</f>
        <v>1190</v>
      </c>
    </row>
    <row r="6" customFormat="false" ht="13.8" hidden="false" customHeight="false" outlineLevel="0" collapsed="false">
      <c r="A6" s="9" t="s">
        <v>9</v>
      </c>
      <c r="B6" s="10" t="n">
        <f aca="false">SUBTOTAL(109,B2:B5)</f>
        <v>4857</v>
      </c>
      <c r="C6" s="10" t="n">
        <f aca="false">SUBTOTAL(109,C2:C5)</f>
        <v>4944</v>
      </c>
      <c r="D6" s="10" t="n">
        <f aca="false">SUBTOTAL(109,D2:D5)</f>
        <v>3713</v>
      </c>
      <c r="E6" s="10" t="n">
        <f aca="false">SUBTOTAL(109,E2:E5)</f>
        <v>4858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9" activeCellId="0" sqref="D9"/>
    </sheetView>
  </sheetViews>
  <sheetFormatPr defaultRowHeight="13.8" zeroHeight="false" outlineLevelRow="0" outlineLevelCol="0"/>
  <cols>
    <col collapsed="false" customWidth="true" hidden="false" outlineLevel="0" max="1" min="1" style="1" width="10.38"/>
    <col collapsed="false" customWidth="true" hidden="false" outlineLevel="0" max="5" min="2" style="1" width="7.79"/>
    <col collapsed="false" customWidth="true" hidden="false" outlineLevel="0" max="1021" min="6" style="1" width="9.13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customFormat="false" ht="13.8" hidden="false" customHeight="false" outlineLevel="0" collapsed="false">
      <c r="A2" s="5" t="s">
        <v>5</v>
      </c>
      <c r="B2" s="6" t="n">
        <v>1210</v>
      </c>
      <c r="C2" s="6" t="n">
        <f aca="false">B2+15</f>
        <v>1225</v>
      </c>
      <c r="D2" s="6" t="n">
        <f aca="false">B2+20</f>
        <v>1230</v>
      </c>
      <c r="E2" s="6" t="n">
        <f aca="false">B2-5</f>
        <v>1205</v>
      </c>
    </row>
    <row r="3" customFormat="false" ht="13.8" hidden="false" customHeight="false" outlineLevel="0" collapsed="false">
      <c r="A3" s="5" t="s">
        <v>6</v>
      </c>
      <c r="B3" s="6" t="n">
        <f aca="false">B2+85</f>
        <v>1295</v>
      </c>
      <c r="C3" s="6" t="n">
        <f aca="false">B3+15</f>
        <v>1310</v>
      </c>
      <c r="D3" s="6" t="n">
        <f aca="false">B3+20</f>
        <v>1315</v>
      </c>
      <c r="E3" s="6" t="n">
        <f aca="false">B3-5</f>
        <v>1290</v>
      </c>
    </row>
    <row r="4" customFormat="false" ht="13.8" hidden="false" customHeight="false" outlineLevel="0" collapsed="false">
      <c r="A4" s="5" t="s">
        <v>11</v>
      </c>
      <c r="B4" s="6" t="n">
        <v>1111</v>
      </c>
      <c r="C4" s="6" t="n">
        <v>1208</v>
      </c>
      <c r="D4" s="6" t="n">
        <v>1298</v>
      </c>
      <c r="E4" s="6" t="n">
        <v>1138</v>
      </c>
    </row>
    <row r="5" customFormat="false" ht="13.8" hidden="false" customHeight="false" outlineLevel="0" collapsed="false">
      <c r="A5" s="5" t="s">
        <v>7</v>
      </c>
      <c r="B5" s="6" t="n">
        <f aca="false">B2+120</f>
        <v>1330</v>
      </c>
      <c r="C5" s="6" t="n">
        <f aca="false">B5+15</f>
        <v>1345</v>
      </c>
      <c r="D5" s="6" t="s">
        <v>12</v>
      </c>
      <c r="E5" s="6" t="n">
        <f aca="false">B5-5</f>
        <v>1325</v>
      </c>
    </row>
    <row r="6" customFormat="false" ht="13.8" hidden="false" customHeight="false" outlineLevel="0" collapsed="false">
      <c r="A6" s="7" t="s">
        <v>8</v>
      </c>
      <c r="B6" s="8" t="n">
        <f aca="false">B2-75</f>
        <v>1135</v>
      </c>
      <c r="C6" s="8" t="n">
        <f aca="false">B6+15</f>
        <v>1150</v>
      </c>
      <c r="D6" s="8" t="n">
        <f aca="false">B6+20</f>
        <v>1155</v>
      </c>
      <c r="E6" s="8" t="n">
        <f aca="false">B6-5</f>
        <v>1130</v>
      </c>
    </row>
    <row r="7" customFormat="false" ht="13.8" hidden="false" customHeight="false" outlineLevel="0" collapsed="false">
      <c r="A7" s="9" t="s">
        <v>9</v>
      </c>
      <c r="B7" s="10" t="n">
        <f aca="false">SUBTOTAL(109,B2:B6)</f>
        <v>6081</v>
      </c>
      <c r="C7" s="10" t="n">
        <f aca="false">SUBTOTAL(109,C2:C6)</f>
        <v>6238</v>
      </c>
      <c r="D7" s="10" t="n">
        <f aca="false">SUBTOTAL(109,D2:D6)</f>
        <v>4998</v>
      </c>
      <c r="E7" s="10" t="n">
        <f aca="false">SUBTOTAL(109,E2:E6)</f>
        <v>6088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2018-07-17T20:29:16Z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