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0_ncr:100000_{42D4ADF4-EBAB-4147-BDE1-67AFFFDAB0D7}" xr6:coauthVersionLast="31" xr6:coauthVersionMax="31" xr10:uidLastSave="{00000000-0000-0000-0000-000000000000}"/>
  <bookViews>
    <workbookView xWindow="240" yWindow="105" windowWidth="19440" windowHeight="9285" activeTab="1" xr2:uid="{00000000-000D-0000-FFFF-FFFF00000000}"/>
  </bookViews>
  <sheets>
    <sheet name="ORIGINAL" sheetId="1" r:id="rId1"/>
    <sheet name="GRAFICO" sheetId="2" r:id="rId2"/>
    <sheet name="Plan3" sheetId="3" r:id="rId3"/>
  </sheets>
  <calcPr calcId="179017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5" i="1"/>
  <c r="G18" i="1" s="1"/>
  <c r="E6" i="1"/>
  <c r="E7" i="1"/>
  <c r="E8" i="1"/>
  <c r="E9" i="1"/>
  <c r="E10" i="1"/>
  <c r="E11" i="1"/>
  <c r="E12" i="1"/>
  <c r="E13" i="1"/>
  <c r="E14" i="1"/>
  <c r="E15" i="1"/>
  <c r="E5" i="1"/>
  <c r="C5" i="1"/>
  <c r="C6" i="1"/>
  <c r="C7" i="1"/>
  <c r="H7" i="1" s="1"/>
  <c r="I7" i="1" s="1"/>
  <c r="C8" i="1"/>
  <c r="H8" i="1" s="1"/>
  <c r="I8" i="1" s="1"/>
  <c r="C9" i="1"/>
  <c r="H9" i="1" s="1"/>
  <c r="I9" i="1" s="1"/>
  <c r="C10" i="1"/>
  <c r="H10" i="1" s="1"/>
  <c r="I10" i="1" s="1"/>
  <c r="C11" i="1"/>
  <c r="H11" i="1" s="1"/>
  <c r="I11" i="1" s="1"/>
  <c r="C12" i="1"/>
  <c r="H12" i="1" s="1"/>
  <c r="I12" i="1" s="1"/>
  <c r="C13" i="1"/>
  <c r="H13" i="1" s="1"/>
  <c r="I13" i="1" s="1"/>
  <c r="C14" i="1"/>
  <c r="H14" i="1" s="1"/>
  <c r="I14" i="1" s="1"/>
  <c r="C15" i="1"/>
  <c r="H15" i="1" s="1"/>
  <c r="I15" i="1" s="1"/>
  <c r="C19" i="1" l="1"/>
  <c r="E16" i="1"/>
  <c r="G16" i="1"/>
  <c r="C18" i="1"/>
  <c r="H5" i="1"/>
  <c r="H6" i="1"/>
  <c r="I6" i="1" s="1"/>
  <c r="E18" i="1"/>
  <c r="G19" i="1"/>
  <c r="C16" i="1"/>
  <c r="E19" i="1"/>
  <c r="H16" i="1" l="1"/>
  <c r="H19" i="1"/>
  <c r="I5" i="1"/>
  <c r="H18" i="1"/>
</calcChain>
</file>

<file path=xl/sharedStrings.xml><?xml version="1.0" encoding="utf-8"?>
<sst xmlns="http://schemas.openxmlformats.org/spreadsheetml/2006/main" count="30" uniqueCount="24">
  <si>
    <t>Empreendimento</t>
  </si>
  <si>
    <t>Santa Monica</t>
  </si>
  <si>
    <t>Pedra de Itaúna</t>
  </si>
  <si>
    <t>Golden Green</t>
  </si>
  <si>
    <t>Valor de cada unidade</t>
  </si>
  <si>
    <t>Nome do corretor</t>
  </si>
  <si>
    <t>Pedro d'Avila</t>
  </si>
  <si>
    <t>Numero de unidades vendidas</t>
  </si>
  <si>
    <t>Comissão</t>
  </si>
  <si>
    <t>Total Comissão</t>
  </si>
  <si>
    <t>Meta</t>
  </si>
  <si>
    <t>Claudío Amento</t>
  </si>
  <si>
    <t>Lucía Coutinho</t>
  </si>
  <si>
    <t>Renato Dourado</t>
  </si>
  <si>
    <t>Marcio Pires</t>
  </si>
  <si>
    <t>Emenegildo Camargo</t>
  </si>
  <si>
    <t>Cristina Abelardo</t>
  </si>
  <si>
    <t>Juliana Barbosa</t>
  </si>
  <si>
    <t>Conceição Dutra</t>
  </si>
  <si>
    <t>Bruno Souza</t>
  </si>
  <si>
    <t>Ronaldo Bitencourt</t>
  </si>
  <si>
    <t>Total comissão</t>
  </si>
  <si>
    <t>Valor máximo de comissão</t>
  </si>
  <si>
    <t>Valor minimo de 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</si>
</sst>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/>
    <xf numFmtId="0" fontId="0" fillId="3" borderId="1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de Comissão</a:t>
            </a: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24"/>
          <c:order val="0"/>
          <c:tx>
            <c:strRef>
              <c:f>ORIGINAL!$A$5</c:f>
              <c:strCache>
                <c:ptCount val="1"/>
                <c:pt idx="0">
                  <c:v>Pedro d'Avila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ORIGINAL!$H$5</c:f>
              <c:numCache>
                <c:formatCode>_-"R$"* #,##0.00_-;\-"R$"* #,##0.00_-;_-"R$"* "-"??_-;_-@_-</c:formatCode>
                <c:ptCount val="1"/>
                <c:pt idx="0">
                  <c:v>239200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0C-4141-A53F-C1A425970EFF}"/>
            </c:ext>
          </c:extLst>
        </c:ser>
        <c:ser>
          <c:idx val="25"/>
          <c:order val="1"/>
          <c:tx>
            <c:strRef>
              <c:f>ORIGINAL!$A$6</c:f>
              <c:strCache>
                <c:ptCount val="1"/>
                <c:pt idx="0">
                  <c:v>Claudío Amento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ORIGINAL!$H$6</c:f>
              <c:numCache>
                <c:formatCode>_-"R$"* #,##0.00_-;\-"R$"* #,##0.00_-;_-"R$"* "-"??_-;_-@_-</c:formatCode>
                <c:ptCount val="1"/>
                <c:pt idx="0">
                  <c:v>205800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0C-4141-A53F-C1A425970EFF}"/>
            </c:ext>
          </c:extLst>
        </c:ser>
        <c:ser>
          <c:idx val="26"/>
          <c:order val="2"/>
          <c:tx>
            <c:strRef>
              <c:f>ORIGINAL!$A$7</c:f>
              <c:strCache>
                <c:ptCount val="1"/>
                <c:pt idx="0">
                  <c:v>Lucía Coutinho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ORIGINAL!$H$7</c:f>
              <c:numCache>
                <c:formatCode>_-"R$"* #,##0.00_-;\-"R$"* #,##0.00_-;_-"R$"* "-"??_-;_-@_-</c:formatCode>
                <c:ptCount val="1"/>
                <c:pt idx="0">
                  <c:v>165400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0C-4141-A53F-C1A425970EFF}"/>
            </c:ext>
          </c:extLst>
        </c:ser>
        <c:ser>
          <c:idx val="27"/>
          <c:order val="3"/>
          <c:tx>
            <c:strRef>
              <c:f>ORIGINAL!$A$8</c:f>
              <c:strCache>
                <c:ptCount val="1"/>
                <c:pt idx="0">
                  <c:v>Renato Dourado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ORIGINAL!$H$8</c:f>
              <c:numCache>
                <c:formatCode>_-"R$"* #,##0.00_-;\-"R$"* #,##0.00_-;_-"R$"* "-"??_-;_-@_-</c:formatCode>
                <c:ptCount val="1"/>
                <c:pt idx="0">
                  <c:v>167000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0C-4141-A53F-C1A425970EFF}"/>
            </c:ext>
          </c:extLst>
        </c:ser>
        <c:ser>
          <c:idx val="28"/>
          <c:order val="4"/>
          <c:tx>
            <c:strRef>
              <c:f>ORIGINAL!$A$9</c:f>
              <c:strCache>
                <c:ptCount val="1"/>
                <c:pt idx="0">
                  <c:v>Marcio Pires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ORIGINAL!$H$9</c:f>
              <c:numCache>
                <c:formatCode>_-"R$"* #,##0.00_-;\-"R$"* #,##0.00_-;_-"R$"* "-"??_-;_-@_-</c:formatCode>
                <c:ptCount val="1"/>
                <c:pt idx="0">
                  <c:v>154600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0C-4141-A53F-C1A425970EFF}"/>
            </c:ext>
          </c:extLst>
        </c:ser>
        <c:ser>
          <c:idx val="29"/>
          <c:order val="5"/>
          <c:tx>
            <c:strRef>
              <c:f>ORIGINAL!$A$10</c:f>
              <c:strCache>
                <c:ptCount val="1"/>
                <c:pt idx="0">
                  <c:v>Emenegildo Camargo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ORIGINAL!$H$10</c:f>
              <c:numCache>
                <c:formatCode>_-"R$"* #,##0.00_-;\-"R$"* #,##0.00_-;_-"R$"* "-"??_-;_-@_-</c:formatCode>
                <c:ptCount val="1"/>
                <c:pt idx="0">
                  <c:v>122400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0C-4141-A53F-C1A425970EFF}"/>
            </c:ext>
          </c:extLst>
        </c:ser>
        <c:ser>
          <c:idx val="30"/>
          <c:order val="6"/>
          <c:tx>
            <c:strRef>
              <c:f>ORIGINAL!$A$11</c:f>
              <c:strCache>
                <c:ptCount val="1"/>
                <c:pt idx="0">
                  <c:v>Cristina Abelardo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ORIGINAL!$H$11</c:f>
              <c:numCache>
                <c:formatCode>_-"R$"* #,##0.00_-;\-"R$"* #,##0.00_-;_-"R$"* "-"??_-;_-@_-</c:formatCode>
                <c:ptCount val="1"/>
                <c:pt idx="0">
                  <c:v>99200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0C-4141-A53F-C1A425970EFF}"/>
            </c:ext>
          </c:extLst>
        </c:ser>
        <c:ser>
          <c:idx val="31"/>
          <c:order val="7"/>
          <c:tx>
            <c:strRef>
              <c:f>ORIGINAL!$A$12</c:f>
              <c:strCache>
                <c:ptCount val="1"/>
                <c:pt idx="0">
                  <c:v>Juliana Barbosa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ORIGINAL!$H$12</c:f>
              <c:numCache>
                <c:formatCode>_-"R$"* #,##0.00_-;\-"R$"* #,##0.00_-;_-"R$"* "-"??_-;_-@_-</c:formatCode>
                <c:ptCount val="1"/>
                <c:pt idx="0">
                  <c:v>93200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0C-4141-A53F-C1A425970EFF}"/>
            </c:ext>
          </c:extLst>
        </c:ser>
        <c:ser>
          <c:idx val="32"/>
          <c:order val="8"/>
          <c:tx>
            <c:strRef>
              <c:f>ORIGINAL!$A$13</c:f>
              <c:strCache>
                <c:ptCount val="1"/>
                <c:pt idx="0">
                  <c:v>Conceição Dutra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ORIGINAL!$H$13</c:f>
              <c:numCache>
                <c:formatCode>_-"R$"* #,##0.00_-;\-"R$"* #,##0.00_-;_-"R$"* "-"??_-;_-@_-</c:formatCode>
                <c:ptCount val="1"/>
                <c:pt idx="0">
                  <c:v>115800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0C-4141-A53F-C1A425970EFF}"/>
            </c:ext>
          </c:extLst>
        </c:ser>
        <c:ser>
          <c:idx val="33"/>
          <c:order val="9"/>
          <c:tx>
            <c:strRef>
              <c:f>ORIGINAL!$A$14</c:f>
              <c:strCache>
                <c:ptCount val="1"/>
                <c:pt idx="0">
                  <c:v>Bruno Souza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ORIGINAL!$H$14</c:f>
              <c:numCache>
                <c:formatCode>_-"R$"* #,##0.00_-;\-"R$"* #,##0.00_-;_-"R$"* "-"??_-;_-@_-</c:formatCode>
                <c:ptCount val="1"/>
                <c:pt idx="0">
                  <c:v>59800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0C-4141-A53F-C1A425970EFF}"/>
            </c:ext>
          </c:extLst>
        </c:ser>
        <c:ser>
          <c:idx val="34"/>
          <c:order val="10"/>
          <c:tx>
            <c:strRef>
              <c:f>ORIGINAL!$A$15</c:f>
              <c:strCache>
                <c:ptCount val="1"/>
                <c:pt idx="0">
                  <c:v>Ronaldo Bitencourt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ORIGINAL!$H$15</c:f>
              <c:numCache>
                <c:formatCode>_-"R$"* #,##0.00_-;\-"R$"* #,##0.00_-;_-"R$"* "-"??_-;_-@_-</c:formatCode>
                <c:ptCount val="1"/>
                <c:pt idx="0">
                  <c:v>54400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0C-4141-A53F-C1A425970E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0431504"/>
        <c:axId val="30434224"/>
        <c:axId val="0"/>
      </c:bar3DChart>
      <c:catAx>
        <c:axId val="30431504"/>
        <c:scaling>
          <c:orientation val="minMax"/>
        </c:scaling>
        <c:delete val="0"/>
        <c:axPos val="l"/>
        <c:majorTickMark val="none"/>
        <c:minorTickMark val="none"/>
        <c:tickLblPos val="nextTo"/>
        <c:crossAx val="30434224"/>
        <c:crosses val="autoZero"/>
        <c:auto val="1"/>
        <c:lblAlgn val="ctr"/>
        <c:lblOffset val="100"/>
        <c:noMultiLvlLbl val="0"/>
      </c:catAx>
      <c:valAx>
        <c:axId val="30434224"/>
        <c:scaling>
          <c:orientation val="minMax"/>
        </c:scaling>
        <c:delete val="1"/>
        <c:axPos val="b"/>
        <c:numFmt formatCode="_-&quot;R$&quot;* #,##0.00_-;\-&quot;R$&quot;* #,##0.00_-;_-&quot;R$&quot;* &quot;-&quot;??_-;_-@_-" sourceLinked="1"/>
        <c:majorTickMark val="none"/>
        <c:minorTickMark val="none"/>
        <c:tickLblPos val="nextTo"/>
        <c:crossAx val="304315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</xdr:row>
      <xdr:rowOff>28575</xdr:rowOff>
    </xdr:from>
    <xdr:to>
      <xdr:col>14</xdr:col>
      <xdr:colOff>457200</xdr:colOff>
      <xdr:row>37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>
      <selection activeCell="H5" activeCellId="2" sqref="G25 A4:A15 H5:H15"/>
    </sheetView>
  </sheetViews>
  <sheetFormatPr defaultRowHeight="15" x14ac:dyDescent="0.25"/>
  <cols>
    <col min="1" max="1" width="20.28515625" customWidth="1"/>
    <col min="2" max="2" width="14.42578125" customWidth="1"/>
    <col min="3" max="3" width="13.85546875" bestFit="1" customWidth="1"/>
    <col min="4" max="4" width="13.7109375" customWidth="1"/>
    <col min="5" max="5" width="14.28515625" customWidth="1"/>
    <col min="6" max="6" width="13.42578125" customWidth="1"/>
    <col min="7" max="7" width="13.85546875" bestFit="1" customWidth="1"/>
    <col min="8" max="8" width="16.28515625" customWidth="1"/>
    <col min="9" max="9" width="23.140625" customWidth="1"/>
  </cols>
  <sheetData>
    <row r="1" spans="1:12" ht="33.75" x14ac:dyDescent="0.5">
      <c r="A1" s="17" t="s">
        <v>0</v>
      </c>
      <c r="B1" s="18"/>
      <c r="C1" s="18"/>
      <c r="D1" s="18"/>
      <c r="E1" s="18"/>
      <c r="F1" s="18"/>
      <c r="G1" s="18"/>
      <c r="H1" s="17"/>
      <c r="I1" s="19"/>
      <c r="J1" s="15"/>
    </row>
    <row r="2" spans="1:12" x14ac:dyDescent="0.25">
      <c r="A2" s="7"/>
      <c r="B2" s="16" t="s">
        <v>1</v>
      </c>
      <c r="C2" s="16"/>
      <c r="D2" s="16" t="s">
        <v>2</v>
      </c>
      <c r="E2" s="16"/>
      <c r="F2" s="16" t="s">
        <v>3</v>
      </c>
      <c r="G2" s="16"/>
      <c r="H2" s="7"/>
      <c r="I2" s="7"/>
      <c r="J2" s="14"/>
    </row>
    <row r="3" spans="1:12" ht="30" x14ac:dyDescent="0.25">
      <c r="A3" s="7"/>
      <c r="B3" s="6" t="s">
        <v>4</v>
      </c>
      <c r="C3" s="5">
        <v>350000</v>
      </c>
      <c r="D3" s="6" t="s">
        <v>4</v>
      </c>
      <c r="E3" s="5">
        <v>420000</v>
      </c>
      <c r="F3" s="4" t="s">
        <v>4</v>
      </c>
      <c r="G3" s="5">
        <v>900000</v>
      </c>
      <c r="H3" s="7"/>
      <c r="I3" s="7"/>
      <c r="J3" s="14"/>
      <c r="K3" s="1"/>
    </row>
    <row r="4" spans="1:12" ht="45" x14ac:dyDescent="0.25">
      <c r="A4" s="5" t="s">
        <v>5</v>
      </c>
      <c r="B4" s="4" t="s">
        <v>7</v>
      </c>
      <c r="C4" s="5" t="s">
        <v>8</v>
      </c>
      <c r="D4" s="4" t="s">
        <v>7</v>
      </c>
      <c r="E4" s="5" t="s">
        <v>8</v>
      </c>
      <c r="F4" s="4" t="s">
        <v>7</v>
      </c>
      <c r="G4" s="5" t="s">
        <v>8</v>
      </c>
      <c r="H4" s="4" t="s">
        <v>9</v>
      </c>
      <c r="I4" s="5" t="s">
        <v>10</v>
      </c>
      <c r="J4" s="12"/>
      <c r="K4" s="2"/>
      <c r="L4" s="3"/>
    </row>
    <row r="5" spans="1:12" x14ac:dyDescent="0.25">
      <c r="A5" s="5" t="s">
        <v>6</v>
      </c>
      <c r="B5" s="8">
        <v>4</v>
      </c>
      <c r="C5" s="9">
        <f>($C$3*B5)*0.02</f>
        <v>28000</v>
      </c>
      <c r="D5" s="8">
        <v>8</v>
      </c>
      <c r="E5" s="9">
        <f>($E$3*D5)*0.02</f>
        <v>67200</v>
      </c>
      <c r="F5" s="8">
        <v>8</v>
      </c>
      <c r="G5" s="9">
        <f>($G$3*F5)*0.02</f>
        <v>144000</v>
      </c>
      <c r="H5" s="10">
        <f>SUM(C5+E5+G5)</f>
        <v>239200</v>
      </c>
      <c r="I5" s="8" t="str">
        <f t="shared" ref="I5:I6" si="0">IF(H5&gt;190000,"Superou a Meta!",IF(H5&gt;90000,"Atingiu a Meta!","NÃO ATINGIU A META!!!"))</f>
        <v>Superou a Meta!</v>
      </c>
      <c r="J5" s="12"/>
      <c r="K5" s="2"/>
      <c r="L5" s="3"/>
    </row>
    <row r="6" spans="1:12" x14ac:dyDescent="0.25">
      <c r="A6" s="5" t="s">
        <v>11</v>
      </c>
      <c r="B6" s="8">
        <v>3</v>
      </c>
      <c r="C6" s="9">
        <f t="shared" ref="C6:C15" si="1">($C$3*B6)*0.02</f>
        <v>21000</v>
      </c>
      <c r="D6" s="8">
        <v>7</v>
      </c>
      <c r="E6" s="9">
        <f t="shared" ref="E6:E15" si="2">($E$3*D6)*0.02</f>
        <v>58800</v>
      </c>
      <c r="F6" s="8">
        <v>7</v>
      </c>
      <c r="G6" s="9">
        <f t="shared" ref="G6:G15" si="3">($G$3*F6)*0.02</f>
        <v>126000</v>
      </c>
      <c r="H6" s="10">
        <f>SUM(C6+E6+G6)</f>
        <v>205800</v>
      </c>
      <c r="I6" s="8" t="str">
        <f t="shared" si="0"/>
        <v>Superou a Meta!</v>
      </c>
      <c r="J6" s="12"/>
      <c r="K6" s="2"/>
      <c r="L6" s="3"/>
    </row>
    <row r="7" spans="1:12" x14ac:dyDescent="0.25">
      <c r="A7" s="5" t="s">
        <v>12</v>
      </c>
      <c r="B7" s="8">
        <v>7</v>
      </c>
      <c r="C7" s="9">
        <f t="shared" si="1"/>
        <v>49000</v>
      </c>
      <c r="D7" s="8">
        <v>1</v>
      </c>
      <c r="E7" s="9">
        <f t="shared" si="2"/>
        <v>8400</v>
      </c>
      <c r="F7" s="8">
        <v>6</v>
      </c>
      <c r="G7" s="9">
        <f t="shared" si="3"/>
        <v>108000</v>
      </c>
      <c r="H7" s="10">
        <f t="shared" ref="H7:H15" si="4">SUM(C7+E7+G7)</f>
        <v>165400</v>
      </c>
      <c r="I7" s="8" t="str">
        <f>IF(H7&gt;190000,"Superou a Meta!",IF(H7&gt;90000,"Atingiu a Meta!","NÃO ATINGIU A META!!!"))</f>
        <v>Atingiu a Meta!</v>
      </c>
      <c r="J7" s="12"/>
      <c r="K7" s="2"/>
      <c r="L7" s="3"/>
    </row>
    <row r="8" spans="1:12" x14ac:dyDescent="0.25">
      <c r="A8" s="5" t="s">
        <v>13</v>
      </c>
      <c r="B8" s="8">
        <v>5</v>
      </c>
      <c r="C8" s="9">
        <f t="shared" si="1"/>
        <v>35000</v>
      </c>
      <c r="D8" s="8">
        <v>5</v>
      </c>
      <c r="E8" s="9">
        <f t="shared" si="2"/>
        <v>42000</v>
      </c>
      <c r="F8" s="8">
        <v>5</v>
      </c>
      <c r="G8" s="9">
        <f t="shared" si="3"/>
        <v>90000</v>
      </c>
      <c r="H8" s="10">
        <f t="shared" si="4"/>
        <v>167000</v>
      </c>
      <c r="I8" s="8" t="str">
        <f t="shared" ref="I8:I15" si="5">IF(H8&gt;190000,"Superou a Meta!",IF(H8&gt;90000,"Atingiu a Meta!","NÃO ATINGIU A META!!!"))</f>
        <v>Atingiu a Meta!</v>
      </c>
      <c r="J8" s="12"/>
      <c r="K8" s="2"/>
      <c r="L8" s="3"/>
    </row>
    <row r="9" spans="1:12" x14ac:dyDescent="0.25">
      <c r="A9" s="5" t="s">
        <v>14</v>
      </c>
      <c r="B9" s="8">
        <v>7</v>
      </c>
      <c r="C9" s="9">
        <f t="shared" si="1"/>
        <v>49000</v>
      </c>
      <c r="D9" s="8">
        <v>4</v>
      </c>
      <c r="E9" s="9">
        <f t="shared" si="2"/>
        <v>33600</v>
      </c>
      <c r="F9" s="8">
        <v>4</v>
      </c>
      <c r="G9" s="9">
        <f t="shared" si="3"/>
        <v>72000</v>
      </c>
      <c r="H9" s="10">
        <f t="shared" si="4"/>
        <v>154600</v>
      </c>
      <c r="I9" s="8" t="str">
        <f t="shared" si="5"/>
        <v>Atingiu a Meta!</v>
      </c>
      <c r="J9" s="12"/>
      <c r="K9" s="2"/>
      <c r="L9" s="3"/>
    </row>
    <row r="10" spans="1:12" x14ac:dyDescent="0.25">
      <c r="A10" s="5" t="s">
        <v>15</v>
      </c>
      <c r="B10" s="8">
        <v>6</v>
      </c>
      <c r="C10" s="9">
        <f t="shared" si="1"/>
        <v>42000</v>
      </c>
      <c r="D10" s="8">
        <v>1</v>
      </c>
      <c r="E10" s="9">
        <f t="shared" si="2"/>
        <v>8400</v>
      </c>
      <c r="F10" s="8">
        <v>4</v>
      </c>
      <c r="G10" s="9">
        <f t="shared" si="3"/>
        <v>72000</v>
      </c>
      <c r="H10" s="10">
        <f t="shared" si="4"/>
        <v>122400</v>
      </c>
      <c r="I10" s="8" t="str">
        <f t="shared" si="5"/>
        <v>Atingiu a Meta!</v>
      </c>
      <c r="J10" s="12"/>
      <c r="K10" s="2"/>
      <c r="L10" s="3"/>
    </row>
    <row r="11" spans="1:12" x14ac:dyDescent="0.25">
      <c r="A11" s="5" t="s">
        <v>16</v>
      </c>
      <c r="B11" s="8">
        <v>8</v>
      </c>
      <c r="C11" s="9">
        <f t="shared" si="1"/>
        <v>56000</v>
      </c>
      <c r="D11" s="8">
        <v>3</v>
      </c>
      <c r="E11" s="9">
        <f t="shared" si="2"/>
        <v>25200</v>
      </c>
      <c r="F11" s="8">
        <v>1</v>
      </c>
      <c r="G11" s="9">
        <f t="shared" si="3"/>
        <v>18000</v>
      </c>
      <c r="H11" s="10">
        <f t="shared" si="4"/>
        <v>99200</v>
      </c>
      <c r="I11" s="8" t="str">
        <f t="shared" si="5"/>
        <v>Atingiu a Meta!</v>
      </c>
      <c r="J11" s="12"/>
      <c r="K11" s="2"/>
      <c r="L11" s="3"/>
    </row>
    <row r="12" spans="1:12" x14ac:dyDescent="0.25">
      <c r="A12" s="5" t="s">
        <v>17</v>
      </c>
      <c r="B12" s="8">
        <v>2</v>
      </c>
      <c r="C12" s="9">
        <f t="shared" si="1"/>
        <v>14000</v>
      </c>
      <c r="D12" s="8">
        <v>3</v>
      </c>
      <c r="E12" s="9">
        <f t="shared" si="2"/>
        <v>25200</v>
      </c>
      <c r="F12" s="8">
        <v>3</v>
      </c>
      <c r="G12" s="9">
        <f t="shared" si="3"/>
        <v>54000</v>
      </c>
      <c r="H12" s="10">
        <f t="shared" si="4"/>
        <v>93200</v>
      </c>
      <c r="I12" s="8" t="str">
        <f t="shared" si="5"/>
        <v>Atingiu a Meta!</v>
      </c>
      <c r="J12" s="12"/>
      <c r="K12" s="2"/>
      <c r="L12" s="3"/>
    </row>
    <row r="13" spans="1:12" x14ac:dyDescent="0.25">
      <c r="A13" s="5" t="s">
        <v>18</v>
      </c>
      <c r="B13" s="8">
        <v>3</v>
      </c>
      <c r="C13" s="9">
        <f t="shared" si="1"/>
        <v>21000</v>
      </c>
      <c r="D13" s="8">
        <v>7</v>
      </c>
      <c r="E13" s="9">
        <f t="shared" si="2"/>
        <v>58800</v>
      </c>
      <c r="F13" s="8">
        <v>2</v>
      </c>
      <c r="G13" s="9">
        <f t="shared" si="3"/>
        <v>36000</v>
      </c>
      <c r="H13" s="10">
        <f t="shared" si="4"/>
        <v>115800</v>
      </c>
      <c r="I13" s="8" t="str">
        <f t="shared" si="5"/>
        <v>Atingiu a Meta!</v>
      </c>
      <c r="J13" s="12"/>
      <c r="K13" s="2"/>
      <c r="L13" s="3"/>
    </row>
    <row r="14" spans="1:12" x14ac:dyDescent="0.25">
      <c r="A14" s="5" t="s">
        <v>19</v>
      </c>
      <c r="B14" s="8">
        <v>1</v>
      </c>
      <c r="C14" s="9">
        <f t="shared" si="1"/>
        <v>7000</v>
      </c>
      <c r="D14" s="8">
        <v>2</v>
      </c>
      <c r="E14" s="9">
        <f t="shared" si="2"/>
        <v>16800</v>
      </c>
      <c r="F14" s="8">
        <v>2</v>
      </c>
      <c r="G14" s="9">
        <f t="shared" si="3"/>
        <v>36000</v>
      </c>
      <c r="H14" s="10">
        <f t="shared" si="4"/>
        <v>59800</v>
      </c>
      <c r="I14" s="8" t="str">
        <f t="shared" si="5"/>
        <v>NÃO ATINGIU A META!!!</v>
      </c>
      <c r="J14" s="12"/>
      <c r="K14" s="2"/>
      <c r="L14" s="3"/>
    </row>
    <row r="15" spans="1:12" x14ac:dyDescent="0.25">
      <c r="A15" s="5" t="s">
        <v>20</v>
      </c>
      <c r="B15" s="8">
        <v>4</v>
      </c>
      <c r="C15" s="9">
        <f t="shared" si="1"/>
        <v>28000</v>
      </c>
      <c r="D15" s="8">
        <v>1</v>
      </c>
      <c r="E15" s="9">
        <f t="shared" si="2"/>
        <v>8400</v>
      </c>
      <c r="F15" s="8">
        <v>1</v>
      </c>
      <c r="G15" s="9">
        <f t="shared" si="3"/>
        <v>18000</v>
      </c>
      <c r="H15" s="10">
        <f t="shared" si="4"/>
        <v>54400</v>
      </c>
      <c r="I15" s="8" t="str">
        <f t="shared" si="5"/>
        <v>NÃO ATINGIU A META!!!</v>
      </c>
      <c r="J15" s="12"/>
      <c r="K15" s="2"/>
      <c r="L15" s="3"/>
    </row>
    <row r="16" spans="1:12" x14ac:dyDescent="0.25">
      <c r="A16" s="5" t="s">
        <v>21</v>
      </c>
      <c r="B16" s="11"/>
      <c r="C16" s="10">
        <f>SUM(C5:C15)</f>
        <v>350000</v>
      </c>
      <c r="D16" s="13"/>
      <c r="E16" s="10">
        <f t="shared" ref="E16:H16" si="6">SUM(E5:E15)</f>
        <v>352800</v>
      </c>
      <c r="F16" s="13"/>
      <c r="G16" s="10">
        <f t="shared" si="6"/>
        <v>774000</v>
      </c>
      <c r="H16" s="10">
        <f t="shared" si="6"/>
        <v>1476800</v>
      </c>
      <c r="I16" s="11"/>
      <c r="J16" s="12"/>
      <c r="K16" s="2"/>
      <c r="L16" s="3"/>
    </row>
    <row r="17" spans="1:12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2"/>
      <c r="L17" s="3"/>
    </row>
    <row r="18" spans="1:12" ht="30" x14ac:dyDescent="0.25">
      <c r="A18" s="4" t="s">
        <v>22</v>
      </c>
      <c r="B18" s="13"/>
      <c r="C18" s="10">
        <f>MAX(C5:C15)</f>
        <v>56000</v>
      </c>
      <c r="D18" s="11"/>
      <c r="E18" s="10">
        <f>MAX(E5:E15)</f>
        <v>67200</v>
      </c>
      <c r="F18" s="11"/>
      <c r="G18" s="10">
        <f>MAX(G5:G15)</f>
        <v>144000</v>
      </c>
      <c r="H18" s="10">
        <f>MAX(H5:H15)</f>
        <v>239200</v>
      </c>
      <c r="I18" s="11"/>
      <c r="J18" s="12"/>
      <c r="K18" s="2"/>
      <c r="L18" s="3"/>
    </row>
    <row r="19" spans="1:12" ht="30" x14ac:dyDescent="0.25">
      <c r="A19" s="4" t="s">
        <v>23</v>
      </c>
      <c r="B19" s="11"/>
      <c r="C19" s="10">
        <f>MIN(C5:C15)</f>
        <v>7000</v>
      </c>
      <c r="D19" s="11"/>
      <c r="E19" s="10">
        <f>MIN(E5:E15)</f>
        <v>8400</v>
      </c>
      <c r="F19" s="11"/>
      <c r="G19" s="10">
        <f>MIN(G5:G15)</f>
        <v>18000</v>
      </c>
      <c r="H19" s="10">
        <f>MIN(H5:H15)</f>
        <v>54400</v>
      </c>
      <c r="I19" s="11"/>
      <c r="J19" s="12"/>
      <c r="K19" s="3"/>
      <c r="L19" s="3"/>
    </row>
    <row r="20" spans="1:1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 x14ac:dyDescent="0.25">
      <c r="B23" s="1"/>
      <c r="D23" s="1"/>
      <c r="F23" s="1"/>
    </row>
    <row r="24" spans="1:12" x14ac:dyDescent="0.25">
      <c r="B24" s="1"/>
      <c r="D24" s="1"/>
      <c r="F24" s="1"/>
    </row>
    <row r="25" spans="1:12" x14ac:dyDescent="0.25">
      <c r="B25" s="1"/>
      <c r="D25" s="1"/>
      <c r="F25" s="1"/>
    </row>
    <row r="26" spans="1:12" x14ac:dyDescent="0.25">
      <c r="B26" s="1"/>
      <c r="D26" s="1"/>
      <c r="F26" s="1"/>
    </row>
    <row r="27" spans="1:12" x14ac:dyDescent="0.25">
      <c r="B27" s="1"/>
      <c r="D27" s="1"/>
      <c r="F27" s="1"/>
    </row>
    <row r="28" spans="1:12" x14ac:dyDescent="0.25">
      <c r="B28" s="1"/>
      <c r="D28" s="1"/>
      <c r="F28" s="1"/>
    </row>
    <row r="29" spans="1:12" x14ac:dyDescent="0.25">
      <c r="B29" s="1"/>
      <c r="D29" s="1"/>
      <c r="F29" s="1"/>
    </row>
    <row r="30" spans="1:12" x14ac:dyDescent="0.25">
      <c r="B30" s="1"/>
      <c r="D30" s="1"/>
      <c r="F30" s="1"/>
    </row>
    <row r="31" spans="1:12" x14ac:dyDescent="0.25">
      <c r="B31" s="1"/>
      <c r="D31" s="1"/>
      <c r="F31" s="1"/>
    </row>
    <row r="32" spans="1:12" x14ac:dyDescent="0.25">
      <c r="B32" s="1"/>
    </row>
  </sheetData>
  <mergeCells count="4">
    <mergeCell ref="D2:E2"/>
    <mergeCell ref="B2:C2"/>
    <mergeCell ref="F2:G2"/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2" workbookViewId="0">
      <selection activeCell="S16" sqref="S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ORIGINAL</vt:lpstr>
      <vt:lpstr>GRAFICO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Lenovo</cp:lastModifiedBy>
  <dcterms:created xsi:type="dcterms:W3CDTF">2018-10-08T17:27:37Z</dcterms:created>
  <dcterms:modified xsi:type="dcterms:W3CDTF">2018-10-31T23:32:12Z</dcterms:modified>
</cp:coreProperties>
</file>