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F/Dropbox/My Mac (Oliver’s MacBook Pro)/Documents/KBO/KBO_SPECIES/MUSCICAPIDAE/NIGAL/"/>
    </mc:Choice>
  </mc:AlternateContent>
  <xr:revisionPtr revIDLastSave="0" documentId="13_ncr:1_{F93F323E-7840-334B-AABE-3E2077390853}" xr6:coauthVersionLast="47" xr6:coauthVersionMax="47" xr10:uidLastSave="{00000000-0000-0000-0000-000000000000}"/>
  <bookViews>
    <workbookView xWindow="0" yWindow="500" windowWidth="33600" windowHeight="20500" tabRatio="500" activeTab="1" xr2:uid="{00000000-000D-0000-FFFF-FFFF00000000}"/>
  </bookViews>
  <sheets>
    <sheet name="IPMR OUTPUT" sheetId="1" r:id="rId1"/>
    <sheet name="SUMMARY" sheetId="2" r:id="rId2"/>
  </sheets>
  <externalReferences>
    <externalReference r:id="rId3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Q3" i="2"/>
  <c r="L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2" i="2"/>
  <c r="C4" i="2"/>
  <c r="N4" i="2"/>
  <c r="C3" i="2"/>
  <c r="C5" i="2"/>
  <c r="N5" i="2"/>
  <c r="C6" i="2"/>
  <c r="N6" i="2"/>
  <c r="C7" i="2"/>
  <c r="C8" i="2"/>
  <c r="C9" i="2"/>
  <c r="C10" i="2"/>
  <c r="N10" i="2"/>
  <c r="C11" i="2"/>
  <c r="N11" i="2"/>
  <c r="C12" i="2"/>
  <c r="C13" i="2"/>
  <c r="N13" i="2"/>
  <c r="C14" i="2"/>
  <c r="N14" i="2"/>
  <c r="C15" i="2"/>
  <c r="C16" i="2"/>
  <c r="C17" i="2"/>
  <c r="C18" i="2"/>
  <c r="N18" i="2"/>
  <c r="C19" i="2"/>
  <c r="N19" i="2"/>
  <c r="C20" i="2"/>
  <c r="C21" i="2"/>
  <c r="N21" i="2"/>
  <c r="C22" i="2"/>
  <c r="N22" i="2"/>
  <c r="C23" i="2"/>
  <c r="C24" i="2"/>
  <c r="C25" i="2"/>
  <c r="C26" i="2"/>
  <c r="N26" i="2"/>
  <c r="C27" i="2"/>
  <c r="N27" i="2"/>
  <c r="C28" i="2"/>
  <c r="C29" i="2"/>
  <c r="N29" i="2"/>
  <c r="N7" i="2"/>
  <c r="N8" i="2"/>
  <c r="N9" i="2"/>
  <c r="N12" i="2"/>
  <c r="N15" i="2"/>
  <c r="N16" i="2"/>
  <c r="N17" i="2"/>
  <c r="N20" i="2"/>
  <c r="N23" i="2"/>
  <c r="N24" i="2"/>
  <c r="N25" i="2"/>
  <c r="N28" i="2"/>
  <c r="N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G3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" i="2"/>
</calcChain>
</file>

<file path=xl/sharedStrings.xml><?xml version="1.0" encoding="utf-8"?>
<sst xmlns="http://schemas.openxmlformats.org/spreadsheetml/2006/main" count="518" uniqueCount="199">
  <si>
    <t>C</t>
  </si>
  <si>
    <t>GBT</t>
  </si>
  <si>
    <t>VZ73656</t>
  </si>
  <si>
    <t>NIGAL</t>
  </si>
  <si>
    <t>M</t>
  </si>
  <si>
    <t>KARTON</t>
  </si>
  <si>
    <t>BARRA1</t>
  </si>
  <si>
    <t>J1</t>
  </si>
  <si>
    <t>VM00</t>
  </si>
  <si>
    <t>GC</t>
  </si>
  <si>
    <t>N</t>
  </si>
  <si>
    <t>net 1</t>
  </si>
  <si>
    <t>B</t>
  </si>
  <si>
    <t>R</t>
  </si>
  <si>
    <t>T463372</t>
  </si>
  <si>
    <t>net 9</t>
  </si>
  <si>
    <t>BN85108</t>
  </si>
  <si>
    <t>SAPU</t>
  </si>
  <si>
    <t>SAPQUA</t>
  </si>
  <si>
    <t>I5</t>
  </si>
  <si>
    <t>B1</t>
  </si>
  <si>
    <t>MM</t>
  </si>
  <si>
    <t>O</t>
  </si>
  <si>
    <t>NA82778</t>
  </si>
  <si>
    <t>BARRA2</t>
  </si>
  <si>
    <t>OF</t>
  </si>
  <si>
    <t>net 2</t>
  </si>
  <si>
    <t>TR12190</t>
  </si>
  <si>
    <t>NA82783</t>
  </si>
  <si>
    <t>WJ</t>
  </si>
  <si>
    <t>net 17</t>
  </si>
  <si>
    <t>NA82692</t>
  </si>
  <si>
    <t>E721113</t>
  </si>
  <si>
    <t>RAK</t>
  </si>
  <si>
    <t>NA82785</t>
  </si>
  <si>
    <t>PAL</t>
  </si>
  <si>
    <t>net 12</t>
  </si>
  <si>
    <t>NA82787</t>
  </si>
  <si>
    <t>BARRA0</t>
  </si>
  <si>
    <t>CMG</t>
  </si>
  <si>
    <t>S647420</t>
  </si>
  <si>
    <t>HJE</t>
  </si>
  <si>
    <t>net 18</t>
  </si>
  <si>
    <t>TR12107</t>
  </si>
  <si>
    <t>STALA</t>
  </si>
  <si>
    <t>net 16</t>
  </si>
  <si>
    <t>NA82790</t>
  </si>
  <si>
    <t>SOK</t>
  </si>
  <si>
    <t>net 6</t>
  </si>
  <si>
    <t>RD</t>
  </si>
  <si>
    <t>net 4</t>
  </si>
  <si>
    <t>NA82794</t>
  </si>
  <si>
    <t>CAMP</t>
  </si>
  <si>
    <t>NA82795</t>
  </si>
  <si>
    <t>TESITO</t>
  </si>
  <si>
    <t>RTYPE</t>
  </si>
  <si>
    <t>SCHEME</t>
  </si>
  <si>
    <t>RING</t>
  </si>
  <si>
    <t>RINFO</t>
  </si>
  <si>
    <t>SPEC</t>
  </si>
  <si>
    <t>RACE</t>
  </si>
  <si>
    <t>AGE</t>
  </si>
  <si>
    <t>SEX</t>
  </si>
  <si>
    <t>SXMTD</t>
  </si>
  <si>
    <t>DATE</t>
  </si>
  <si>
    <t>PLACE</t>
  </si>
  <si>
    <t>SITE</t>
  </si>
  <si>
    <t>FIND</t>
  </si>
  <si>
    <t>CIRCUMSTANCE</t>
  </si>
  <si>
    <t>COND</t>
  </si>
  <si>
    <t>ACT</t>
  </si>
  <si>
    <t>ACT2</t>
  </si>
  <si>
    <t>HAB1</t>
  </si>
  <si>
    <t>HAB2</t>
  </si>
  <si>
    <t>IRPL</t>
  </si>
  <si>
    <t>GRID</t>
  </si>
  <si>
    <t>SCHEM2</t>
  </si>
  <si>
    <t>RING2</t>
  </si>
  <si>
    <t>WING</t>
  </si>
  <si>
    <t>WINGINIT</t>
  </si>
  <si>
    <t>WT</t>
  </si>
  <si>
    <t>WTDATE</t>
  </si>
  <si>
    <t>INIT</t>
  </si>
  <si>
    <t>POINT</t>
  </si>
  <si>
    <t>PRIML</t>
  </si>
  <si>
    <t>MOULT</t>
  </si>
  <si>
    <t>PPSC</t>
  </si>
  <si>
    <t>PPMLT</t>
  </si>
  <si>
    <t>OGC</t>
  </si>
  <si>
    <t>ALULA</t>
  </si>
  <si>
    <t>BLMTD</t>
  </si>
  <si>
    <t>BILL</t>
  </si>
  <si>
    <t>THL</t>
  </si>
  <si>
    <t>BDMTD</t>
  </si>
  <si>
    <t>BILLD</t>
  </si>
  <si>
    <t>TSMTD</t>
  </si>
  <si>
    <t>TARSUS</t>
  </si>
  <si>
    <t>TAIL</t>
  </si>
  <si>
    <t>CLAW</t>
  </si>
  <si>
    <t>PLUM</t>
  </si>
  <si>
    <t>PATCH</t>
  </si>
  <si>
    <t>FAT</t>
  </si>
  <si>
    <t>PEC</t>
  </si>
  <si>
    <t>MTHOD</t>
  </si>
  <si>
    <t>PULALIV</t>
  </si>
  <si>
    <t>PULRING</t>
  </si>
  <si>
    <t>PULCODE</t>
  </si>
  <si>
    <t>OWN</t>
  </si>
  <si>
    <t>OWN2</t>
  </si>
  <si>
    <t>USERC1</t>
  </si>
  <si>
    <t>USERC2</t>
  </si>
  <si>
    <t>USERC3</t>
  </si>
  <si>
    <t>USERC4</t>
  </si>
  <si>
    <t>USERC5</t>
  </si>
  <si>
    <t>USERV1</t>
  </si>
  <si>
    <t>USERV2</t>
  </si>
  <si>
    <t>USERV3</t>
  </si>
  <si>
    <t>USERV4</t>
  </si>
  <si>
    <t>USERV5</t>
  </si>
  <si>
    <t>TEXT</t>
  </si>
  <si>
    <t>CAPTURETYPE</t>
  </si>
  <si>
    <t>FATMTD</t>
  </si>
  <si>
    <t>SAMPLE</t>
  </si>
  <si>
    <t>HTTIME</t>
  </si>
  <si>
    <t>FINDER</t>
  </si>
  <si>
    <t>BODYMOULT</t>
  </si>
  <si>
    <t>TAILFORK</t>
  </si>
  <si>
    <t>EXTRACTINIT</t>
  </si>
  <si>
    <t>RINGINIT</t>
  </si>
  <si>
    <t>CHECKINIT</t>
  </si>
  <si>
    <t>PROJECT1</t>
  </si>
  <si>
    <t>PROJECTREG1</t>
  </si>
  <si>
    <t>PROJECT2</t>
  </si>
  <si>
    <t>PROJECTREG2</t>
  </si>
  <si>
    <t>PROJECT3</t>
  </si>
  <si>
    <t>PROJECTREG3</t>
  </si>
  <si>
    <t>LB</t>
  </si>
  <si>
    <t>LA</t>
  </si>
  <si>
    <t>RB</t>
  </si>
  <si>
    <t>RA</t>
  </si>
  <si>
    <t>LW</t>
  </si>
  <si>
    <t>RW</t>
  </si>
  <si>
    <t>NC</t>
  </si>
  <si>
    <t>SSMLT</t>
  </si>
  <si>
    <t>PCMLT</t>
  </si>
  <si>
    <t>GCMLT</t>
  </si>
  <si>
    <t>CCMLT</t>
  </si>
  <si>
    <t>ALULAMLT</t>
  </si>
  <si>
    <t>TAILMLT</t>
  </si>
  <si>
    <t>LPPMLT</t>
  </si>
  <si>
    <t>LSSMLT</t>
  </si>
  <si>
    <t>LPCMLT</t>
  </si>
  <si>
    <t>LGCMLT</t>
  </si>
  <si>
    <t>LCCMLT</t>
  </si>
  <si>
    <t>LALULAMLT</t>
  </si>
  <si>
    <t>LTAILMLT</t>
  </si>
  <si>
    <t>LMCMLT</t>
  </si>
  <si>
    <t>UWCMLT</t>
  </si>
  <si>
    <t>HEADMLT</t>
  </si>
  <si>
    <t>UPPMLT</t>
  </si>
  <si>
    <t>UNPMLT</t>
  </si>
  <si>
    <t>NA82796</t>
  </si>
  <si>
    <t>KURUM</t>
  </si>
  <si>
    <t>G5</t>
  </si>
  <si>
    <t>B7</t>
  </si>
  <si>
    <t>JSJ</t>
  </si>
  <si>
    <t>NA82798</t>
  </si>
  <si>
    <t>KDC</t>
  </si>
  <si>
    <t>E719977</t>
  </si>
  <si>
    <t>HJH</t>
  </si>
  <si>
    <t>TL89889</t>
  </si>
  <si>
    <t>PHH</t>
  </si>
  <si>
    <t>JP96017</t>
  </si>
  <si>
    <t>S</t>
  </si>
  <si>
    <t>net 11; BR060 removed; BV417 fitted</t>
  </si>
  <si>
    <t>PMN</t>
  </si>
  <si>
    <t>net 15; BV422 fitted</t>
  </si>
  <si>
    <t>JP96756</t>
  </si>
  <si>
    <t>TH87192</t>
  </si>
  <si>
    <t>JJ</t>
  </si>
  <si>
    <t>TL89897</t>
  </si>
  <si>
    <t>net 7</t>
  </si>
  <si>
    <t>LAT</t>
  </si>
  <si>
    <t>LONG</t>
  </si>
  <si>
    <t>TAG RETRIEVED</t>
  </si>
  <si>
    <t>TAG DEPLOYED</t>
  </si>
  <si>
    <t>BV421</t>
  </si>
  <si>
    <t>BV418</t>
  </si>
  <si>
    <t>BV419</t>
  </si>
  <si>
    <t>BR061</t>
  </si>
  <si>
    <t>BV420</t>
  </si>
  <si>
    <t>BR064</t>
  </si>
  <si>
    <t>BR063</t>
  </si>
  <si>
    <t>BR060</t>
  </si>
  <si>
    <t>BV417</t>
  </si>
  <si>
    <t>BV422</t>
  </si>
  <si>
    <t>WEIGHT</t>
  </si>
  <si>
    <t>FREQUENCY</t>
  </si>
  <si>
    <t>TAGS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</si>
</sst>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3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3" fillId="0" borderId="1" xfId="0" applyFont="1" applyBorder="1"/>
    <xf numFmtId="0" fontId="3" fillId="2" borderId="1" xfId="0" applyFont="1" applyFill="1" applyBorder="1"/>
    <xf numFmtId="0" fontId="5" fillId="0" borderId="0" xfId="0" applyFont="1"/>
    <xf numFmtId="0" fontId="0" fillId="0" borderId="0" xfId="0" applyFont="1"/>
    <xf numFmtId="0" fontId="0" fillId="0" borderId="1" xfId="0" applyFont="1" applyBorder="1"/>
    <xf numFmtId="22" fontId="0" fillId="0" borderId="0" xfId="0" applyNumberFormat="1" applyFont="1"/>
    <xf numFmtId="164" fontId="0" fillId="2" borderId="0" xfId="0" applyNumberFormat="1" applyFont="1" applyFill="1"/>
    <xf numFmtId="0" fontId="0" fillId="2" borderId="0" xfId="0" applyFont="1" applyFill="1" applyAlignment="1">
      <alignment horizontal="center"/>
    </xf>
    <xf numFmtId="0" fontId="0" fillId="2" borderId="0" xfId="0" applyFont="1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F/Dropbox/My%20Mac%20(Oliver&#8217;s%20MacBook%20Pro)/Documents/KBO/KBO_SPECIES/MUSCICAPIDAE/NIGAL/KBO_DATA_NIGAL_2018-2019.xlsx" TargetMode="External"/><Relationship Id="rId1" Type="http://schemas.openxmlformats.org/officeDocument/2006/relationships/externalLinkPath" Target="KBO_DATA_NIGAL_2018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PMR OUTPUT"/>
      <sheetName val="SUMMARY"/>
    </sheetNames>
    <sheetDataSet>
      <sheetData sheetId="0"/>
      <sheetData sheetId="1">
        <row r="2">
          <cell r="M2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28"/>
  <sheetViews>
    <sheetView workbookViewId="0">
      <selection activeCell="C36" sqref="C36"/>
    </sheetView>
  </sheetViews>
  <sheetFormatPr baseColWidth="10" defaultRowHeight="15" customHeight="1" x14ac:dyDescent="0.15"/>
  <cols>
    <col min="10" max="10" width="12.33203125" bestFit="1" customWidth="1"/>
  </cols>
  <sheetData>
    <row r="1" spans="1:106" ht="15" customHeight="1" x14ac:dyDescent="0.15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106</v>
      </c>
      <c r="BA1" t="s">
        <v>107</v>
      </c>
      <c r="BB1" t="s">
        <v>108</v>
      </c>
      <c r="BC1" t="s">
        <v>109</v>
      </c>
      <c r="BD1" t="s">
        <v>110</v>
      </c>
      <c r="BE1" t="s">
        <v>111</v>
      </c>
      <c r="BF1" t="s">
        <v>112</v>
      </c>
      <c r="BG1" t="s">
        <v>113</v>
      </c>
      <c r="BH1" t="s">
        <v>114</v>
      </c>
      <c r="BI1" t="s">
        <v>115</v>
      </c>
      <c r="BJ1" t="s">
        <v>116</v>
      </c>
      <c r="BK1" t="s">
        <v>117</v>
      </c>
      <c r="BL1" t="s">
        <v>118</v>
      </c>
      <c r="BM1" t="s">
        <v>119</v>
      </c>
      <c r="BN1" t="s">
        <v>120</v>
      </c>
      <c r="BO1" t="s">
        <v>121</v>
      </c>
      <c r="BP1" t="s">
        <v>122</v>
      </c>
      <c r="BQ1" t="s">
        <v>123</v>
      </c>
      <c r="BR1" t="s">
        <v>124</v>
      </c>
      <c r="BS1" t="s">
        <v>125</v>
      </c>
      <c r="BT1" t="s">
        <v>126</v>
      </c>
      <c r="BU1" t="s">
        <v>127</v>
      </c>
      <c r="BV1" t="s">
        <v>128</v>
      </c>
      <c r="BW1" t="s">
        <v>129</v>
      </c>
      <c r="BX1" t="s">
        <v>130</v>
      </c>
      <c r="BY1" t="s">
        <v>131</v>
      </c>
      <c r="BZ1" t="s">
        <v>132</v>
      </c>
      <c r="CA1" t="s">
        <v>133</v>
      </c>
      <c r="CB1" t="s">
        <v>134</v>
      </c>
      <c r="CC1" t="s">
        <v>135</v>
      </c>
      <c r="CD1" t="s">
        <v>136</v>
      </c>
      <c r="CE1" t="s">
        <v>137</v>
      </c>
      <c r="CF1" t="s">
        <v>138</v>
      </c>
      <c r="CG1" t="s">
        <v>139</v>
      </c>
      <c r="CH1" t="s">
        <v>140</v>
      </c>
      <c r="CI1" t="s">
        <v>141</v>
      </c>
      <c r="CJ1" t="s">
        <v>142</v>
      </c>
      <c r="CK1" t="s">
        <v>143</v>
      </c>
      <c r="CL1" t="s">
        <v>144</v>
      </c>
      <c r="CM1" t="s">
        <v>145</v>
      </c>
      <c r="CN1" t="s">
        <v>146</v>
      </c>
      <c r="CO1" t="s">
        <v>147</v>
      </c>
      <c r="CP1" t="s">
        <v>148</v>
      </c>
      <c r="CQ1" t="s">
        <v>149</v>
      </c>
      <c r="CR1" t="s">
        <v>150</v>
      </c>
      <c r="CS1" t="s">
        <v>151</v>
      </c>
      <c r="CT1" t="s">
        <v>152</v>
      </c>
      <c r="CU1" t="s">
        <v>153</v>
      </c>
      <c r="CV1" t="s">
        <v>154</v>
      </c>
      <c r="CW1" t="s">
        <v>155</v>
      </c>
      <c r="CX1" t="s">
        <v>156</v>
      </c>
      <c r="CY1" t="s">
        <v>157</v>
      </c>
      <c r="CZ1" t="s">
        <v>158</v>
      </c>
      <c r="DA1" t="s">
        <v>159</v>
      </c>
      <c r="DB1" t="s">
        <v>160</v>
      </c>
    </row>
    <row r="2" spans="1:106" ht="15" customHeight="1" x14ac:dyDescent="0.15">
      <c r="A2" t="s">
        <v>0</v>
      </c>
      <c r="B2" t="s">
        <v>1</v>
      </c>
      <c r="C2" t="s">
        <v>2</v>
      </c>
      <c r="E2" t="s">
        <v>3</v>
      </c>
      <c r="G2">
        <v>4</v>
      </c>
      <c r="H2" t="s">
        <v>4</v>
      </c>
      <c r="J2" s="1">
        <v>43776.3125</v>
      </c>
      <c r="K2" t="s">
        <v>5</v>
      </c>
      <c r="L2" t="s">
        <v>6</v>
      </c>
      <c r="M2">
        <v>8</v>
      </c>
      <c r="N2">
        <v>20</v>
      </c>
      <c r="O2" t="s">
        <v>4</v>
      </c>
      <c r="R2" t="s">
        <v>7</v>
      </c>
      <c r="T2" t="s">
        <v>8</v>
      </c>
      <c r="X2">
        <v>86</v>
      </c>
      <c r="Y2" t="s">
        <v>9</v>
      </c>
      <c r="Z2">
        <v>21</v>
      </c>
      <c r="AA2" s="1">
        <v>43776.3125</v>
      </c>
      <c r="AB2" t="s">
        <v>9</v>
      </c>
      <c r="AE2" t="s">
        <v>10</v>
      </c>
      <c r="AO2" t="s">
        <v>4</v>
      </c>
      <c r="AP2">
        <v>27</v>
      </c>
      <c r="AQ2">
        <v>73</v>
      </c>
      <c r="AU2">
        <v>3</v>
      </c>
      <c r="AW2" t="s">
        <v>4</v>
      </c>
      <c r="BL2" t="s">
        <v>11</v>
      </c>
      <c r="BO2" t="s">
        <v>12</v>
      </c>
    </row>
    <row r="3" spans="1:106" ht="15" customHeight="1" x14ac:dyDescent="0.15">
      <c r="A3" t="s">
        <v>13</v>
      </c>
      <c r="B3" t="s">
        <v>1</v>
      </c>
      <c r="C3" t="s">
        <v>14</v>
      </c>
      <c r="E3" t="s">
        <v>3</v>
      </c>
      <c r="G3">
        <v>4</v>
      </c>
      <c r="J3" s="1">
        <v>43777.298611111109</v>
      </c>
      <c r="K3" t="s">
        <v>5</v>
      </c>
      <c r="L3" t="s">
        <v>6</v>
      </c>
      <c r="M3">
        <v>8</v>
      </c>
      <c r="N3">
        <v>20</v>
      </c>
      <c r="O3" t="s">
        <v>4</v>
      </c>
      <c r="R3" t="s">
        <v>7</v>
      </c>
      <c r="T3" t="s">
        <v>8</v>
      </c>
      <c r="X3">
        <v>87</v>
      </c>
      <c r="Y3" t="s">
        <v>9</v>
      </c>
      <c r="Z3">
        <v>18.899999999999999</v>
      </c>
      <c r="AA3" s="1">
        <v>43777.298611111109</v>
      </c>
      <c r="AB3" t="s">
        <v>9</v>
      </c>
      <c r="AE3" t="s">
        <v>10</v>
      </c>
      <c r="AO3" t="s">
        <v>4</v>
      </c>
      <c r="AP3">
        <v>29.7</v>
      </c>
      <c r="AQ3">
        <v>68</v>
      </c>
      <c r="AW3" t="s">
        <v>4</v>
      </c>
      <c r="BL3" t="s">
        <v>15</v>
      </c>
    </row>
    <row r="4" spans="1:106" ht="15" customHeight="1" x14ac:dyDescent="0.15">
      <c r="A4" t="s">
        <v>10</v>
      </c>
      <c r="B4" t="s">
        <v>1</v>
      </c>
      <c r="C4" t="s">
        <v>16</v>
      </c>
      <c r="E4" t="s">
        <v>3</v>
      </c>
      <c r="G4">
        <v>4</v>
      </c>
      <c r="J4" s="1">
        <v>43777.381944444445</v>
      </c>
      <c r="K4" t="s">
        <v>17</v>
      </c>
      <c r="L4" t="s">
        <v>18</v>
      </c>
      <c r="R4" t="s">
        <v>19</v>
      </c>
      <c r="S4" t="s">
        <v>20</v>
      </c>
      <c r="T4" t="s">
        <v>8</v>
      </c>
      <c r="X4">
        <v>86</v>
      </c>
      <c r="Y4" t="s">
        <v>21</v>
      </c>
      <c r="Z4">
        <v>21.7</v>
      </c>
      <c r="AA4" s="1">
        <v>43777.381944444445</v>
      </c>
      <c r="AB4" t="s">
        <v>21</v>
      </c>
      <c r="AE4" t="s">
        <v>22</v>
      </c>
      <c r="AU4">
        <v>2</v>
      </c>
      <c r="AW4" t="s">
        <v>4</v>
      </c>
      <c r="BO4" t="s">
        <v>12</v>
      </c>
    </row>
    <row r="5" spans="1:106" ht="15" customHeight="1" x14ac:dyDescent="0.15">
      <c r="A5" t="s">
        <v>10</v>
      </c>
      <c r="B5" t="s">
        <v>1</v>
      </c>
      <c r="C5" t="s">
        <v>23</v>
      </c>
      <c r="E5" t="s">
        <v>3</v>
      </c>
      <c r="G5">
        <v>3</v>
      </c>
      <c r="J5" s="1">
        <v>43781.3125</v>
      </c>
      <c r="K5" t="s">
        <v>5</v>
      </c>
      <c r="L5" t="s">
        <v>24</v>
      </c>
      <c r="O5" t="s">
        <v>4</v>
      </c>
      <c r="R5" t="s">
        <v>7</v>
      </c>
      <c r="T5" t="s">
        <v>8</v>
      </c>
      <c r="X5">
        <v>85</v>
      </c>
      <c r="Y5" t="s">
        <v>25</v>
      </c>
      <c r="Z5">
        <v>19.100000000000001</v>
      </c>
      <c r="AA5" s="1">
        <v>43781.3125</v>
      </c>
      <c r="AB5" t="s">
        <v>25</v>
      </c>
      <c r="AE5" t="s">
        <v>22</v>
      </c>
      <c r="AH5">
        <v>4</v>
      </c>
      <c r="AQ5">
        <v>68</v>
      </c>
      <c r="AU5">
        <v>1</v>
      </c>
      <c r="AW5" t="s">
        <v>4</v>
      </c>
      <c r="BL5" t="s">
        <v>26</v>
      </c>
      <c r="BO5" t="s">
        <v>12</v>
      </c>
    </row>
    <row r="6" spans="1:106" ht="15" customHeight="1" x14ac:dyDescent="0.15">
      <c r="A6" t="s">
        <v>13</v>
      </c>
      <c r="B6" t="s">
        <v>1</v>
      </c>
      <c r="C6" t="s">
        <v>27</v>
      </c>
      <c r="E6" t="s">
        <v>3</v>
      </c>
      <c r="G6">
        <v>4</v>
      </c>
      <c r="J6" s="1">
        <v>43781.3125</v>
      </c>
      <c r="K6" t="s">
        <v>5</v>
      </c>
      <c r="L6" t="s">
        <v>24</v>
      </c>
      <c r="M6">
        <v>8</v>
      </c>
      <c r="N6">
        <v>20</v>
      </c>
      <c r="O6" t="s">
        <v>4</v>
      </c>
      <c r="R6" t="s">
        <v>7</v>
      </c>
      <c r="T6" t="s">
        <v>8</v>
      </c>
      <c r="X6">
        <v>83</v>
      </c>
      <c r="Y6" t="s">
        <v>9</v>
      </c>
      <c r="Z6">
        <v>19.3</v>
      </c>
      <c r="AA6" s="1">
        <v>43781.3125</v>
      </c>
      <c r="AB6" t="s">
        <v>9</v>
      </c>
      <c r="AE6" t="s">
        <v>22</v>
      </c>
      <c r="AQ6">
        <v>66</v>
      </c>
      <c r="AU6">
        <v>2</v>
      </c>
      <c r="AW6" t="s">
        <v>4</v>
      </c>
      <c r="BL6" t="s">
        <v>11</v>
      </c>
      <c r="BO6" t="s">
        <v>12</v>
      </c>
    </row>
    <row r="7" spans="1:106" ht="15" customHeight="1" x14ac:dyDescent="0.15">
      <c r="A7" t="s">
        <v>10</v>
      </c>
      <c r="B7" t="s">
        <v>1</v>
      </c>
      <c r="C7" t="s">
        <v>28</v>
      </c>
      <c r="E7" t="s">
        <v>3</v>
      </c>
      <c r="G7">
        <v>3</v>
      </c>
      <c r="J7" s="1">
        <v>43785.770833333336</v>
      </c>
      <c r="K7" t="s">
        <v>5</v>
      </c>
      <c r="L7" t="s">
        <v>6</v>
      </c>
      <c r="R7" t="s">
        <v>7</v>
      </c>
      <c r="T7" t="s">
        <v>8</v>
      </c>
      <c r="X7">
        <v>83</v>
      </c>
      <c r="Y7" t="s">
        <v>29</v>
      </c>
      <c r="Z7">
        <v>19.600000000000001</v>
      </c>
      <c r="AA7" s="1">
        <v>43785.770833333336</v>
      </c>
      <c r="AB7" t="s">
        <v>29</v>
      </c>
      <c r="AE7" t="s">
        <v>22</v>
      </c>
      <c r="AU7">
        <v>2</v>
      </c>
      <c r="AW7" t="s">
        <v>4</v>
      </c>
      <c r="BL7" t="s">
        <v>30</v>
      </c>
      <c r="BO7" t="s">
        <v>12</v>
      </c>
    </row>
    <row r="8" spans="1:106" ht="15" customHeight="1" x14ac:dyDescent="0.15">
      <c r="A8" t="s">
        <v>13</v>
      </c>
      <c r="B8" t="s">
        <v>1</v>
      </c>
      <c r="C8" t="s">
        <v>31</v>
      </c>
      <c r="E8" t="s">
        <v>3</v>
      </c>
      <c r="G8">
        <v>4</v>
      </c>
      <c r="J8" s="1">
        <v>43785.791666666664</v>
      </c>
      <c r="K8" t="s">
        <v>5</v>
      </c>
      <c r="L8" t="s">
        <v>6</v>
      </c>
      <c r="M8">
        <v>8</v>
      </c>
      <c r="N8">
        <v>20</v>
      </c>
      <c r="R8" t="s">
        <v>7</v>
      </c>
      <c r="T8" t="s">
        <v>8</v>
      </c>
      <c r="X8">
        <v>90</v>
      </c>
      <c r="Y8" t="s">
        <v>21</v>
      </c>
      <c r="Z8">
        <v>22</v>
      </c>
      <c r="AA8" s="1">
        <v>43785.791666666664</v>
      </c>
      <c r="AB8" t="s">
        <v>21</v>
      </c>
      <c r="AE8" t="s">
        <v>22</v>
      </c>
      <c r="AU8">
        <v>2</v>
      </c>
      <c r="AW8" t="s">
        <v>4</v>
      </c>
      <c r="BL8" t="s">
        <v>30</v>
      </c>
      <c r="BO8" t="s">
        <v>12</v>
      </c>
    </row>
    <row r="9" spans="1:106" ht="15" customHeight="1" x14ac:dyDescent="0.15">
      <c r="A9" t="s">
        <v>13</v>
      </c>
      <c r="B9" t="s">
        <v>1</v>
      </c>
      <c r="C9" t="s">
        <v>32</v>
      </c>
      <c r="E9" t="s">
        <v>3</v>
      </c>
      <c r="G9">
        <v>4</v>
      </c>
      <c r="J9" s="1">
        <v>43786.3125</v>
      </c>
      <c r="K9" t="s">
        <v>5</v>
      </c>
      <c r="L9" t="s">
        <v>6</v>
      </c>
      <c r="M9">
        <v>8</v>
      </c>
      <c r="N9">
        <v>20</v>
      </c>
      <c r="R9" t="s">
        <v>7</v>
      </c>
      <c r="T9" t="s">
        <v>8</v>
      </c>
      <c r="X9">
        <v>86</v>
      </c>
      <c r="Y9" t="s">
        <v>33</v>
      </c>
      <c r="Z9">
        <v>21.5</v>
      </c>
      <c r="AA9" s="1">
        <v>43786.3125</v>
      </c>
      <c r="AB9" t="s">
        <v>33</v>
      </c>
      <c r="AE9" t="s">
        <v>10</v>
      </c>
      <c r="AU9">
        <v>0</v>
      </c>
      <c r="AW9" t="s">
        <v>4</v>
      </c>
      <c r="BL9" t="s">
        <v>15</v>
      </c>
      <c r="BO9" t="s">
        <v>12</v>
      </c>
    </row>
    <row r="10" spans="1:106" ht="15" customHeight="1" x14ac:dyDescent="0.15">
      <c r="A10" t="s">
        <v>10</v>
      </c>
      <c r="B10" t="s">
        <v>1</v>
      </c>
      <c r="C10" t="s">
        <v>34</v>
      </c>
      <c r="E10" t="s">
        <v>3</v>
      </c>
      <c r="G10">
        <v>3</v>
      </c>
      <c r="J10" s="1">
        <v>43786.770833333336</v>
      </c>
      <c r="K10" t="s">
        <v>5</v>
      </c>
      <c r="L10" t="s">
        <v>6</v>
      </c>
      <c r="R10" t="s">
        <v>7</v>
      </c>
      <c r="T10" t="s">
        <v>8</v>
      </c>
      <c r="X10">
        <v>82</v>
      </c>
      <c r="Y10" t="s">
        <v>25</v>
      </c>
      <c r="Z10">
        <v>19.5</v>
      </c>
      <c r="AA10" s="1">
        <v>43786.770833333336</v>
      </c>
      <c r="AB10" t="s">
        <v>25</v>
      </c>
      <c r="AE10" t="s">
        <v>22</v>
      </c>
      <c r="AQ10">
        <v>63</v>
      </c>
      <c r="AU10">
        <v>1</v>
      </c>
      <c r="AW10" t="s">
        <v>4</v>
      </c>
      <c r="BL10" t="s">
        <v>30</v>
      </c>
      <c r="BO10" t="s">
        <v>12</v>
      </c>
    </row>
    <row r="11" spans="1:106" ht="15" customHeight="1" x14ac:dyDescent="0.15">
      <c r="A11" t="s">
        <v>13</v>
      </c>
      <c r="B11" t="s">
        <v>1</v>
      </c>
      <c r="C11" t="s">
        <v>31</v>
      </c>
      <c r="E11" t="s">
        <v>3</v>
      </c>
      <c r="G11">
        <v>4</v>
      </c>
      <c r="J11" s="1">
        <v>43787.291666666664</v>
      </c>
      <c r="K11" t="s">
        <v>5</v>
      </c>
      <c r="L11" t="s">
        <v>6</v>
      </c>
      <c r="M11">
        <v>8</v>
      </c>
      <c r="N11">
        <v>20</v>
      </c>
      <c r="R11" t="s">
        <v>7</v>
      </c>
      <c r="T11" t="s">
        <v>8</v>
      </c>
      <c r="X11">
        <v>89</v>
      </c>
      <c r="Y11" t="s">
        <v>35</v>
      </c>
      <c r="Z11">
        <v>21.5</v>
      </c>
      <c r="AA11" s="1">
        <v>43787.291666666664</v>
      </c>
      <c r="AB11" t="s">
        <v>35</v>
      </c>
      <c r="AE11" t="s">
        <v>22</v>
      </c>
      <c r="AQ11">
        <v>66</v>
      </c>
      <c r="AU11">
        <v>2</v>
      </c>
      <c r="AW11" t="s">
        <v>4</v>
      </c>
      <c r="BL11" t="s">
        <v>36</v>
      </c>
      <c r="BO11" t="s">
        <v>12</v>
      </c>
    </row>
    <row r="12" spans="1:106" ht="15" customHeight="1" x14ac:dyDescent="0.15">
      <c r="A12" t="s">
        <v>10</v>
      </c>
      <c r="B12" t="s">
        <v>1</v>
      </c>
      <c r="C12" t="s">
        <v>37</v>
      </c>
      <c r="E12" t="s">
        <v>3</v>
      </c>
      <c r="G12">
        <v>3</v>
      </c>
      <c r="J12" s="1">
        <v>43787.3125</v>
      </c>
      <c r="K12" t="s">
        <v>5</v>
      </c>
      <c r="L12" t="s">
        <v>38</v>
      </c>
      <c r="R12" t="s">
        <v>7</v>
      </c>
      <c r="T12" t="s">
        <v>8</v>
      </c>
      <c r="X12">
        <v>83</v>
      </c>
      <c r="Y12" t="s">
        <v>39</v>
      </c>
      <c r="Z12">
        <v>19</v>
      </c>
      <c r="AA12" s="1">
        <v>43787.3125</v>
      </c>
      <c r="AB12" t="s">
        <v>39</v>
      </c>
      <c r="AE12" t="s">
        <v>22</v>
      </c>
      <c r="AH12">
        <v>4</v>
      </c>
      <c r="AQ12">
        <v>61</v>
      </c>
      <c r="AU12">
        <v>3</v>
      </c>
      <c r="AW12" t="s">
        <v>4</v>
      </c>
      <c r="BL12" t="s">
        <v>11</v>
      </c>
      <c r="BO12" t="s">
        <v>12</v>
      </c>
    </row>
    <row r="13" spans="1:106" ht="15" customHeight="1" x14ac:dyDescent="0.15">
      <c r="A13" t="s">
        <v>13</v>
      </c>
      <c r="B13" t="s">
        <v>1</v>
      </c>
      <c r="C13" t="s">
        <v>40</v>
      </c>
      <c r="E13" t="s">
        <v>3</v>
      </c>
      <c r="G13">
        <v>4</v>
      </c>
      <c r="J13" s="1">
        <v>43787.354166666664</v>
      </c>
      <c r="K13" t="s">
        <v>5</v>
      </c>
      <c r="L13" t="s">
        <v>6</v>
      </c>
      <c r="M13">
        <v>8</v>
      </c>
      <c r="N13">
        <v>20</v>
      </c>
      <c r="R13" t="s">
        <v>7</v>
      </c>
      <c r="T13" t="s">
        <v>8</v>
      </c>
      <c r="X13">
        <v>85</v>
      </c>
      <c r="Y13" t="s">
        <v>41</v>
      </c>
      <c r="Z13">
        <v>19</v>
      </c>
      <c r="AA13" s="1">
        <v>43787.354166666664</v>
      </c>
      <c r="AB13" t="s">
        <v>41</v>
      </c>
      <c r="AE13" t="s">
        <v>10</v>
      </c>
      <c r="AQ13">
        <v>62</v>
      </c>
      <c r="AU13">
        <v>2</v>
      </c>
      <c r="AW13" t="s">
        <v>4</v>
      </c>
      <c r="BL13" t="s">
        <v>42</v>
      </c>
      <c r="BO13" t="s">
        <v>12</v>
      </c>
    </row>
    <row r="14" spans="1:106" ht="15" customHeight="1" x14ac:dyDescent="0.15">
      <c r="A14" t="s">
        <v>13</v>
      </c>
      <c r="B14" t="s">
        <v>1</v>
      </c>
      <c r="C14" t="s">
        <v>43</v>
      </c>
      <c r="E14" t="s">
        <v>3</v>
      </c>
      <c r="G14">
        <v>4</v>
      </c>
      <c r="J14" s="1">
        <v>43788.291666666664</v>
      </c>
      <c r="K14" t="s">
        <v>5</v>
      </c>
      <c r="L14" t="s">
        <v>44</v>
      </c>
      <c r="M14">
        <v>8</v>
      </c>
      <c r="N14">
        <v>20</v>
      </c>
      <c r="R14" t="s">
        <v>7</v>
      </c>
      <c r="T14" t="s">
        <v>8</v>
      </c>
      <c r="X14">
        <v>84</v>
      </c>
      <c r="Y14" t="s">
        <v>21</v>
      </c>
      <c r="Z14">
        <v>19.100000000000001</v>
      </c>
      <c r="AA14" s="1">
        <v>43788.291666666664</v>
      </c>
      <c r="AB14" t="s">
        <v>21</v>
      </c>
      <c r="AE14" t="s">
        <v>22</v>
      </c>
      <c r="AQ14">
        <v>70</v>
      </c>
      <c r="AU14">
        <v>2</v>
      </c>
      <c r="AW14" t="s">
        <v>4</v>
      </c>
      <c r="BL14" t="s">
        <v>45</v>
      </c>
      <c r="BO14" t="s">
        <v>12</v>
      </c>
    </row>
    <row r="15" spans="1:106" ht="15" customHeight="1" x14ac:dyDescent="0.15">
      <c r="A15" t="s">
        <v>10</v>
      </c>
      <c r="B15" t="s">
        <v>1</v>
      </c>
      <c r="C15" t="s">
        <v>46</v>
      </c>
      <c r="E15" t="s">
        <v>3</v>
      </c>
      <c r="G15">
        <v>3</v>
      </c>
      <c r="J15" s="1">
        <v>43789.3125</v>
      </c>
      <c r="K15" t="s">
        <v>5</v>
      </c>
      <c r="L15" t="s">
        <v>44</v>
      </c>
      <c r="R15" t="s">
        <v>7</v>
      </c>
      <c r="T15" t="s">
        <v>8</v>
      </c>
      <c r="X15">
        <v>82</v>
      </c>
      <c r="Y15" t="s">
        <v>47</v>
      </c>
      <c r="Z15">
        <v>18.899999999999999</v>
      </c>
      <c r="AA15" s="1">
        <v>43789.3125</v>
      </c>
      <c r="AB15" t="s">
        <v>47</v>
      </c>
      <c r="AE15" t="s">
        <v>22</v>
      </c>
      <c r="AH15">
        <v>5</v>
      </c>
      <c r="AU15">
        <v>1</v>
      </c>
      <c r="AW15" t="s">
        <v>4</v>
      </c>
      <c r="BL15" t="s">
        <v>48</v>
      </c>
      <c r="BO15" t="s">
        <v>12</v>
      </c>
    </row>
    <row r="16" spans="1:106" ht="15" customHeight="1" x14ac:dyDescent="0.15">
      <c r="A16" t="s">
        <v>13</v>
      </c>
      <c r="B16" t="s">
        <v>1</v>
      </c>
      <c r="C16" t="s">
        <v>46</v>
      </c>
      <c r="E16" t="s">
        <v>3</v>
      </c>
      <c r="G16">
        <v>3</v>
      </c>
      <c r="J16" s="1">
        <v>43789.354166666664</v>
      </c>
      <c r="K16" t="s">
        <v>5</v>
      </c>
      <c r="L16" t="s">
        <v>44</v>
      </c>
      <c r="M16">
        <v>8</v>
      </c>
      <c r="N16">
        <v>20</v>
      </c>
      <c r="R16" t="s">
        <v>7</v>
      </c>
      <c r="T16" t="s">
        <v>8</v>
      </c>
      <c r="X16">
        <v>83</v>
      </c>
      <c r="Y16" t="s">
        <v>49</v>
      </c>
      <c r="Z16">
        <v>18.8</v>
      </c>
      <c r="AA16" s="1">
        <v>43789.354166666664</v>
      </c>
      <c r="AB16" t="s">
        <v>49</v>
      </c>
      <c r="AE16" t="s">
        <v>22</v>
      </c>
      <c r="AH16">
        <v>5</v>
      </c>
      <c r="AL16">
        <v>37.299999999999997</v>
      </c>
      <c r="AQ16">
        <v>67</v>
      </c>
      <c r="AU16">
        <v>1</v>
      </c>
      <c r="AW16" t="s">
        <v>4</v>
      </c>
      <c r="BL16" t="s">
        <v>50</v>
      </c>
      <c r="BO16" t="s">
        <v>12</v>
      </c>
    </row>
    <row r="17" spans="1:67" ht="15" customHeight="1" x14ac:dyDescent="0.15">
      <c r="A17" t="s">
        <v>10</v>
      </c>
      <c r="B17" t="s">
        <v>1</v>
      </c>
      <c r="C17" t="s">
        <v>51</v>
      </c>
      <c r="E17" t="s">
        <v>3</v>
      </c>
      <c r="G17">
        <v>3</v>
      </c>
      <c r="J17" s="1">
        <v>43792.4375</v>
      </c>
      <c r="K17" t="s">
        <v>5</v>
      </c>
      <c r="L17" t="s">
        <v>52</v>
      </c>
      <c r="R17" t="s">
        <v>7</v>
      </c>
      <c r="T17" t="s">
        <v>8</v>
      </c>
      <c r="X17">
        <v>82</v>
      </c>
      <c r="Y17" t="s">
        <v>41</v>
      </c>
      <c r="Z17">
        <v>20.100000000000001</v>
      </c>
      <c r="AA17" s="1">
        <v>43792.4375</v>
      </c>
      <c r="AB17" t="s">
        <v>41</v>
      </c>
      <c r="AE17" t="s">
        <v>22</v>
      </c>
      <c r="AU17">
        <v>3</v>
      </c>
      <c r="AW17" t="s">
        <v>4</v>
      </c>
      <c r="BL17" t="s">
        <v>11</v>
      </c>
      <c r="BO17" t="s">
        <v>12</v>
      </c>
    </row>
    <row r="18" spans="1:67" ht="15" customHeight="1" x14ac:dyDescent="0.15">
      <c r="A18" t="s">
        <v>10</v>
      </c>
      <c r="B18" t="s">
        <v>1</v>
      </c>
      <c r="C18" t="s">
        <v>53</v>
      </c>
      <c r="E18" t="s">
        <v>3</v>
      </c>
      <c r="G18">
        <v>4</v>
      </c>
      <c r="J18" s="1">
        <v>43794.291666666664</v>
      </c>
      <c r="K18" t="s">
        <v>5</v>
      </c>
      <c r="L18" t="s">
        <v>54</v>
      </c>
      <c r="R18" t="s">
        <v>7</v>
      </c>
      <c r="T18" t="s">
        <v>8</v>
      </c>
      <c r="X18">
        <v>82</v>
      </c>
      <c r="Y18" t="s">
        <v>49</v>
      </c>
      <c r="Z18">
        <v>16.7</v>
      </c>
      <c r="AA18" s="1">
        <v>43794.291666666664</v>
      </c>
      <c r="AB18" t="s">
        <v>49</v>
      </c>
      <c r="AE18" t="s">
        <v>10</v>
      </c>
      <c r="AQ18">
        <v>66</v>
      </c>
      <c r="AU18">
        <v>1</v>
      </c>
      <c r="AW18" t="s">
        <v>4</v>
      </c>
      <c r="BL18" t="s">
        <v>11</v>
      </c>
      <c r="BO18" t="s">
        <v>12</v>
      </c>
    </row>
    <row r="19" spans="1:67" ht="15" customHeight="1" x14ac:dyDescent="0.15">
      <c r="A19" t="s">
        <v>10</v>
      </c>
      <c r="B19" t="s">
        <v>1</v>
      </c>
      <c r="C19" t="s">
        <v>161</v>
      </c>
      <c r="E19" t="s">
        <v>3</v>
      </c>
      <c r="G19">
        <v>5</v>
      </c>
      <c r="J19" s="1">
        <v>43846.791666666664</v>
      </c>
      <c r="K19" t="s">
        <v>5</v>
      </c>
      <c r="L19" t="s">
        <v>162</v>
      </c>
      <c r="R19" t="s">
        <v>163</v>
      </c>
      <c r="S19" t="s">
        <v>164</v>
      </c>
      <c r="T19" t="s">
        <v>8</v>
      </c>
      <c r="X19">
        <v>82</v>
      </c>
      <c r="Y19" t="s">
        <v>165</v>
      </c>
      <c r="Z19">
        <v>18</v>
      </c>
      <c r="AA19" s="1">
        <v>43846.791666666664</v>
      </c>
      <c r="AB19" t="s">
        <v>165</v>
      </c>
      <c r="AE19" t="s">
        <v>22</v>
      </c>
      <c r="AU19">
        <v>2</v>
      </c>
      <c r="AW19" t="s">
        <v>4</v>
      </c>
      <c r="BL19" t="s">
        <v>50</v>
      </c>
      <c r="BO19" t="s">
        <v>12</v>
      </c>
    </row>
    <row r="20" spans="1:67" ht="15" customHeight="1" x14ac:dyDescent="0.15">
      <c r="A20" t="s">
        <v>10</v>
      </c>
      <c r="B20" t="s">
        <v>1</v>
      </c>
      <c r="C20" t="s">
        <v>166</v>
      </c>
      <c r="E20" t="s">
        <v>3</v>
      </c>
      <c r="G20">
        <v>5</v>
      </c>
      <c r="J20" s="1">
        <v>43847.361111111109</v>
      </c>
      <c r="K20" t="s">
        <v>5</v>
      </c>
      <c r="L20" t="s">
        <v>162</v>
      </c>
      <c r="R20" t="s">
        <v>7</v>
      </c>
      <c r="T20" t="s">
        <v>8</v>
      </c>
      <c r="X20">
        <v>85</v>
      </c>
      <c r="Y20" t="s">
        <v>167</v>
      </c>
      <c r="Z20">
        <v>21.9</v>
      </c>
      <c r="AA20" s="1">
        <v>43847.361111111109</v>
      </c>
      <c r="AB20" t="s">
        <v>167</v>
      </c>
      <c r="AE20" t="s">
        <v>22</v>
      </c>
      <c r="AH20">
        <v>7</v>
      </c>
      <c r="AQ20">
        <v>66</v>
      </c>
      <c r="AU20">
        <v>1</v>
      </c>
      <c r="AW20" t="s">
        <v>4</v>
      </c>
      <c r="BL20" t="s">
        <v>26</v>
      </c>
      <c r="BO20" t="s">
        <v>12</v>
      </c>
    </row>
    <row r="21" spans="1:67" ht="15" customHeight="1" x14ac:dyDescent="0.15">
      <c r="A21" t="s">
        <v>10</v>
      </c>
      <c r="B21" t="s">
        <v>1</v>
      </c>
      <c r="C21" t="s">
        <v>168</v>
      </c>
      <c r="E21" t="s">
        <v>3</v>
      </c>
      <c r="G21">
        <v>5</v>
      </c>
      <c r="J21" s="1">
        <v>43850.340277777781</v>
      </c>
      <c r="K21" t="s">
        <v>5</v>
      </c>
      <c r="L21" t="s">
        <v>6</v>
      </c>
      <c r="R21" t="s">
        <v>7</v>
      </c>
      <c r="T21" t="s">
        <v>8</v>
      </c>
      <c r="X21">
        <v>84</v>
      </c>
      <c r="Y21" t="s">
        <v>169</v>
      </c>
      <c r="Z21">
        <v>19.7</v>
      </c>
      <c r="AA21" s="1">
        <v>43850.340277777781</v>
      </c>
      <c r="AB21" t="s">
        <v>169</v>
      </c>
      <c r="AE21" t="s">
        <v>22</v>
      </c>
      <c r="AH21">
        <v>5</v>
      </c>
      <c r="AU21">
        <v>3</v>
      </c>
      <c r="AW21" t="s">
        <v>4</v>
      </c>
      <c r="BL21" t="s">
        <v>36</v>
      </c>
      <c r="BO21" t="s">
        <v>12</v>
      </c>
    </row>
    <row r="22" spans="1:67" ht="15" customHeight="1" x14ac:dyDescent="0.15">
      <c r="A22" t="s">
        <v>10</v>
      </c>
      <c r="B22" t="s">
        <v>1</v>
      </c>
      <c r="C22" t="s">
        <v>170</v>
      </c>
      <c r="E22" t="s">
        <v>3</v>
      </c>
      <c r="G22">
        <v>5</v>
      </c>
      <c r="J22" s="1">
        <v>43851.381944444445</v>
      </c>
      <c r="K22" t="s">
        <v>5</v>
      </c>
      <c r="L22" t="s">
        <v>38</v>
      </c>
      <c r="R22" t="s">
        <v>7</v>
      </c>
      <c r="T22" t="s">
        <v>8</v>
      </c>
      <c r="X22">
        <v>82</v>
      </c>
      <c r="Y22" t="s">
        <v>171</v>
      </c>
      <c r="Z22">
        <v>20.6</v>
      </c>
      <c r="AA22" s="1">
        <v>43851.381944444445</v>
      </c>
      <c r="AB22" t="s">
        <v>171</v>
      </c>
      <c r="AE22" t="s">
        <v>22</v>
      </c>
      <c r="AH22">
        <v>6</v>
      </c>
      <c r="AQ22">
        <v>69</v>
      </c>
      <c r="AU22">
        <v>3</v>
      </c>
      <c r="AW22" t="s">
        <v>4</v>
      </c>
      <c r="BL22" t="s">
        <v>48</v>
      </c>
      <c r="BO22" t="s">
        <v>12</v>
      </c>
    </row>
    <row r="23" spans="1:67" ht="15" customHeight="1" x14ac:dyDescent="0.15">
      <c r="A23" t="s">
        <v>13</v>
      </c>
      <c r="B23" t="s">
        <v>1</v>
      </c>
      <c r="C23" t="s">
        <v>172</v>
      </c>
      <c r="E23" t="s">
        <v>3</v>
      </c>
      <c r="G23">
        <v>6</v>
      </c>
      <c r="J23" s="1">
        <v>43851.427083333336</v>
      </c>
      <c r="K23" t="s">
        <v>5</v>
      </c>
      <c r="L23" t="s">
        <v>6</v>
      </c>
      <c r="M23">
        <v>8</v>
      </c>
      <c r="N23">
        <v>20</v>
      </c>
      <c r="O23" t="s">
        <v>4</v>
      </c>
      <c r="R23" t="s">
        <v>7</v>
      </c>
      <c r="T23" t="s">
        <v>8</v>
      </c>
      <c r="X23">
        <v>83</v>
      </c>
      <c r="Y23" t="s">
        <v>169</v>
      </c>
      <c r="Z23">
        <v>19.600000000000001</v>
      </c>
      <c r="AA23" s="1">
        <v>43851.427083333336</v>
      </c>
      <c r="AB23" t="s">
        <v>169</v>
      </c>
      <c r="AE23" t="s">
        <v>22</v>
      </c>
      <c r="AO23" t="s">
        <v>173</v>
      </c>
      <c r="AP23">
        <v>26.5</v>
      </c>
      <c r="AQ23">
        <v>68</v>
      </c>
      <c r="AU23">
        <v>2</v>
      </c>
      <c r="AW23" t="s">
        <v>4</v>
      </c>
      <c r="BL23" t="s">
        <v>174</v>
      </c>
      <c r="BO23" t="s">
        <v>12</v>
      </c>
    </row>
    <row r="24" spans="1:67" ht="15" customHeight="1" x14ac:dyDescent="0.15">
      <c r="A24" t="s">
        <v>13</v>
      </c>
      <c r="B24" t="s">
        <v>1</v>
      </c>
      <c r="C24" t="s">
        <v>40</v>
      </c>
      <c r="E24" t="s">
        <v>3</v>
      </c>
      <c r="G24">
        <v>6</v>
      </c>
      <c r="J24" s="1">
        <v>43851.486111111109</v>
      </c>
      <c r="K24" t="s">
        <v>5</v>
      </c>
      <c r="L24" t="s">
        <v>6</v>
      </c>
      <c r="M24">
        <v>8</v>
      </c>
      <c r="N24">
        <v>20</v>
      </c>
      <c r="O24" t="s">
        <v>4</v>
      </c>
      <c r="R24" t="s">
        <v>7</v>
      </c>
      <c r="T24" t="s">
        <v>8</v>
      </c>
      <c r="X24">
        <v>87</v>
      </c>
      <c r="Y24" t="s">
        <v>175</v>
      </c>
      <c r="Z24">
        <v>21.2</v>
      </c>
      <c r="AA24" s="1">
        <v>43851.486111111109</v>
      </c>
      <c r="AB24" t="s">
        <v>175</v>
      </c>
      <c r="AE24" t="s">
        <v>22</v>
      </c>
      <c r="AU24">
        <v>3</v>
      </c>
      <c r="AW24" t="s">
        <v>4</v>
      </c>
      <c r="BL24" t="s">
        <v>176</v>
      </c>
      <c r="BO24" t="s">
        <v>12</v>
      </c>
    </row>
    <row r="25" spans="1:67" ht="15" customHeight="1" x14ac:dyDescent="0.15">
      <c r="A25" t="s">
        <v>10</v>
      </c>
      <c r="B25" t="s">
        <v>1</v>
      </c>
      <c r="C25" t="s">
        <v>177</v>
      </c>
      <c r="E25" t="s">
        <v>3</v>
      </c>
      <c r="G25">
        <v>5</v>
      </c>
      <c r="J25" s="1">
        <v>43853.333333333336</v>
      </c>
      <c r="K25" t="s">
        <v>5</v>
      </c>
      <c r="L25" t="s">
        <v>44</v>
      </c>
      <c r="R25" t="s">
        <v>7</v>
      </c>
      <c r="T25" t="s">
        <v>8</v>
      </c>
      <c r="X25">
        <v>83</v>
      </c>
      <c r="Y25" t="s">
        <v>169</v>
      </c>
      <c r="Z25">
        <v>25.3</v>
      </c>
      <c r="AA25" s="1">
        <v>43853.333333333336</v>
      </c>
      <c r="AB25" t="s">
        <v>169</v>
      </c>
      <c r="AE25" t="s">
        <v>22</v>
      </c>
      <c r="AH25">
        <v>5</v>
      </c>
      <c r="AU25">
        <v>6</v>
      </c>
      <c r="AW25" t="s">
        <v>4</v>
      </c>
      <c r="BL25" t="s">
        <v>50</v>
      </c>
      <c r="BO25" t="s">
        <v>12</v>
      </c>
    </row>
    <row r="26" spans="1:67" ht="15" customHeight="1" x14ac:dyDescent="0.15">
      <c r="A26" t="s">
        <v>13</v>
      </c>
      <c r="B26" t="s">
        <v>1</v>
      </c>
      <c r="C26" t="s">
        <v>177</v>
      </c>
      <c r="E26" t="s">
        <v>3</v>
      </c>
      <c r="G26">
        <v>5</v>
      </c>
      <c r="J26" s="1">
        <v>43854.333333333336</v>
      </c>
      <c r="K26" t="s">
        <v>5</v>
      </c>
      <c r="L26" t="s">
        <v>44</v>
      </c>
      <c r="M26">
        <v>8</v>
      </c>
      <c r="N26">
        <v>20</v>
      </c>
      <c r="R26" t="s">
        <v>7</v>
      </c>
      <c r="T26" t="s">
        <v>8</v>
      </c>
      <c r="X26">
        <v>85</v>
      </c>
      <c r="Y26" t="s">
        <v>25</v>
      </c>
      <c r="Z26">
        <v>25.1</v>
      </c>
      <c r="AA26" s="1">
        <v>43854.333333333336</v>
      </c>
      <c r="AB26" t="s">
        <v>25</v>
      </c>
      <c r="AE26" t="s">
        <v>22</v>
      </c>
      <c r="AH26">
        <v>6</v>
      </c>
      <c r="AU26">
        <v>5</v>
      </c>
      <c r="AW26" t="s">
        <v>4</v>
      </c>
      <c r="BO26" t="s">
        <v>12</v>
      </c>
    </row>
    <row r="27" spans="1:67" ht="15" customHeight="1" x14ac:dyDescent="0.15">
      <c r="A27" t="s">
        <v>13</v>
      </c>
      <c r="B27" t="s">
        <v>1</v>
      </c>
      <c r="C27" t="s">
        <v>178</v>
      </c>
      <c r="E27" t="s">
        <v>3</v>
      </c>
      <c r="G27">
        <v>6</v>
      </c>
      <c r="J27" s="1">
        <v>43856.354166666664</v>
      </c>
      <c r="K27" t="s">
        <v>5</v>
      </c>
      <c r="L27" t="s">
        <v>52</v>
      </c>
      <c r="M27">
        <v>8</v>
      </c>
      <c r="N27">
        <v>20</v>
      </c>
      <c r="R27" t="s">
        <v>163</v>
      </c>
      <c r="T27" t="s">
        <v>8</v>
      </c>
      <c r="X27">
        <v>85</v>
      </c>
      <c r="Y27" t="s">
        <v>179</v>
      </c>
      <c r="Z27">
        <v>22.2</v>
      </c>
      <c r="AA27" s="1">
        <v>43856.354166666664</v>
      </c>
      <c r="AB27" t="s">
        <v>179</v>
      </c>
      <c r="AE27" t="s">
        <v>10</v>
      </c>
      <c r="AU27">
        <v>2</v>
      </c>
      <c r="AW27" t="s">
        <v>4</v>
      </c>
      <c r="BL27" t="s">
        <v>11</v>
      </c>
      <c r="BO27" t="s">
        <v>12</v>
      </c>
    </row>
    <row r="28" spans="1:67" ht="15" customHeight="1" x14ac:dyDescent="0.15">
      <c r="A28" t="s">
        <v>10</v>
      </c>
      <c r="B28" t="s">
        <v>1</v>
      </c>
      <c r="C28" t="s">
        <v>180</v>
      </c>
      <c r="E28" t="s">
        <v>3</v>
      </c>
      <c r="G28">
        <v>5</v>
      </c>
      <c r="J28" s="1">
        <v>43856.354166666664</v>
      </c>
      <c r="K28" t="s">
        <v>5</v>
      </c>
      <c r="L28" t="s">
        <v>52</v>
      </c>
      <c r="R28" t="s">
        <v>7</v>
      </c>
      <c r="T28" t="s">
        <v>8</v>
      </c>
      <c r="X28">
        <v>81</v>
      </c>
      <c r="Y28" t="s">
        <v>175</v>
      </c>
      <c r="Z28">
        <v>17.600000000000001</v>
      </c>
      <c r="AA28" s="1">
        <v>43856.354166666664</v>
      </c>
      <c r="AB28" t="s">
        <v>175</v>
      </c>
      <c r="AE28" t="s">
        <v>22</v>
      </c>
      <c r="AQ28">
        <v>68</v>
      </c>
      <c r="AU28">
        <v>2</v>
      </c>
      <c r="AW28" t="s">
        <v>4</v>
      </c>
      <c r="BL28" t="s">
        <v>181</v>
      </c>
      <c r="BO28" t="s"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9"/>
  <sheetViews>
    <sheetView tabSelected="1" zoomScaleNormal="100" workbookViewId="0">
      <selection activeCell="I13" sqref="I13"/>
    </sheetView>
  </sheetViews>
  <sheetFormatPr baseColWidth="10" defaultRowHeight="15" customHeight="1" x14ac:dyDescent="0.15"/>
  <cols>
    <col min="1" max="2" width="10.83203125" style="8"/>
    <col min="3" max="3" width="10.6640625" style="8" customWidth="1"/>
    <col min="4" max="4" width="15.1640625" style="8" bestFit="1" customWidth="1"/>
    <col min="5" max="5" width="10.6640625" style="8" customWidth="1"/>
    <col min="6" max="7" width="11.1640625" style="8" customWidth="1"/>
    <col min="8" max="8" width="13.83203125" style="8" customWidth="1"/>
    <col min="9" max="9" width="30.83203125" style="8" bestFit="1" customWidth="1"/>
    <col min="10" max="10" width="10.1640625" style="13" bestFit="1" customWidth="1"/>
    <col min="11" max="11" width="10.83203125" style="13"/>
    <col min="12" max="12" width="14.6640625" style="13" bestFit="1" customWidth="1"/>
    <col min="13" max="13" width="14.1640625" style="13" bestFit="1" customWidth="1"/>
    <col min="14" max="14" width="11.6640625" style="13" bestFit="1" customWidth="1"/>
    <col min="15" max="16384" width="10.83203125" style="8"/>
  </cols>
  <sheetData>
    <row r="1" spans="1:17" ht="15" customHeight="1" x14ac:dyDescent="0.15">
      <c r="A1" s="2" t="s">
        <v>55</v>
      </c>
      <c r="B1" s="2" t="s">
        <v>56</v>
      </c>
      <c r="C1" s="2" t="s">
        <v>57</v>
      </c>
      <c r="D1" s="2" t="s">
        <v>64</v>
      </c>
      <c r="E1" s="2" t="s">
        <v>61</v>
      </c>
      <c r="F1" s="2" t="s">
        <v>78</v>
      </c>
      <c r="G1" s="2" t="s">
        <v>196</v>
      </c>
      <c r="H1" s="2" t="s">
        <v>66</v>
      </c>
      <c r="I1" s="2" t="s">
        <v>118</v>
      </c>
      <c r="J1" s="3" t="s">
        <v>182</v>
      </c>
      <c r="K1" s="3" t="s">
        <v>183</v>
      </c>
      <c r="L1" s="3" t="s">
        <v>184</v>
      </c>
      <c r="M1" s="3" t="s">
        <v>185</v>
      </c>
      <c r="N1" s="3" t="s">
        <v>197</v>
      </c>
    </row>
    <row r="2" spans="1:17" s="9" customFormat="1" ht="15" customHeight="1" x14ac:dyDescent="0.15">
      <c r="A2" s="5">
        <f>COUNTA(A3:A100)</f>
        <v>27</v>
      </c>
      <c r="B2" s="5"/>
      <c r="C2" s="5"/>
      <c r="D2" s="5"/>
      <c r="E2" s="5"/>
      <c r="F2" s="5"/>
      <c r="G2" s="5"/>
      <c r="H2" s="5"/>
      <c r="I2" s="5"/>
      <c r="J2" s="6"/>
      <c r="K2" s="6"/>
      <c r="L2" s="6">
        <f>COUNTA(L3:L100)</f>
        <v>4</v>
      </c>
      <c r="M2" s="6">
        <f t="shared" ref="M2" si="0">COUNTA(M3:M100)</f>
        <v>6</v>
      </c>
      <c r="N2" s="6"/>
    </row>
    <row r="3" spans="1:17" ht="15" customHeight="1" x14ac:dyDescent="0.15">
      <c r="A3" s="8" t="str">
        <f>'IPMR OUTPUT'!A2</f>
        <v>C</v>
      </c>
      <c r="B3" s="8" t="str">
        <f>'IPMR OUTPUT'!B2</f>
        <v>GBT</v>
      </c>
      <c r="C3" s="8" t="str">
        <f>'IPMR OUTPUT'!C2</f>
        <v>VZ73656</v>
      </c>
      <c r="D3" s="10">
        <f>'IPMR OUTPUT'!J2</f>
        <v>43776.3125</v>
      </c>
      <c r="E3" s="8">
        <f>'IPMR OUTPUT'!G2</f>
        <v>4</v>
      </c>
      <c r="F3" s="8">
        <f>'IPMR OUTPUT'!X2</f>
        <v>86</v>
      </c>
      <c r="G3" s="8">
        <f>'IPMR OUTPUT'!Z2</f>
        <v>21</v>
      </c>
      <c r="H3" s="8" t="str">
        <f>'IPMR OUTPUT'!L2</f>
        <v>BARRA1</v>
      </c>
      <c r="I3" s="8" t="str">
        <f>'IPMR OUTPUT'!BL2</f>
        <v>net 1</v>
      </c>
      <c r="J3" s="11">
        <v>13.079345</v>
      </c>
      <c r="K3" s="11">
        <v>-16.769884000000001</v>
      </c>
      <c r="L3" s="4"/>
      <c r="M3" s="12" t="s">
        <v>186</v>
      </c>
      <c r="N3" s="13">
        <f t="shared" ref="N3:N29" si="1">COUNTIF(C:C,C3)</f>
        <v>1</v>
      </c>
      <c r="P3" s="7" t="s">
        <v>198</v>
      </c>
      <c r="Q3" s="7">
        <f>M2+[1]SUMMARY!$M$2-L2</f>
        <v>7</v>
      </c>
    </row>
    <row r="4" spans="1:17" ht="15" customHeight="1" x14ac:dyDescent="0.15">
      <c r="A4" s="8" t="str">
        <f>'IPMR OUTPUT'!A3</f>
        <v>R</v>
      </c>
      <c r="B4" s="8" t="str">
        <f>'IPMR OUTPUT'!B3</f>
        <v>GBT</v>
      </c>
      <c r="C4" s="8" t="str">
        <f>'IPMR OUTPUT'!C3</f>
        <v>T463372</v>
      </c>
      <c r="D4" s="10">
        <f>'IPMR OUTPUT'!J3</f>
        <v>43777.298611111109</v>
      </c>
      <c r="E4" s="8">
        <f>'IPMR OUTPUT'!G3</f>
        <v>4</v>
      </c>
      <c r="F4" s="8">
        <f>'IPMR OUTPUT'!X3</f>
        <v>87</v>
      </c>
      <c r="G4" s="8">
        <f>'IPMR OUTPUT'!Z3</f>
        <v>18.899999999999999</v>
      </c>
      <c r="H4" s="8" t="str">
        <f>'IPMR OUTPUT'!L3</f>
        <v>BARRA1</v>
      </c>
      <c r="I4" s="8" t="str">
        <f>'IPMR OUTPUT'!BL3</f>
        <v>net 9</v>
      </c>
      <c r="J4" s="11">
        <v>13.080164</v>
      </c>
      <c r="K4" s="11">
        <v>-16.768823999999999</v>
      </c>
      <c r="L4" s="4"/>
      <c r="M4" s="12" t="s">
        <v>187</v>
      </c>
      <c r="N4" s="13">
        <f t="shared" si="1"/>
        <v>1</v>
      </c>
    </row>
    <row r="5" spans="1:17" ht="15" customHeight="1" x14ac:dyDescent="0.15">
      <c r="A5" s="8" t="str">
        <f>'IPMR OUTPUT'!A4</f>
        <v>N</v>
      </c>
      <c r="B5" s="8" t="str">
        <f>'IPMR OUTPUT'!B4</f>
        <v>GBT</v>
      </c>
      <c r="C5" s="8" t="str">
        <f>'IPMR OUTPUT'!C4</f>
        <v>BN85108</v>
      </c>
      <c r="D5" s="10">
        <f>'IPMR OUTPUT'!J4</f>
        <v>43777.381944444445</v>
      </c>
      <c r="E5" s="8">
        <f>'IPMR OUTPUT'!G4</f>
        <v>4</v>
      </c>
      <c r="F5" s="8">
        <f>'IPMR OUTPUT'!X4</f>
        <v>86</v>
      </c>
      <c r="G5" s="8">
        <f>'IPMR OUTPUT'!Z4</f>
        <v>21.7</v>
      </c>
      <c r="H5" s="8" t="str">
        <f>'IPMR OUTPUT'!L4</f>
        <v>SAPQUA</v>
      </c>
      <c r="I5" s="8">
        <f>'IPMR OUTPUT'!BL4</f>
        <v>0</v>
      </c>
      <c r="J5" s="11">
        <v>13.544153</v>
      </c>
      <c r="K5" s="11">
        <v>-14.893875</v>
      </c>
      <c r="L5" s="12"/>
      <c r="M5" s="12"/>
      <c r="N5" s="13">
        <f t="shared" si="1"/>
        <v>1</v>
      </c>
    </row>
    <row r="6" spans="1:17" ht="15" customHeight="1" x14ac:dyDescent="0.15">
      <c r="A6" s="8" t="str">
        <f>'IPMR OUTPUT'!A5</f>
        <v>N</v>
      </c>
      <c r="B6" s="8" t="str">
        <f>'IPMR OUTPUT'!B5</f>
        <v>GBT</v>
      </c>
      <c r="C6" s="8" t="str">
        <f>'IPMR OUTPUT'!C5</f>
        <v>NA82778</v>
      </c>
      <c r="D6" s="10">
        <f>'IPMR OUTPUT'!J5</f>
        <v>43781.3125</v>
      </c>
      <c r="E6" s="8">
        <f>'IPMR OUTPUT'!G5</f>
        <v>3</v>
      </c>
      <c r="F6" s="8">
        <f>'IPMR OUTPUT'!X5</f>
        <v>85</v>
      </c>
      <c r="G6" s="8">
        <f>'IPMR OUTPUT'!Z5</f>
        <v>19.100000000000001</v>
      </c>
      <c r="H6" s="8" t="str">
        <f>'IPMR OUTPUT'!L5</f>
        <v>BARRA2</v>
      </c>
      <c r="I6" s="8" t="str">
        <f>'IPMR OUTPUT'!BL5</f>
        <v>net 2</v>
      </c>
      <c r="J6" s="11">
        <v>13.080527999999999</v>
      </c>
      <c r="K6" s="11">
        <v>-16.770471000000001</v>
      </c>
      <c r="L6" s="4"/>
      <c r="M6" s="12" t="s">
        <v>188</v>
      </c>
      <c r="N6" s="13">
        <f t="shared" si="1"/>
        <v>1</v>
      </c>
    </row>
    <row r="7" spans="1:17" ht="15" customHeight="1" x14ac:dyDescent="0.15">
      <c r="A7" s="8" t="str">
        <f>'IPMR OUTPUT'!A6</f>
        <v>R</v>
      </c>
      <c r="B7" s="8" t="str">
        <f>'IPMR OUTPUT'!B6</f>
        <v>GBT</v>
      </c>
      <c r="C7" s="8" t="str">
        <f>'IPMR OUTPUT'!C6</f>
        <v>TR12190</v>
      </c>
      <c r="D7" s="10">
        <f>'IPMR OUTPUT'!J6</f>
        <v>43781.3125</v>
      </c>
      <c r="E7" s="8">
        <f>'IPMR OUTPUT'!G6</f>
        <v>4</v>
      </c>
      <c r="F7" s="8">
        <f>'IPMR OUTPUT'!X6</f>
        <v>83</v>
      </c>
      <c r="G7" s="8">
        <f>'IPMR OUTPUT'!Z6</f>
        <v>19.3</v>
      </c>
      <c r="H7" s="8" t="str">
        <f>'IPMR OUTPUT'!L6</f>
        <v>BARRA2</v>
      </c>
      <c r="I7" s="8" t="str">
        <f>'IPMR OUTPUT'!BL6</f>
        <v>net 1</v>
      </c>
      <c r="J7" s="11">
        <v>13.080627</v>
      </c>
      <c r="K7" s="11">
        <v>-16.770060000000001</v>
      </c>
      <c r="L7" s="4" t="s">
        <v>189</v>
      </c>
      <c r="M7" s="12" t="s">
        <v>190</v>
      </c>
      <c r="N7" s="13">
        <f t="shared" si="1"/>
        <v>1</v>
      </c>
    </row>
    <row r="8" spans="1:17" ht="15" customHeight="1" x14ac:dyDescent="0.15">
      <c r="A8" s="8" t="str">
        <f>'IPMR OUTPUT'!A7</f>
        <v>N</v>
      </c>
      <c r="B8" s="8" t="str">
        <f>'IPMR OUTPUT'!B7</f>
        <v>GBT</v>
      </c>
      <c r="C8" s="8" t="str">
        <f>'IPMR OUTPUT'!C7</f>
        <v>NA82783</v>
      </c>
      <c r="D8" s="10">
        <f>'IPMR OUTPUT'!J7</f>
        <v>43785.770833333336</v>
      </c>
      <c r="E8" s="8">
        <f>'IPMR OUTPUT'!G7</f>
        <v>3</v>
      </c>
      <c r="F8" s="8">
        <f>'IPMR OUTPUT'!X7</f>
        <v>83</v>
      </c>
      <c r="G8" s="8">
        <f>'IPMR OUTPUT'!Z7</f>
        <v>19.600000000000001</v>
      </c>
      <c r="H8" s="8" t="str">
        <f>'IPMR OUTPUT'!L7</f>
        <v>BARRA1</v>
      </c>
      <c r="I8" s="8" t="str">
        <f>'IPMR OUTPUT'!BL7</f>
        <v>net 17</v>
      </c>
      <c r="J8" s="11">
        <v>13.080558999999999</v>
      </c>
      <c r="K8" s="11">
        <v>-16.767188999999998</v>
      </c>
      <c r="L8" s="4"/>
      <c r="M8" s="12"/>
      <c r="N8" s="13">
        <f t="shared" si="1"/>
        <v>1</v>
      </c>
    </row>
    <row r="9" spans="1:17" ht="15" customHeight="1" x14ac:dyDescent="0.15">
      <c r="A9" s="8" t="str">
        <f>'IPMR OUTPUT'!A8</f>
        <v>R</v>
      </c>
      <c r="B9" s="8" t="str">
        <f>'IPMR OUTPUT'!B8</f>
        <v>GBT</v>
      </c>
      <c r="C9" s="8" t="str">
        <f>'IPMR OUTPUT'!C8</f>
        <v>NA82692</v>
      </c>
      <c r="D9" s="10">
        <f>'IPMR OUTPUT'!J8</f>
        <v>43785.791666666664</v>
      </c>
      <c r="E9" s="8">
        <f>'IPMR OUTPUT'!G8</f>
        <v>4</v>
      </c>
      <c r="F9" s="8">
        <f>'IPMR OUTPUT'!X8</f>
        <v>90</v>
      </c>
      <c r="G9" s="8">
        <f>'IPMR OUTPUT'!Z8</f>
        <v>22</v>
      </c>
      <c r="H9" s="8" t="str">
        <f>'IPMR OUTPUT'!L8</f>
        <v>BARRA1</v>
      </c>
      <c r="I9" s="8" t="str">
        <f>'IPMR OUTPUT'!BL8</f>
        <v>net 17</v>
      </c>
      <c r="J9" s="11">
        <v>13.080558999999999</v>
      </c>
      <c r="K9" s="11">
        <v>-16.767188999999998</v>
      </c>
      <c r="L9" s="4"/>
      <c r="M9" s="12"/>
      <c r="N9" s="13">
        <f t="shared" si="1"/>
        <v>2</v>
      </c>
    </row>
    <row r="10" spans="1:17" ht="15" customHeight="1" x14ac:dyDescent="0.15">
      <c r="A10" s="8" t="str">
        <f>'IPMR OUTPUT'!A9</f>
        <v>R</v>
      </c>
      <c r="B10" s="8" t="str">
        <f>'IPMR OUTPUT'!B9</f>
        <v>GBT</v>
      </c>
      <c r="C10" s="8" t="str">
        <f>'IPMR OUTPUT'!C9</f>
        <v>E721113</v>
      </c>
      <c r="D10" s="10">
        <f>'IPMR OUTPUT'!J9</f>
        <v>43786.3125</v>
      </c>
      <c r="E10" s="8">
        <f>'IPMR OUTPUT'!G9</f>
        <v>4</v>
      </c>
      <c r="F10" s="8">
        <f>'IPMR OUTPUT'!X9</f>
        <v>86</v>
      </c>
      <c r="G10" s="8">
        <f>'IPMR OUTPUT'!Z9</f>
        <v>21.5</v>
      </c>
      <c r="H10" s="8" t="str">
        <f>'IPMR OUTPUT'!L9</f>
        <v>BARRA1</v>
      </c>
      <c r="I10" s="8" t="str">
        <f>'IPMR OUTPUT'!BL9</f>
        <v>net 9</v>
      </c>
      <c r="J10" s="11">
        <v>13.080164</v>
      </c>
      <c r="K10" s="11">
        <v>-16.768823999999999</v>
      </c>
      <c r="L10" s="4"/>
      <c r="M10" s="12"/>
      <c r="N10" s="13">
        <f t="shared" si="1"/>
        <v>1</v>
      </c>
    </row>
    <row r="11" spans="1:17" ht="15" customHeight="1" x14ac:dyDescent="0.15">
      <c r="A11" s="8" t="str">
        <f>'IPMR OUTPUT'!A10</f>
        <v>N</v>
      </c>
      <c r="B11" s="8" t="str">
        <f>'IPMR OUTPUT'!B10</f>
        <v>GBT</v>
      </c>
      <c r="C11" s="8" t="str">
        <f>'IPMR OUTPUT'!C10</f>
        <v>NA82785</v>
      </c>
      <c r="D11" s="10">
        <f>'IPMR OUTPUT'!J10</f>
        <v>43786.770833333336</v>
      </c>
      <c r="E11" s="8">
        <f>'IPMR OUTPUT'!G10</f>
        <v>3</v>
      </c>
      <c r="F11" s="8">
        <f>'IPMR OUTPUT'!X10</f>
        <v>82</v>
      </c>
      <c r="G11" s="8">
        <f>'IPMR OUTPUT'!Z10</f>
        <v>19.5</v>
      </c>
      <c r="H11" s="8" t="str">
        <f>'IPMR OUTPUT'!L10</f>
        <v>BARRA1</v>
      </c>
      <c r="I11" s="8" t="str">
        <f>'IPMR OUTPUT'!BL10</f>
        <v>net 17</v>
      </c>
      <c r="J11" s="11">
        <v>13.080558999999999</v>
      </c>
      <c r="K11" s="11">
        <v>-16.767188999999998</v>
      </c>
      <c r="L11" s="4"/>
      <c r="M11" s="12"/>
      <c r="N11" s="13">
        <f t="shared" si="1"/>
        <v>1</v>
      </c>
    </row>
    <row r="12" spans="1:17" ht="15" customHeight="1" x14ac:dyDescent="0.15">
      <c r="A12" s="8" t="str">
        <f>'IPMR OUTPUT'!A11</f>
        <v>R</v>
      </c>
      <c r="B12" s="8" t="str">
        <f>'IPMR OUTPUT'!B11</f>
        <v>GBT</v>
      </c>
      <c r="C12" s="8" t="str">
        <f>'IPMR OUTPUT'!C11</f>
        <v>NA82692</v>
      </c>
      <c r="D12" s="10">
        <f>'IPMR OUTPUT'!J11</f>
        <v>43787.291666666664</v>
      </c>
      <c r="E12" s="8">
        <f>'IPMR OUTPUT'!G11</f>
        <v>4</v>
      </c>
      <c r="F12" s="8">
        <f>'IPMR OUTPUT'!X11</f>
        <v>89</v>
      </c>
      <c r="G12" s="8">
        <f>'IPMR OUTPUT'!Z11</f>
        <v>21.5</v>
      </c>
      <c r="H12" s="8" t="str">
        <f>'IPMR OUTPUT'!L11</f>
        <v>BARRA1</v>
      </c>
      <c r="I12" s="8" t="str">
        <f>'IPMR OUTPUT'!BL11</f>
        <v>net 12</v>
      </c>
      <c r="J12" s="11">
        <v>13.080149</v>
      </c>
      <c r="K12" s="11">
        <v>-16.767543</v>
      </c>
      <c r="L12" s="4"/>
      <c r="M12" s="12"/>
      <c r="N12" s="13">
        <f t="shared" si="1"/>
        <v>2</v>
      </c>
    </row>
    <row r="13" spans="1:17" ht="15" customHeight="1" x14ac:dyDescent="0.15">
      <c r="A13" s="8" t="str">
        <f>'IPMR OUTPUT'!A12</f>
        <v>N</v>
      </c>
      <c r="B13" s="8" t="str">
        <f>'IPMR OUTPUT'!B12</f>
        <v>GBT</v>
      </c>
      <c r="C13" s="8" t="str">
        <f>'IPMR OUTPUT'!C12</f>
        <v>NA82787</v>
      </c>
      <c r="D13" s="10">
        <f>'IPMR OUTPUT'!J12</f>
        <v>43787.3125</v>
      </c>
      <c r="E13" s="8">
        <f>'IPMR OUTPUT'!G12</f>
        <v>3</v>
      </c>
      <c r="F13" s="8">
        <f>'IPMR OUTPUT'!X12</f>
        <v>83</v>
      </c>
      <c r="G13" s="8">
        <f>'IPMR OUTPUT'!Z12</f>
        <v>19</v>
      </c>
      <c r="H13" s="8" t="str">
        <f>'IPMR OUTPUT'!L12</f>
        <v>BARRA0</v>
      </c>
      <c r="I13" s="8" t="str">
        <f>'IPMR OUTPUT'!BL12</f>
        <v>net 1</v>
      </c>
      <c r="J13" s="11">
        <v>13.078711</v>
      </c>
      <c r="K13" s="11">
        <v>-16.766133</v>
      </c>
      <c r="L13" s="4"/>
      <c r="M13" s="12"/>
      <c r="N13" s="13">
        <f t="shared" si="1"/>
        <v>1</v>
      </c>
    </row>
    <row r="14" spans="1:17" ht="15" customHeight="1" x14ac:dyDescent="0.15">
      <c r="A14" s="8" t="str">
        <f>'IPMR OUTPUT'!A13</f>
        <v>R</v>
      </c>
      <c r="B14" s="8" t="str">
        <f>'IPMR OUTPUT'!B13</f>
        <v>GBT</v>
      </c>
      <c r="C14" s="8" t="str">
        <f>'IPMR OUTPUT'!C13</f>
        <v>S647420</v>
      </c>
      <c r="D14" s="10">
        <f>'IPMR OUTPUT'!J13</f>
        <v>43787.354166666664</v>
      </c>
      <c r="E14" s="8">
        <f>'IPMR OUTPUT'!G13</f>
        <v>4</v>
      </c>
      <c r="F14" s="8">
        <f>'IPMR OUTPUT'!X13</f>
        <v>85</v>
      </c>
      <c r="G14" s="8">
        <f>'IPMR OUTPUT'!Z13</f>
        <v>19</v>
      </c>
      <c r="H14" s="8" t="str">
        <f>'IPMR OUTPUT'!L13</f>
        <v>BARRA1</v>
      </c>
      <c r="I14" s="8" t="str">
        <f>'IPMR OUTPUT'!BL13</f>
        <v>net 18</v>
      </c>
      <c r="J14" s="11">
        <v>13.080302</v>
      </c>
      <c r="K14" s="11">
        <v>-16.766452000000001</v>
      </c>
      <c r="L14" s="4" t="s">
        <v>191</v>
      </c>
      <c r="M14" s="12"/>
      <c r="N14" s="13">
        <f t="shared" si="1"/>
        <v>2</v>
      </c>
    </row>
    <row r="15" spans="1:17" ht="15" customHeight="1" x14ac:dyDescent="0.15">
      <c r="A15" s="8" t="str">
        <f>'IPMR OUTPUT'!A14</f>
        <v>R</v>
      </c>
      <c r="B15" s="8" t="str">
        <f>'IPMR OUTPUT'!B14</f>
        <v>GBT</v>
      </c>
      <c r="C15" s="8" t="str">
        <f>'IPMR OUTPUT'!C14</f>
        <v>TR12107</v>
      </c>
      <c r="D15" s="10">
        <f>'IPMR OUTPUT'!J14</f>
        <v>43788.291666666664</v>
      </c>
      <c r="E15" s="8">
        <f>'IPMR OUTPUT'!G14</f>
        <v>4</v>
      </c>
      <c r="F15" s="8">
        <f>'IPMR OUTPUT'!X14</f>
        <v>84</v>
      </c>
      <c r="G15" s="8">
        <f>'IPMR OUTPUT'!Z14</f>
        <v>19.100000000000001</v>
      </c>
      <c r="H15" s="8" t="str">
        <f>'IPMR OUTPUT'!L14</f>
        <v>STALA</v>
      </c>
      <c r="I15" s="8" t="str">
        <f>'IPMR OUTPUT'!BL14</f>
        <v>net 16</v>
      </c>
      <c r="J15" s="11">
        <v>13.070733000000001</v>
      </c>
      <c r="K15" s="11">
        <v>-16.750119000000002</v>
      </c>
      <c r="L15" s="4" t="s">
        <v>192</v>
      </c>
      <c r="M15" s="12"/>
      <c r="N15" s="13">
        <f t="shared" si="1"/>
        <v>1</v>
      </c>
    </row>
    <row r="16" spans="1:17" ht="15" customHeight="1" x14ac:dyDescent="0.15">
      <c r="A16" s="8" t="str">
        <f>'IPMR OUTPUT'!A15</f>
        <v>N</v>
      </c>
      <c r="B16" s="8" t="str">
        <f>'IPMR OUTPUT'!B15</f>
        <v>GBT</v>
      </c>
      <c r="C16" s="8" t="str">
        <f>'IPMR OUTPUT'!C15</f>
        <v>NA82790</v>
      </c>
      <c r="D16" s="10">
        <f>'IPMR OUTPUT'!J15</f>
        <v>43789.3125</v>
      </c>
      <c r="E16" s="8">
        <f>'IPMR OUTPUT'!G15</f>
        <v>3</v>
      </c>
      <c r="F16" s="8">
        <f>'IPMR OUTPUT'!X15</f>
        <v>82</v>
      </c>
      <c r="G16" s="8">
        <f>'IPMR OUTPUT'!Z15</f>
        <v>18.899999999999999</v>
      </c>
      <c r="H16" s="8" t="str">
        <f>'IPMR OUTPUT'!L15</f>
        <v>STALA</v>
      </c>
      <c r="I16" s="8" t="str">
        <f>'IPMR OUTPUT'!BL15</f>
        <v>net 6</v>
      </c>
      <c r="J16" s="11">
        <v>13.071421000000001</v>
      </c>
      <c r="K16" s="11">
        <v>-16.749472000000001</v>
      </c>
      <c r="L16" s="4"/>
      <c r="M16" s="12"/>
      <c r="N16" s="13">
        <f t="shared" si="1"/>
        <v>2</v>
      </c>
    </row>
    <row r="17" spans="1:14" ht="15" customHeight="1" x14ac:dyDescent="0.15">
      <c r="A17" s="8" t="str">
        <f>'IPMR OUTPUT'!A16</f>
        <v>R</v>
      </c>
      <c r="B17" s="8" t="str">
        <f>'IPMR OUTPUT'!B16</f>
        <v>GBT</v>
      </c>
      <c r="C17" s="8" t="str">
        <f>'IPMR OUTPUT'!C16</f>
        <v>NA82790</v>
      </c>
      <c r="D17" s="10">
        <f>'IPMR OUTPUT'!J16</f>
        <v>43789.354166666664</v>
      </c>
      <c r="E17" s="8">
        <f>'IPMR OUTPUT'!G16</f>
        <v>3</v>
      </c>
      <c r="F17" s="8">
        <f>'IPMR OUTPUT'!X16</f>
        <v>83</v>
      </c>
      <c r="G17" s="8">
        <f>'IPMR OUTPUT'!Z16</f>
        <v>18.8</v>
      </c>
      <c r="H17" s="8" t="str">
        <f>'IPMR OUTPUT'!L16</f>
        <v>STALA</v>
      </c>
      <c r="I17" s="8" t="str">
        <f>'IPMR OUTPUT'!BL16</f>
        <v>net 4</v>
      </c>
      <c r="J17" s="11">
        <v>13.070746</v>
      </c>
      <c r="K17" s="11">
        <v>-16.747755000000002</v>
      </c>
      <c r="L17" s="4"/>
      <c r="M17" s="12"/>
      <c r="N17" s="13">
        <f t="shared" si="1"/>
        <v>2</v>
      </c>
    </row>
    <row r="18" spans="1:14" ht="15" customHeight="1" x14ac:dyDescent="0.15">
      <c r="A18" s="8" t="str">
        <f>'IPMR OUTPUT'!A17</f>
        <v>N</v>
      </c>
      <c r="B18" s="8" t="str">
        <f>'IPMR OUTPUT'!B17</f>
        <v>GBT</v>
      </c>
      <c r="C18" s="8" t="str">
        <f>'IPMR OUTPUT'!C17</f>
        <v>NA82794</v>
      </c>
      <c r="D18" s="10">
        <f>'IPMR OUTPUT'!J17</f>
        <v>43792.4375</v>
      </c>
      <c r="E18" s="8">
        <f>'IPMR OUTPUT'!G17</f>
        <v>3</v>
      </c>
      <c r="F18" s="8">
        <f>'IPMR OUTPUT'!X17</f>
        <v>82</v>
      </c>
      <c r="G18" s="8">
        <f>'IPMR OUTPUT'!Z17</f>
        <v>20.100000000000001</v>
      </c>
      <c r="H18" s="8" t="str">
        <f>'IPMR OUTPUT'!L17</f>
        <v>CAMP</v>
      </c>
      <c r="I18" s="8" t="str">
        <f>'IPMR OUTPUT'!BL17</f>
        <v>net 1</v>
      </c>
      <c r="J18" s="11">
        <v>13.091813</v>
      </c>
      <c r="K18" s="11">
        <v>-16.769310000000001</v>
      </c>
      <c r="L18" s="4"/>
      <c r="M18" s="12"/>
      <c r="N18" s="13">
        <f t="shared" si="1"/>
        <v>1</v>
      </c>
    </row>
    <row r="19" spans="1:14" ht="15" customHeight="1" x14ac:dyDescent="0.15">
      <c r="A19" s="8" t="str">
        <f>'IPMR OUTPUT'!A18</f>
        <v>N</v>
      </c>
      <c r="B19" s="8" t="str">
        <f>'IPMR OUTPUT'!B18</f>
        <v>GBT</v>
      </c>
      <c r="C19" s="8" t="str">
        <f>'IPMR OUTPUT'!C18</f>
        <v>NA82795</v>
      </c>
      <c r="D19" s="10">
        <f>'IPMR OUTPUT'!J18</f>
        <v>43794.291666666664</v>
      </c>
      <c r="E19" s="8">
        <f>'IPMR OUTPUT'!G18</f>
        <v>4</v>
      </c>
      <c r="F19" s="8">
        <f>'IPMR OUTPUT'!X18</f>
        <v>82</v>
      </c>
      <c r="G19" s="8">
        <f>'IPMR OUTPUT'!Z18</f>
        <v>16.7</v>
      </c>
      <c r="H19" s="8" t="str">
        <f>'IPMR OUTPUT'!L18</f>
        <v>TESITO</v>
      </c>
      <c r="I19" s="8" t="str">
        <f>'IPMR OUTPUT'!BL18</f>
        <v>net 1</v>
      </c>
      <c r="J19" s="11">
        <v>13.093643999999999</v>
      </c>
      <c r="K19" s="11">
        <v>-16.769207999999999</v>
      </c>
      <c r="L19" s="4"/>
      <c r="M19" s="12"/>
      <c r="N19" s="13">
        <f t="shared" si="1"/>
        <v>1</v>
      </c>
    </row>
    <row r="20" spans="1:14" ht="15" customHeight="1" x14ac:dyDescent="0.15">
      <c r="A20" s="8" t="str">
        <f>'IPMR OUTPUT'!A19</f>
        <v>N</v>
      </c>
      <c r="B20" s="8" t="str">
        <f>'IPMR OUTPUT'!B19</f>
        <v>GBT</v>
      </c>
      <c r="C20" s="8" t="str">
        <f>'IPMR OUTPUT'!C19</f>
        <v>NA82796</v>
      </c>
      <c r="D20" s="10">
        <f>'IPMR OUTPUT'!J19</f>
        <v>43846.791666666664</v>
      </c>
      <c r="E20" s="8">
        <f>'IPMR OUTPUT'!G19</f>
        <v>5</v>
      </c>
      <c r="F20" s="8">
        <f>'IPMR OUTPUT'!X19</f>
        <v>82</v>
      </c>
      <c r="G20" s="8">
        <f>'IPMR OUTPUT'!Z19</f>
        <v>18</v>
      </c>
      <c r="H20" s="8" t="str">
        <f>'IPMR OUTPUT'!L19</f>
        <v>KURUM</v>
      </c>
      <c r="I20" s="8" t="str">
        <f>'IPMR OUTPUT'!BL19</f>
        <v>net 4</v>
      </c>
      <c r="J20" s="11">
        <v>13.100234</v>
      </c>
      <c r="K20" s="11">
        <v>-16.733722</v>
      </c>
      <c r="L20" s="12"/>
      <c r="M20" s="12"/>
      <c r="N20" s="13">
        <f t="shared" si="1"/>
        <v>1</v>
      </c>
    </row>
    <row r="21" spans="1:14" ht="15" customHeight="1" x14ac:dyDescent="0.15">
      <c r="A21" s="8" t="str">
        <f>'IPMR OUTPUT'!A20</f>
        <v>N</v>
      </c>
      <c r="B21" s="8" t="str">
        <f>'IPMR OUTPUT'!B20</f>
        <v>GBT</v>
      </c>
      <c r="C21" s="8" t="str">
        <f>'IPMR OUTPUT'!C20</f>
        <v>NA82798</v>
      </c>
      <c r="D21" s="10">
        <f>'IPMR OUTPUT'!J20</f>
        <v>43847.361111111109</v>
      </c>
      <c r="E21" s="8">
        <f>'IPMR OUTPUT'!G20</f>
        <v>5</v>
      </c>
      <c r="F21" s="8">
        <f>'IPMR OUTPUT'!X20</f>
        <v>85</v>
      </c>
      <c r="G21" s="8">
        <f>'IPMR OUTPUT'!Z20</f>
        <v>21.9</v>
      </c>
      <c r="H21" s="8" t="str">
        <f>'IPMR OUTPUT'!L20</f>
        <v>KURUM</v>
      </c>
      <c r="I21" s="8" t="str">
        <f>'IPMR OUTPUT'!BL20</f>
        <v>net 2</v>
      </c>
      <c r="J21" s="11">
        <v>13.100467</v>
      </c>
      <c r="K21" s="11">
        <v>-16.735562000000002</v>
      </c>
      <c r="L21" s="12"/>
      <c r="M21" s="12"/>
      <c r="N21" s="13">
        <f t="shared" si="1"/>
        <v>1</v>
      </c>
    </row>
    <row r="22" spans="1:14" ht="15" customHeight="1" x14ac:dyDescent="0.15">
      <c r="A22" s="8" t="str">
        <f>'IPMR OUTPUT'!A21</f>
        <v>N</v>
      </c>
      <c r="B22" s="8" t="str">
        <f>'IPMR OUTPUT'!B21</f>
        <v>GBT</v>
      </c>
      <c r="C22" s="8" t="str">
        <f>'IPMR OUTPUT'!C21</f>
        <v>E719977</v>
      </c>
      <c r="D22" s="10">
        <f>'IPMR OUTPUT'!J21</f>
        <v>43850.340277777781</v>
      </c>
      <c r="E22" s="8">
        <f>'IPMR OUTPUT'!G21</f>
        <v>5</v>
      </c>
      <c r="F22" s="8">
        <f>'IPMR OUTPUT'!X21</f>
        <v>84</v>
      </c>
      <c r="G22" s="8">
        <f>'IPMR OUTPUT'!Z21</f>
        <v>19.7</v>
      </c>
      <c r="H22" s="8" t="str">
        <f>'IPMR OUTPUT'!L21</f>
        <v>BARRA1</v>
      </c>
      <c r="I22" s="8" t="str">
        <f>'IPMR OUTPUT'!BL21</f>
        <v>net 12</v>
      </c>
      <c r="J22" s="11">
        <v>13.080149</v>
      </c>
      <c r="K22" s="11">
        <v>-16.767543</v>
      </c>
      <c r="L22" s="12"/>
      <c r="M22" s="12"/>
      <c r="N22" s="13">
        <f t="shared" si="1"/>
        <v>1</v>
      </c>
    </row>
    <row r="23" spans="1:14" ht="15" customHeight="1" x14ac:dyDescent="0.15">
      <c r="A23" s="8" t="str">
        <f>'IPMR OUTPUT'!A22</f>
        <v>N</v>
      </c>
      <c r="B23" s="8" t="str">
        <f>'IPMR OUTPUT'!B22</f>
        <v>GBT</v>
      </c>
      <c r="C23" s="8" t="str">
        <f>'IPMR OUTPUT'!C22</f>
        <v>TL89889</v>
      </c>
      <c r="D23" s="10">
        <f>'IPMR OUTPUT'!J22</f>
        <v>43851.381944444445</v>
      </c>
      <c r="E23" s="8">
        <f>'IPMR OUTPUT'!G22</f>
        <v>5</v>
      </c>
      <c r="F23" s="8">
        <f>'IPMR OUTPUT'!X22</f>
        <v>82</v>
      </c>
      <c r="G23" s="8">
        <f>'IPMR OUTPUT'!Z22</f>
        <v>20.6</v>
      </c>
      <c r="H23" s="8" t="str">
        <f>'IPMR OUTPUT'!L22</f>
        <v>BARRA0</v>
      </c>
      <c r="I23" s="8" t="str">
        <f>'IPMR OUTPUT'!BL22</f>
        <v>net 6</v>
      </c>
      <c r="J23" s="11">
        <v>13.078063999999999</v>
      </c>
      <c r="K23" s="11">
        <v>-16.762915</v>
      </c>
      <c r="L23" s="12"/>
      <c r="M23" s="12"/>
      <c r="N23" s="13">
        <f t="shared" si="1"/>
        <v>1</v>
      </c>
    </row>
    <row r="24" spans="1:14" ht="15" customHeight="1" x14ac:dyDescent="0.15">
      <c r="A24" s="8" t="str">
        <f>'IPMR OUTPUT'!A23</f>
        <v>R</v>
      </c>
      <c r="B24" s="8" t="str">
        <f>'IPMR OUTPUT'!B23</f>
        <v>GBT</v>
      </c>
      <c r="C24" s="8" t="str">
        <f>'IPMR OUTPUT'!C23</f>
        <v>JP96017</v>
      </c>
      <c r="D24" s="10">
        <f>'IPMR OUTPUT'!J23</f>
        <v>43851.427083333336</v>
      </c>
      <c r="E24" s="8">
        <f>'IPMR OUTPUT'!G23</f>
        <v>6</v>
      </c>
      <c r="F24" s="8">
        <f>'IPMR OUTPUT'!X23</f>
        <v>83</v>
      </c>
      <c r="G24" s="8">
        <f>'IPMR OUTPUT'!Z23</f>
        <v>19.600000000000001</v>
      </c>
      <c r="H24" s="8" t="str">
        <f>'IPMR OUTPUT'!L23</f>
        <v>BARRA1</v>
      </c>
      <c r="I24" s="8" t="str">
        <f>'IPMR OUTPUT'!BL23</f>
        <v>net 11; BR060 removed; BV417 fitted</v>
      </c>
      <c r="J24" s="11">
        <v>13.079998</v>
      </c>
      <c r="K24" s="11">
        <v>-16.767958</v>
      </c>
      <c r="L24" s="12" t="s">
        <v>193</v>
      </c>
      <c r="M24" s="12" t="s">
        <v>194</v>
      </c>
      <c r="N24" s="13">
        <f t="shared" si="1"/>
        <v>1</v>
      </c>
    </row>
    <row r="25" spans="1:14" ht="15" customHeight="1" x14ac:dyDescent="0.15">
      <c r="A25" s="8" t="str">
        <f>'IPMR OUTPUT'!A24</f>
        <v>R</v>
      </c>
      <c r="B25" s="8" t="str">
        <f>'IPMR OUTPUT'!B24</f>
        <v>GBT</v>
      </c>
      <c r="C25" s="8" t="str">
        <f>'IPMR OUTPUT'!C24</f>
        <v>S647420</v>
      </c>
      <c r="D25" s="10">
        <f>'IPMR OUTPUT'!J24</f>
        <v>43851.486111111109</v>
      </c>
      <c r="E25" s="8">
        <f>'IPMR OUTPUT'!G24</f>
        <v>6</v>
      </c>
      <c r="F25" s="8">
        <f>'IPMR OUTPUT'!X24</f>
        <v>87</v>
      </c>
      <c r="G25" s="8">
        <f>'IPMR OUTPUT'!Z24</f>
        <v>21.2</v>
      </c>
      <c r="H25" s="8" t="str">
        <f>'IPMR OUTPUT'!L24</f>
        <v>BARRA1</v>
      </c>
      <c r="I25" s="8" t="str">
        <f>'IPMR OUTPUT'!BL24</f>
        <v>net 15; BV422 fitted</v>
      </c>
      <c r="J25" s="11">
        <v>13.080233</v>
      </c>
      <c r="K25" s="11">
        <v>-16.766943000000001</v>
      </c>
      <c r="L25" s="12"/>
      <c r="M25" s="12" t="s">
        <v>195</v>
      </c>
      <c r="N25" s="13">
        <f t="shared" si="1"/>
        <v>2</v>
      </c>
    </row>
    <row r="26" spans="1:14" ht="15" customHeight="1" x14ac:dyDescent="0.15">
      <c r="A26" s="8" t="str">
        <f>'IPMR OUTPUT'!A25</f>
        <v>N</v>
      </c>
      <c r="B26" s="8" t="str">
        <f>'IPMR OUTPUT'!B25</f>
        <v>GBT</v>
      </c>
      <c r="C26" s="8" t="str">
        <f>'IPMR OUTPUT'!C25</f>
        <v>JP96756</v>
      </c>
      <c r="D26" s="10">
        <f>'IPMR OUTPUT'!J25</f>
        <v>43853.333333333336</v>
      </c>
      <c r="E26" s="8">
        <f>'IPMR OUTPUT'!G25</f>
        <v>5</v>
      </c>
      <c r="F26" s="8">
        <f>'IPMR OUTPUT'!X25</f>
        <v>83</v>
      </c>
      <c r="G26" s="8">
        <f>'IPMR OUTPUT'!Z25</f>
        <v>25.3</v>
      </c>
      <c r="H26" s="8" t="str">
        <f>'IPMR OUTPUT'!L25</f>
        <v>STALA</v>
      </c>
      <c r="I26" s="8" t="str">
        <f>'IPMR OUTPUT'!BL25</f>
        <v>net 4</v>
      </c>
      <c r="J26" s="11">
        <v>13.070746</v>
      </c>
      <c r="K26" s="11">
        <v>-16.747755000000002</v>
      </c>
      <c r="L26" s="12"/>
      <c r="M26" s="12"/>
      <c r="N26" s="13">
        <f t="shared" si="1"/>
        <v>2</v>
      </c>
    </row>
    <row r="27" spans="1:14" ht="15" customHeight="1" x14ac:dyDescent="0.15">
      <c r="A27" s="8" t="str">
        <f>'IPMR OUTPUT'!A26</f>
        <v>R</v>
      </c>
      <c r="B27" s="8" t="str">
        <f>'IPMR OUTPUT'!B26</f>
        <v>GBT</v>
      </c>
      <c r="C27" s="8" t="str">
        <f>'IPMR OUTPUT'!C26</f>
        <v>JP96756</v>
      </c>
      <c r="D27" s="10">
        <f>'IPMR OUTPUT'!J26</f>
        <v>43854.333333333336</v>
      </c>
      <c r="E27" s="8">
        <f>'IPMR OUTPUT'!G26</f>
        <v>5</v>
      </c>
      <c r="F27" s="8">
        <f>'IPMR OUTPUT'!X26</f>
        <v>85</v>
      </c>
      <c r="G27" s="8">
        <f>'IPMR OUTPUT'!Z26</f>
        <v>25.1</v>
      </c>
      <c r="H27" s="8" t="str">
        <f>'IPMR OUTPUT'!L26</f>
        <v>STALA</v>
      </c>
      <c r="I27" s="8">
        <f>'IPMR OUTPUT'!BL26</f>
        <v>0</v>
      </c>
      <c r="J27" s="11"/>
      <c r="K27" s="11"/>
      <c r="L27" s="12"/>
      <c r="M27" s="12"/>
      <c r="N27" s="13">
        <f t="shared" si="1"/>
        <v>2</v>
      </c>
    </row>
    <row r="28" spans="1:14" ht="15" customHeight="1" x14ac:dyDescent="0.15">
      <c r="A28" s="8" t="str">
        <f>'IPMR OUTPUT'!A27</f>
        <v>R</v>
      </c>
      <c r="B28" s="8" t="str">
        <f>'IPMR OUTPUT'!B27</f>
        <v>GBT</v>
      </c>
      <c r="C28" s="8" t="str">
        <f>'IPMR OUTPUT'!C27</f>
        <v>TH87192</v>
      </c>
      <c r="D28" s="10">
        <f>'IPMR OUTPUT'!J27</f>
        <v>43856.354166666664</v>
      </c>
      <c r="E28" s="8">
        <f>'IPMR OUTPUT'!G27</f>
        <v>6</v>
      </c>
      <c r="F28" s="8">
        <f>'IPMR OUTPUT'!X27</f>
        <v>85</v>
      </c>
      <c r="G28" s="8">
        <f>'IPMR OUTPUT'!Z27</f>
        <v>22.2</v>
      </c>
      <c r="H28" s="8" t="str">
        <f>'IPMR OUTPUT'!L27</f>
        <v>CAMP</v>
      </c>
      <c r="I28" s="8" t="str">
        <f>'IPMR OUTPUT'!BL27</f>
        <v>net 1</v>
      </c>
      <c r="J28" s="11">
        <v>13.091813</v>
      </c>
      <c r="K28" s="11">
        <v>-16.769310000000001</v>
      </c>
      <c r="L28" s="12"/>
      <c r="M28" s="12"/>
      <c r="N28" s="13">
        <f t="shared" si="1"/>
        <v>1</v>
      </c>
    </row>
    <row r="29" spans="1:14" ht="15" customHeight="1" x14ac:dyDescent="0.15">
      <c r="A29" s="8" t="str">
        <f>'IPMR OUTPUT'!A28</f>
        <v>N</v>
      </c>
      <c r="B29" s="8" t="str">
        <f>'IPMR OUTPUT'!B28</f>
        <v>GBT</v>
      </c>
      <c r="C29" s="8" t="str">
        <f>'IPMR OUTPUT'!C28</f>
        <v>TL89897</v>
      </c>
      <c r="D29" s="10">
        <f>'IPMR OUTPUT'!J28</f>
        <v>43856.354166666664</v>
      </c>
      <c r="E29" s="8">
        <f>'IPMR OUTPUT'!G28</f>
        <v>5</v>
      </c>
      <c r="F29" s="8">
        <f>'IPMR OUTPUT'!X28</f>
        <v>81</v>
      </c>
      <c r="G29" s="8">
        <f>'IPMR OUTPUT'!Z28</f>
        <v>17.600000000000001</v>
      </c>
      <c r="H29" s="8" t="str">
        <f>'IPMR OUTPUT'!L28</f>
        <v>CAMP</v>
      </c>
      <c r="I29" s="8" t="str">
        <f>'IPMR OUTPUT'!BL28</f>
        <v>net 7</v>
      </c>
      <c r="J29" s="11">
        <v>13.08967</v>
      </c>
      <c r="K29" s="11">
        <v>-16.769241000000001</v>
      </c>
      <c r="L29" s="12"/>
      <c r="M29" s="12"/>
      <c r="N29" s="13">
        <f t="shared" si="1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IPMR OUTPUT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Oliver Fox</cp:lastModifiedBy>
  <dcterms:created xsi:type="dcterms:W3CDTF">2020-01-09T14:08:40Z</dcterms:created>
  <dcterms:modified xsi:type="dcterms:W3CDTF">2023-06-13T16:26:55Z</dcterms:modified>
</cp:coreProperties>
</file>