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mande CTS 2019-2020"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<sst xmlns="http://schemas.openxmlformats.org/spreadsheetml/2006/main" count="54" uniqueCount="41">
  <si>
    <t xml:space="preserve">Demande de Crédit Temps Syndical 2020-2021</t>
  </si>
  <si>
    <r>
      <rPr>
        <sz val="10"/>
        <rFont val="Arial"/>
        <family val="2"/>
        <charset val="1"/>
      </rPr>
      <t xml:space="preserve">Ce fichier est nominatif à votre syndicat. Le total d'ETP attribués à votre syndicat par les règles de répartition en vigueur est prérempli.
Merci de remplir tous les champs en rose de chaque ligne utilisée.
Les champs grisés sont automatiques ou préremplis.
</t>
    </r>
    <r>
      <rPr>
        <u val="single"/>
        <sz val="10"/>
        <rFont val="Arial"/>
        <family val="2"/>
        <charset val="1"/>
      </rPr>
      <t xml:space="preserve">
</t>
    </r>
    <r>
      <rPr>
        <sz val="10"/>
        <rFont val="Arial"/>
        <family val="2"/>
        <charset val="1"/>
      </rPr>
      <t xml:space="preserve">Il y a jusqu'à 4 tableaux à remplir, selon votre situation :
- Décharges locales
- Décharges fédérales et Solidaires (les demandes de décharges fédérales ne pourront être validées sans l'envoi, pour chaque mandatement, du formulaire de demande de mandatement fédéral ou Solidaires)
- Crédit d'heures syndicales (CHS)
- Mutualisation académique : les syndicats donateurs et bénéficiaires doivent remplir chacun leur partie du tableau. Une ligne par syndicat bénéficiaire ou donateur.
</t>
    </r>
    <r>
      <rPr>
        <u val="single"/>
        <sz val="10"/>
        <rFont val="Arial"/>
        <family val="2"/>
        <charset val="1"/>
      </rPr>
      <t xml:space="preserve">
</t>
    </r>
    <r>
      <rPr>
        <sz val="10"/>
        <rFont val="Arial"/>
        <family val="2"/>
        <charset val="1"/>
      </rPr>
      <t xml:space="preserve">Pour le code corps, 2 fichiers sont à disposition : « Codes.ods » qui liste les codes les plus courants et « Codes_Corps_complet.ods » qui liste la totalité des codes corps existants.
Pour les militant-e-s qui cumulent décharge locale et fédérale/Solidaires, faire 2 lignes distinctes : une dans le tableau Décharges locales et une dans le tableau Décharges fédérales et Solidaires.</t>
    </r>
  </si>
  <si>
    <t xml:space="preserve">Décharges locales</t>
  </si>
  <si>
    <t xml:space="preserve">Syndicat</t>
  </si>
  <si>
    <t xml:space="preserve">M. ou Mme</t>
  </si>
  <si>
    <t xml:space="preserve">Prénom</t>
  </si>
  <si>
    <t xml:space="preserve">NOM en MAJUSCULES</t>
  </si>
  <si>
    <t xml:space="preserve">Heures de décharge</t>
  </si>
  <si>
    <t xml:space="preserve">Minutes de décharge (saisir 0 si heures pleines)</t>
  </si>
  <si>
    <t xml:space="preserve">Heures d'obligations de service</t>
  </si>
  <si>
    <t xml:space="preserve">Minutes d'obligations de service (saisir 0 si heures pleines)</t>
  </si>
  <si>
    <t xml:space="preserve">Code Corps (voir annexe)</t>
  </si>
  <si>
    <t xml:space="preserve">Code Etablissement (RNE)</t>
  </si>
  <si>
    <t xml:space="preserve">Décharge en ETP</t>
  </si>
  <si>
    <t xml:space="preserve">Reste en ETP</t>
  </si>
  <si>
    <t xml:space="preserve">Décharges fédérales et Solidaires</t>
  </si>
  <si>
    <t xml:space="preserve">Les services du Ministère nous demandent un tableau de répartition des Crédits d'Heures Syndicales (CHS) par académie. Les syndicats situés dans une académie dans laquelle aucun CHS n'a été déclaré risquent de se voir opposer un refus s'ils veulent en utiliser. Chaque syndicat devrait demander au moins quelques demi-journées.</t>
  </si>
  <si>
    <t xml:space="preserve">Demande de Crédit d'Heures Syndicales (CHS)</t>
  </si>
  <si>
    <t xml:space="preserve">CHS demandé en demi-journées</t>
  </si>
  <si>
    <t xml:space="preserve">Conversion en journées</t>
  </si>
  <si>
    <t xml:space="preserve">Conversion en ETP</t>
  </si>
  <si>
    <t xml:space="preserve">Mutualisation Académique</t>
  </si>
  <si>
    <t xml:space="preserve">La mutualisation académique est dédiée à des décharges académiques. D'autres dons de décharges d'un syndicat à un autre ne sont pas autorisés.</t>
  </si>
  <si>
    <t xml:space="preserve">ETP donnés par votre syndicat</t>
  </si>
  <si>
    <t xml:space="preserve">ETP reçus par votre syndicat</t>
  </si>
  <si>
    <t xml:space="preserve">Syndicat bénéficiaire de la mutualisation</t>
  </si>
  <si>
    <t xml:space="preserve">ETP donnés au titre de la mutualisation académique</t>
  </si>
  <si>
    <t xml:space="preserve">Syndicat donateur</t>
  </si>
  <si>
    <t xml:space="preserve">ETP reçus au titre de la mutualisation académique</t>
  </si>
  <si>
    <t xml:space="preserve">Récapitulatif Mutualisation Académique</t>
  </si>
  <si>
    <t xml:space="preserve">Total ETP donnés</t>
  </si>
  <si>
    <t xml:space="preserve">Total ETP reçus</t>
  </si>
  <si>
    <t xml:space="preserve">Récapitulatif de la demande de CTS local</t>
  </si>
  <si>
    <t xml:space="preserve">Calcul des ETP disponibles pour le syndicat</t>
  </si>
  <si>
    <t xml:space="preserve">Demandes du syndicat</t>
  </si>
  <si>
    <t xml:space="preserve">Rendu ou demande de dépassement</t>
  </si>
  <si>
    <t xml:space="preserve">ETP attribué au syndicat</t>
  </si>
  <si>
    <t xml:space="preserve">ETP disponibles pour le syndicat</t>
  </si>
  <si>
    <t xml:space="preserve">Décharges</t>
  </si>
  <si>
    <t xml:space="preserve">Crédit d'Heures (CHS)</t>
  </si>
  <si>
    <t xml:space="preserve">01</t>
  </si>
</sst>
</file>

<file path=xl/styles.xml><?xml version="1.0" encoding="utf-8"?>
<styleSheet xmlns="http://schemas.openxmlformats.org/spreadsheetml/2006/main">
  <numFmts count="6">
    <numFmt numFmtId="164" formatCode="General"/>
    <numFmt numFmtId="165" formatCode="#,##0.00\ [$€-40C];[RED]\-#,##0.00\ [$€-40C]"/>
    <numFmt numFmtId="166" formatCode="General"/>
    <numFmt numFmtId="167" formatCode="@"/>
    <numFmt numFmtId="168" formatCode="0.000"/>
    <numFmt numFmtId="169" formatCode="0.########"/>
  </numFmts>
  <fonts count="12">
    <font>
      <sz val="10"/>
      <name val="Arial"/>
      <family val="2"/>
      <charset val="1"/>
    </font>
    <font>
      <sz val="10"/>
      <name val="Arial"/>
      <family val="0"/>
    </font>
    <font>
      <sz val="10"/>
      <name val="Arial"/>
      <family val="0"/>
    </font>
    <font>
      <sz val="10"/>
      <name val="Arial"/>
      <family val="0"/>
    </font>
    <font>
      <b val="true"/>
      <i val="true"/>
      <sz val="16"/>
      <name val="Arial"/>
      <family val="2"/>
      <charset val="1"/>
    </font>
    <font>
      <b val="true"/>
      <i val="true"/>
      <u val="single"/>
      <sz val="10"/>
      <name val="Arial"/>
      <family val="2"/>
      <charset val="1"/>
    </font>
    <font>
      <b val="true"/>
      <sz val="15"/>
      <name val="Arial"/>
      <family val="2"/>
      <charset val="1"/>
    </font>
    <font>
      <b val="true"/>
      <sz val="14"/>
      <name val="Arial"/>
      <family val="2"/>
      <charset val="1"/>
    </font>
    <font>
      <u val="single"/>
      <sz val="10"/>
      <name val="Arial"/>
      <family val="2"/>
      <charset val="1"/>
    </font>
    <font>
      <b val="true"/>
      <sz val="10"/>
      <color rgb="FFFFFFFF"/>
      <name val="Arial"/>
      <family val="2"/>
      <charset val="1"/>
    </font>
    <font>
      <b val="true"/>
      <sz val="10"/>
      <name val="Arial"/>
      <family val="2"/>
      <charset val="1"/>
    </font>
    <font>
      <sz val="9"/>
      <name val="Arial"/>
      <family val="2"/>
      <charset val="1"/>
    </font>
  </fonts>
  <fills count="8">
    <fill>
      <patternFill patternType="none"/>
    </fill>
    <fill>
      <patternFill patternType="gray125"/>
    </fill>
    <fill>
      <patternFill patternType="solid">
        <fgColor rgb="FF00CC33"/>
        <bgColor rgb="FF339966"/>
      </patternFill>
    </fill>
    <fill>
      <patternFill patternType="solid">
        <fgColor rgb="FFFF6600"/>
        <bgColor rgb="FFFF9900"/>
      </patternFill>
    </fill>
    <fill>
      <patternFill patternType="solid">
        <fgColor rgb="FF000000"/>
        <bgColor rgb="FF003300"/>
      </patternFill>
    </fill>
    <fill>
      <patternFill patternType="solid">
        <fgColor rgb="FFB2B2B2"/>
        <bgColor rgb="FFCCCCCC"/>
      </patternFill>
    </fill>
    <fill>
      <patternFill patternType="solid">
        <fgColor rgb="FFFF99FF"/>
        <bgColor rgb="FFCC99FF"/>
      </patternFill>
    </fill>
    <fill>
      <patternFill patternType="solid">
        <fgColor rgb="FFCCCCCC"/>
        <bgColor rgb="FFCCCC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center"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center" vertical="bottom" textRotation="9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6" fontId="7"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6" fontId="7" fillId="3" borderId="0" xfId="0" applyFont="true" applyBorder="true" applyAlignment="true" applyProtection="false">
      <alignment horizontal="center" vertical="center" textRotation="0" wrapText="false" indent="0" shrinkToFit="false"/>
      <protection locked="true" hidden="false"/>
    </xf>
    <xf numFmtId="164" fontId="9" fillId="4" borderId="2" xfId="0" applyFont="true" applyBorder="true" applyAlignment="true" applyProtection="false">
      <alignment horizontal="center" vertical="center" textRotation="0" wrapText="false" indent="0" shrinkToFit="false"/>
      <protection locked="true" hidden="false"/>
    </xf>
    <xf numFmtId="164" fontId="10" fillId="5" borderId="3"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0" fillId="5"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5" borderId="3" xfId="0" applyFont="fals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true" applyProtection="true">
      <alignment horizontal="center" vertical="bottom" textRotation="0" wrapText="false" indent="0" shrinkToFit="false"/>
      <protection locked="false" hidden="false"/>
    </xf>
    <xf numFmtId="167" fontId="0" fillId="6" borderId="1" xfId="0" applyFont="false" applyBorder="true" applyAlignment="true" applyProtection="true">
      <alignment horizontal="center" vertical="bottom" textRotation="0" wrapText="false" indent="0" shrinkToFit="false"/>
      <protection locked="false" hidden="false"/>
    </xf>
    <xf numFmtId="168" fontId="0" fillId="5" borderId="1" xfId="0" applyFont="false" applyBorder="true" applyAlignment="true" applyProtection="false">
      <alignment horizontal="center" vertical="bottom" textRotation="0" wrapText="false" indent="0" shrinkToFit="false"/>
      <protection locked="true" hidden="false"/>
    </xf>
    <xf numFmtId="168" fontId="0" fillId="5" borderId="4" xfId="0" applyFont="false" applyBorder="true" applyAlignment="true" applyProtection="false">
      <alignment horizontal="center" vertical="bottom" textRotation="0" wrapText="false" indent="0" shrinkToFit="false"/>
      <protection locked="true" hidden="false"/>
    </xf>
    <xf numFmtId="166" fontId="0" fillId="5" borderId="5" xfId="0" applyFont="false" applyBorder="true" applyAlignment="true" applyProtection="false">
      <alignment horizontal="center" vertical="bottom" textRotation="0" wrapText="false" indent="0" shrinkToFit="false"/>
      <protection locked="true" hidden="false"/>
    </xf>
    <xf numFmtId="164" fontId="0" fillId="6" borderId="6" xfId="0" applyFont="false" applyBorder="true" applyAlignment="true" applyProtection="true">
      <alignment horizontal="center" vertical="bottom" textRotation="0" wrapText="false" indent="0" shrinkToFit="false"/>
      <protection locked="false" hidden="false"/>
    </xf>
    <xf numFmtId="167" fontId="0" fillId="6" borderId="6" xfId="0" applyFont="false" applyBorder="true" applyAlignment="true" applyProtection="true">
      <alignment horizontal="center" vertical="bottom" textRotation="0" wrapText="false" indent="0" shrinkToFit="false"/>
      <protection locked="false" hidden="false"/>
    </xf>
    <xf numFmtId="168" fontId="0" fillId="5" borderId="7" xfId="0" applyFont="false" applyBorder="true" applyAlignment="true" applyProtection="false">
      <alignment horizontal="center" vertical="bottom" textRotation="0" wrapText="false" indent="0" shrinkToFit="false"/>
      <protection locked="true" hidden="false"/>
    </xf>
    <xf numFmtId="164" fontId="10" fillId="4" borderId="2"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false" hidden="false"/>
    </xf>
    <xf numFmtId="166" fontId="0" fillId="5" borderId="6" xfId="0" applyFont="false" applyBorder="true" applyAlignment="true" applyProtection="false">
      <alignment horizontal="center" vertical="bottom" textRotation="0" wrapText="false" indent="0" shrinkToFit="false"/>
      <protection locked="true" hidden="false"/>
    </xf>
    <xf numFmtId="169" fontId="0" fillId="5" borderId="7"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10" fillId="5" borderId="2" xfId="0" applyFont="true" applyBorder="true" applyAlignment="true" applyProtection="false">
      <alignment horizontal="center" vertical="center" textRotation="0" wrapText="false" indent="0" shrinkToFit="false"/>
      <protection locked="true" hidden="false"/>
    </xf>
    <xf numFmtId="164" fontId="10" fillId="7" borderId="3" xfId="0" applyFont="true" applyBorder="true" applyAlignment="true" applyProtection="false">
      <alignment horizontal="center" vertical="center" textRotation="0" wrapText="true" indent="0" shrinkToFit="false"/>
      <protection locked="true" hidden="false"/>
    </xf>
    <xf numFmtId="164" fontId="10" fillId="7" borderId="4" xfId="0" applyFont="true" applyBorder="true" applyAlignment="true" applyProtection="false">
      <alignment horizontal="center" vertical="center" textRotation="0" wrapText="true" indent="0" shrinkToFit="false"/>
      <protection locked="true" hidden="false"/>
    </xf>
    <xf numFmtId="164" fontId="0" fillId="6" borderId="3" xfId="0" applyFont="true" applyBorder="true" applyAlignment="true" applyProtection="true">
      <alignment horizontal="center" vertical="center" textRotation="0" wrapText="true" indent="0" shrinkToFit="false"/>
      <protection locked="false" hidden="false"/>
    </xf>
    <xf numFmtId="164" fontId="0" fillId="6" borderId="4" xfId="0" applyFont="true" applyBorder="true" applyAlignment="true" applyProtection="true">
      <alignment horizontal="center" vertical="center" textRotation="0" wrapText="true" indent="0" shrinkToFit="false"/>
      <protection locked="false" hidden="false"/>
    </xf>
    <xf numFmtId="164" fontId="0" fillId="6" borderId="5" xfId="0" applyFont="true" applyBorder="true" applyAlignment="true" applyProtection="true">
      <alignment horizontal="center" vertical="center" textRotation="0" wrapText="false" indent="0" shrinkToFit="false"/>
      <protection locked="false" hidden="false"/>
    </xf>
    <xf numFmtId="164" fontId="0" fillId="6" borderId="7" xfId="0" applyFont="true" applyBorder="true" applyAlignment="true" applyProtection="true">
      <alignment horizontal="center" vertical="bottom" textRotation="0" wrapText="false" indent="0" shrinkToFit="false"/>
      <protection locked="false" hidden="false"/>
    </xf>
    <xf numFmtId="164" fontId="10" fillId="5" borderId="5" xfId="0" applyFont="true" applyBorder="true" applyAlignment="true" applyProtection="false">
      <alignment horizontal="center" vertical="center" textRotation="0" wrapText="false" indent="0" shrinkToFit="false"/>
      <protection locked="true" hidden="false"/>
    </xf>
    <xf numFmtId="166" fontId="10" fillId="5" borderId="7" xfId="0" applyFont="true" applyBorder="true" applyAlignment="true" applyProtection="false">
      <alignment horizontal="center" vertical="bottom" textRotation="0" wrapText="false" indent="0" shrinkToFit="false"/>
      <protection locked="true" hidden="false"/>
    </xf>
    <xf numFmtId="164" fontId="10" fillId="4" borderId="2" xfId="0" applyFont="true" applyBorder="true" applyAlignment="true" applyProtection="false">
      <alignment horizontal="center" vertical="center" textRotation="0" wrapText="true" indent="0" shrinkToFit="false"/>
      <protection locked="true" hidden="false"/>
    </xf>
    <xf numFmtId="164" fontId="10" fillId="5" borderId="3" xfId="0" applyFont="true" applyBorder="true" applyAlignment="true" applyProtection="false">
      <alignment horizontal="center" vertical="center" textRotation="0" wrapText="false" indent="0" shrinkToFit="false"/>
      <protection locked="true" hidden="false"/>
    </xf>
    <xf numFmtId="167" fontId="0" fillId="5" borderId="5" xfId="0" applyFont="true" applyBorder="true" applyAlignment="true" applyProtection="false">
      <alignment horizontal="center" vertical="bottom" textRotation="0" wrapText="false" indent="0" shrinkToFit="false"/>
      <protection locked="true" hidden="false"/>
    </xf>
    <xf numFmtId="168" fontId="0" fillId="5" borderId="6" xfId="0" applyFont="false" applyBorder="true" applyAlignment="true" applyProtection="false">
      <alignment horizontal="center" vertical="bottom" textRotation="0" wrapText="false" indent="0" shrinkToFit="false"/>
      <protection locked="true" hidden="false"/>
    </xf>
    <xf numFmtId="166" fontId="0" fillId="5" borderId="7"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n-tête" xfId="20"/>
    <cellStyle name="Résultat" xfId="21"/>
    <cellStyle name="Résultat2" xfId="22"/>
    <cellStyle name="Titre1" xfId="23"/>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4" activeCellId="0" sqref="A24"/>
    </sheetView>
  </sheetViews>
  <sheetFormatPr defaultColWidth="11.58984375" defaultRowHeight="13.2" zeroHeight="false" outlineLevelRow="0" outlineLevelCol="0"/>
  <cols>
    <col collapsed="false" customWidth="true" hidden="false" outlineLevel="0" max="3" min="3" style="0" width="20.45"/>
    <col collapsed="false" customWidth="true" hidden="false" outlineLevel="0" max="4" min="4" style="0" width="20.33"/>
    <col collapsed="false" customWidth="true" hidden="false" outlineLevel="0" max="5" min="5" style="0" width="13.55"/>
    <col collapsed="false" customWidth="true" hidden="false" outlineLevel="0" max="6" min="6" style="0" width="15.88"/>
    <col collapsed="false" customWidth="true" hidden="false" outlineLevel="0" max="7" min="7" style="0" width="13.02"/>
    <col collapsed="false" customWidth="true" hidden="false" outlineLevel="0" max="8" min="8" style="0" width="17.44"/>
    <col collapsed="false" customWidth="true" hidden="false" outlineLevel="0" max="10" min="10" style="0" width="13.33"/>
    <col collapsed="false" customWidth="true" hidden="false" outlineLevel="0" max="11" min="11" style="0" width="17.44"/>
  </cols>
  <sheetData>
    <row r="1" customFormat="false" ht="19.2" hidden="false" customHeight="false" outlineLevel="0" collapsed="false">
      <c r="A1" s="1" t="s">
        <v>0</v>
      </c>
      <c r="B1" s="1"/>
      <c r="C1" s="1"/>
      <c r="D1" s="1"/>
      <c r="E1" s="1"/>
      <c r="F1" s="1"/>
      <c r="G1" s="1"/>
      <c r="H1" s="1"/>
      <c r="I1" s="1"/>
      <c r="J1" s="1"/>
      <c r="K1" s="1"/>
      <c r="L1" s="1"/>
    </row>
    <row r="2" customFormat="false" ht="17.4" hidden="false" customHeight="false" outlineLevel="0" collapsed="false">
      <c r="E2" s="2" t="str">
        <f aca="false">"Syndicat : "&amp;A74</f>
        <v>Syndicat : 01</v>
      </c>
      <c r="F2" s="2"/>
      <c r="G2" s="2"/>
    </row>
    <row r="3" customFormat="false" ht="13.2" hidden="false" customHeight="false" outlineLevel="0" collapsed="false">
      <c r="F3" s="3"/>
    </row>
    <row r="4" customFormat="false" ht="14.7" hidden="false" customHeight="true" outlineLevel="0" collapsed="false">
      <c r="A4" s="4" t="s">
        <v>1</v>
      </c>
      <c r="B4" s="4"/>
      <c r="C4" s="4"/>
      <c r="D4" s="4"/>
      <c r="E4" s="4"/>
      <c r="F4" s="4"/>
      <c r="G4" s="4"/>
      <c r="H4" s="4"/>
      <c r="I4" s="4"/>
      <c r="J4" s="4"/>
      <c r="K4" s="4"/>
      <c r="L4" s="4"/>
    </row>
    <row r="5" customFormat="false" ht="13.2" hidden="false" customHeight="false" outlineLevel="0" collapsed="false">
      <c r="A5" s="4"/>
      <c r="B5" s="4"/>
      <c r="C5" s="4"/>
      <c r="D5" s="4"/>
      <c r="E5" s="4"/>
      <c r="F5" s="4"/>
      <c r="G5" s="4"/>
      <c r="H5" s="4"/>
      <c r="I5" s="4"/>
      <c r="J5" s="4"/>
      <c r="K5" s="4"/>
      <c r="L5" s="4"/>
    </row>
    <row r="6" customFormat="false" ht="13.2" hidden="false" customHeight="false" outlineLevel="0" collapsed="false">
      <c r="A6" s="4"/>
      <c r="B6" s="4"/>
      <c r="C6" s="4"/>
      <c r="D6" s="4"/>
      <c r="E6" s="4"/>
      <c r="F6" s="4"/>
      <c r="G6" s="4"/>
      <c r="H6" s="4"/>
      <c r="I6" s="4"/>
      <c r="J6" s="4"/>
      <c r="K6" s="4"/>
      <c r="L6" s="4"/>
    </row>
    <row r="7" customFormat="false" ht="13.2" hidden="false" customHeight="false" outlineLevel="0" collapsed="false">
      <c r="A7" s="4"/>
      <c r="B7" s="4"/>
      <c r="C7" s="4"/>
      <c r="D7" s="4"/>
      <c r="E7" s="4"/>
      <c r="F7" s="4"/>
      <c r="G7" s="4"/>
      <c r="H7" s="4"/>
      <c r="I7" s="4"/>
      <c r="J7" s="4"/>
      <c r="K7" s="4"/>
      <c r="L7" s="4"/>
    </row>
    <row r="8" customFormat="false" ht="13.2" hidden="false" customHeight="false" outlineLevel="0" collapsed="false">
      <c r="A8" s="4"/>
      <c r="B8" s="4"/>
      <c r="C8" s="4"/>
      <c r="D8" s="4"/>
      <c r="E8" s="4"/>
      <c r="F8" s="4"/>
      <c r="G8" s="4"/>
      <c r="H8" s="4"/>
      <c r="I8" s="4"/>
      <c r="J8" s="4"/>
      <c r="K8" s="4"/>
      <c r="L8" s="4"/>
    </row>
    <row r="9" customFormat="false" ht="13.2" hidden="false" customHeight="false" outlineLevel="0" collapsed="false">
      <c r="A9" s="4"/>
      <c r="B9" s="4"/>
      <c r="C9" s="4"/>
      <c r="D9" s="4"/>
      <c r="E9" s="4"/>
      <c r="F9" s="4"/>
      <c r="G9" s="4"/>
      <c r="H9" s="4"/>
      <c r="I9" s="4"/>
      <c r="J9" s="4"/>
      <c r="K9" s="4"/>
      <c r="L9" s="4"/>
    </row>
    <row r="10" customFormat="false" ht="13.2" hidden="false" customHeight="false" outlineLevel="0" collapsed="false">
      <c r="A10" s="4"/>
      <c r="B10" s="4"/>
      <c r="C10" s="4"/>
      <c r="D10" s="4"/>
      <c r="E10" s="4"/>
      <c r="F10" s="4"/>
      <c r="G10" s="4"/>
      <c r="H10" s="4"/>
      <c r="I10" s="4"/>
      <c r="J10" s="4"/>
      <c r="K10" s="4"/>
      <c r="L10" s="4"/>
    </row>
    <row r="11" customFormat="false" ht="13.2" hidden="false" customHeight="false" outlineLevel="0" collapsed="false">
      <c r="A11" s="4"/>
      <c r="B11" s="4"/>
      <c r="C11" s="4"/>
      <c r="D11" s="4"/>
      <c r="E11" s="4"/>
      <c r="F11" s="4"/>
      <c r="G11" s="4"/>
      <c r="H11" s="4"/>
      <c r="I11" s="4"/>
      <c r="J11" s="4"/>
      <c r="K11" s="4"/>
      <c r="L11" s="4"/>
    </row>
    <row r="12" customFormat="false" ht="13.2" hidden="false" customHeight="false" outlineLevel="0" collapsed="false">
      <c r="A12" s="4"/>
      <c r="B12" s="4"/>
      <c r="C12" s="4"/>
      <c r="D12" s="4"/>
      <c r="E12" s="4"/>
      <c r="F12" s="4"/>
      <c r="G12" s="4"/>
      <c r="H12" s="4"/>
      <c r="I12" s="4"/>
      <c r="J12" s="4"/>
      <c r="K12" s="4"/>
      <c r="L12" s="4"/>
    </row>
    <row r="13" customFormat="false" ht="13.2" hidden="false" customHeight="false" outlineLevel="0" collapsed="false">
      <c r="A13" s="4"/>
      <c r="B13" s="4"/>
      <c r="C13" s="4"/>
      <c r="D13" s="4"/>
      <c r="E13" s="4"/>
      <c r="F13" s="4"/>
      <c r="G13" s="4"/>
      <c r="H13" s="4"/>
      <c r="I13" s="4"/>
      <c r="J13" s="4"/>
      <c r="K13" s="4"/>
      <c r="L13" s="4"/>
    </row>
    <row r="14" customFormat="false" ht="13.2" hidden="false" customHeight="false" outlineLevel="0" collapsed="false">
      <c r="A14" s="4"/>
      <c r="B14" s="4"/>
      <c r="C14" s="4"/>
      <c r="D14" s="4"/>
      <c r="E14" s="4"/>
      <c r="F14" s="4"/>
      <c r="G14" s="4"/>
      <c r="H14" s="4"/>
      <c r="I14" s="4"/>
      <c r="J14" s="4"/>
      <c r="K14" s="4"/>
      <c r="L14" s="4"/>
    </row>
    <row r="15" customFormat="false" ht="13.2" hidden="false" customHeight="false" outlineLevel="0" collapsed="false">
      <c r="A15" s="4"/>
      <c r="B15" s="4"/>
      <c r="C15" s="4"/>
      <c r="D15" s="4"/>
      <c r="E15" s="4"/>
      <c r="F15" s="4"/>
      <c r="G15" s="4"/>
      <c r="H15" s="4"/>
      <c r="I15" s="4"/>
      <c r="J15" s="4"/>
      <c r="K15" s="4"/>
      <c r="L15" s="4"/>
    </row>
    <row r="16" customFormat="false" ht="13.2" hidden="false" customHeight="false" outlineLevel="0" collapsed="false">
      <c r="A16" s="4"/>
      <c r="B16" s="4"/>
      <c r="C16" s="4"/>
      <c r="D16" s="4"/>
      <c r="E16" s="4"/>
      <c r="F16" s="4"/>
      <c r="G16" s="4"/>
      <c r="H16" s="4"/>
      <c r="I16" s="4"/>
      <c r="J16" s="4"/>
      <c r="K16" s="4"/>
      <c r="L16" s="4"/>
    </row>
    <row r="17" customFormat="false" ht="13.2" hidden="false" customHeight="false" outlineLevel="0" collapsed="false">
      <c r="A17" s="4"/>
      <c r="B17" s="4"/>
      <c r="C17" s="4"/>
      <c r="D17" s="4"/>
      <c r="E17" s="4"/>
      <c r="F17" s="4"/>
      <c r="G17" s="4"/>
      <c r="H17" s="4"/>
      <c r="I17" s="4"/>
      <c r="J17" s="4"/>
      <c r="K17" s="4"/>
      <c r="L17" s="4"/>
    </row>
    <row r="18" customFormat="false" ht="13.2" hidden="false" customHeight="false" outlineLevel="0" collapsed="false">
      <c r="A18" s="4"/>
      <c r="B18" s="4"/>
      <c r="C18" s="4"/>
      <c r="D18" s="4"/>
      <c r="E18" s="4"/>
      <c r="F18" s="4"/>
      <c r="G18" s="4"/>
      <c r="H18" s="4"/>
      <c r="I18" s="4"/>
      <c r="J18" s="4"/>
      <c r="K18" s="4"/>
      <c r="L18" s="4"/>
    </row>
    <row r="19" customFormat="false" ht="13.2" hidden="false" customHeight="false" outlineLevel="0" collapsed="false">
      <c r="A19" s="4"/>
      <c r="B19" s="4"/>
      <c r="C19" s="4"/>
      <c r="D19" s="4"/>
      <c r="E19" s="4"/>
      <c r="F19" s="4"/>
      <c r="G19" s="4"/>
      <c r="H19" s="4"/>
      <c r="I19" s="4"/>
      <c r="J19" s="4"/>
      <c r="K19" s="4"/>
      <c r="L19" s="4"/>
    </row>
    <row r="20" customFormat="false" ht="13.2" hidden="false" customHeight="false" outlineLevel="0" collapsed="false">
      <c r="A20" s="5"/>
    </row>
    <row r="21" customFormat="false" ht="17.4" hidden="false" customHeight="false" outlineLevel="0" collapsed="false">
      <c r="A21" s="5"/>
      <c r="E21" s="6" t="str">
        <f aca="false">"ETP Proposés : "&amp;B74</f>
        <v>ETP Proposés : 0,531</v>
      </c>
      <c r="F21" s="6"/>
      <c r="G21" s="6"/>
    </row>
    <row r="23" customFormat="false" ht="13.2" hidden="false" customHeight="false" outlineLevel="0" collapsed="false">
      <c r="A23" s="7" t="s">
        <v>2</v>
      </c>
      <c r="B23" s="7"/>
      <c r="C23" s="7"/>
      <c r="D23" s="7"/>
      <c r="E23" s="7"/>
      <c r="F23" s="7"/>
      <c r="G23" s="7"/>
      <c r="H23" s="7"/>
      <c r="I23" s="7"/>
      <c r="J23" s="7"/>
      <c r="K23" s="7"/>
      <c r="L23" s="7"/>
    </row>
    <row r="24" customFormat="false" ht="52.8" hidden="false" customHeight="false" outlineLevel="0" collapsed="false">
      <c r="A24" s="8" t="s">
        <v>3</v>
      </c>
      <c r="B24" s="9" t="s">
        <v>4</v>
      </c>
      <c r="C24" s="9" t="s">
        <v>5</v>
      </c>
      <c r="D24" s="9" t="s">
        <v>6</v>
      </c>
      <c r="E24" s="9" t="s">
        <v>7</v>
      </c>
      <c r="F24" s="9" t="s">
        <v>8</v>
      </c>
      <c r="G24" s="9" t="s">
        <v>9</v>
      </c>
      <c r="H24" s="9" t="s">
        <v>10</v>
      </c>
      <c r="I24" s="9" t="s">
        <v>11</v>
      </c>
      <c r="J24" s="9" t="s">
        <v>12</v>
      </c>
      <c r="K24" s="9" t="s">
        <v>13</v>
      </c>
      <c r="L24" s="10" t="s">
        <v>14</v>
      </c>
      <c r="M24" s="11"/>
      <c r="N24" s="11"/>
    </row>
    <row r="25" customFormat="false" ht="12.8" hidden="false" customHeight="false" outlineLevel="0" collapsed="false">
      <c r="A25" s="12" t="str">
        <f aca="false">$A$74</f>
        <v>01</v>
      </c>
      <c r="B25" s="13"/>
      <c r="C25" s="13"/>
      <c r="D25" s="13"/>
      <c r="E25" s="13"/>
      <c r="F25" s="13"/>
      <c r="G25" s="13"/>
      <c r="H25" s="13"/>
      <c r="I25" s="14"/>
      <c r="J25" s="13"/>
      <c r="K25" s="15" t="str">
        <f aca="false">IF(AND(B25="",C25="",D25="",E25="",G25="",I25="",J25=""),"",(IF(OR(B25="",C25="",D25="",E25="",G25="",I25="",J25=""),"Donnée manquante",((E25*60+F25)/(G25*60+H25)))))</f>
        <v/>
      </c>
      <c r="L25" s="16" t="str">
        <f aca="false">IF(OR(K25="Donnée manquante",K25=""),"",$D$74-SUM($K$25:K25,$C$59))</f>
        <v/>
      </c>
    </row>
    <row r="26" customFormat="false" ht="12.8" hidden="false" customHeight="false" outlineLevel="0" collapsed="false">
      <c r="A26" s="12" t="str">
        <f aca="false">$A$74</f>
        <v>01</v>
      </c>
      <c r="B26" s="13"/>
      <c r="C26" s="13"/>
      <c r="D26" s="13"/>
      <c r="E26" s="13"/>
      <c r="F26" s="13"/>
      <c r="G26" s="13"/>
      <c r="H26" s="13"/>
      <c r="I26" s="14"/>
      <c r="J26" s="13"/>
      <c r="K26" s="15" t="str">
        <f aca="false">IF(AND(B26="",C26="",D26="",E26="",G26="",I26="",J26=""),"",(IF(OR(B26="",C26="",D26="",E26="",G26="",I26="",J26=""),"Donnée manquante",((E26*60+F26)/(G26*60+H26)))))</f>
        <v/>
      </c>
      <c r="L26" s="16" t="str">
        <f aca="false">IF(OR(K26="Donnée manquante",K26=""),"",$D$74-SUM($K$25:K26,$C$59))</f>
        <v/>
      </c>
    </row>
    <row r="27" customFormat="false" ht="12.8" hidden="false" customHeight="false" outlineLevel="0" collapsed="false">
      <c r="A27" s="12" t="str">
        <f aca="false">$A$74</f>
        <v>01</v>
      </c>
      <c r="B27" s="13"/>
      <c r="C27" s="13"/>
      <c r="D27" s="13"/>
      <c r="E27" s="13"/>
      <c r="F27" s="13"/>
      <c r="G27" s="13"/>
      <c r="H27" s="13"/>
      <c r="I27" s="14"/>
      <c r="J27" s="13"/>
      <c r="K27" s="15" t="str">
        <f aca="false">IF(AND(B27="",C27="",D27="",E27="",G27="",I27="",J27=""),"",(IF(OR(B27="",C27="",D27="",E27="",G27="",I27="",J27=""),"Donnée manquante",((E27*60+F27)/(G27*60+H27)))))</f>
        <v/>
      </c>
      <c r="L27" s="16" t="str">
        <f aca="false">IF(OR(K27="Donnée manquante",K27=""),"",$D$74-SUM($K$25:K27,$C$59))</f>
        <v/>
      </c>
    </row>
    <row r="28" customFormat="false" ht="12.8" hidden="false" customHeight="false" outlineLevel="0" collapsed="false">
      <c r="A28" s="12" t="str">
        <f aca="false">$A$74</f>
        <v>01</v>
      </c>
      <c r="B28" s="13"/>
      <c r="C28" s="13"/>
      <c r="D28" s="13"/>
      <c r="E28" s="13"/>
      <c r="F28" s="13"/>
      <c r="G28" s="13"/>
      <c r="H28" s="13"/>
      <c r="I28" s="14"/>
      <c r="J28" s="13"/>
      <c r="K28" s="15" t="str">
        <f aca="false">IF(AND(B28="",C28="",D28="",E28="",G28="",I28="",J28=""),"",(IF(OR(B28="",C28="",D28="",E28="",G28="",I28="",J28=""),"Donnée manquante",((E28*60+F28)/(G28*60+H28)))))</f>
        <v/>
      </c>
      <c r="L28" s="16" t="str">
        <f aca="false">IF(OR(K28="Donnée manquante",K28=""),"",$D$74-SUM($K$25:K28,$C$59))</f>
        <v/>
      </c>
    </row>
    <row r="29" customFormat="false" ht="12.8" hidden="false" customHeight="false" outlineLevel="0" collapsed="false">
      <c r="A29" s="12" t="str">
        <f aca="false">$A$74</f>
        <v>01</v>
      </c>
      <c r="B29" s="13"/>
      <c r="C29" s="13"/>
      <c r="D29" s="13"/>
      <c r="E29" s="13"/>
      <c r="F29" s="13"/>
      <c r="G29" s="13"/>
      <c r="H29" s="13"/>
      <c r="I29" s="14"/>
      <c r="J29" s="13"/>
      <c r="K29" s="15" t="str">
        <f aca="false">IF(AND(B29="",C29="",D29="",E29="",G29="",I29="",J29=""),"",(IF(OR(B29="",C29="",D29="",E29="",G29="",I29="",J29=""),"Donnée manquante",((E29*60+F29)/(G29*60+H29)))))</f>
        <v/>
      </c>
      <c r="L29" s="16" t="str">
        <f aca="false">IF(OR(K29="Donnée manquante",K29=""),"",$D$74-SUM($K$25:K29,$C$59))</f>
        <v/>
      </c>
    </row>
    <row r="30" customFormat="false" ht="12.8" hidden="false" customHeight="false" outlineLevel="0" collapsed="false">
      <c r="A30" s="12" t="str">
        <f aca="false">$A$74</f>
        <v>01</v>
      </c>
      <c r="B30" s="13"/>
      <c r="C30" s="13"/>
      <c r="D30" s="13"/>
      <c r="E30" s="13"/>
      <c r="F30" s="13"/>
      <c r="G30" s="13"/>
      <c r="H30" s="13"/>
      <c r="I30" s="14"/>
      <c r="J30" s="13"/>
      <c r="K30" s="15" t="str">
        <f aca="false">IF(AND(B30="",C30="",D30="",E30="",G30="",I30="",J30=""),"",(IF(OR(B30="",C30="",D30="",E30="",G30="",I30="",J30=""),"Donnée manquante",((E30*60+F30)/(G30*60+H30)))))</f>
        <v/>
      </c>
      <c r="L30" s="16" t="str">
        <f aca="false">IF(OR(K30="Donnée manquante",K30=""),"",$D$74-SUM($K$25:K30,$C$59))</f>
        <v/>
      </c>
    </row>
    <row r="31" customFormat="false" ht="12.8" hidden="false" customHeight="false" outlineLevel="0" collapsed="false">
      <c r="A31" s="12" t="str">
        <f aca="false">$A$74</f>
        <v>01</v>
      </c>
      <c r="B31" s="13"/>
      <c r="C31" s="13"/>
      <c r="D31" s="13"/>
      <c r="E31" s="13"/>
      <c r="F31" s="13"/>
      <c r="G31" s="13"/>
      <c r="H31" s="13"/>
      <c r="I31" s="14"/>
      <c r="J31" s="13"/>
      <c r="K31" s="15" t="str">
        <f aca="false">IF(AND(B31="",C31="",D31="",E31="",G31="",I31="",J31=""),"",(IF(OR(B31="",C31="",D31="",E31="",G31="",I31="",J31=""),"Donnée manquante",((E31*60+F31)/(G31*60+H31)))))</f>
        <v/>
      </c>
      <c r="L31" s="16" t="str">
        <f aca="false">IF(OR(K31="Donnée manquante",K31=""),"",$D$74-SUM($K$25:K31,$C$59))</f>
        <v/>
      </c>
    </row>
    <row r="32" customFormat="false" ht="12.8" hidden="false" customHeight="false" outlineLevel="0" collapsed="false">
      <c r="A32" s="12" t="str">
        <f aca="false">$A$74</f>
        <v>01</v>
      </c>
      <c r="B32" s="13"/>
      <c r="C32" s="13"/>
      <c r="D32" s="13"/>
      <c r="E32" s="13"/>
      <c r="F32" s="13"/>
      <c r="G32" s="13"/>
      <c r="H32" s="13"/>
      <c r="I32" s="14"/>
      <c r="J32" s="13"/>
      <c r="K32" s="15" t="str">
        <f aca="false">IF(AND(B32="",C32="",D32="",E32="",G32="",I32="",J32=""),"",(IF(OR(B32="",C32="",D32="",E32="",G32="",I32="",J32=""),"Donnée manquante",((E32*60+F32)/(G32*60+H32)))))</f>
        <v/>
      </c>
      <c r="L32" s="16" t="str">
        <f aca="false">IF(OR(K32="Donnée manquante",K32=""),"",$D$74-SUM($K$25:K32,$C$59))</f>
        <v/>
      </c>
    </row>
    <row r="33" customFormat="false" ht="12.8" hidden="false" customHeight="false" outlineLevel="0" collapsed="false">
      <c r="A33" s="12" t="str">
        <f aca="false">$A$74</f>
        <v>01</v>
      </c>
      <c r="B33" s="13"/>
      <c r="C33" s="13"/>
      <c r="D33" s="13"/>
      <c r="E33" s="13"/>
      <c r="F33" s="13"/>
      <c r="G33" s="13"/>
      <c r="H33" s="13"/>
      <c r="I33" s="14"/>
      <c r="J33" s="13"/>
      <c r="K33" s="15" t="str">
        <f aca="false">IF(AND(B33="",C33="",D33="",E33="",G33="",I33="",J33=""),"",(IF(OR(B33="",C33="",D33="",E33="",G33="",I33="",J33=""),"Donnée manquante",((E33*60+F33)/(G33*60+H33)))))</f>
        <v/>
      </c>
      <c r="L33" s="16" t="str">
        <f aca="false">IF(OR(K33="Donnée manquante",K33=""),"",$D$74-SUM($K$25:K33,$C$59))</f>
        <v/>
      </c>
    </row>
    <row r="34" customFormat="false" ht="12.8" hidden="false" customHeight="false" outlineLevel="0" collapsed="false">
      <c r="A34" s="12" t="str">
        <f aca="false">$A$74</f>
        <v>01</v>
      </c>
      <c r="B34" s="13"/>
      <c r="C34" s="13"/>
      <c r="D34" s="13"/>
      <c r="E34" s="13"/>
      <c r="F34" s="13"/>
      <c r="G34" s="13"/>
      <c r="H34" s="13"/>
      <c r="I34" s="14"/>
      <c r="J34" s="13"/>
      <c r="K34" s="15" t="str">
        <f aca="false">IF(AND(B34="",C34="",D34="",E34="",G34="",I34="",J34=""),"",(IF(OR(B34="",C34="",D34="",E34="",G34="",I34="",J34=""),"Donnée manquante",((E34*60+F34)/(G34*60+H34)))))</f>
        <v/>
      </c>
      <c r="L34" s="16" t="str">
        <f aca="false">IF(OR(K34="Donnée manquante",K34=""),"",$D$74-SUM($K$25:K34,$C$59))</f>
        <v/>
      </c>
    </row>
    <row r="35" customFormat="false" ht="12.8" hidden="false" customHeight="false" outlineLevel="0" collapsed="false">
      <c r="A35" s="12" t="str">
        <f aca="false">$A$74</f>
        <v>01</v>
      </c>
      <c r="B35" s="13"/>
      <c r="C35" s="13"/>
      <c r="D35" s="13"/>
      <c r="E35" s="13"/>
      <c r="F35" s="13"/>
      <c r="G35" s="13"/>
      <c r="H35" s="13"/>
      <c r="I35" s="14"/>
      <c r="J35" s="13"/>
      <c r="K35" s="15" t="str">
        <f aca="false">IF(AND(B35="",C35="",D35="",E35="",G35="",I35="",J35=""),"",(IF(OR(B35="",C35="",D35="",E35="",G35="",I35="",J35=""),"Donnée manquante",((E35*60+F35)/(G35*60+H35)))))</f>
        <v/>
      </c>
      <c r="L35" s="16" t="str">
        <f aca="false">IF(OR(K35="Donnée manquante",K35=""),"",$D$74-SUM($K$25:K35,$C$59))</f>
        <v/>
      </c>
    </row>
    <row r="36" customFormat="false" ht="12.8" hidden="false" customHeight="false" outlineLevel="0" collapsed="false">
      <c r="A36" s="12" t="str">
        <f aca="false">$A$74</f>
        <v>01</v>
      </c>
      <c r="B36" s="13"/>
      <c r="C36" s="13"/>
      <c r="D36" s="13"/>
      <c r="E36" s="13"/>
      <c r="F36" s="13"/>
      <c r="G36" s="13"/>
      <c r="H36" s="13"/>
      <c r="I36" s="14"/>
      <c r="J36" s="13"/>
      <c r="K36" s="15" t="str">
        <f aca="false">IF(AND(B36="",C36="",D36="",E36="",G36="",I36="",J36=""),"",(IF(OR(B36="",C36="",D36="",E36="",G36="",I36="",J36=""),"Donnée manquante",((E36*60+F36)/(G36*60+H36)))))</f>
        <v/>
      </c>
      <c r="L36" s="16" t="str">
        <f aca="false">IF(OR(K36="Donnée manquante",K36=""),"",$D$74-SUM($K$25:K36,$C$59))</f>
        <v/>
      </c>
    </row>
    <row r="37" customFormat="false" ht="12.8" hidden="false" customHeight="false" outlineLevel="0" collapsed="false">
      <c r="A37" s="12" t="str">
        <f aca="false">$A$74</f>
        <v>01</v>
      </c>
      <c r="B37" s="13"/>
      <c r="C37" s="13"/>
      <c r="D37" s="13"/>
      <c r="E37" s="13"/>
      <c r="F37" s="13"/>
      <c r="G37" s="13"/>
      <c r="H37" s="13"/>
      <c r="I37" s="14"/>
      <c r="J37" s="13"/>
      <c r="K37" s="15" t="str">
        <f aca="false">IF(AND(B37="",C37="",D37="",E37="",G37="",I37="",J37=""),"",(IF(OR(B37="",C37="",D37="",E37="",G37="",I37="",J37=""),"Donnée manquante",((E37*60+F37)/(G37*60+H37)))))</f>
        <v/>
      </c>
      <c r="L37" s="16" t="str">
        <f aca="false">IF(OR(K37="Donnée manquante",K37=""),"",$D$74-SUM($K$25:K37,$C$59))</f>
        <v/>
      </c>
    </row>
    <row r="38" customFormat="false" ht="12.8" hidden="false" customHeight="false" outlineLevel="0" collapsed="false">
      <c r="A38" s="12" t="str">
        <f aca="false">$A$74</f>
        <v>01</v>
      </c>
      <c r="B38" s="13"/>
      <c r="C38" s="13"/>
      <c r="D38" s="13"/>
      <c r="E38" s="13"/>
      <c r="F38" s="13"/>
      <c r="G38" s="13"/>
      <c r="H38" s="13"/>
      <c r="I38" s="14"/>
      <c r="J38" s="13"/>
      <c r="K38" s="15" t="str">
        <f aca="false">IF(AND(B38="",C38="",D38="",E38="",G38="",I38="",J38=""),"",(IF(OR(B38="",C38="",D38="",E38="",G38="",I38="",J38=""),"Donnée manquante",((E38*60+F38)/(G38*60+H38)))))</f>
        <v/>
      </c>
      <c r="L38" s="16" t="str">
        <f aca="false">IF(OR(K38="Donnée manquante",K38=""),"",$D$74-SUM($K$25:K38,$C$59))</f>
        <v/>
      </c>
    </row>
    <row r="39" customFormat="false" ht="12.8" hidden="false" customHeight="false" outlineLevel="0" collapsed="false">
      <c r="A39" s="12" t="str">
        <f aca="false">$A$74</f>
        <v>01</v>
      </c>
      <c r="B39" s="13"/>
      <c r="C39" s="13"/>
      <c r="D39" s="13"/>
      <c r="E39" s="13"/>
      <c r="F39" s="13"/>
      <c r="G39" s="13"/>
      <c r="H39" s="13"/>
      <c r="I39" s="14"/>
      <c r="J39" s="13"/>
      <c r="K39" s="15" t="str">
        <f aca="false">IF(AND(B39="",C39="",D39="",E39="",G39="",I39="",J39=""),"",(IF(OR(B39="",C39="",D39="",E39="",G39="",I39="",J39=""),"Donnée manquante",((E39*60+F39)/(G39*60+H39)))))</f>
        <v/>
      </c>
      <c r="L39" s="16" t="str">
        <f aca="false">IF(OR(K39="Donnée manquante",K39=""),"",$D$74-SUM($K$25:K39,$C$59))</f>
        <v/>
      </c>
    </row>
    <row r="40" customFormat="false" ht="12.8" hidden="false" customHeight="false" outlineLevel="0" collapsed="false">
      <c r="A40" s="12" t="str">
        <f aca="false">$A$74</f>
        <v>01</v>
      </c>
      <c r="B40" s="13"/>
      <c r="C40" s="13"/>
      <c r="D40" s="13"/>
      <c r="E40" s="13"/>
      <c r="F40" s="13"/>
      <c r="G40" s="13"/>
      <c r="H40" s="13"/>
      <c r="I40" s="14"/>
      <c r="J40" s="13"/>
      <c r="K40" s="15" t="str">
        <f aca="false">IF(AND(B40="",C40="",D40="",E40="",G40="",I40="",J40=""),"",(IF(OR(B40="",C40="",D40="",E40="",G40="",I40="",J40=""),"Donnée manquante",((E40*60+F40)/(G40*60+H40)))))</f>
        <v/>
      </c>
      <c r="L40" s="16" t="str">
        <f aca="false">IF(OR(K40="Donnée manquante",K40=""),"",$D$74-SUM($K$25:K40,$C$59))</f>
        <v/>
      </c>
    </row>
    <row r="41" customFormat="false" ht="12.8" hidden="false" customHeight="false" outlineLevel="0" collapsed="false">
      <c r="A41" s="12" t="str">
        <f aca="false">$A$74</f>
        <v>01</v>
      </c>
      <c r="B41" s="13"/>
      <c r="C41" s="13"/>
      <c r="D41" s="13"/>
      <c r="E41" s="13"/>
      <c r="F41" s="13"/>
      <c r="G41" s="13"/>
      <c r="H41" s="13"/>
      <c r="I41" s="14"/>
      <c r="J41" s="13"/>
      <c r="K41" s="15" t="str">
        <f aca="false">IF(AND(B41="",C41="",D41="",E41="",G41="",I41="",J41=""),"",(IF(OR(B41="",C41="",D41="",E41="",G41="",I41="",J41=""),"Donnée manquante",((E41*60+F41)/(G41*60+H41)))))</f>
        <v/>
      </c>
      <c r="L41" s="16" t="str">
        <f aca="false">IF(OR(K41="Donnée manquante",K41=""),"",$D$74-SUM($K$25:K41,$C$59))</f>
        <v/>
      </c>
    </row>
    <row r="42" customFormat="false" ht="12.8" hidden="false" customHeight="false" outlineLevel="0" collapsed="false">
      <c r="A42" s="12" t="str">
        <f aca="false">$A$74</f>
        <v>01</v>
      </c>
      <c r="B42" s="13"/>
      <c r="C42" s="13"/>
      <c r="D42" s="13"/>
      <c r="E42" s="13"/>
      <c r="F42" s="13"/>
      <c r="G42" s="13"/>
      <c r="H42" s="13"/>
      <c r="I42" s="14"/>
      <c r="J42" s="13"/>
      <c r="K42" s="15" t="str">
        <f aca="false">IF(AND(B42="",C42="",D42="",E42="",G42="",I42="",J42=""),"",(IF(OR(B42="",C42="",D42="",E42="",G42="",I42="",J42=""),"Donnée manquante",((E42*60+F42)/(G42*60+H42)))))</f>
        <v/>
      </c>
      <c r="L42" s="16" t="str">
        <f aca="false">IF(OR(K42="Donnée manquante",K42=""),"",$D$74-SUM($K$25:K42,$C$59))</f>
        <v/>
      </c>
    </row>
    <row r="43" customFormat="false" ht="12.8" hidden="false" customHeight="false" outlineLevel="0" collapsed="false">
      <c r="A43" s="12" t="str">
        <f aca="false">$A$74</f>
        <v>01</v>
      </c>
      <c r="B43" s="13"/>
      <c r="C43" s="13"/>
      <c r="D43" s="13"/>
      <c r="E43" s="13"/>
      <c r="F43" s="13"/>
      <c r="G43" s="13"/>
      <c r="H43" s="13"/>
      <c r="I43" s="14"/>
      <c r="J43" s="13"/>
      <c r="K43" s="15" t="str">
        <f aca="false">IF(AND(B43="",C43="",D43="",E43="",G43="",I43="",J43=""),"",(IF(OR(B43="",C43="",D43="",E43="",G43="",I43="",J43=""),"Donnée manquante",((E43*60+F43)/(G43*60+H43)))))</f>
        <v/>
      </c>
      <c r="L43" s="16" t="str">
        <f aca="false">IF(OR(K43="Donnée manquante",K43=""),"",$D$74-SUM($K$25:K43,$C$59))</f>
        <v/>
      </c>
    </row>
    <row r="44" customFormat="false" ht="12.8" hidden="false" customHeight="false" outlineLevel="0" collapsed="false">
      <c r="A44" s="17" t="str">
        <f aca="false">$A$74</f>
        <v>01</v>
      </c>
      <c r="B44" s="18"/>
      <c r="C44" s="18"/>
      <c r="D44" s="18"/>
      <c r="E44" s="18"/>
      <c r="F44" s="18"/>
      <c r="G44" s="18"/>
      <c r="H44" s="18"/>
      <c r="I44" s="19"/>
      <c r="J44" s="18"/>
      <c r="K44" s="15" t="str">
        <f aca="false">IF(AND(B44="",C44="",D44="",E44="",G44="",I44="",J44=""),"",(IF(OR(B44="",C44="",D44="",E44="",G44="",I44="",J44=""),"Donnée manquante",((E44*60+F44)/(G44*60+H44)))))</f>
        <v/>
      </c>
      <c r="L44" s="20" t="str">
        <f aca="false">IF(OR(K44="Donnée manquante",K44=""),"",$D$74-SUM($K$25:K44,$C$59))</f>
        <v/>
      </c>
    </row>
    <row r="46" customFormat="false" ht="13.2" hidden="false" customHeight="false" outlineLevel="0" collapsed="false">
      <c r="A46" s="21" t="s">
        <v>15</v>
      </c>
      <c r="B46" s="21"/>
      <c r="C46" s="21"/>
      <c r="D46" s="21"/>
      <c r="E46" s="21"/>
      <c r="F46" s="21"/>
      <c r="G46" s="21"/>
      <c r="H46" s="21"/>
      <c r="I46" s="21"/>
      <c r="J46" s="21"/>
      <c r="K46" s="21"/>
      <c r="L46" s="22"/>
    </row>
    <row r="47" customFormat="false" ht="52.8" hidden="false" customHeight="false" outlineLevel="0" collapsed="false">
      <c r="A47" s="8" t="s">
        <v>3</v>
      </c>
      <c r="B47" s="9" t="s">
        <v>4</v>
      </c>
      <c r="C47" s="9" t="s">
        <v>5</v>
      </c>
      <c r="D47" s="9" t="s">
        <v>6</v>
      </c>
      <c r="E47" s="9" t="s">
        <v>7</v>
      </c>
      <c r="F47" s="9" t="s">
        <v>8</v>
      </c>
      <c r="G47" s="9" t="s">
        <v>9</v>
      </c>
      <c r="H47" s="9" t="s">
        <v>10</v>
      </c>
      <c r="I47" s="9" t="s">
        <v>11</v>
      </c>
      <c r="J47" s="9" t="s">
        <v>12</v>
      </c>
      <c r="K47" s="10" t="s">
        <v>13</v>
      </c>
      <c r="L47" s="23"/>
    </row>
    <row r="48" customFormat="false" ht="13.2" hidden="false" customHeight="false" outlineLevel="0" collapsed="false">
      <c r="A48" s="12" t="str">
        <f aca="false">$A$74</f>
        <v>01</v>
      </c>
      <c r="B48" s="13"/>
      <c r="C48" s="13"/>
      <c r="D48" s="13"/>
      <c r="E48" s="13"/>
      <c r="F48" s="13"/>
      <c r="G48" s="13"/>
      <c r="H48" s="13"/>
      <c r="I48" s="13"/>
      <c r="J48" s="13"/>
      <c r="K48" s="16" t="str">
        <f aca="false">IF(AND(B48="",C48="",D48="",E48="",F48="",G48="",H48="",I48="",J48=""),"",(IF(OR(B48="",C48="",D48="",E48="",F48="",G48="",H48="",I48="",J48=""),"Donnée manquante",((E48*60+F48)/(G48*60+H48)))))</f>
        <v/>
      </c>
    </row>
    <row r="49" customFormat="false" ht="13.2" hidden="false" customHeight="false" outlineLevel="0" collapsed="false">
      <c r="A49" s="12" t="str">
        <f aca="false">$A$74</f>
        <v>01</v>
      </c>
      <c r="B49" s="13"/>
      <c r="C49" s="13"/>
      <c r="D49" s="13"/>
      <c r="E49" s="13"/>
      <c r="F49" s="13"/>
      <c r="G49" s="13"/>
      <c r="H49" s="13"/>
      <c r="I49" s="13"/>
      <c r="J49" s="13"/>
      <c r="K49" s="16" t="str">
        <f aca="false">IF(AND(B49="",C49="",D49="",E49="",F49="",G49="",H49="",I49="",J49=""),"",(IF(OR(B49="",C49="",D49="",E49="",F49="",G49="",H49="",I49="",J49=""),"Donnée manquante",((E49*60+F49)/(G49*60+H49)))))</f>
        <v/>
      </c>
    </row>
    <row r="50" customFormat="false" ht="13.2" hidden="false" customHeight="false" outlineLevel="0" collapsed="false">
      <c r="A50" s="12" t="str">
        <f aca="false">$A$74</f>
        <v>01</v>
      </c>
      <c r="B50" s="13"/>
      <c r="C50" s="13"/>
      <c r="D50" s="13"/>
      <c r="E50" s="13"/>
      <c r="F50" s="13"/>
      <c r="G50" s="13"/>
      <c r="H50" s="13"/>
      <c r="I50" s="13"/>
      <c r="J50" s="13"/>
      <c r="K50" s="16" t="str">
        <f aca="false">IF(AND(B50="",C50="",D50="",E50="",F50="",G50="",H50="",I50="",J50=""),"",(IF(OR(B50="",C50="",D50="",E50="",F50="",G50="",H50="",I50="",J50=""),"Donnée manquante",((E50*60+F50)/(G50*60+H50)))))</f>
        <v/>
      </c>
    </row>
    <row r="51" customFormat="false" ht="13.2" hidden="false" customHeight="false" outlineLevel="0" collapsed="false">
      <c r="A51" s="12" t="str">
        <f aca="false">$A$74</f>
        <v>01</v>
      </c>
      <c r="B51" s="13"/>
      <c r="C51" s="13"/>
      <c r="D51" s="13"/>
      <c r="E51" s="13"/>
      <c r="F51" s="13"/>
      <c r="G51" s="13"/>
      <c r="H51" s="13"/>
      <c r="I51" s="13"/>
      <c r="J51" s="13"/>
      <c r="K51" s="16" t="str">
        <f aca="false">IF(AND(B51="",C51="",D51="",E51="",F51="",G51="",H51="",I51="",J51=""),"",(IF(OR(B51="",C51="",D51="",E51="",F51="",G51="",H51="",I51="",J51=""),"Donnée manquante",((E51*60+F51)/(G51*60+H51)))))</f>
        <v/>
      </c>
    </row>
    <row r="52" customFormat="false" ht="13.2" hidden="false" customHeight="false" outlineLevel="0" collapsed="false">
      <c r="A52" s="12" t="str">
        <f aca="false">$A$74</f>
        <v>01</v>
      </c>
      <c r="B52" s="13"/>
      <c r="C52" s="13"/>
      <c r="D52" s="13"/>
      <c r="E52" s="13"/>
      <c r="F52" s="13"/>
      <c r="G52" s="13"/>
      <c r="H52" s="13"/>
      <c r="I52" s="13"/>
      <c r="J52" s="13"/>
      <c r="K52" s="16" t="str">
        <f aca="false">IF(AND(B52="",C52="",D52="",E52="",F52="",G52="",H52="",I52="",J52=""),"",(IF(OR(B52="",C52="",D52="",E52="",F52="",G52="",H52="",I52="",J52=""),"Donnée manquante",((E52*60+F52)/(G52*60+H52)))))</f>
        <v/>
      </c>
    </row>
    <row r="53" customFormat="false" ht="13.2" hidden="false" customHeight="false" outlineLevel="0" collapsed="false">
      <c r="A53" s="12" t="str">
        <f aca="false">$A$74</f>
        <v>01</v>
      </c>
      <c r="B53" s="13"/>
      <c r="C53" s="13"/>
      <c r="D53" s="13"/>
      <c r="E53" s="13"/>
      <c r="F53" s="13"/>
      <c r="G53" s="13"/>
      <c r="H53" s="13"/>
      <c r="I53" s="13"/>
      <c r="J53" s="13"/>
      <c r="K53" s="16" t="str">
        <f aca="false">IF(AND(B53="",C53="",D53="",E53="",F53="",G53="",H53="",I53="",J53=""),"",(IF(OR(B53="",C53="",D53="",E53="",F53="",G53="",H53="",I53="",J53=""),"Donnée manquante",((E53*60+F53)/(G53*60+H53)))))</f>
        <v/>
      </c>
    </row>
    <row r="54" customFormat="false" ht="13.2" hidden="false" customHeight="false" outlineLevel="0" collapsed="false">
      <c r="A54" s="12" t="str">
        <f aca="false">$A$74</f>
        <v>01</v>
      </c>
      <c r="B54" s="13"/>
      <c r="C54" s="13"/>
      <c r="D54" s="13"/>
      <c r="E54" s="13"/>
      <c r="F54" s="13"/>
      <c r="G54" s="13"/>
      <c r="H54" s="13"/>
      <c r="I54" s="13"/>
      <c r="J54" s="13"/>
      <c r="K54" s="16" t="str">
        <f aca="false">IF(AND(B54="",C54="",D54="",E54="",F54="",G54="",H54="",I54="",J54=""),"",(IF(OR(B54="",C54="",D54="",E54="",F54="",G54="",H54="",I54="",J54=""),"Donnée manquante",((E54*60+F54)/(G54*60+H54)))))</f>
        <v/>
      </c>
    </row>
    <row r="55" customFormat="false" ht="13.2" hidden="false" customHeight="false" outlineLevel="0" collapsed="false">
      <c r="A55" s="17" t="str">
        <f aca="false">$A$74</f>
        <v>01</v>
      </c>
      <c r="B55" s="18"/>
      <c r="C55" s="18"/>
      <c r="D55" s="18"/>
      <c r="E55" s="18"/>
      <c r="F55" s="18"/>
      <c r="G55" s="18"/>
      <c r="H55" s="18"/>
      <c r="I55" s="18"/>
      <c r="J55" s="18"/>
      <c r="K55" s="20" t="str">
        <f aca="false">IF(AND(B55="",C55="",D55="",E55="",F55="",G55="",H55="",I55="",J55=""),"",(IF(OR(B55="",C55="",D55="",E55="",F55="",G55="",H55="",I55="",J55=""),"Donnée manquante",((E55*60+F55)/(G55*60+H55)))))</f>
        <v/>
      </c>
    </row>
    <row r="56" customFormat="false" ht="14.7" hidden="false" customHeight="true" outlineLevel="0" collapsed="false">
      <c r="D56" s="24" t="s">
        <v>16</v>
      </c>
      <c r="E56" s="24"/>
      <c r="F56" s="24"/>
      <c r="G56" s="24"/>
      <c r="H56" s="24"/>
      <c r="I56" s="24"/>
      <c r="J56" s="24"/>
    </row>
    <row r="57" customFormat="false" ht="13.2" hidden="false" customHeight="false" outlineLevel="0" collapsed="false">
      <c r="A57" s="21" t="s">
        <v>17</v>
      </c>
      <c r="B57" s="21"/>
      <c r="C57" s="21"/>
      <c r="D57" s="24"/>
      <c r="E57" s="24"/>
      <c r="F57" s="24"/>
      <c r="G57" s="24"/>
      <c r="H57" s="24"/>
      <c r="I57" s="24"/>
      <c r="J57" s="24"/>
    </row>
    <row r="58" customFormat="false" ht="52.8" hidden="false" customHeight="false" outlineLevel="0" collapsed="false">
      <c r="A58" s="8" t="s">
        <v>18</v>
      </c>
      <c r="B58" s="9" t="s">
        <v>19</v>
      </c>
      <c r="C58" s="10" t="s">
        <v>20</v>
      </c>
      <c r="D58" s="24"/>
      <c r="E58" s="24"/>
      <c r="F58" s="24"/>
      <c r="G58" s="24"/>
      <c r="H58" s="24"/>
      <c r="I58" s="24"/>
      <c r="J58" s="24"/>
    </row>
    <row r="59" customFormat="false" ht="13.2" hidden="false" customHeight="false" outlineLevel="0" collapsed="false">
      <c r="A59" s="25"/>
      <c r="B59" s="26" t="n">
        <f aca="false">C59*1607/7</f>
        <v>0</v>
      </c>
      <c r="C59" s="27" t="n">
        <f aca="false">A59*3.5/1607</f>
        <v>0</v>
      </c>
    </row>
    <row r="61" customFormat="false" ht="14.7" hidden="false" customHeight="true" outlineLevel="0" collapsed="false">
      <c r="A61" s="21" t="s">
        <v>21</v>
      </c>
      <c r="B61" s="21"/>
      <c r="C61" s="21"/>
      <c r="D61" s="21"/>
      <c r="E61" s="21"/>
      <c r="F61" s="21"/>
      <c r="G61" s="28" t="s">
        <v>22</v>
      </c>
      <c r="H61" s="28"/>
      <c r="I61" s="28"/>
      <c r="J61" s="28"/>
      <c r="K61" s="28"/>
    </row>
    <row r="62" customFormat="false" ht="13.2" hidden="false" customHeight="false" outlineLevel="0" collapsed="false">
      <c r="A62" s="29" t="s">
        <v>23</v>
      </c>
      <c r="B62" s="29"/>
      <c r="C62" s="29"/>
      <c r="D62" s="29" t="s">
        <v>24</v>
      </c>
      <c r="E62" s="29"/>
      <c r="F62" s="29"/>
      <c r="G62" s="28"/>
      <c r="H62" s="28"/>
      <c r="I62" s="28"/>
      <c r="J62" s="28"/>
      <c r="K62" s="28"/>
    </row>
    <row r="63" customFormat="false" ht="47.7" hidden="false" customHeight="true" outlineLevel="0" collapsed="false">
      <c r="A63" s="30" t="s">
        <v>25</v>
      </c>
      <c r="B63" s="30"/>
      <c r="C63" s="31" t="s">
        <v>26</v>
      </c>
      <c r="D63" s="30" t="s">
        <v>27</v>
      </c>
      <c r="E63" s="30"/>
      <c r="F63" s="31" t="s">
        <v>28</v>
      </c>
      <c r="G63" s="28"/>
      <c r="H63" s="28"/>
      <c r="I63" s="28"/>
      <c r="J63" s="28"/>
      <c r="K63" s="28"/>
    </row>
    <row r="64" customFormat="false" ht="13.2" hidden="false" customHeight="false" outlineLevel="0" collapsed="false">
      <c r="A64" s="32"/>
      <c r="B64" s="32"/>
      <c r="C64" s="33"/>
      <c r="D64" s="32"/>
      <c r="E64" s="32"/>
      <c r="F64" s="33"/>
      <c r="G64" s="28"/>
      <c r="H64" s="28"/>
      <c r="I64" s="28"/>
      <c r="J64" s="28"/>
      <c r="K64" s="28"/>
    </row>
    <row r="65" customFormat="false" ht="13.2" hidden="false" customHeight="false" outlineLevel="0" collapsed="false">
      <c r="A65" s="32"/>
      <c r="B65" s="32"/>
      <c r="C65" s="33"/>
      <c r="D65" s="32"/>
      <c r="E65" s="32"/>
      <c r="F65" s="33"/>
      <c r="G65" s="28"/>
      <c r="H65" s="28"/>
      <c r="I65" s="28"/>
      <c r="J65" s="28"/>
      <c r="K65" s="28"/>
    </row>
    <row r="66" customFormat="false" ht="13.2" hidden="false" customHeight="false" outlineLevel="0" collapsed="false">
      <c r="A66" s="32"/>
      <c r="B66" s="32"/>
      <c r="C66" s="33"/>
      <c r="D66" s="32"/>
      <c r="E66" s="32"/>
      <c r="F66" s="33"/>
      <c r="G66" s="28"/>
      <c r="H66" s="28"/>
      <c r="I66" s="28"/>
      <c r="J66" s="28"/>
      <c r="K66" s="28"/>
    </row>
    <row r="67" customFormat="false" ht="13.2" hidden="false" customHeight="false" outlineLevel="0" collapsed="false">
      <c r="A67" s="34"/>
      <c r="B67" s="34"/>
      <c r="C67" s="35"/>
      <c r="D67" s="34"/>
      <c r="E67" s="34"/>
      <c r="F67" s="35"/>
      <c r="G67" s="28"/>
      <c r="H67" s="28"/>
      <c r="I67" s="28"/>
      <c r="J67" s="28"/>
      <c r="K67" s="28"/>
    </row>
    <row r="68" customFormat="false" ht="13.2" hidden="false" customHeight="false" outlineLevel="0" collapsed="false">
      <c r="A68" s="21" t="s">
        <v>29</v>
      </c>
      <c r="B68" s="21"/>
      <c r="C68" s="21"/>
      <c r="D68" s="21"/>
      <c r="E68" s="21"/>
      <c r="F68" s="21"/>
    </row>
    <row r="69" customFormat="false" ht="13.2" hidden="false" customHeight="false" outlineLevel="0" collapsed="false">
      <c r="A69" s="36" t="s">
        <v>30</v>
      </c>
      <c r="B69" s="36"/>
      <c r="C69" s="37" t="n">
        <f aca="false">SUM(C64:C67)</f>
        <v>0</v>
      </c>
      <c r="D69" s="36" t="s">
        <v>31</v>
      </c>
      <c r="E69" s="36"/>
      <c r="F69" s="37" t="n">
        <f aca="false">SUM(F64:F67)</f>
        <v>0</v>
      </c>
    </row>
    <row r="71" customFormat="false" ht="14.7" hidden="false" customHeight="true" outlineLevel="0" collapsed="false">
      <c r="A71" s="38" t="s">
        <v>32</v>
      </c>
      <c r="B71" s="38"/>
      <c r="C71" s="38"/>
      <c r="D71" s="38"/>
      <c r="E71" s="38"/>
      <c r="F71" s="38"/>
      <c r="G71" s="38"/>
      <c r="H71" s="38"/>
    </row>
    <row r="72" customFormat="false" ht="14.7" hidden="false" customHeight="true" outlineLevel="0" collapsed="false">
      <c r="A72" s="39" t="s">
        <v>3</v>
      </c>
      <c r="B72" s="9" t="s">
        <v>33</v>
      </c>
      <c r="C72" s="9"/>
      <c r="D72" s="9"/>
      <c r="E72" s="9" t="s">
        <v>34</v>
      </c>
      <c r="F72" s="9"/>
      <c r="G72" s="10" t="s">
        <v>35</v>
      </c>
      <c r="H72" s="10"/>
    </row>
    <row r="73" customFormat="false" ht="47.7" hidden="false" customHeight="true" outlineLevel="0" collapsed="false">
      <c r="A73" s="39"/>
      <c r="B73" s="9" t="s">
        <v>36</v>
      </c>
      <c r="C73" s="9" t="s">
        <v>21</v>
      </c>
      <c r="D73" s="9" t="s">
        <v>37</v>
      </c>
      <c r="E73" s="9" t="s">
        <v>38</v>
      </c>
      <c r="F73" s="9" t="s">
        <v>39</v>
      </c>
      <c r="G73" s="10"/>
      <c r="H73" s="10"/>
    </row>
    <row r="74" customFormat="false" ht="13.2" hidden="false" customHeight="false" outlineLevel="0" collapsed="false">
      <c r="A74" s="40" t="s">
        <v>40</v>
      </c>
      <c r="B74" s="41" t="n">
        <v>0.531</v>
      </c>
      <c r="C74" s="41" t="n">
        <f aca="false">F69-C69</f>
        <v>0</v>
      </c>
      <c r="D74" s="41" t="n">
        <f aca="false">B74+C74</f>
        <v>0.531</v>
      </c>
      <c r="E74" s="41" t="n">
        <f aca="false">SUM(K25:K44)</f>
        <v>0</v>
      </c>
      <c r="F74" s="41" t="n">
        <f aca="false">C59</f>
        <v>0</v>
      </c>
      <c r="G74" s="42" t="str">
        <f aca="false">IF(SUM(E74:F74)&gt;D74,"Vous dépassez de "&amp;ROUND((SUM(E74:F74)-D74),3)&amp;" ETP",IF(SUM(E74:F74)&lt;=D74,"Vous rendez "&amp;ABS(ROUND(SUM(E74:F74)-D74,3))&amp;" ETP","Erreur"))</f>
        <v>Vous rendez 0,531 ETP</v>
      </c>
      <c r="H74" s="42"/>
      <c r="I74" s="42" t="str">
        <f aca="false">IF(E74+F74&gt;D74,"Règles fédérales outrepassées","Règles fédérales respectées")</f>
        <v>Règles fédérales respectées</v>
      </c>
      <c r="J74" s="42"/>
    </row>
    <row r="75" customFormat="false" ht="13.2" hidden="false" customHeight="false" outlineLevel="0" collapsed="false">
      <c r="A75" s="11"/>
    </row>
    <row r="76" customFormat="false" ht="13.2" hidden="false" customHeight="false" outlineLevel="0" collapsed="false">
      <c r="H76" s="43"/>
      <c r="I76" s="43"/>
      <c r="J76" s="43"/>
    </row>
    <row r="77" customFormat="false" ht="13.2" hidden="false" customHeight="false" outlineLevel="0" collapsed="false">
      <c r="G77" s="43"/>
      <c r="H77" s="43"/>
      <c r="I77" s="43"/>
      <c r="J77" s="43"/>
    </row>
  </sheetData>
  <mergeCells count="32">
    <mergeCell ref="A1:L1"/>
    <mergeCell ref="E2:G2"/>
    <mergeCell ref="A4:L19"/>
    <mergeCell ref="E21:G21"/>
    <mergeCell ref="A23:L23"/>
    <mergeCell ref="A46:K46"/>
    <mergeCell ref="D56:J58"/>
    <mergeCell ref="A57:C57"/>
    <mergeCell ref="A61:F61"/>
    <mergeCell ref="G61:K67"/>
    <mergeCell ref="A62:C62"/>
    <mergeCell ref="D62:F62"/>
    <mergeCell ref="A63:B63"/>
    <mergeCell ref="D63:E63"/>
    <mergeCell ref="A64:B64"/>
    <mergeCell ref="D64:E64"/>
    <mergeCell ref="A65:B65"/>
    <mergeCell ref="D65:E65"/>
    <mergeCell ref="A66:B66"/>
    <mergeCell ref="D66:E66"/>
    <mergeCell ref="A67:B67"/>
    <mergeCell ref="D67:E67"/>
    <mergeCell ref="A68:F68"/>
    <mergeCell ref="A69:B69"/>
    <mergeCell ref="D69:E69"/>
    <mergeCell ref="A71:H71"/>
    <mergeCell ref="A72:A73"/>
    <mergeCell ref="B72:D72"/>
    <mergeCell ref="E72:F72"/>
    <mergeCell ref="G72:H73"/>
    <mergeCell ref="G74:H74"/>
    <mergeCell ref="I74:J74"/>
  </mergeCells>
  <dataValidations count="22">
    <dataValidation allowBlank="true" error="Exemple de RNE : 1234567G" errorTitle="Saisissez un RNE" operator="between" showDropDown="false" showErrorMessage="true" showInputMessage="false" sqref="J26:J44" type="custom">
      <formula1>ISTEXT(_xlfn.ORG.LIBREOFFICE.REGEX(J25,"^[0-9]{7}[A-Z]$"))</formula1>
      <formula2>0</formula2>
    </dataValidation>
    <dataValidation allowBlank="true" error="Un code corps comprend trois chiffres." errorTitle="Mauvais code corps" operator="between" showDropDown="false" showErrorMessage="true" showInputMessage="false" sqref="I25:I44" type="custom">
      <formula1>ISTEXT(_xlfn.ORG.LIBREOFFICE.REGEX(I25,"[0-9]{3}"))</formula1>
      <formula2>0</formula2>
    </dataValidation>
    <dataValidation allowBlank="true" error="Insérez entre 0 et 59 minutes." errorTitle="Minute !" operator="between" showDropDown="false" showErrorMessage="true" showInputMessage="false" sqref="F25:F44" type="custom">
      <formula1>AND(F25&gt;=0,F25&lt;60)</formula1>
      <formula2>0</formula2>
    </dataValidation>
    <dataValidation allowBlank="true" error="Insérez des minutes, entre 0 et 59." errorTitle="Minute !" operator="between" showDropDown="false" showErrorMessage="true" showInputMessage="false" sqref="H25:H44" type="custom">
      <formula1>AND(H25&gt;=0,H25&lt;60)</formula1>
      <formula2>0</formula2>
    </dataValidation>
    <dataValidation allowBlank="true" error="L'ORS hebdomadaire la plus petite est 15 heures pour les enseignant-es.&#10;Pour les autres agent-es, l'ORS est de 1607 heures, temps partiel ou pas." errorTitle="ORS" operator="between" showDropDown="false" showErrorMessage="true" showInputMessage="false" sqref="G25:G44" type="custom">
      <formula1>AND(G25&gt;=15,G25&lt;=1607)</formula1>
      <formula2>0</formula2>
    </dataValidation>
    <dataValidation allowBlank="true" error="Pas plus de 803 heures, on ne dépasse pas le 0,5 ETP." errorTitle="Entrez un nombre d'heures" operator="between" showDropDown="false" showErrorMessage="true" showInputMessage="false" sqref="E25:E44" type="custom">
      <formula1>AND(E25&gt;=0,E25&lt;804)</formula1>
      <formula2>0</formula2>
    </dataValidation>
    <dataValidation allowBlank="true" error="- Pas d'espace qui traîne au début ou à la fin&#10;- pas de point qui traîne&#10;- pas de tiret&#10;- les caractères en majuscule non accentuée" errorTitle="MAJUSCULES on a dit !" operator="between" showDropDown="false" showErrorMessage="true" showInputMessage="false" sqref="D25:D44" type="custom">
      <formula1>AND(NOT(ISTEXT(_xlfn.ORG.LIBREOFFICE.REGEX(D25," $"))),NOT(ISTEXT(_xlfn.ORG.LIBREOFFICE.REGEX(D25,"^ "))),NOT(ISTEXT(_xlfn.ORG.LIBREOFFICE.REGEX(D25,"[a-z]|[ËÊÉÀÈÖ-_\.]" ))))</formula1>
      <formula2>0</formula2>
    </dataValidation>
    <dataValidation allowBlank="true" error="- pas d'espace qui traîne en début ou fin ;&#10;- pas de tiret ou de point.&#10;" errorTitle="Pas d'espace n'importe où, pas de tiret" operator="between" showDropDown="false" showErrorMessage="true" showInputMessage="false" sqref="C25:C44" type="custom">
      <formula1>AND(NOT(ISTEXT(_xlfn.ORG.LIBREOFFICE.REGEX(C25," $"))),NOT(ISTEXT(_xlfn.ORG.LIBREOFFICE.REGEX(C25,"^ "))),NOT(ISTEXT(_xlfn.ORG.LIBREOFFICE.REGEX(C25,"[ËÊÉÀÈÖ_-\.]" ))))</formula1>
      <formula2>0</formula2>
    </dataValidation>
    <dataValidation allowBlank="true" error="C'est “M.” ou “Mme”. &#10;Pas d'espace dans tous les sens, pas d’abbréviation bizarre." errorTitle="M. ou Mme" operator="between" showDropDown="false" showErrorMessage="true" showInputMessage="false" sqref="B25:B44" type="custom">
      <formula1>ISTEXT(_xlfn.ORG.LIBREOFFICE.REGEX(B25,"M\.|Mme"))</formula1>
      <formula2>0</formula2>
    </dataValidation>
    <dataValidation allowBlank="true" operator="greaterThan" showDropDown="false" showErrorMessage="true" showInputMessage="false" sqref="A59" type="whole">
      <formula1>-1</formula1>
      <formula2>0</formula2>
    </dataValidation>
    <dataValidation allowBlank="true" operator="greaterThan" showDropDown="false" showErrorMessage="true" showInputMessage="false" sqref="C64:C67 F64:F67" type="decimal">
      <formula1>0</formula1>
      <formula2>0</formula2>
    </dataValidation>
    <dataValidation allowBlank="true" error="Exemple de RNE : 1234567G" errorTitle="Saisissez un RNE" operator="between" showDropDown="false" showErrorMessage="true" showInputMessage="false" sqref="J25" type="custom">
      <formula1>ISTEXT(_xlfn.ORG.LIBREOFFICE.REGEX(J25,"^[0-9]{7}[A-Z]$"))</formula1>
      <formula2>0</formula2>
    </dataValidation>
    <dataValidation allowBlank="true" error="C’est “M.” ou “Mme”. Pas d’abbérviation étrange." errorTitle="M. ou Mme" operator="between" showDropDown="false" showErrorMessage="true" showInputMessage="false" sqref="B48:B55" type="custom">
      <formula1>ISTEXT(_xlfn.ORG.LIBREOFFICE.REGEX(B48,"M\.|Mme"))</formula1>
      <formula2>0</formula2>
    </dataValidation>
    <dataValidation allowBlank="true" error="Saisie en majuscule&#10;Pas d'espace en début ou fin de saisie&#10;Pas de point&#10;Pas de tiret&#10;Pas de majuscule accentué" operator="between" showDropDown="false" showErrorMessage="true" showInputMessage="false" sqref="D48:D55" type="custom">
      <formula1>AND(NOT(ISTEXT(_xlfn.ORG.LIBREOFFICE.REGEX(D48," $"))),NOT(ISTEXT(_xlfn.ORG.LIBREOFFICE.REGEX(D48,"^ "))),NOT(ISTEXT(_xlfn.ORG.LIBREOFFICE.REGEX(D48,"[a-z]|[ËÊÉÀÈÖ-_\.]" ))))</formula1>
      <formula2>0</formula2>
    </dataValidation>
    <dataValidation allowBlank="true" error="Pas d'espace en début ou fin de saisie&#10;Pas de majuscule accentuée&#10;Pas de point" errorTitle="Mauvaise saisie" operator="between" showDropDown="false" showErrorMessage="true" showInputMessage="false" sqref="C48:C55" type="custom">
      <formula1>AND(NOT(ISTEXT(_xlfn.ORG.LIBREOFFICE.REGEX(C48," $"))),NOT(ISTEXT(_xlfn.ORG.LIBREOFFICE.REGEX(C48,"^ "))),NOT(ISTEXT(_xlfn.ORG.LIBREOFFICE.REGEX(C48,"[ËÊÉÀÈÖ_-\.]" ))))</formula1>
      <formula2>0</formula2>
    </dataValidation>
    <dataValidation allowBlank="true" error="Il faut saisir un nombre entre 0 et 804" errorTitle="Mi-temps max" operator="between" showDropDown="false" showErrorMessage="true" showInputMessage="false" sqref="E48:E55" type="custom">
      <formula1>AND(E48&gt;=0,E48&lt;804)</formula1>
      <formula2>0</formula2>
    </dataValidation>
    <dataValidation allowBlank="true" error="Des minutes, entre 0 et 59" operator="between" showDropDown="false" showErrorMessage="true" showInputMessage="false" sqref="F48:F55" type="custom">
      <formula1>AND(F48&gt;=0,F48&lt;60)</formula1>
      <formula2>0</formula2>
    </dataValidation>
    <dataValidation allowBlank="true" error="L’ORS la plus faible pour les profs est de 15 heures.&#10;Pour les personnels non-enseignants, quelle que soit la quotité de service, la décharge est calculée sur 1607 heures annuelles ou 35 heures semaines." operator="between" showDropDown="false" showErrorMessage="true" showInputMessage="false" sqref="G48:G55" type="custom">
      <formula1>AND(G48&gt;=15,G48&lt;=1607)</formula1>
      <formula2>0</formula2>
    </dataValidation>
    <dataValidation allowBlank="true" error="Saisissez un nombre de minutes, donc pas plus de 59." operator="between" showDropDown="false" showErrorMessage="true" showInputMessage="false" sqref="H48:H55" type="custom">
      <formula1>AND(H48&gt;=0,H48&lt;60)</formula1>
      <formula2>0</formula2>
    </dataValidation>
    <dataValidation allowBlank="true" error="Un code corps comprend trois chiffres." operator="between" showDropDown="false" showErrorMessage="true" showInputMessage="false" sqref="I48:I55" type="custom">
      <formula1>ISTEXT(_xlfn.ORG.LIBREOFFICE.REGEX(I48,"[0-9]{3}"))</formula1>
      <formula2>0</formula2>
    </dataValidation>
    <dataValidation allowBlank="true" error="Un RNE comprend 7 chiffres et une lettre en majuscule." operator="between" showDropDown="false" showErrorMessage="true" showInputMessage="false" sqref="J48:J55" type="custom">
      <formula1>ISTEXT(_xlfn.ORG.LIBREOFFICE.REGEX(J48,"^[0-9]{7}[A-Z]$"))</formula1>
      <formula2>0</formula2>
    </dataValidation>
    <dataValidation allowBlank="true" error="Votre saisie doit correspondre à un nommage bien précis du syndicat du style &#10;Champagne-Ardennes (51+08+52+10)" operator="between" showDropDown="false" showErrorMessage="true" showInputMessage="false" sqref="A64:B67 D64:E67" type="custom">
      <formula1>ISTEXT(_xlfn.ORG.LIBREOFFICE.REGEX(A64,"^[A-Z].* \(.*\)$"))</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16687</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2014-05-26T10:17:15Z</dcterms:created>
  <dc:creator>Brendan</dc:creator>
  <dc:description/>
  <dc:language>fr-FR</dc:language>
  <cp:lastModifiedBy>B Chabannes</cp:lastModifiedBy>
  <dcterms:modified xsi:type="dcterms:W3CDTF">2020-04-12T18:41:43Z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