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esktop\ProjetoPES\"/>
    </mc:Choice>
  </mc:AlternateContent>
  <xr:revisionPtr revIDLastSave="0" documentId="13_ncr:1_{1FC4E080-C22D-4BE2-BFDC-20BE09ABC45A}" xr6:coauthVersionLast="47" xr6:coauthVersionMax="47" xr10:uidLastSave="{00000000-0000-0000-0000-000000000000}"/>
  <bookViews>
    <workbookView xWindow="-120" yWindow="-120" windowWidth="20730" windowHeight="11160" activeTab="1" xr2:uid="{0FD64B46-BA7A-4CA0-A63C-6DFA235C6B62}"/>
  </bookViews>
  <sheets>
    <sheet name="Planilha1" sheetId="1" r:id="rId1"/>
    <sheet name="resultado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1" i="1" l="1"/>
  <c r="E12" i="2" s="1"/>
  <c r="E3" i="2"/>
  <c r="E5" i="2"/>
  <c r="E10" i="2"/>
  <c r="E2" i="2"/>
  <c r="H12" i="1"/>
  <c r="E13" i="2" s="1"/>
  <c r="H9" i="1"/>
  <c r="H8" i="1"/>
  <c r="H10" i="1" s="1"/>
  <c r="E11" i="2" s="1"/>
  <c r="H6" i="1"/>
  <c r="E7" i="2" s="1"/>
  <c r="H2" i="1"/>
  <c r="H1" i="1"/>
  <c r="H7" i="1"/>
  <c r="E8" i="2" s="1"/>
  <c r="H5" i="1"/>
  <c r="E6" i="2" s="1"/>
  <c r="H4" i="1"/>
  <c r="H3" i="1"/>
  <c r="E4" i="2" s="1"/>
  <c r="D20" i="1"/>
  <c r="B18" i="2" s="1"/>
  <c r="D19" i="1"/>
  <c r="B16" i="2" s="1"/>
  <c r="D18" i="1"/>
  <c r="B13" i="2" s="1"/>
  <c r="D17" i="1"/>
  <c r="B12" i="2" s="1"/>
  <c r="D16" i="1"/>
  <c r="B11" i="2" s="1"/>
  <c r="D15" i="1"/>
  <c r="B10" i="2" s="1"/>
  <c r="D14" i="1"/>
  <c r="B7" i="2" s="1"/>
  <c r="D13" i="1"/>
  <c r="B6" i="2" s="1"/>
  <c r="D12" i="1"/>
  <c r="B21" i="2" s="1"/>
  <c r="D11" i="1"/>
  <c r="B20" i="2" s="1"/>
  <c r="D10" i="1"/>
  <c r="B19" i="2" s="1"/>
  <c r="D9" i="1"/>
  <c r="B15" i="2" s="1"/>
  <c r="D8" i="1"/>
  <c r="B9" i="2" s="1"/>
  <c r="D7" i="1"/>
  <c r="B17" i="2" s="1"/>
  <c r="D6" i="1"/>
  <c r="B5" i="2" s="1"/>
  <c r="D5" i="1"/>
  <c r="B4" i="2" s="1"/>
  <c r="D4" i="1"/>
  <c r="B3" i="2" s="1"/>
  <c r="D3" i="1"/>
  <c r="B14" i="2" s="1"/>
  <c r="D2" i="1"/>
  <c r="B8" i="2" s="1"/>
  <c r="D1" i="1"/>
  <c r="B2" i="2" s="1"/>
  <c r="E9" i="2" l="1"/>
</calcChain>
</file>

<file path=xl/sharedStrings.xml><?xml version="1.0" encoding="utf-8"?>
<sst xmlns="http://schemas.openxmlformats.org/spreadsheetml/2006/main" count="151" uniqueCount="96">
  <si>
    <t>Attributes</t>
  </si>
  <si>
    <t>TECHNICAL</t>
  </si>
  <si>
    <t>Corners</t>
  </si>
  <si>
    <t>Crossing</t>
  </si>
  <si>
    <t>Dribbling</t>
  </si>
  <si>
    <t>Finishing</t>
  </si>
  <si>
    <t>First Touch</t>
  </si>
  <si>
    <t>Free Kick Taking</t>
  </si>
  <si>
    <t>Heading</t>
  </si>
  <si>
    <t>Long Shots</t>
  </si>
  <si>
    <t>Long Throws</t>
  </si>
  <si>
    <t>Marking</t>
  </si>
  <si>
    <t>Passing</t>
  </si>
  <si>
    <t>Penalty Taking</t>
  </si>
  <si>
    <t>Tackling</t>
  </si>
  <si>
    <t>Technique</t>
  </si>
  <si>
    <t>MENTAL</t>
  </si>
  <si>
    <t>Aggression</t>
  </si>
  <si>
    <t>Anticipation</t>
  </si>
  <si>
    <t>Bravery</t>
  </si>
  <si>
    <t>Composure</t>
  </si>
  <si>
    <t>Concentration</t>
  </si>
  <si>
    <t>Decisions</t>
  </si>
  <si>
    <t>Determination</t>
  </si>
  <si>
    <t>Flair</t>
  </si>
  <si>
    <t>Leadership</t>
  </si>
  <si>
    <t>Off the Ball</t>
  </si>
  <si>
    <t>Positioning</t>
  </si>
  <si>
    <t>Teamwork</t>
  </si>
  <si>
    <t>Vision</t>
  </si>
  <si>
    <t>Work Rate</t>
  </si>
  <si>
    <t>PHYSICAL</t>
  </si>
  <si>
    <t>Acceleration</t>
  </si>
  <si>
    <t>Agility</t>
  </si>
  <si>
    <t>Balance</t>
  </si>
  <si>
    <t>Jumping Reach</t>
  </si>
  <si>
    <t>Natural Fitness</t>
  </si>
  <si>
    <t>Pace</t>
  </si>
  <si>
    <t>Stamina</t>
  </si>
  <si>
    <t>Strength</t>
  </si>
  <si>
    <t>Decisões</t>
  </si>
  <si>
    <t>Finalização</t>
  </si>
  <si>
    <t>C. Ball</t>
  </si>
  <si>
    <t>Drible</t>
  </si>
  <si>
    <t>Drible Curto</t>
  </si>
  <si>
    <t>Equilibrio</t>
  </si>
  <si>
    <t>Cabec</t>
  </si>
  <si>
    <t>Pulo</t>
  </si>
  <si>
    <t>Defesa</t>
  </si>
  <si>
    <t>Desarme</t>
  </si>
  <si>
    <t>Agressão</t>
  </si>
  <si>
    <t>Passe</t>
  </si>
  <si>
    <t>Cruz</t>
  </si>
  <si>
    <t>Colocado</t>
  </si>
  <si>
    <t>Curva</t>
  </si>
  <si>
    <t>Velocidade</t>
  </si>
  <si>
    <t>Explosão</t>
  </si>
  <si>
    <t>C Fisico</t>
  </si>
  <si>
    <t>Chutelongo</t>
  </si>
  <si>
    <t>GOALKEEPING</t>
  </si>
  <si>
    <t>Aerial Reach</t>
  </si>
  <si>
    <t>Command of Area</t>
  </si>
  <si>
    <t>Communication</t>
  </si>
  <si>
    <t>Eccentricity</t>
  </si>
  <si>
    <t>Handling</t>
  </si>
  <si>
    <t>Kicking</t>
  </si>
  <si>
    <t>One on Ones</t>
  </si>
  <si>
    <t>Punching (Tendency)</t>
  </si>
  <si>
    <t>Reflexes</t>
  </si>
  <si>
    <t>Rushing Out (Tendency)</t>
  </si>
  <si>
    <t>Throwing</t>
  </si>
  <si>
    <t>Aceleração</t>
  </si>
  <si>
    <t>Fchute</t>
  </si>
  <si>
    <t>Impulsão</t>
  </si>
  <si>
    <t>Cfisico</t>
  </si>
  <si>
    <t>Equil</t>
  </si>
  <si>
    <t>Resist</t>
  </si>
  <si>
    <t>Tgol</t>
  </si>
  <si>
    <t>Fgol</t>
  </si>
  <si>
    <t>AfastGol</t>
  </si>
  <si>
    <t>ReflexGol</t>
  </si>
  <si>
    <t>AlcanGol</t>
  </si>
  <si>
    <t>Talento Ofensivo</t>
  </si>
  <si>
    <t>Controle de Bola</t>
  </si>
  <si>
    <t>Condução Firme</t>
  </si>
  <si>
    <t>Passe Alto</t>
  </si>
  <si>
    <t>Cabeceio</t>
  </si>
  <si>
    <t>Chute Colocado</t>
  </si>
  <si>
    <t>Força do Chute</t>
  </si>
  <si>
    <t>Contato Físico</t>
  </si>
  <si>
    <t>Equilíbrio</t>
  </si>
  <si>
    <t>Resistência</t>
  </si>
  <si>
    <t>Talento Defensivo</t>
  </si>
  <si>
    <t>Agressividade</t>
  </si>
  <si>
    <t>Tipo</t>
  </si>
  <si>
    <t>Over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</si>
</sst>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7"/>
      <color rgb="FF000000"/>
      <name val="Arial"/>
      <family val="2"/>
    </font>
    <font>
      <sz val="11"/>
      <color rgb="FF000000"/>
      <name val="Arial"/>
      <family val="2"/>
    </font>
    <font>
      <b/>
      <sz val="11"/>
      <color rgb="FF09182D"/>
      <name val="Arial"/>
      <family val="2"/>
    </font>
    <font>
      <sz val="11"/>
      <color theme="1"/>
      <name val="Arial"/>
      <family val="2"/>
    </font>
    <font>
      <b/>
      <sz val="11"/>
      <color rgb="FF2689B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F9F9F9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vertical="center" wrapText="1"/>
    </xf>
    <xf numFmtId="0" fontId="3" fillId="0" borderId="0" xfId="0" applyFont="1" applyAlignment="1">
      <alignment horizontal="left" vertical="center" wrapText="1" indent="1"/>
    </xf>
    <xf numFmtId="0" fontId="4" fillId="0" borderId="1" xfId="0" applyFont="1" applyBorder="1" applyAlignment="1">
      <alignment horizontal="left" vertical="center" wrapText="1" indent="1"/>
    </xf>
    <xf numFmtId="0" fontId="4" fillId="0" borderId="1" xfId="0" applyFont="1" applyBorder="1" applyAlignment="1">
      <alignment horizontal="right" vertical="center" indent="1"/>
    </xf>
    <xf numFmtId="0" fontId="3" fillId="0" borderId="1" xfId="0" applyFont="1" applyBorder="1" applyAlignment="1">
      <alignment horizontal="right" vertical="center" indent="1"/>
    </xf>
    <xf numFmtId="0" fontId="2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5" fillId="0" borderId="1" xfId="0" applyFont="1" applyBorder="1" applyAlignment="1">
      <alignment horizontal="right" vertical="center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061B2-FFF7-4BC7-8AED-C18DB00A07BF}">
  <dimension ref="A1:K45"/>
  <sheetViews>
    <sheetView workbookViewId="0">
      <selection activeCell="H1" sqref="H1"/>
    </sheetView>
  </sheetViews>
  <sheetFormatPr defaultRowHeight="15" x14ac:dyDescent="0.25"/>
  <sheetData>
    <row r="1" spans="1:11" ht="65.25" x14ac:dyDescent="0.25">
      <c r="A1" s="1" t="s">
        <v>0</v>
      </c>
      <c r="C1" t="s">
        <v>40</v>
      </c>
      <c r="D1">
        <f>B24</f>
        <v>11</v>
      </c>
      <c r="E1" s="1" t="s">
        <v>0</v>
      </c>
      <c r="G1" t="s">
        <v>55</v>
      </c>
      <c r="H1">
        <f>F39-1</f>
        <v>11</v>
      </c>
      <c r="J1">
        <v>2.95</v>
      </c>
      <c r="K1">
        <v>40</v>
      </c>
    </row>
    <row r="2" spans="1:11" ht="45" x14ac:dyDescent="0.25">
      <c r="A2" s="2" t="s">
        <v>1</v>
      </c>
      <c r="C2" t="s">
        <v>41</v>
      </c>
      <c r="D2">
        <f>B6</f>
        <v>11</v>
      </c>
      <c r="E2" s="2" t="s">
        <v>59</v>
      </c>
      <c r="G2" t="s">
        <v>71</v>
      </c>
      <c r="H2">
        <f>F34-1</f>
        <v>11</v>
      </c>
    </row>
    <row r="3" spans="1:11" ht="29.25" thickBot="1" x14ac:dyDescent="0.3">
      <c r="A3" s="3" t="s">
        <v>2</v>
      </c>
      <c r="B3" s="5">
        <v>11</v>
      </c>
      <c r="C3" t="s">
        <v>58</v>
      </c>
      <c r="D3">
        <f>B10</f>
        <v>12</v>
      </c>
      <c r="E3" s="3" t="s">
        <v>60</v>
      </c>
      <c r="F3" s="5">
        <v>13</v>
      </c>
      <c r="G3" t="s">
        <v>72</v>
      </c>
      <c r="H3">
        <f>F9+1</f>
        <v>16</v>
      </c>
    </row>
    <row r="4" spans="1:11" ht="43.5" thickBot="1" x14ac:dyDescent="0.3">
      <c r="A4" s="3" t="s">
        <v>3</v>
      </c>
      <c r="B4" s="5">
        <v>12</v>
      </c>
      <c r="C4" t="s">
        <v>42</v>
      </c>
      <c r="D4">
        <f>(B16+B7)/2</f>
        <v>14</v>
      </c>
      <c r="E4" s="3" t="s">
        <v>61</v>
      </c>
      <c r="F4" s="4">
        <v>10</v>
      </c>
      <c r="G4" t="s">
        <v>73</v>
      </c>
      <c r="H4">
        <f>F37+1</f>
        <v>15</v>
      </c>
    </row>
    <row r="5" spans="1:11" ht="43.5" thickBot="1" x14ac:dyDescent="0.3">
      <c r="A5" s="3" t="s">
        <v>4</v>
      </c>
      <c r="B5" s="5">
        <v>14</v>
      </c>
      <c r="C5" t="s">
        <v>43</v>
      </c>
      <c r="D5">
        <f>(B5+B26)/2</f>
        <v>14</v>
      </c>
      <c r="E5" s="3" t="s">
        <v>62</v>
      </c>
      <c r="F5" s="5">
        <v>13</v>
      </c>
      <c r="G5" t="s">
        <v>74</v>
      </c>
      <c r="H5">
        <f>F41+1</f>
        <v>12</v>
      </c>
    </row>
    <row r="6" spans="1:11" ht="29.25" thickBot="1" x14ac:dyDescent="0.3">
      <c r="A6" s="3" t="s">
        <v>5</v>
      </c>
      <c r="B6" s="5">
        <v>11</v>
      </c>
      <c r="C6" t="s">
        <v>44</v>
      </c>
      <c r="D6">
        <f>B5</f>
        <v>14</v>
      </c>
      <c r="E6" s="3" t="s">
        <v>63</v>
      </c>
      <c r="F6" s="4">
        <v>10</v>
      </c>
      <c r="G6" t="s">
        <v>75</v>
      </c>
      <c r="H6">
        <f>F36-1</f>
        <v>11</v>
      </c>
    </row>
    <row r="7" spans="1:11" ht="29.25" thickBot="1" x14ac:dyDescent="0.3">
      <c r="A7" s="3" t="s">
        <v>6</v>
      </c>
      <c r="B7" s="5">
        <v>14</v>
      </c>
      <c r="C7" t="s">
        <v>45</v>
      </c>
      <c r="D7">
        <f>B37</f>
        <v>9</v>
      </c>
      <c r="E7" s="3" t="s">
        <v>6</v>
      </c>
      <c r="F7" s="5">
        <v>12</v>
      </c>
      <c r="G7" t="s">
        <v>76</v>
      </c>
      <c r="H7">
        <f>F40-1</f>
        <v>11</v>
      </c>
    </row>
    <row r="8" spans="1:11" ht="43.5" thickBot="1" x14ac:dyDescent="0.3">
      <c r="A8" s="3" t="s">
        <v>7</v>
      </c>
      <c r="B8" s="5">
        <v>11</v>
      </c>
      <c r="C8" t="s">
        <v>46</v>
      </c>
      <c r="D8">
        <f>B9</f>
        <v>8</v>
      </c>
      <c r="E8" s="3" t="s">
        <v>64</v>
      </c>
      <c r="F8" s="5">
        <v>12</v>
      </c>
      <c r="G8" t="s">
        <v>77</v>
      </c>
      <c r="H8">
        <f>((F4+F28)/2)+1</f>
        <v>11</v>
      </c>
    </row>
    <row r="9" spans="1:11" ht="29.25" thickBot="1" x14ac:dyDescent="0.3">
      <c r="A9" s="3" t="s">
        <v>8</v>
      </c>
      <c r="B9" s="4">
        <v>8</v>
      </c>
      <c r="C9" t="s">
        <v>47</v>
      </c>
      <c r="D9">
        <f>B38</f>
        <v>11</v>
      </c>
      <c r="E9" s="3" t="s">
        <v>65</v>
      </c>
      <c r="F9" s="10">
        <v>15</v>
      </c>
      <c r="G9" t="s">
        <v>78</v>
      </c>
      <c r="H9">
        <f>F8+1</f>
        <v>13</v>
      </c>
    </row>
    <row r="10" spans="1:11" ht="29.25" thickBot="1" x14ac:dyDescent="0.3">
      <c r="A10" s="3" t="s">
        <v>9</v>
      </c>
      <c r="B10" s="5">
        <v>12</v>
      </c>
      <c r="C10" t="s">
        <v>48</v>
      </c>
      <c r="D10">
        <f>(B12+B29)/2</f>
        <v>9.5</v>
      </c>
      <c r="E10" s="3" t="s">
        <v>66</v>
      </c>
      <c r="F10" s="5">
        <v>11</v>
      </c>
      <c r="G10" t="s">
        <v>79</v>
      </c>
      <c r="H10">
        <f>((H8+H9)/2)+1</f>
        <v>13</v>
      </c>
    </row>
    <row r="11" spans="1:11" ht="43.5" thickBot="1" x14ac:dyDescent="0.3">
      <c r="A11" s="3" t="s">
        <v>10</v>
      </c>
      <c r="B11" s="4">
        <v>8</v>
      </c>
      <c r="C11" t="s">
        <v>49</v>
      </c>
      <c r="D11">
        <f>B15</f>
        <v>8</v>
      </c>
      <c r="E11" s="3" t="s">
        <v>12</v>
      </c>
      <c r="F11" s="5">
        <v>14</v>
      </c>
      <c r="G11" t="s">
        <v>80</v>
      </c>
      <c r="H11">
        <f>F13+1</f>
        <v>17</v>
      </c>
    </row>
    <row r="12" spans="1:11" ht="57.75" thickBot="1" x14ac:dyDescent="0.3">
      <c r="A12" s="3" t="s">
        <v>11</v>
      </c>
      <c r="B12" s="4">
        <v>8</v>
      </c>
      <c r="C12" t="s">
        <v>50</v>
      </c>
      <c r="D12">
        <f>(B19+B21)/2</f>
        <v>12.5</v>
      </c>
      <c r="E12" s="3" t="s">
        <v>67</v>
      </c>
      <c r="F12" s="4">
        <v>10</v>
      </c>
      <c r="G12" t="s">
        <v>81</v>
      </c>
      <c r="H12">
        <f>((F3+H4)/2)+1</f>
        <v>15</v>
      </c>
    </row>
    <row r="13" spans="1:11" ht="29.25" thickBot="1" x14ac:dyDescent="0.3">
      <c r="A13" s="3" t="s">
        <v>12</v>
      </c>
      <c r="B13" s="5">
        <v>13</v>
      </c>
      <c r="C13" t="s">
        <v>51</v>
      </c>
      <c r="D13">
        <f>B13</f>
        <v>13</v>
      </c>
      <c r="E13" s="3" t="s">
        <v>68</v>
      </c>
      <c r="F13" s="10">
        <v>16</v>
      </c>
    </row>
    <row r="14" spans="1:11" ht="57.75" thickBot="1" x14ac:dyDescent="0.3">
      <c r="A14" s="3" t="s">
        <v>13</v>
      </c>
      <c r="B14" s="5">
        <v>11</v>
      </c>
      <c r="C14" t="s">
        <v>52</v>
      </c>
      <c r="D14">
        <f>B4</f>
        <v>12</v>
      </c>
      <c r="E14" s="3" t="s">
        <v>69</v>
      </c>
      <c r="F14" s="4">
        <v>6</v>
      </c>
    </row>
    <row r="15" spans="1:11" ht="29.25" thickBot="1" x14ac:dyDescent="0.3">
      <c r="A15" s="3" t="s">
        <v>14</v>
      </c>
      <c r="B15" s="4">
        <v>8</v>
      </c>
      <c r="C15" t="s">
        <v>53</v>
      </c>
      <c r="D15">
        <f>B8</f>
        <v>11</v>
      </c>
      <c r="E15" s="3" t="s">
        <v>70</v>
      </c>
      <c r="F15" s="4">
        <v>10</v>
      </c>
    </row>
    <row r="16" spans="1:11" ht="29.25" thickBot="1" x14ac:dyDescent="0.3">
      <c r="A16" s="3" t="s">
        <v>15</v>
      </c>
      <c r="B16" s="5">
        <v>14</v>
      </c>
      <c r="C16" t="s">
        <v>54</v>
      </c>
      <c r="D16">
        <f>B3</f>
        <v>11</v>
      </c>
      <c r="E16" s="6"/>
    </row>
    <row r="17" spans="1:6" ht="30" x14ac:dyDescent="0.25">
      <c r="A17" s="6"/>
      <c r="C17" t="s">
        <v>55</v>
      </c>
      <c r="D17">
        <f>B40</f>
        <v>12</v>
      </c>
      <c r="E17" s="2" t="s">
        <v>16</v>
      </c>
    </row>
    <row r="18" spans="1:6" ht="30.75" thickBot="1" x14ac:dyDescent="0.3">
      <c r="A18" s="2" t="s">
        <v>16</v>
      </c>
      <c r="C18" t="s">
        <v>56</v>
      </c>
      <c r="D18">
        <f>B35</f>
        <v>14</v>
      </c>
      <c r="E18" s="3" t="s">
        <v>17</v>
      </c>
      <c r="F18" s="4">
        <v>6</v>
      </c>
    </row>
    <row r="19" spans="1:6" ht="29.25" thickBot="1" x14ac:dyDescent="0.3">
      <c r="A19" s="3" t="s">
        <v>17</v>
      </c>
      <c r="B19" s="5">
        <v>13</v>
      </c>
      <c r="C19" t="s">
        <v>57</v>
      </c>
      <c r="D19">
        <f>B42</f>
        <v>11</v>
      </c>
      <c r="E19" s="3" t="s">
        <v>18</v>
      </c>
      <c r="F19" s="5">
        <v>11</v>
      </c>
    </row>
    <row r="20" spans="1:6" ht="29.25" thickBot="1" x14ac:dyDescent="0.3">
      <c r="A20" s="3" t="s">
        <v>18</v>
      </c>
      <c r="B20" s="5">
        <v>13</v>
      </c>
      <c r="C20" t="s">
        <v>38</v>
      </c>
      <c r="D20">
        <f>B41</f>
        <v>14</v>
      </c>
      <c r="E20" s="3" t="s">
        <v>19</v>
      </c>
      <c r="F20" s="5">
        <v>14</v>
      </c>
    </row>
    <row r="21" spans="1:6" ht="29.25" thickBot="1" x14ac:dyDescent="0.3">
      <c r="A21" s="3" t="s">
        <v>19</v>
      </c>
      <c r="B21" s="5">
        <v>12</v>
      </c>
      <c r="E21" s="3" t="s">
        <v>20</v>
      </c>
      <c r="F21" s="5">
        <v>13</v>
      </c>
    </row>
    <row r="22" spans="1:6" ht="29.25" thickBot="1" x14ac:dyDescent="0.3">
      <c r="A22" s="3" t="s">
        <v>20</v>
      </c>
      <c r="B22" s="4">
        <v>10</v>
      </c>
      <c r="E22" s="3" t="s">
        <v>21</v>
      </c>
      <c r="F22" s="5">
        <v>14</v>
      </c>
    </row>
    <row r="23" spans="1:6" ht="29.25" thickBot="1" x14ac:dyDescent="0.3">
      <c r="A23" s="3" t="s">
        <v>21</v>
      </c>
      <c r="B23" s="5">
        <v>12</v>
      </c>
      <c r="E23" s="3" t="s">
        <v>22</v>
      </c>
      <c r="F23" s="5">
        <v>13</v>
      </c>
    </row>
    <row r="24" spans="1:6" ht="43.5" thickBot="1" x14ac:dyDescent="0.3">
      <c r="A24" s="3" t="s">
        <v>22</v>
      </c>
      <c r="B24" s="5">
        <v>11</v>
      </c>
      <c r="E24" s="3" t="s">
        <v>23</v>
      </c>
      <c r="F24" s="5">
        <v>13</v>
      </c>
    </row>
    <row r="25" spans="1:6" ht="43.5" thickBot="1" x14ac:dyDescent="0.3">
      <c r="A25" s="3" t="s">
        <v>23</v>
      </c>
      <c r="B25" s="5">
        <v>12</v>
      </c>
      <c r="E25" s="3" t="s">
        <v>24</v>
      </c>
      <c r="F25" s="4">
        <v>1</v>
      </c>
    </row>
    <row r="26" spans="1:6" ht="29.25" thickBot="1" x14ac:dyDescent="0.3">
      <c r="A26" s="3" t="s">
        <v>24</v>
      </c>
      <c r="B26" s="5">
        <v>14</v>
      </c>
      <c r="E26" s="3" t="s">
        <v>25</v>
      </c>
      <c r="F26" s="5">
        <v>12</v>
      </c>
    </row>
    <row r="27" spans="1:6" ht="29.25" thickBot="1" x14ac:dyDescent="0.3">
      <c r="A27" s="3" t="s">
        <v>25</v>
      </c>
      <c r="B27" s="5">
        <v>12</v>
      </c>
      <c r="E27" s="3" t="s">
        <v>26</v>
      </c>
      <c r="F27" s="4">
        <v>2</v>
      </c>
    </row>
    <row r="28" spans="1:6" ht="29.25" thickBot="1" x14ac:dyDescent="0.3">
      <c r="A28" s="3" t="s">
        <v>26</v>
      </c>
      <c r="B28" s="5">
        <v>13</v>
      </c>
      <c r="E28" s="3" t="s">
        <v>27</v>
      </c>
      <c r="F28" s="4">
        <v>10</v>
      </c>
    </row>
    <row r="29" spans="1:6" ht="29.25" thickBot="1" x14ac:dyDescent="0.3">
      <c r="A29" s="3" t="s">
        <v>27</v>
      </c>
      <c r="B29" s="5">
        <v>11</v>
      </c>
      <c r="E29" s="3" t="s">
        <v>28</v>
      </c>
      <c r="F29" s="5">
        <v>14</v>
      </c>
    </row>
    <row r="30" spans="1:6" ht="29.25" thickBot="1" x14ac:dyDescent="0.3">
      <c r="A30" s="3" t="s">
        <v>28</v>
      </c>
      <c r="B30" s="5">
        <v>11</v>
      </c>
      <c r="E30" s="3" t="s">
        <v>29</v>
      </c>
      <c r="F30" s="4">
        <v>10</v>
      </c>
    </row>
    <row r="31" spans="1:6" ht="29.25" thickBot="1" x14ac:dyDescent="0.3">
      <c r="A31" s="3" t="s">
        <v>29</v>
      </c>
      <c r="B31" s="5">
        <v>14</v>
      </c>
      <c r="E31" s="3" t="s">
        <v>30</v>
      </c>
      <c r="F31" s="5">
        <v>14</v>
      </c>
    </row>
    <row r="32" spans="1:6" ht="29.25" thickBot="1" x14ac:dyDescent="0.3">
      <c r="A32" s="3" t="s">
        <v>30</v>
      </c>
      <c r="B32" s="5">
        <v>13</v>
      </c>
      <c r="E32" s="6"/>
    </row>
    <row r="33" spans="1:6" ht="30" x14ac:dyDescent="0.25">
      <c r="A33" s="6"/>
      <c r="E33" s="2" t="s">
        <v>31</v>
      </c>
    </row>
    <row r="34" spans="1:6" ht="30.75" thickBot="1" x14ac:dyDescent="0.3">
      <c r="A34" s="2" t="s">
        <v>31</v>
      </c>
      <c r="E34" s="3" t="s">
        <v>32</v>
      </c>
      <c r="F34" s="5">
        <v>12</v>
      </c>
    </row>
    <row r="35" spans="1:6" ht="29.25" thickBot="1" x14ac:dyDescent="0.3">
      <c r="A35" s="3" t="s">
        <v>32</v>
      </c>
      <c r="B35" s="5">
        <v>14</v>
      </c>
      <c r="E35" s="3" t="s">
        <v>33</v>
      </c>
      <c r="F35" s="5">
        <v>12</v>
      </c>
    </row>
    <row r="36" spans="1:6" ht="29.25" thickBot="1" x14ac:dyDescent="0.3">
      <c r="A36" s="3" t="s">
        <v>33</v>
      </c>
      <c r="B36" s="5">
        <v>14</v>
      </c>
      <c r="E36" s="3" t="s">
        <v>34</v>
      </c>
      <c r="F36" s="5">
        <v>12</v>
      </c>
    </row>
    <row r="37" spans="1:6" ht="43.5" thickBot="1" x14ac:dyDescent="0.3">
      <c r="A37" s="3" t="s">
        <v>34</v>
      </c>
      <c r="B37" s="4">
        <v>9</v>
      </c>
      <c r="E37" s="3" t="s">
        <v>35</v>
      </c>
      <c r="F37" s="5">
        <v>14</v>
      </c>
    </row>
    <row r="38" spans="1:6" ht="43.5" thickBot="1" x14ac:dyDescent="0.3">
      <c r="A38" s="3" t="s">
        <v>35</v>
      </c>
      <c r="B38" s="5">
        <v>11</v>
      </c>
      <c r="E38" s="3" t="s">
        <v>36</v>
      </c>
      <c r="F38" s="5">
        <v>13</v>
      </c>
    </row>
    <row r="39" spans="1:6" ht="29.25" thickBot="1" x14ac:dyDescent="0.3">
      <c r="A39" s="3" t="s">
        <v>36</v>
      </c>
      <c r="B39" s="5">
        <v>14</v>
      </c>
      <c r="E39" s="3" t="s">
        <v>37</v>
      </c>
      <c r="F39" s="5">
        <v>12</v>
      </c>
    </row>
    <row r="40" spans="1:6" ht="29.25" thickBot="1" x14ac:dyDescent="0.3">
      <c r="A40" s="3" t="s">
        <v>37</v>
      </c>
      <c r="B40" s="5">
        <v>12</v>
      </c>
      <c r="E40" s="3" t="s">
        <v>38</v>
      </c>
      <c r="F40" s="5">
        <v>12</v>
      </c>
    </row>
    <row r="41" spans="1:6" ht="29.25" thickBot="1" x14ac:dyDescent="0.3">
      <c r="A41" s="3" t="s">
        <v>38</v>
      </c>
      <c r="B41" s="5">
        <v>14</v>
      </c>
      <c r="E41" s="3" t="s">
        <v>39</v>
      </c>
      <c r="F41" s="5">
        <v>11</v>
      </c>
    </row>
    <row r="42" spans="1:6" ht="30.75" thickBot="1" x14ac:dyDescent="0.3">
      <c r="A42" s="3" t="s">
        <v>39</v>
      </c>
      <c r="B42" s="5">
        <v>11</v>
      </c>
      <c r="E42" s="2" t="s">
        <v>1</v>
      </c>
    </row>
    <row r="43" spans="1:6" ht="43.5" thickBot="1" x14ac:dyDescent="0.3">
      <c r="E43" s="3" t="s">
        <v>7</v>
      </c>
      <c r="F43" s="4">
        <v>7</v>
      </c>
    </row>
    <row r="44" spans="1:6" ht="29.25" thickBot="1" x14ac:dyDescent="0.3">
      <c r="E44" s="3" t="s">
        <v>13</v>
      </c>
      <c r="F44" s="5">
        <v>12</v>
      </c>
    </row>
    <row r="45" spans="1:6" ht="29.25" thickBot="1" x14ac:dyDescent="0.3">
      <c r="E45" s="3" t="s">
        <v>15</v>
      </c>
      <c r="F45" s="5">
        <v>11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9E78C-3097-47C8-9391-4935992AEBE3}">
  <dimension ref="A1:E21"/>
  <sheetViews>
    <sheetView tabSelected="1" workbookViewId="0">
      <selection activeCell="E2" sqref="E2"/>
    </sheetView>
  </sheetViews>
  <sheetFormatPr defaultRowHeight="15" x14ac:dyDescent="0.25"/>
  <cols>
    <col min="1" max="1" width="17.42578125" bestFit="1" customWidth="1"/>
    <col min="4" max="4" width="11" bestFit="1" customWidth="1"/>
  </cols>
  <sheetData>
    <row r="1" spans="1:5" x14ac:dyDescent="0.25">
      <c r="A1" t="s">
        <v>94</v>
      </c>
      <c r="B1" t="s">
        <v>95</v>
      </c>
      <c r="D1" t="s">
        <v>94</v>
      </c>
      <c r="E1" t="s">
        <v>95</v>
      </c>
    </row>
    <row r="2" spans="1:5" x14ac:dyDescent="0.25">
      <c r="A2" s="7" t="s">
        <v>82</v>
      </c>
      <c r="B2" s="7">
        <f>ROUND((((Planilha1!D1)*2.9)-2),0.1)</f>
        <v>30</v>
      </c>
      <c r="D2" t="s">
        <v>55</v>
      </c>
      <c r="E2">
        <f>ROUND((Planilha1!H1)*2.9,0.1)</f>
        <v>32</v>
      </c>
    </row>
    <row r="3" spans="1:5" x14ac:dyDescent="0.25">
      <c r="A3" s="7" t="s">
        <v>83</v>
      </c>
      <c r="B3" s="7">
        <f>ROUND(((Planilha1!D4)*2.9-2),0.1)</f>
        <v>39</v>
      </c>
      <c r="D3" t="s">
        <v>71</v>
      </c>
      <c r="E3">
        <f>ROUND((Planilha1!H2)*2.9,0.1)</f>
        <v>32</v>
      </c>
    </row>
    <row r="4" spans="1:5" x14ac:dyDescent="0.25">
      <c r="A4" s="7" t="s">
        <v>43</v>
      </c>
      <c r="B4" s="7">
        <f>ROUND(((Planilha1!D5)*2.9-2),0.1)</f>
        <v>39</v>
      </c>
      <c r="D4" t="s">
        <v>72</v>
      </c>
      <c r="E4">
        <f>ROUND((Planilha1!H3)*2.9,0.1)</f>
        <v>46</v>
      </c>
    </row>
    <row r="5" spans="1:5" x14ac:dyDescent="0.25">
      <c r="A5" s="7" t="s">
        <v>84</v>
      </c>
      <c r="B5" s="7">
        <f>ROUND(((Planilha1!D6)*2.9-2),0.1)</f>
        <v>39</v>
      </c>
      <c r="D5" t="s">
        <v>73</v>
      </c>
      <c r="E5">
        <f>ROUND((Planilha1!H4)*2.9,0.1)</f>
        <v>44</v>
      </c>
    </row>
    <row r="6" spans="1:5" x14ac:dyDescent="0.25">
      <c r="A6" s="7" t="s">
        <v>51</v>
      </c>
      <c r="B6" s="7">
        <f>ROUND(((Planilha1!D13)*2.9-2),0.1)</f>
        <v>36</v>
      </c>
      <c r="D6" t="s">
        <v>74</v>
      </c>
      <c r="E6">
        <f>ROUND((Planilha1!H5)*2.9,0.1)</f>
        <v>35</v>
      </c>
    </row>
    <row r="7" spans="1:5" x14ac:dyDescent="0.25">
      <c r="A7" s="7" t="s">
        <v>85</v>
      </c>
      <c r="B7" s="7">
        <f>ROUND(((Planilha1!D14)*2.9-2),0.1)</f>
        <v>33</v>
      </c>
      <c r="D7" t="s">
        <v>75</v>
      </c>
      <c r="E7">
        <f>ROUND((Planilha1!H6)*2.9,0.1)</f>
        <v>32</v>
      </c>
    </row>
    <row r="8" spans="1:5" x14ac:dyDescent="0.25">
      <c r="A8" s="7" t="s">
        <v>41</v>
      </c>
      <c r="B8" s="7">
        <f>ROUND(((Planilha1!D2)*2.9-2),0.1)</f>
        <v>30</v>
      </c>
      <c r="D8" t="s">
        <v>76</v>
      </c>
      <c r="E8">
        <f>ROUND((Planilha1!H7)*2.9,0.1)</f>
        <v>32</v>
      </c>
    </row>
    <row r="9" spans="1:5" x14ac:dyDescent="0.25">
      <c r="A9" s="7" t="s">
        <v>86</v>
      </c>
      <c r="B9" s="7">
        <f>ROUND(((Planilha1!D8)*2.9-2),0.1)</f>
        <v>21</v>
      </c>
      <c r="D9" t="s">
        <v>77</v>
      </c>
      <c r="E9">
        <f>ROUND((Planilha1!H8)*2.9,0.1)</f>
        <v>32</v>
      </c>
    </row>
    <row r="10" spans="1:5" x14ac:dyDescent="0.25">
      <c r="A10" s="7" t="s">
        <v>87</v>
      </c>
      <c r="B10" s="7">
        <f>ROUND(((Planilha1!D15)*2.9-2),0.1)</f>
        <v>30</v>
      </c>
      <c r="D10" t="s">
        <v>78</v>
      </c>
      <c r="E10">
        <f>ROUND((Planilha1!H9)*2.9,0.1)</f>
        <v>38</v>
      </c>
    </row>
    <row r="11" spans="1:5" x14ac:dyDescent="0.25">
      <c r="A11" s="7" t="s">
        <v>54</v>
      </c>
      <c r="B11" s="7">
        <f>ROUND(((Planilha1!D16)*2.9-2),0.1)</f>
        <v>30</v>
      </c>
      <c r="D11" t="s">
        <v>79</v>
      </c>
      <c r="E11">
        <f>ROUND((Planilha1!H10)*2.9,0.1)</f>
        <v>38</v>
      </c>
    </row>
    <row r="12" spans="1:5" x14ac:dyDescent="0.25">
      <c r="A12" s="8" t="s">
        <v>55</v>
      </c>
      <c r="B12" s="8">
        <f>ROUND(((Planilha1!D17)*2.9-2),0.1)</f>
        <v>33</v>
      </c>
      <c r="D12" t="s">
        <v>80</v>
      </c>
      <c r="E12">
        <f>ROUND((Planilha1!H11)*2.9,0.1)</f>
        <v>49</v>
      </c>
    </row>
    <row r="13" spans="1:5" x14ac:dyDescent="0.25">
      <c r="A13" s="8" t="s">
        <v>71</v>
      </c>
      <c r="B13" s="8">
        <f>ROUND(((Planilha1!D18)*2.9-2),0.1)</f>
        <v>39</v>
      </c>
      <c r="D13" t="s">
        <v>81</v>
      </c>
      <c r="E13">
        <f>ROUND((Planilha1!H12)*2.9,0.1)</f>
        <v>44</v>
      </c>
    </row>
    <row r="14" spans="1:5" x14ac:dyDescent="0.25">
      <c r="A14" s="8" t="s">
        <v>88</v>
      </c>
      <c r="B14" s="8">
        <f>ROUND(((Planilha1!D3)*2.9-2),0.1)</f>
        <v>33</v>
      </c>
    </row>
    <row r="15" spans="1:5" x14ac:dyDescent="0.25">
      <c r="A15" s="8" t="s">
        <v>73</v>
      </c>
      <c r="B15" s="8">
        <f>ROUND(((Planilha1!D9)*2.9-2),0.1)</f>
        <v>30</v>
      </c>
    </row>
    <row r="16" spans="1:5" x14ac:dyDescent="0.25">
      <c r="A16" s="8" t="s">
        <v>89</v>
      </c>
      <c r="B16" s="8">
        <f>ROUND(((Planilha1!D19)*2.9-2),0.1)</f>
        <v>30</v>
      </c>
    </row>
    <row r="17" spans="1:2" x14ac:dyDescent="0.25">
      <c r="A17" s="8" t="s">
        <v>90</v>
      </c>
      <c r="B17" s="8">
        <f>ROUND(((Planilha1!D7)*2.9-2),0.1)</f>
        <v>24</v>
      </c>
    </row>
    <row r="18" spans="1:2" x14ac:dyDescent="0.25">
      <c r="A18" s="8" t="s">
        <v>91</v>
      </c>
      <c r="B18" s="8">
        <f>ROUND(((Planilha1!D20)*2.9-2),0.1)</f>
        <v>39</v>
      </c>
    </row>
    <row r="19" spans="1:2" x14ac:dyDescent="0.25">
      <c r="A19" s="9" t="s">
        <v>92</v>
      </c>
      <c r="B19" s="9">
        <f>ROUND(((Planilha1!D10)*2.9-2),0.1)</f>
        <v>26</v>
      </c>
    </row>
    <row r="20" spans="1:2" x14ac:dyDescent="0.25">
      <c r="A20" s="9" t="s">
        <v>49</v>
      </c>
      <c r="B20" s="9">
        <f>ROUND(((Planilha1!D11)*2.9-2),0.1)</f>
        <v>21</v>
      </c>
    </row>
    <row r="21" spans="1:2" x14ac:dyDescent="0.25">
      <c r="A21" s="9" t="s">
        <v>93</v>
      </c>
      <c r="B21" s="9">
        <f>ROUND(((Planilha1!D12)*2.9-2),0.1)</f>
        <v>34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resultado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eduardobsilva13@gmail.com</cp:lastModifiedBy>
  <dcterms:created xsi:type="dcterms:W3CDTF">2023-06-15T18:59:24Z</dcterms:created>
  <dcterms:modified xsi:type="dcterms:W3CDTF">2024-04-12T00:11:12Z</dcterms:modified>
</cp:coreProperties>
</file>