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H24" i="1"/>
  <c r="H23" i="1"/>
  <c r="H22" i="1"/>
  <c r="C22" i="1"/>
  <c r="D22" i="1"/>
  <c r="B22" i="1"/>
  <c r="C4" i="1"/>
  <c r="D4" i="1"/>
  <c r="E4" i="1"/>
  <c r="F4" i="1"/>
  <c r="G4" i="1"/>
  <c r="B4" i="1"/>
  <c r="C10" i="1" l="1"/>
  <c r="D10" i="1"/>
  <c r="E10" i="1"/>
  <c r="F10" i="1"/>
  <c r="G10" i="1"/>
  <c r="B10" i="1"/>
  <c r="C7" i="1"/>
  <c r="D7" i="1"/>
  <c r="D11" i="1" s="1"/>
  <c r="E7" i="1"/>
  <c r="E11" i="1" s="1"/>
  <c r="E12" i="1" s="1"/>
  <c r="E13" i="1" s="1"/>
  <c r="E14" i="1" s="1"/>
  <c r="E15" i="1" s="1"/>
  <c r="F7" i="1"/>
  <c r="G7" i="1"/>
  <c r="B7" i="1"/>
  <c r="D12" i="1" l="1"/>
  <c r="D13" i="1" s="1"/>
  <c r="D14" i="1" s="1"/>
  <c r="D15" i="1" s="1"/>
  <c r="B19" i="1" s="1"/>
  <c r="B20" i="1" s="1"/>
  <c r="B11" i="1"/>
  <c r="C11" i="1"/>
  <c r="G11" i="1"/>
  <c r="G12" i="1" s="1"/>
  <c r="G13" i="1" s="1"/>
  <c r="G14" i="1" s="1"/>
  <c r="G15" i="1" s="1"/>
  <c r="F11" i="1"/>
  <c r="F12" i="1" s="1"/>
  <c r="F13" i="1" s="1"/>
  <c r="F14" i="1" s="1"/>
  <c r="F15" i="1" s="1"/>
  <c r="C12" i="1" l="1"/>
  <c r="C13" i="1" s="1"/>
  <c r="C14" i="1" s="1"/>
  <c r="C15" i="1" s="1"/>
  <c r="C19" i="1" s="1"/>
  <c r="C20" i="1" s="1"/>
  <c r="C18" i="1"/>
  <c r="B18" i="1"/>
  <c r="B12" i="1"/>
  <c r="B13" i="1" s="1"/>
  <c r="B14" i="1" s="1"/>
  <c r="B15" i="1" s="1"/>
  <c r="D19" i="1" s="1"/>
  <c r="D18" i="1"/>
  <c r="H18" i="1" s="1"/>
  <c r="D20" i="1" l="1"/>
  <c r="H19" i="1"/>
</calcChain>
</file>

<file path=xl/sharedStrings.xml><?xml version="1.0" encoding="utf-8"?>
<sst xmlns="http://schemas.openxmlformats.org/spreadsheetml/2006/main" count="31" uniqueCount="30">
  <si>
    <t>D</t>
    <phoneticPr fontId="2" type="noConversion"/>
  </si>
  <si>
    <t>D</t>
    <phoneticPr fontId="2" type="noConversion"/>
  </si>
  <si>
    <t>D平均</t>
    <phoneticPr fontId="2" type="noConversion"/>
  </si>
  <si>
    <t>分子和</t>
    <phoneticPr fontId="2" type="noConversion"/>
  </si>
  <si>
    <t>除以2开根</t>
    <phoneticPr fontId="2" type="noConversion"/>
  </si>
  <si>
    <t>d1</t>
    <phoneticPr fontId="2" type="noConversion"/>
  </si>
  <si>
    <t>d1'</t>
    <phoneticPr fontId="2" type="noConversion"/>
  </si>
  <si>
    <t>d2</t>
    <phoneticPr fontId="2" type="noConversion"/>
  </si>
  <si>
    <t>d2'</t>
    <phoneticPr fontId="2" type="noConversion"/>
  </si>
  <si>
    <t>d3</t>
    <phoneticPr fontId="2" type="noConversion"/>
  </si>
  <si>
    <t>d3'</t>
    <phoneticPr fontId="2" type="noConversion"/>
  </si>
  <si>
    <t>D(m+15)^2-Dm^2(mm^2)</t>
    <phoneticPr fontId="2" type="noConversion"/>
  </si>
  <si>
    <t>m</t>
    <phoneticPr fontId="2" type="noConversion"/>
  </si>
  <si>
    <t>环数</t>
    <phoneticPr fontId="2" type="noConversion"/>
  </si>
  <si>
    <t>←这一行是Θd</t>
    <phoneticPr fontId="2" type="noConversion"/>
  </si>
  <si>
    <t>Ud</t>
    <phoneticPr fontId="2" type="noConversion"/>
  </si>
  <si>
    <t>Ud未开方</t>
    <phoneticPr fontId="2" type="noConversion"/>
  </si>
  <si>
    <t>←这一行是Ud</t>
    <phoneticPr fontId="2" type="noConversion"/>
  </si>
  <si>
    <t>Dm+15方-Dm方平均=</t>
    <phoneticPr fontId="2" type="noConversion"/>
  </si>
  <si>
    <t>udm+5方-dm方</t>
    <phoneticPr fontId="2" type="noConversion"/>
  </si>
  <si>
    <t>（未开方）udm+5方-dm方</t>
    <phoneticPr fontId="2" type="noConversion"/>
  </si>
  <si>
    <t>UDm+15方-UDm方平均=</t>
    <phoneticPr fontId="2" type="noConversion"/>
  </si>
  <si>
    <t>有颜色的是要写在报告上的，没有颜色的是辅助计算</t>
    <phoneticPr fontId="2" type="noConversion"/>
  </si>
  <si>
    <t>R</t>
    <phoneticPr fontId="2" type="noConversion"/>
  </si>
  <si>
    <t>Ur平均=</t>
    <phoneticPr fontId="2" type="noConversion"/>
  </si>
  <si>
    <t>R平均=</t>
    <phoneticPr fontId="2" type="noConversion"/>
  </si>
  <si>
    <t>最终R的表达式=</t>
    <phoneticPr fontId="2" type="noConversion"/>
  </si>
  <si>
    <t>±</t>
    <phoneticPr fontId="2" type="noConversion"/>
  </si>
  <si>
    <t>还有就是可以复制整行然后选中word上的整行粘贴，这样就不会破坏任何格式了</t>
    <phoneticPr fontId="2" type="noConversion"/>
  </si>
  <si>
    <t>另外，只有黄色是输入数据，其他都设置好了公式，为自动计算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</si>
</sst>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81" formatCode="0.00000_ "/>
  </numFmts>
  <fonts count="4" x14ac:knownFonts="1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81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10" zoomScale="145" zoomScaleNormal="145" workbookViewId="0">
      <selection activeCell="H27" sqref="H27"/>
    </sheetView>
  </sheetViews>
  <sheetFormatPr defaultRowHeight="13.8" x14ac:dyDescent="0.25"/>
  <cols>
    <col min="1" max="7" width="10.77734375" style="1" customWidth="1"/>
    <col min="8" max="8" width="14.44140625" customWidth="1"/>
  </cols>
  <sheetData>
    <row r="1" spans="1:8" ht="15" thickBot="1" x14ac:dyDescent="0.3">
      <c r="A1" s="1" t="s">
        <v>13</v>
      </c>
      <c r="B1" s="2">
        <v>30</v>
      </c>
      <c r="C1" s="2">
        <v>25</v>
      </c>
      <c r="D1" s="2">
        <v>20</v>
      </c>
      <c r="E1" s="2">
        <v>15</v>
      </c>
      <c r="F1" s="2">
        <v>10</v>
      </c>
      <c r="G1" s="2">
        <v>5</v>
      </c>
    </row>
    <row r="2" spans="1:8" ht="15" thickBot="1" x14ac:dyDescent="0.3">
      <c r="A2" s="7" t="s">
        <v>5</v>
      </c>
      <c r="B2" s="4">
        <v>59.923000000000002</v>
      </c>
      <c r="C2" s="4">
        <v>59.61</v>
      </c>
      <c r="D2" s="4">
        <v>59.12</v>
      </c>
      <c r="E2" s="4">
        <v>58.484000000000002</v>
      </c>
      <c r="F2" s="4">
        <v>57.78</v>
      </c>
      <c r="G2" s="4">
        <v>57.09</v>
      </c>
    </row>
    <row r="3" spans="1:8" ht="15" thickBot="1" x14ac:dyDescent="0.3">
      <c r="A3" s="7" t="s">
        <v>6</v>
      </c>
      <c r="B3" s="4">
        <v>50.777999999999999</v>
      </c>
      <c r="C3" s="4">
        <v>51.177999999999997</v>
      </c>
      <c r="D3" s="4">
        <v>51.63</v>
      </c>
      <c r="E3" s="4">
        <v>52.17</v>
      </c>
      <c r="F3" s="4">
        <v>52.77</v>
      </c>
      <c r="G3" s="4">
        <v>53.79</v>
      </c>
    </row>
    <row r="4" spans="1:8" ht="14.4" x14ac:dyDescent="0.25">
      <c r="A4" s="9" t="s">
        <v>1</v>
      </c>
      <c r="B4" s="10">
        <f>B2-B3</f>
        <v>9.1450000000000031</v>
      </c>
      <c r="C4" s="10">
        <f t="shared" ref="C4:G4" si="0">C2-C3</f>
        <v>8.4320000000000022</v>
      </c>
      <c r="D4" s="10">
        <f t="shared" si="0"/>
        <v>7.4899999999999949</v>
      </c>
      <c r="E4" s="10">
        <f t="shared" si="0"/>
        <v>6.3140000000000001</v>
      </c>
      <c r="F4" s="10">
        <f t="shared" si="0"/>
        <v>5.009999999999998</v>
      </c>
      <c r="G4" s="10">
        <f t="shared" si="0"/>
        <v>3.3000000000000043</v>
      </c>
    </row>
    <row r="5" spans="1:8" ht="14.4" x14ac:dyDescent="0.25">
      <c r="A5" s="7" t="s">
        <v>7</v>
      </c>
      <c r="B5" s="5">
        <v>59.911999999999999</v>
      </c>
      <c r="C5" s="5">
        <v>59.597999999999999</v>
      </c>
      <c r="D5" s="5">
        <v>59.116</v>
      </c>
      <c r="E5" s="5">
        <v>58.485999999999997</v>
      </c>
      <c r="F5" s="5">
        <v>57.792000000000002</v>
      </c>
      <c r="G5" s="5">
        <v>57.088000000000001</v>
      </c>
    </row>
    <row r="6" spans="1:8" x14ac:dyDescent="0.25">
      <c r="A6" s="7" t="s">
        <v>8</v>
      </c>
      <c r="B6" s="6">
        <v>50.780999999999999</v>
      </c>
      <c r="C6" s="6">
        <v>51.176000000000002</v>
      </c>
      <c r="D6" s="6">
        <v>51.631999999999998</v>
      </c>
      <c r="E6" s="6">
        <v>52.167999999999999</v>
      </c>
      <c r="F6" s="6">
        <v>52.777999999999999</v>
      </c>
      <c r="G6" s="6">
        <v>53.786000000000001</v>
      </c>
    </row>
    <row r="7" spans="1:8" x14ac:dyDescent="0.25">
      <c r="A7" s="9" t="s">
        <v>0</v>
      </c>
      <c r="B7" s="11">
        <f>B5-B6</f>
        <v>9.1310000000000002</v>
      </c>
      <c r="C7" s="11">
        <f t="shared" ref="C7:G7" si="1">C5-C6</f>
        <v>8.421999999999997</v>
      </c>
      <c r="D7" s="11">
        <f t="shared" si="1"/>
        <v>7.4840000000000018</v>
      </c>
      <c r="E7" s="11">
        <f t="shared" si="1"/>
        <v>6.3179999999999978</v>
      </c>
      <c r="F7" s="11">
        <f t="shared" si="1"/>
        <v>5.0140000000000029</v>
      </c>
      <c r="G7" s="11">
        <f t="shared" si="1"/>
        <v>3.3019999999999996</v>
      </c>
    </row>
    <row r="8" spans="1:8" ht="14.4" x14ac:dyDescent="0.25">
      <c r="A8" s="7" t="s">
        <v>9</v>
      </c>
      <c r="B8" s="5">
        <v>59.798000000000002</v>
      </c>
      <c r="C8" s="5">
        <v>59.701999999999998</v>
      </c>
      <c r="D8" s="5">
        <v>59.1</v>
      </c>
      <c r="E8" s="5">
        <v>58.48</v>
      </c>
      <c r="F8" s="5">
        <v>57.78</v>
      </c>
      <c r="G8" s="5">
        <v>57.1</v>
      </c>
    </row>
    <row r="9" spans="1:8" x14ac:dyDescent="0.25">
      <c r="A9" s="7" t="s">
        <v>10</v>
      </c>
      <c r="B9" s="6">
        <v>50.755000000000003</v>
      </c>
      <c r="C9" s="6">
        <v>51.195999999999998</v>
      </c>
      <c r="D9" s="6">
        <v>51.55</v>
      </c>
      <c r="E9" s="6">
        <v>52.186</v>
      </c>
      <c r="F9" s="6">
        <v>52.88</v>
      </c>
      <c r="G9" s="6">
        <v>53.77</v>
      </c>
    </row>
    <row r="10" spans="1:8" x14ac:dyDescent="0.25">
      <c r="A10" s="9" t="s">
        <v>0</v>
      </c>
      <c r="B10" s="11">
        <f>B8-B9</f>
        <v>9.0429999999999993</v>
      </c>
      <c r="C10" s="11">
        <f t="shared" ref="C10:G10" si="2">C8-C9</f>
        <v>8.5060000000000002</v>
      </c>
      <c r="D10" s="11">
        <f t="shared" si="2"/>
        <v>7.5500000000000043</v>
      </c>
      <c r="E10" s="11">
        <f t="shared" si="2"/>
        <v>6.2939999999999969</v>
      </c>
      <c r="F10" s="11">
        <f t="shared" si="2"/>
        <v>4.8999999999999986</v>
      </c>
      <c r="G10" s="11">
        <f t="shared" si="2"/>
        <v>3.3299999999999983</v>
      </c>
    </row>
    <row r="11" spans="1:8" x14ac:dyDescent="0.25">
      <c r="A11" s="22" t="s">
        <v>2</v>
      </c>
      <c r="B11" s="13">
        <f>(B4+B7+B10)/3</f>
        <v>9.1063333333333336</v>
      </c>
      <c r="C11" s="13">
        <f t="shared" ref="C11:G11" si="3">(C4+C7+C10)/3</f>
        <v>8.4533333333333331</v>
      </c>
      <c r="D11" s="13">
        <f t="shared" si="3"/>
        <v>7.508</v>
      </c>
      <c r="E11" s="13">
        <f t="shared" si="3"/>
        <v>6.3086666666666646</v>
      </c>
      <c r="F11" s="13">
        <f t="shared" si="3"/>
        <v>4.9746666666666668</v>
      </c>
      <c r="G11" s="13">
        <f t="shared" si="3"/>
        <v>3.3106666666666675</v>
      </c>
    </row>
    <row r="12" spans="1:8" x14ac:dyDescent="0.25">
      <c r="A12" s="8" t="s">
        <v>3</v>
      </c>
      <c r="B12" s="3">
        <f>(B4-B11)*(B4-B11)+(B7-B11)*(B7-B11)+(B10-B11)*(B10-B11)</f>
        <v>6.1146666666670136E-3</v>
      </c>
      <c r="C12" s="3">
        <f t="shared" ref="C12:G12" si="4">(C4-C11)*(C4-C11)+(C7-C11)*(C7-C11)+(C10-C11)*(C10-C11)</f>
        <v>4.2106666666667835E-3</v>
      </c>
      <c r="D12" s="3">
        <f t="shared" si="4"/>
        <v>2.6640000000004577E-3</v>
      </c>
      <c r="E12" s="3">
        <f t="shared" si="4"/>
        <v>3.3066666666671702E-4</v>
      </c>
      <c r="F12" s="3">
        <f t="shared" si="4"/>
        <v>8.370666666666967E-3</v>
      </c>
      <c r="G12" s="3">
        <f t="shared" si="4"/>
        <v>5.6266666666651666E-4</v>
      </c>
    </row>
    <row r="13" spans="1:8" x14ac:dyDescent="0.25">
      <c r="A13" s="14" t="s">
        <v>4</v>
      </c>
      <c r="B13" s="14">
        <f>SQRT((B12/2))</f>
        <v>5.5293158105985472E-2</v>
      </c>
      <c r="C13" s="14">
        <f t="shared" ref="C13:G13" si="5">SQRT((C12/2))</f>
        <v>4.5883911486853342E-2</v>
      </c>
      <c r="D13" s="14">
        <f t="shared" si="5"/>
        <v>3.6496575181792452E-2</v>
      </c>
      <c r="E13" s="14">
        <f t="shared" si="5"/>
        <v>1.2858201014658252E-2</v>
      </c>
      <c r="F13" s="14">
        <f t="shared" si="5"/>
        <v>6.4694152234444524E-2</v>
      </c>
      <c r="G13" s="14">
        <f t="shared" si="5"/>
        <v>1.6772994167209929E-2</v>
      </c>
      <c r="H13" s="1" t="s">
        <v>14</v>
      </c>
    </row>
    <row r="14" spans="1:8" x14ac:dyDescent="0.25">
      <c r="A14" s="1" t="s">
        <v>16</v>
      </c>
      <c r="B14" s="1">
        <f>(4.3*B13/SQRT(3))*(4.3*B13/SQRT(3))+(1.96*0.005/3)*(1.96*0.005/3)</f>
        <v>1.8854035555556627E-2</v>
      </c>
      <c r="C14" s="1">
        <f>(4.3*C13/SQRT(3))*(4.3*C13/SQRT(3))+(1.96*0.005/3)*(1.96*0.005/3)</f>
        <v>1.2986542222222584E-2</v>
      </c>
      <c r="D14" s="1">
        <f t="shared" ref="D14:G14" si="6">(4.3*D13/SQRT(3))*(4.3*D13/SQRT(3))+(1.96*0.005/3)*(1.96*0.005/3)</f>
        <v>8.2202311111125217E-3</v>
      </c>
      <c r="E14" s="1">
        <f t="shared" si="6"/>
        <v>1.0296755555557107E-3</v>
      </c>
      <c r="F14" s="1">
        <f t="shared" si="6"/>
        <v>2.5806275555556483E-2</v>
      </c>
      <c r="G14" s="1">
        <f t="shared" si="6"/>
        <v>1.7446222222217602E-3</v>
      </c>
    </row>
    <row r="15" spans="1:8" x14ac:dyDescent="0.25">
      <c r="A15" s="18" t="s">
        <v>15</v>
      </c>
      <c r="B15" s="16">
        <f>SQRT(B14)</f>
        <v>0.13730999801746641</v>
      </c>
      <c r="C15" s="16">
        <f>SQRT(C14)</f>
        <v>0.11395851096878454</v>
      </c>
      <c r="D15" s="16">
        <f t="shared" ref="D15:G15" si="7">SQRT(D14)</f>
        <v>9.0665490188453296E-2</v>
      </c>
      <c r="E15" s="16">
        <f t="shared" si="7"/>
        <v>3.2088558016148225E-2</v>
      </c>
      <c r="F15" s="16">
        <f t="shared" si="7"/>
        <v>0.16064331780549257</v>
      </c>
      <c r="G15" s="16">
        <f t="shared" si="7"/>
        <v>4.1768675131272241E-2</v>
      </c>
      <c r="H15" s="1" t="s">
        <v>17</v>
      </c>
    </row>
    <row r="17" spans="1:14" x14ac:dyDescent="0.25">
      <c r="A17" s="1" t="s">
        <v>12</v>
      </c>
      <c r="B17" s="1">
        <v>5</v>
      </c>
      <c r="C17" s="1">
        <v>10</v>
      </c>
      <c r="D17" s="1">
        <v>15</v>
      </c>
    </row>
    <row r="18" spans="1:14" x14ac:dyDescent="0.25">
      <c r="A18" s="1" t="s">
        <v>11</v>
      </c>
      <c r="B18" s="1">
        <f>D11*D11-G11*G11</f>
        <v>45.409550222222215</v>
      </c>
      <c r="C18" s="1">
        <f>C11*C11-F11*F11</f>
        <v>46.711535999999995</v>
      </c>
      <c r="D18" s="1">
        <f>B11*B11-E11*E11</f>
        <v>43.126031666666691</v>
      </c>
      <c r="E18" s="17" t="s">
        <v>18</v>
      </c>
      <c r="F18" s="17"/>
      <c r="G18" s="17"/>
      <c r="H18" s="16">
        <f>(B18+C18+D18)/3</f>
        <v>45.082372629629639</v>
      </c>
      <c r="L18" s="1"/>
      <c r="M18" s="1"/>
      <c r="N18" s="1"/>
    </row>
    <row r="19" spans="1:14" x14ac:dyDescent="0.25">
      <c r="A19" s="1" t="s">
        <v>20</v>
      </c>
      <c r="B19" s="1">
        <f>2*(D11*D15)*(D11*D15)+(2*G11*G15)*(2*G11*G15)</f>
        <v>1.0032377312711236</v>
      </c>
      <c r="C19" s="1">
        <f>2*(C11*C15)*(C11*D15)+(2*F11*F15)*(2*F11*F15)</f>
        <v>4.031183905833875</v>
      </c>
      <c r="D19" s="1">
        <f>2*(B11*B15)*(B11*B15)+(2*E11*E15)*(2*E11*E15)</f>
        <v>3.2908747277303183</v>
      </c>
      <c r="E19" s="17" t="s">
        <v>21</v>
      </c>
      <c r="F19" s="17"/>
      <c r="G19" s="17"/>
      <c r="H19" s="16">
        <f>SQRT((D19+C19+B19))/3</f>
        <v>0.96178632212469439</v>
      </c>
      <c r="L19" s="1"/>
      <c r="M19" s="1"/>
      <c r="N19" s="1"/>
    </row>
    <row r="20" spans="1:14" x14ac:dyDescent="0.25">
      <c r="A20" s="15" t="s">
        <v>19</v>
      </c>
      <c r="B20" s="15">
        <f>SQRT(B19)</f>
        <v>1.0016175573896076</v>
      </c>
      <c r="C20" s="15">
        <f t="shared" ref="C20:D20" si="8">SQRT(C19)</f>
        <v>2.0077808410864657</v>
      </c>
      <c r="D20" s="15">
        <f t="shared" si="8"/>
        <v>1.8140768252007184</v>
      </c>
    </row>
    <row r="21" spans="1:14" x14ac:dyDescent="0.25">
      <c r="A21" s="12"/>
      <c r="B21" s="12"/>
    </row>
    <row r="22" spans="1:14" x14ac:dyDescent="0.25">
      <c r="A22" s="1" t="s">
        <v>23</v>
      </c>
      <c r="B22" s="1">
        <f>(B18/4/15/589.3)*1000</f>
        <v>1.2842793772900678</v>
      </c>
      <c r="C22" s="1">
        <f t="shared" ref="C22:D22" si="9">(C18/4/15/589.3)*1000</f>
        <v>1.3211023247921261</v>
      </c>
      <c r="D22" s="1">
        <f t="shared" si="9"/>
        <v>1.2196965797462156</v>
      </c>
      <c r="E22" s="17" t="s">
        <v>25</v>
      </c>
      <c r="F22" s="12"/>
      <c r="G22" s="12"/>
      <c r="H22" s="16">
        <f>(B22+C22+D22)/3</f>
        <v>1.2750260939428031</v>
      </c>
    </row>
    <row r="23" spans="1:14" x14ac:dyDescent="0.25">
      <c r="E23" s="17" t="s">
        <v>24</v>
      </c>
      <c r="F23" s="17"/>
      <c r="G23" s="17"/>
      <c r="H23" s="16">
        <f>(H19/4/15/589.3)*1000</f>
        <v>2.7201377966081072E-2</v>
      </c>
    </row>
    <row r="24" spans="1:14" x14ac:dyDescent="0.25">
      <c r="E24" s="17" t="s">
        <v>26</v>
      </c>
      <c r="F24" s="17"/>
      <c r="G24" s="17"/>
      <c r="H24" s="19">
        <f>H22</f>
        <v>1.2750260939428031</v>
      </c>
      <c r="I24" s="16" t="s">
        <v>27</v>
      </c>
      <c r="J24" s="16">
        <f>H23</f>
        <v>2.7201377966081072E-2</v>
      </c>
    </row>
    <row r="27" spans="1:14" x14ac:dyDescent="0.25">
      <c r="A27" s="20" t="s">
        <v>22</v>
      </c>
      <c r="B27" s="20"/>
      <c r="C27" s="20"/>
      <c r="D27" s="20"/>
      <c r="E27" s="20"/>
      <c r="F27" s="20"/>
      <c r="G27" s="21"/>
    </row>
    <row r="28" spans="1:14" x14ac:dyDescent="0.25">
      <c r="A28" s="20" t="s">
        <v>29</v>
      </c>
      <c r="B28" s="20"/>
      <c r="C28" s="20"/>
      <c r="D28" s="20"/>
      <c r="E28" s="20"/>
      <c r="F28" s="20"/>
      <c r="G28" s="21"/>
    </row>
    <row r="29" spans="1:14" x14ac:dyDescent="0.25">
      <c r="A29" s="20" t="s">
        <v>28</v>
      </c>
      <c r="B29" s="20"/>
      <c r="C29" s="20"/>
      <c r="D29" s="20"/>
      <c r="E29" s="20"/>
      <c r="F29" s="20"/>
      <c r="G29" s="21"/>
    </row>
  </sheetData>
  <mergeCells count="9">
    <mergeCell ref="A28:G28"/>
    <mergeCell ref="E22:G22"/>
    <mergeCell ref="E23:G23"/>
    <mergeCell ref="E24:G24"/>
    <mergeCell ref="A29:G29"/>
    <mergeCell ref="A27:G27"/>
    <mergeCell ref="A21:B21"/>
    <mergeCell ref="E19:G19"/>
    <mergeCell ref="E18:G1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2020-03-13T05:33:48Z</dcterms:modified>
</cp:coreProperties>
</file>