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jsj-01\Desktop\"/>
    </mc:Choice>
  </mc:AlternateContent>
  <bookViews>
    <workbookView xWindow="0" yWindow="0" windowWidth="28800" windowHeight="12210"/>
  </bookViews>
  <sheets>
    <sheet name="Sheet1" sheetId="1" r:id="rId1"/>
    <sheet name="Sheet2" sheetId="3" r:id="rId2"/>
    <sheet name="Sheet3" sheetId="5" r:id="rId3"/>
    <sheet name="Sheet4" sheetId="6" r:id="rId4"/>
  </sheets>
  <definedNames>
    <definedName name="_xlnm._FilterDatabase" localSheetId="0" hidden="1">Sheet1!$A$2:$J$42</definedName>
    <definedName name="_xlnm._FilterDatabase" localSheetId="1" hidden="1">Sheet2!$A$1:$J$41</definedName>
    <definedName name="_xlnm.Criteria" localSheetId="0">Sheet1!$A$44:$C$45</definedName>
    <definedName name="_xlnm.Extract" localSheetId="0">Sheet1!$A$47:$J$47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5" l="1"/>
  <c r="C44" i="5"/>
  <c r="C27" i="5"/>
  <c r="C14" i="5"/>
  <c r="I43" i="5"/>
  <c r="G43" i="5"/>
  <c r="I42" i="5"/>
  <c r="G42" i="5"/>
  <c r="J42" i="5" s="1"/>
  <c r="I41" i="5"/>
  <c r="G41" i="5"/>
  <c r="I40" i="5"/>
  <c r="G40" i="5"/>
  <c r="I39" i="5"/>
  <c r="G39" i="5"/>
  <c r="J39" i="5" s="1"/>
  <c r="I38" i="5"/>
  <c r="G38" i="5"/>
  <c r="J38" i="5" s="1"/>
  <c r="I37" i="5"/>
  <c r="G37" i="5"/>
  <c r="J37" i="5" s="1"/>
  <c r="I36" i="5"/>
  <c r="G36" i="5"/>
  <c r="J36" i="5" s="1"/>
  <c r="I35" i="5"/>
  <c r="G35" i="5"/>
  <c r="I34" i="5"/>
  <c r="G34" i="5"/>
  <c r="J34" i="5" s="1"/>
  <c r="I33" i="5"/>
  <c r="G33" i="5"/>
  <c r="J33" i="5" s="1"/>
  <c r="I32" i="5"/>
  <c r="G32" i="5"/>
  <c r="J32" i="5" s="1"/>
  <c r="I31" i="5"/>
  <c r="G31" i="5"/>
  <c r="J31" i="5" s="1"/>
  <c r="I30" i="5"/>
  <c r="G30" i="5"/>
  <c r="J30" i="5" s="1"/>
  <c r="J29" i="5"/>
  <c r="I29" i="5"/>
  <c r="G29" i="5"/>
  <c r="I28" i="5"/>
  <c r="G28" i="5"/>
  <c r="J28" i="5" s="1"/>
  <c r="I26" i="5"/>
  <c r="G26" i="5"/>
  <c r="J26" i="5" s="1"/>
  <c r="J25" i="5"/>
  <c r="I25" i="5"/>
  <c r="G25" i="5"/>
  <c r="I24" i="5"/>
  <c r="G24" i="5"/>
  <c r="J24" i="5" s="1"/>
  <c r="I23" i="5"/>
  <c r="G23" i="5"/>
  <c r="J23" i="5" s="1"/>
  <c r="I22" i="5"/>
  <c r="G22" i="5"/>
  <c r="I21" i="5"/>
  <c r="G21" i="5"/>
  <c r="J21" i="5" s="1"/>
  <c r="I20" i="5"/>
  <c r="G20" i="5"/>
  <c r="J20" i="5" s="1"/>
  <c r="I19" i="5"/>
  <c r="G19" i="5"/>
  <c r="I18" i="5"/>
  <c r="G18" i="5"/>
  <c r="J18" i="5" s="1"/>
  <c r="I17" i="5"/>
  <c r="G17" i="5"/>
  <c r="I16" i="5"/>
  <c r="G16" i="5"/>
  <c r="I15" i="5"/>
  <c r="G15" i="5"/>
  <c r="J15" i="5" s="1"/>
  <c r="I13" i="5"/>
  <c r="G13" i="5"/>
  <c r="J13" i="5" s="1"/>
  <c r="I12" i="5"/>
  <c r="G12" i="5"/>
  <c r="J12" i="5" s="1"/>
  <c r="I11" i="5"/>
  <c r="G11" i="5"/>
  <c r="J11" i="5" s="1"/>
  <c r="I10" i="5"/>
  <c r="G10" i="5"/>
  <c r="J10" i="5" s="1"/>
  <c r="I9" i="5"/>
  <c r="G9" i="5"/>
  <c r="J9" i="5" s="1"/>
  <c r="I8" i="5"/>
  <c r="G8" i="5"/>
  <c r="J8" i="5" s="1"/>
  <c r="I7" i="5"/>
  <c r="G7" i="5"/>
  <c r="J7" i="5" s="1"/>
  <c r="I6" i="5"/>
  <c r="G6" i="5"/>
  <c r="J6" i="5" s="1"/>
  <c r="I5" i="5"/>
  <c r="G5" i="5"/>
  <c r="J5" i="5" s="1"/>
  <c r="I4" i="5"/>
  <c r="G4" i="5"/>
  <c r="I3" i="5"/>
  <c r="G3" i="5"/>
  <c r="I2" i="5"/>
  <c r="G2" i="5"/>
  <c r="I9" i="1"/>
  <c r="I24" i="1"/>
  <c r="I20" i="1"/>
  <c r="I13" i="1"/>
  <c r="I18" i="1"/>
  <c r="I39" i="1"/>
  <c r="I27" i="1"/>
  <c r="I10" i="1"/>
  <c r="I32" i="1"/>
  <c r="I34" i="1"/>
  <c r="I42" i="1"/>
  <c r="I8" i="1"/>
  <c r="I3" i="1"/>
  <c r="I6" i="1"/>
  <c r="I7" i="1"/>
  <c r="I23" i="1"/>
  <c r="I15" i="1"/>
  <c r="I26" i="1"/>
  <c r="I19" i="1"/>
  <c r="I29" i="1"/>
  <c r="I35" i="1"/>
  <c r="I31" i="1"/>
  <c r="I11" i="1"/>
  <c r="I21" i="1"/>
  <c r="I14" i="1"/>
  <c r="I30" i="1"/>
  <c r="I25" i="1"/>
  <c r="I38" i="1"/>
  <c r="I41" i="1"/>
  <c r="I40" i="1"/>
  <c r="I36" i="1"/>
  <c r="I5" i="1"/>
  <c r="I17" i="1"/>
  <c r="I12" i="1"/>
  <c r="I28" i="1"/>
  <c r="I33" i="1"/>
  <c r="I22" i="1"/>
  <c r="I37" i="1"/>
  <c r="I4" i="1"/>
  <c r="I16" i="1"/>
  <c r="H2" i="5" l="1"/>
  <c r="H16" i="5"/>
  <c r="H19" i="5"/>
  <c r="J16" i="5"/>
  <c r="H22" i="5"/>
  <c r="H41" i="5"/>
  <c r="J3" i="5"/>
  <c r="H6" i="5"/>
  <c r="H17" i="5"/>
  <c r="J19" i="5"/>
  <c r="H25" i="5"/>
  <c r="H31" i="5"/>
  <c r="H4" i="5"/>
  <c r="H9" i="5"/>
  <c r="J22" i="5"/>
  <c r="H29" i="5"/>
  <c r="J41" i="5"/>
  <c r="H5" i="5"/>
  <c r="H12" i="5"/>
  <c r="H32" i="5"/>
  <c r="H35" i="5"/>
  <c r="H40" i="5"/>
  <c r="H38" i="5"/>
  <c r="H43" i="5"/>
  <c r="H3" i="5"/>
  <c r="J35" i="5"/>
  <c r="H15" i="5"/>
  <c r="H18" i="5"/>
  <c r="H21" i="5"/>
  <c r="H28" i="5"/>
  <c r="H37" i="5"/>
  <c r="J2" i="5"/>
  <c r="H10" i="5"/>
  <c r="H13" i="5"/>
  <c r="H26" i="5"/>
  <c r="H30" i="5"/>
  <c r="H33" i="5"/>
  <c r="H36" i="5"/>
  <c r="H39" i="5"/>
  <c r="J40" i="5"/>
  <c r="J43" i="5"/>
  <c r="H8" i="5"/>
  <c r="H34" i="5"/>
  <c r="H7" i="5"/>
  <c r="H20" i="5"/>
  <c r="H23" i="5"/>
  <c r="H42" i="5"/>
  <c r="J4" i="5"/>
  <c r="J17" i="5"/>
  <c r="H11" i="5"/>
  <c r="H24" i="5"/>
  <c r="G4" i="1"/>
  <c r="G9" i="1"/>
  <c r="G24" i="1"/>
  <c r="G20" i="1"/>
  <c r="G13" i="1"/>
  <c r="G18" i="1"/>
  <c r="G39" i="1"/>
  <c r="G27" i="1"/>
  <c r="G10" i="1"/>
  <c r="G32" i="1"/>
  <c r="G34" i="1"/>
  <c r="G42" i="1"/>
  <c r="G8" i="1"/>
  <c r="G3" i="1"/>
  <c r="G6" i="1"/>
  <c r="G7" i="1"/>
  <c r="G23" i="1"/>
  <c r="G15" i="1"/>
  <c r="G26" i="1"/>
  <c r="G19" i="1"/>
  <c r="G29" i="1"/>
  <c r="G35" i="1"/>
  <c r="G31" i="1"/>
  <c r="G11" i="1"/>
  <c r="G21" i="1"/>
  <c r="G14" i="1"/>
  <c r="G30" i="1"/>
  <c r="G25" i="1"/>
  <c r="G38" i="1"/>
  <c r="G41" i="1"/>
  <c r="G40" i="1"/>
  <c r="G36" i="1"/>
  <c r="G5" i="1"/>
  <c r="G17" i="1"/>
  <c r="G12" i="1"/>
  <c r="G28" i="1"/>
  <c r="G33" i="1"/>
  <c r="G22" i="1"/>
  <c r="G37" i="1"/>
  <c r="G16" i="1"/>
  <c r="J16" i="1" l="1"/>
  <c r="H16" i="1"/>
  <c r="H17" i="1"/>
  <c r="J17" i="1"/>
  <c r="J25" i="1"/>
  <c r="H25" i="1"/>
  <c r="J35" i="1"/>
  <c r="H35" i="1"/>
  <c r="J7" i="1"/>
  <c r="H7" i="1"/>
  <c r="J32" i="1"/>
  <c r="H32" i="1"/>
  <c r="H20" i="1"/>
  <c r="J20" i="1"/>
  <c r="H37" i="1"/>
  <c r="J37" i="1"/>
  <c r="H5" i="1"/>
  <c r="J5" i="1"/>
  <c r="H30" i="1"/>
  <c r="J30" i="1"/>
  <c r="H29" i="1"/>
  <c r="J29" i="1"/>
  <c r="H6" i="1"/>
  <c r="J6" i="1"/>
  <c r="J10" i="1"/>
  <c r="H10" i="1"/>
  <c r="J24" i="1"/>
  <c r="H24" i="1"/>
  <c r="J22" i="1"/>
  <c r="H22" i="1"/>
  <c r="H36" i="1"/>
  <c r="J36" i="1"/>
  <c r="J14" i="1"/>
  <c r="H14" i="1"/>
  <c r="J19" i="1"/>
  <c r="H19" i="1"/>
  <c r="H3" i="1"/>
  <c r="J3" i="1"/>
  <c r="H27" i="1"/>
  <c r="J27" i="1"/>
  <c r="H9" i="1"/>
  <c r="J9" i="1"/>
  <c r="H33" i="1"/>
  <c r="J33" i="1"/>
  <c r="H40" i="1"/>
  <c r="J40" i="1"/>
  <c r="H21" i="1"/>
  <c r="J21" i="1"/>
  <c r="H26" i="1"/>
  <c r="J26" i="1"/>
  <c r="H8" i="1"/>
  <c r="J8" i="1"/>
  <c r="H39" i="1"/>
  <c r="J39" i="1"/>
  <c r="H4" i="1"/>
  <c r="J4" i="1"/>
  <c r="J28" i="1"/>
  <c r="H28" i="1"/>
  <c r="H41" i="1"/>
  <c r="J41" i="1"/>
  <c r="J11" i="1"/>
  <c r="H11" i="1"/>
  <c r="J15" i="1"/>
  <c r="H15" i="1"/>
  <c r="J42" i="1"/>
  <c r="H42" i="1"/>
  <c r="J18" i="1"/>
  <c r="H18" i="1"/>
  <c r="J12" i="1"/>
  <c r="H12" i="1"/>
  <c r="H38" i="1"/>
  <c r="J38" i="1"/>
  <c r="H31" i="1"/>
  <c r="J31" i="1"/>
  <c r="H23" i="1"/>
  <c r="J23" i="1"/>
  <c r="J34" i="1"/>
  <c r="H34" i="1"/>
  <c r="H13" i="1"/>
  <c r="J13" i="1"/>
</calcChain>
</file>

<file path=xl/comments1.xml><?xml version="1.0" encoding="utf-8"?>
<comments xmlns="http://schemas.openxmlformats.org/spreadsheetml/2006/main">
  <authors>
    <author>Windows 用户</author>
  </authors>
  <commentLis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优秀</t>
        </r>
      </text>
    </comment>
  </commentList>
</comments>
</file>

<file path=xl/sharedStrings.xml><?xml version="1.0" encoding="utf-8"?>
<sst xmlns="http://schemas.openxmlformats.org/spreadsheetml/2006/main" count="255" uniqueCount="115">
  <si>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</si>
  <si>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</si>
  <si>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</si>
  <si>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</si>
  <si>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综合</t>
    <phoneticPr fontId="1" type="noConversion"/>
  </si>
  <si>
    <t>总分</t>
    <phoneticPr fontId="1" type="noConversion"/>
  </si>
  <si>
    <t>连贤燕</t>
    <phoneticPr fontId="1" type="noConversion"/>
  </si>
  <si>
    <t>颜少贤</t>
    <phoneticPr fontId="1" type="noConversion"/>
  </si>
  <si>
    <t>周丽萍</t>
    <phoneticPr fontId="1" type="noConversion"/>
  </si>
  <si>
    <t>平佳华</t>
    <phoneticPr fontId="1" type="noConversion"/>
  </si>
  <si>
    <t>陈南敏</t>
    <phoneticPr fontId="1" type="noConversion"/>
  </si>
  <si>
    <t>廖纯欣</t>
    <phoneticPr fontId="1" type="noConversion"/>
  </si>
  <si>
    <t>郭燕妹</t>
    <phoneticPr fontId="1" type="noConversion"/>
  </si>
  <si>
    <t>翁嘉莹</t>
    <phoneticPr fontId="1" type="noConversion"/>
  </si>
  <si>
    <t>钟毓芬</t>
    <phoneticPr fontId="1" type="noConversion"/>
  </si>
  <si>
    <t>周梦琪</t>
    <phoneticPr fontId="1" type="noConversion"/>
  </si>
  <si>
    <t>朱纯玲</t>
    <phoneticPr fontId="1" type="noConversion"/>
  </si>
  <si>
    <t>胡海吟</t>
    <phoneticPr fontId="1" type="noConversion"/>
  </si>
  <si>
    <t>吴淑华</t>
    <phoneticPr fontId="1" type="noConversion"/>
  </si>
  <si>
    <t>吴立华</t>
    <phoneticPr fontId="1" type="noConversion"/>
  </si>
  <si>
    <t>刘哲吟</t>
    <phoneticPr fontId="1" type="noConversion"/>
  </si>
  <si>
    <t>薛静萃</t>
    <phoneticPr fontId="1" type="noConversion"/>
  </si>
  <si>
    <t>林小曼</t>
    <phoneticPr fontId="1" type="noConversion"/>
  </si>
  <si>
    <t>赵少佳</t>
    <phoneticPr fontId="1" type="noConversion"/>
  </si>
  <si>
    <t>黄清华</t>
    <phoneticPr fontId="1" type="noConversion"/>
  </si>
  <si>
    <t>周丹纯</t>
    <phoneticPr fontId="1" type="noConversion"/>
  </si>
  <si>
    <t>吴伟霞</t>
    <phoneticPr fontId="1" type="noConversion"/>
  </si>
  <si>
    <t>吴少君</t>
    <phoneticPr fontId="1" type="noConversion"/>
  </si>
  <si>
    <t>廖晓丹</t>
    <phoneticPr fontId="1" type="noConversion"/>
  </si>
  <si>
    <t>杨燕君</t>
    <phoneticPr fontId="1" type="noConversion"/>
  </si>
  <si>
    <t>王佳娜</t>
    <phoneticPr fontId="1" type="noConversion"/>
  </si>
  <si>
    <t>颜晓华</t>
    <phoneticPr fontId="1" type="noConversion"/>
  </si>
  <si>
    <t>陈嘉敏</t>
    <phoneticPr fontId="1" type="noConversion"/>
  </si>
  <si>
    <t>陈抒玲</t>
    <phoneticPr fontId="1" type="noConversion"/>
  </si>
  <si>
    <t>吴欣荣</t>
    <phoneticPr fontId="1" type="noConversion"/>
  </si>
  <si>
    <t>倪少吟</t>
    <phoneticPr fontId="1" type="noConversion"/>
  </si>
  <si>
    <t>周丹纯</t>
    <phoneticPr fontId="1" type="noConversion"/>
  </si>
  <si>
    <t>郭冰文</t>
    <phoneticPr fontId="1" type="noConversion"/>
  </si>
  <si>
    <t>陈娟玲</t>
    <phoneticPr fontId="1" type="noConversion"/>
  </si>
  <si>
    <t>马吟丽</t>
    <phoneticPr fontId="1" type="noConversion"/>
  </si>
  <si>
    <t>卓晓妍</t>
    <phoneticPr fontId="1" type="noConversion"/>
  </si>
  <si>
    <t>准考证号</t>
    <phoneticPr fontId="1" type="noConversion"/>
  </si>
  <si>
    <t>陈嘉莹</t>
    <phoneticPr fontId="1" type="noConversion"/>
  </si>
  <si>
    <t>周清纯</t>
    <phoneticPr fontId="1" type="noConversion"/>
  </si>
  <si>
    <t>林娟璇</t>
    <phoneticPr fontId="1" type="noConversion"/>
  </si>
  <si>
    <t>黄林旋</t>
    <phoneticPr fontId="1" type="noConversion"/>
  </si>
  <si>
    <t>林晓燕</t>
    <phoneticPr fontId="1" type="noConversion"/>
  </si>
  <si>
    <t>平均分</t>
    <phoneticPr fontId="1" type="noConversion"/>
  </si>
  <si>
    <t>准考证号</t>
  </si>
  <si>
    <t>姓名</t>
  </si>
  <si>
    <t>语文</t>
  </si>
  <si>
    <t>数学</t>
  </si>
  <si>
    <t>英语</t>
  </si>
  <si>
    <t>综合</t>
  </si>
  <si>
    <t>总分</t>
  </si>
  <si>
    <t>平均分</t>
  </si>
  <si>
    <t>连贤燕</t>
  </si>
  <si>
    <t>颜少贤</t>
  </si>
  <si>
    <t>周丽萍</t>
  </si>
  <si>
    <t>平佳华</t>
  </si>
  <si>
    <t>陈南敏</t>
  </si>
  <si>
    <t>廖纯欣</t>
  </si>
  <si>
    <t>郭燕妹</t>
  </si>
  <si>
    <t>翁嘉莹</t>
  </si>
  <si>
    <t>陈嘉莹</t>
  </si>
  <si>
    <t>钟毓芬</t>
  </si>
  <si>
    <t>周梦琪</t>
  </si>
  <si>
    <t>朱纯玲</t>
  </si>
  <si>
    <t>胡海吟</t>
  </si>
  <si>
    <t>吴淑华</t>
  </si>
  <si>
    <t>吴立华</t>
  </si>
  <si>
    <t>刘哲吟</t>
  </si>
  <si>
    <t>薛静萃</t>
  </si>
  <si>
    <t>林小曼</t>
  </si>
  <si>
    <t>赵少佳</t>
  </si>
  <si>
    <t>黄清华</t>
  </si>
  <si>
    <t>周清纯</t>
  </si>
  <si>
    <t>林娟璇</t>
  </si>
  <si>
    <t>黄林旋</t>
  </si>
  <si>
    <t>吴伟霞</t>
  </si>
  <si>
    <t>吴少君</t>
  </si>
  <si>
    <t>廖晓丹</t>
  </si>
  <si>
    <t>周丹纯</t>
  </si>
  <si>
    <t>杨燕君</t>
  </si>
  <si>
    <t>王佳娜</t>
  </si>
  <si>
    <t>颜晓华</t>
  </si>
  <si>
    <t>陈嘉敏</t>
  </si>
  <si>
    <t>陈抒玲</t>
  </si>
  <si>
    <t>吴欣荣</t>
  </si>
  <si>
    <t>倪少吟</t>
  </si>
  <si>
    <t>郭冰文</t>
  </si>
  <si>
    <t>陈娟玲</t>
  </si>
  <si>
    <t>马吟丽</t>
  </si>
  <si>
    <t>卓晓妍</t>
  </si>
  <si>
    <t>林晓燕</t>
  </si>
  <si>
    <t>层次</t>
  </si>
  <si>
    <t>层次</t>
    <phoneticPr fontId="1" type="noConversion"/>
  </si>
  <si>
    <t>名次</t>
  </si>
  <si>
    <t>名次</t>
    <phoneticPr fontId="1" type="noConversion"/>
  </si>
  <si>
    <t>数学</t>
    <phoneticPr fontId="1" type="noConversion"/>
  </si>
  <si>
    <t>英语</t>
    <phoneticPr fontId="1" type="noConversion"/>
  </si>
  <si>
    <t>综合</t>
    <phoneticPr fontId="1" type="noConversion"/>
  </si>
  <si>
    <t>&gt;=110</t>
  </si>
  <si>
    <t>&gt;=110</t>
    <phoneticPr fontId="1" type="noConversion"/>
  </si>
  <si>
    <t>&gt;=110</t>
    <phoneticPr fontId="1" type="noConversion"/>
  </si>
  <si>
    <t>&gt;=220</t>
  </si>
  <si>
    <t>&gt;=220</t>
    <phoneticPr fontId="1" type="noConversion"/>
  </si>
  <si>
    <t>优秀</t>
  </si>
  <si>
    <t>中等</t>
  </si>
  <si>
    <t>一般</t>
  </si>
  <si>
    <t>优秀 最小值</t>
  </si>
  <si>
    <t>中等 最小值</t>
  </si>
  <si>
    <t>一般 最小值</t>
  </si>
  <si>
    <t>总计最小值</t>
  </si>
  <si>
    <t>普宁二中11届高三18班高考成绩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</si>
</sst>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i/>
      <sz val="26"/>
      <color theme="1"/>
      <name val="隶书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成绩比较表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语文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吴淑华</c:v>
                </c:pt>
                <c:pt idx="1">
                  <c:v>林晓燕</c:v>
                </c:pt>
                <c:pt idx="2">
                  <c:v>吴欣荣</c:v>
                </c:pt>
                <c:pt idx="3">
                  <c:v>吴立华</c:v>
                </c:pt>
                <c:pt idx="4">
                  <c:v>刘哲吟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139</c:v>
                </c:pt>
                <c:pt idx="1">
                  <c:v>126</c:v>
                </c:pt>
                <c:pt idx="2">
                  <c:v>116</c:v>
                </c:pt>
                <c:pt idx="3">
                  <c:v>124</c:v>
                </c:pt>
                <c:pt idx="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9-4A23-A012-2B5C0A9DE99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吴淑华</c:v>
                </c:pt>
                <c:pt idx="1">
                  <c:v>林晓燕</c:v>
                </c:pt>
                <c:pt idx="2">
                  <c:v>吴欣荣</c:v>
                </c:pt>
                <c:pt idx="3">
                  <c:v>吴立华</c:v>
                </c:pt>
                <c:pt idx="4">
                  <c:v>刘哲吟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112</c:v>
                </c:pt>
                <c:pt idx="1">
                  <c:v>110</c:v>
                </c:pt>
                <c:pt idx="2">
                  <c:v>102</c:v>
                </c:pt>
                <c:pt idx="3">
                  <c:v>104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9-4A23-A012-2B5C0A9DE99A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英语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吴淑华</c:v>
                </c:pt>
                <c:pt idx="1">
                  <c:v>林晓燕</c:v>
                </c:pt>
                <c:pt idx="2">
                  <c:v>吴欣荣</c:v>
                </c:pt>
                <c:pt idx="3">
                  <c:v>吴立华</c:v>
                </c:pt>
                <c:pt idx="4">
                  <c:v>刘哲吟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129</c:v>
                </c:pt>
                <c:pt idx="1">
                  <c:v>125</c:v>
                </c:pt>
                <c:pt idx="2">
                  <c:v>137</c:v>
                </c:pt>
                <c:pt idx="3">
                  <c:v>133</c:v>
                </c:pt>
                <c:pt idx="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9-4A23-A012-2B5C0A9DE99A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吴淑华</c:v>
                </c:pt>
                <c:pt idx="1">
                  <c:v>林晓燕</c:v>
                </c:pt>
                <c:pt idx="2">
                  <c:v>吴欣荣</c:v>
                </c:pt>
                <c:pt idx="3">
                  <c:v>吴立华</c:v>
                </c:pt>
                <c:pt idx="4">
                  <c:v>刘哲吟</c:v>
                </c:pt>
              </c:strCache>
            </c:strRef>
          </c:cat>
          <c:val>
            <c:numRef>
              <c:f>Sheet2!$F$2:$F$6</c:f>
              <c:numCache>
                <c:formatCode>General</c:formatCode>
                <c:ptCount val="5"/>
                <c:pt idx="0">
                  <c:v>244</c:v>
                </c:pt>
                <c:pt idx="1">
                  <c:v>256</c:v>
                </c:pt>
                <c:pt idx="2">
                  <c:v>261</c:v>
                </c:pt>
                <c:pt idx="3">
                  <c:v>248</c:v>
                </c:pt>
                <c:pt idx="4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9-4A23-A012-2B5C0A9DE99A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吴淑华</c:v>
                </c:pt>
                <c:pt idx="1">
                  <c:v>林晓燕</c:v>
                </c:pt>
                <c:pt idx="2">
                  <c:v>吴欣荣</c:v>
                </c:pt>
                <c:pt idx="3">
                  <c:v>吴立华</c:v>
                </c:pt>
                <c:pt idx="4">
                  <c:v>刘哲吟</c:v>
                </c:pt>
              </c:strCache>
            </c:strRef>
          </c:cat>
          <c:val>
            <c:numRef>
              <c:f>Sheet2!$G$2:$G$6</c:f>
              <c:numCache>
                <c:formatCode>General</c:formatCode>
                <c:ptCount val="5"/>
                <c:pt idx="0">
                  <c:v>624</c:v>
                </c:pt>
                <c:pt idx="1">
                  <c:v>617</c:v>
                </c:pt>
                <c:pt idx="2">
                  <c:v>616</c:v>
                </c:pt>
                <c:pt idx="3">
                  <c:v>609</c:v>
                </c:pt>
                <c:pt idx="4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9-4A23-A012-2B5C0A9DE99A}"/>
            </c:ext>
          </c:extLst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平均分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Sheet2!$B$2:$B$6</c:f>
              <c:strCache>
                <c:ptCount val="5"/>
                <c:pt idx="0">
                  <c:v>吴淑华</c:v>
                </c:pt>
                <c:pt idx="1">
                  <c:v>林晓燕</c:v>
                </c:pt>
                <c:pt idx="2">
                  <c:v>吴欣荣</c:v>
                </c:pt>
                <c:pt idx="3">
                  <c:v>吴立华</c:v>
                </c:pt>
                <c:pt idx="4">
                  <c:v>刘哲吟</c:v>
                </c:pt>
              </c:strCache>
            </c:strRef>
          </c:cat>
          <c:val>
            <c:numRef>
              <c:f>Sheet2!$I$2:$I$6</c:f>
              <c:numCache>
                <c:formatCode>0_ </c:formatCode>
                <c:ptCount val="5"/>
                <c:pt idx="0">
                  <c:v>156</c:v>
                </c:pt>
                <c:pt idx="1">
                  <c:v>154.25</c:v>
                </c:pt>
                <c:pt idx="2">
                  <c:v>154</c:v>
                </c:pt>
                <c:pt idx="3">
                  <c:v>152.25</c:v>
                </c:pt>
                <c:pt idx="4">
                  <c:v>150.75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39-4A23-A012-2B5C0A9D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826160"/>
        <c:axId val="72583406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名次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Sheet2!$B$2:$B$6</c15:sqref>
                        </c15:formulaRef>
                      </c:ext>
                    </c:extLst>
                    <c:strCache>
                      <c:ptCount val="5"/>
                      <c:pt idx="0">
                        <c:v>吴淑华</c:v>
                      </c:pt>
                      <c:pt idx="1">
                        <c:v>林晓燕</c:v>
                      </c:pt>
                      <c:pt idx="2">
                        <c:v>吴欣荣</c:v>
                      </c:pt>
                      <c:pt idx="3">
                        <c:v>吴立华</c:v>
                      </c:pt>
                      <c:pt idx="4">
                        <c:v>刘哲吟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A39-4A23-A012-2B5C0A9DE99A}"/>
                  </c:ext>
                </c:extLst>
              </c15:ser>
            </c15:filteredBarSeries>
          </c:ext>
        </c:extLst>
      </c:barChart>
      <c:catAx>
        <c:axId val="7258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34064"/>
        <c:crosses val="autoZero"/>
        <c:auto val="1"/>
        <c:lblAlgn val="ctr"/>
        <c:lblOffset val="100"/>
        <c:noMultiLvlLbl val="0"/>
      </c:catAx>
      <c:valAx>
        <c:axId val="7258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49</xdr:row>
      <xdr:rowOff>23812</xdr:rowOff>
    </xdr:from>
    <xdr:to>
      <xdr:col>7</xdr:col>
      <xdr:colOff>333375</xdr:colOff>
      <xdr:row>64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zoomScaleNormal="100" workbookViewId="0">
      <selection activeCell="F7" sqref="F7"/>
    </sheetView>
  </sheetViews>
  <sheetFormatPr defaultRowHeight="14.25" x14ac:dyDescent="0.2"/>
  <cols>
    <col min="1" max="1" width="9.5" bestFit="1" customWidth="1"/>
  </cols>
  <sheetData>
    <row r="1" spans="1:10" ht="33.75" x14ac:dyDescent="0.2">
      <c r="A1" s="3" t="s">
        <v>114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t="s">
        <v>41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98</v>
      </c>
      <c r="I2" t="s">
        <v>47</v>
      </c>
      <c r="J2" t="s">
        <v>96</v>
      </c>
    </row>
    <row r="3" spans="1:10" x14ac:dyDescent="0.2">
      <c r="A3">
        <v>52812014</v>
      </c>
      <c r="B3" t="s">
        <v>18</v>
      </c>
      <c r="C3">
        <v>139</v>
      </c>
      <c r="D3">
        <v>112</v>
      </c>
      <c r="E3">
        <v>129</v>
      </c>
      <c r="F3">
        <v>244</v>
      </c>
      <c r="G3">
        <f>SUM(C3:F3)</f>
        <v>624</v>
      </c>
      <c r="H3">
        <f>RANK(G3,$G$3:$G$42,0)</f>
        <v>1</v>
      </c>
      <c r="I3" s="1">
        <f>AVERAGE(C3:F3)</f>
        <v>156</v>
      </c>
      <c r="J3" t="str">
        <f>IF(G3&gt;=590,"优秀",IF(G3&lt;=550,"一般","中等"))</f>
        <v>优秀</v>
      </c>
    </row>
    <row r="4" spans="1:10" x14ac:dyDescent="0.2">
      <c r="A4">
        <v>52812040</v>
      </c>
      <c r="B4" t="s">
        <v>46</v>
      </c>
      <c r="C4">
        <v>126</v>
      </c>
      <c r="D4">
        <v>110</v>
      </c>
      <c r="E4">
        <v>125</v>
      </c>
      <c r="F4">
        <v>256</v>
      </c>
      <c r="G4">
        <f>SUM(C4:F4)</f>
        <v>617</v>
      </c>
      <c r="H4">
        <f>RANK(G4,$G$3:$G$42,0)</f>
        <v>2</v>
      </c>
      <c r="I4" s="1">
        <f>AVERAGE(C4:F4)</f>
        <v>154.25</v>
      </c>
      <c r="J4" t="str">
        <f>IF(G4&gt;=590,"优秀",IF(G4&lt;=550,"一般","中等"))</f>
        <v>优秀</v>
      </c>
    </row>
    <row r="5" spans="1:10" x14ac:dyDescent="0.2">
      <c r="A5">
        <v>52812033</v>
      </c>
      <c r="B5" t="s">
        <v>34</v>
      </c>
      <c r="C5">
        <v>116</v>
      </c>
      <c r="D5">
        <v>102</v>
      </c>
      <c r="E5">
        <v>137</v>
      </c>
      <c r="F5">
        <v>261</v>
      </c>
      <c r="G5">
        <f>SUM(C5:F5)</f>
        <v>616</v>
      </c>
      <c r="H5">
        <f>RANK(G5,$G$3:$G$42,0)</f>
        <v>3</v>
      </c>
      <c r="I5" s="1">
        <f>AVERAGE(C5:F5)</f>
        <v>154</v>
      </c>
      <c r="J5" t="str">
        <f>IF(G5&gt;=590,"优秀",IF(G5&lt;=550,"一般","中等"))</f>
        <v>优秀</v>
      </c>
    </row>
    <row r="6" spans="1:10" x14ac:dyDescent="0.2">
      <c r="A6">
        <v>52812015</v>
      </c>
      <c r="B6" t="s">
        <v>19</v>
      </c>
      <c r="C6">
        <v>124</v>
      </c>
      <c r="D6">
        <v>104</v>
      </c>
      <c r="E6">
        <v>133</v>
      </c>
      <c r="F6">
        <v>248</v>
      </c>
      <c r="G6">
        <f>SUM(C6:F6)</f>
        <v>609</v>
      </c>
      <c r="H6">
        <f>RANK(G6,$G$3:$G$42,0)</f>
        <v>4</v>
      </c>
      <c r="I6" s="1">
        <f>AVERAGE(C6:F6)</f>
        <v>152.25</v>
      </c>
      <c r="J6" t="str">
        <f>IF(G6&gt;=590,"优秀",IF(G6&lt;=550,"一般","中等"))</f>
        <v>优秀</v>
      </c>
    </row>
    <row r="7" spans="1:10" x14ac:dyDescent="0.2">
      <c r="A7">
        <v>52812016</v>
      </c>
      <c r="B7" t="s">
        <v>20</v>
      </c>
      <c r="C7">
        <v>129</v>
      </c>
      <c r="D7">
        <v>102</v>
      </c>
      <c r="E7">
        <v>129</v>
      </c>
      <c r="F7">
        <v>243</v>
      </c>
      <c r="G7">
        <f>SUM(C7:F7)</f>
        <v>603</v>
      </c>
      <c r="H7">
        <f>RANK(G7,$G$3:$G$42,0)</f>
        <v>5</v>
      </c>
      <c r="I7" s="1">
        <f>AVERAGE(C7:F7)</f>
        <v>150.75</v>
      </c>
      <c r="J7" t="str">
        <f>IF(G7&gt;=590,"优秀",IF(G7&lt;=550,"一般","中等"))</f>
        <v>优秀</v>
      </c>
    </row>
    <row r="8" spans="1:10" x14ac:dyDescent="0.2">
      <c r="A8">
        <v>52812013</v>
      </c>
      <c r="B8" t="s">
        <v>17</v>
      </c>
      <c r="C8">
        <v>127</v>
      </c>
      <c r="D8">
        <v>96</v>
      </c>
      <c r="E8">
        <v>133</v>
      </c>
      <c r="F8">
        <v>244</v>
      </c>
      <c r="G8">
        <f>SUM(C8:F8)</f>
        <v>600</v>
      </c>
      <c r="H8">
        <f>RANK(G8,$G$3:$G$42,0)</f>
        <v>6</v>
      </c>
      <c r="I8" s="1">
        <f>AVERAGE(C8:F8)</f>
        <v>150</v>
      </c>
      <c r="J8" t="str">
        <f>IF(G8&gt;=590,"优秀",IF(G8&lt;=550,"一般","中等"))</f>
        <v>优秀</v>
      </c>
    </row>
    <row r="9" spans="1:10" x14ac:dyDescent="0.2">
      <c r="A9">
        <v>52812002</v>
      </c>
      <c r="B9" t="s">
        <v>7</v>
      </c>
      <c r="C9">
        <v>212</v>
      </c>
      <c r="D9">
        <v>94</v>
      </c>
      <c r="E9">
        <v>92</v>
      </c>
      <c r="F9">
        <v>200</v>
      </c>
      <c r="G9">
        <f>SUM(C9:F9)</f>
        <v>598</v>
      </c>
      <c r="H9">
        <f>RANK(G9,$G$3:$G$42,0)</f>
        <v>7</v>
      </c>
      <c r="I9" s="1">
        <f>AVERAGE(C9:F9)</f>
        <v>149.5</v>
      </c>
      <c r="J9" t="str">
        <f>IF(G9&gt;=590,"优秀",IF(G9&lt;=550,"一般","中等"))</f>
        <v>优秀</v>
      </c>
    </row>
    <row r="10" spans="1:10" x14ac:dyDescent="0.2">
      <c r="A10">
        <v>52812009</v>
      </c>
      <c r="B10" t="s">
        <v>42</v>
      </c>
      <c r="C10">
        <v>105</v>
      </c>
      <c r="D10">
        <v>91</v>
      </c>
      <c r="E10">
        <v>103</v>
      </c>
      <c r="F10">
        <v>297</v>
      </c>
      <c r="G10">
        <f>SUM(C10:F10)</f>
        <v>596</v>
      </c>
      <c r="H10">
        <f>RANK(G10,$G$3:$G$42,0)</f>
        <v>8</v>
      </c>
      <c r="I10" s="1">
        <f>AVERAGE(C10:F10)</f>
        <v>149</v>
      </c>
      <c r="J10" t="str">
        <f>IF(G10&gt;=590,"优秀",IF(G10&lt;=550,"一般","中等"))</f>
        <v>优秀</v>
      </c>
    </row>
    <row r="11" spans="1:10" x14ac:dyDescent="0.2">
      <c r="A11">
        <v>52812024</v>
      </c>
      <c r="B11" t="s">
        <v>26</v>
      </c>
      <c r="C11">
        <v>130</v>
      </c>
      <c r="D11">
        <v>109</v>
      </c>
      <c r="E11">
        <v>117</v>
      </c>
      <c r="F11">
        <v>238</v>
      </c>
      <c r="G11">
        <f>SUM(C11:F11)</f>
        <v>594</v>
      </c>
      <c r="H11">
        <f>RANK(G11,$G$3:$G$42,0)</f>
        <v>9</v>
      </c>
      <c r="I11" s="1">
        <f>AVERAGE(C11:F11)</f>
        <v>148.5</v>
      </c>
      <c r="J11" t="str">
        <f>IF(G11&gt;=590,"优秀",IF(G11&lt;=550,"一般","中等"))</f>
        <v>优秀</v>
      </c>
    </row>
    <row r="12" spans="1:10" x14ac:dyDescent="0.2">
      <c r="A12">
        <v>52812035</v>
      </c>
      <c r="B12" t="s">
        <v>36</v>
      </c>
      <c r="C12">
        <v>127</v>
      </c>
      <c r="D12">
        <v>100</v>
      </c>
      <c r="E12">
        <v>127</v>
      </c>
      <c r="F12">
        <v>240</v>
      </c>
      <c r="G12">
        <f>SUM(C12:F12)</f>
        <v>594</v>
      </c>
      <c r="H12">
        <f>RANK(G12,$G$3:$G$42,0)</f>
        <v>9</v>
      </c>
      <c r="I12" s="1">
        <f>AVERAGE(C12:F12)</f>
        <v>148.5</v>
      </c>
      <c r="J12" t="str">
        <f>IF(G12&gt;=590,"优秀",IF(G12&lt;=550,"一般","中等"))</f>
        <v>优秀</v>
      </c>
    </row>
    <row r="13" spans="1:10" x14ac:dyDescent="0.2">
      <c r="A13">
        <v>52812005</v>
      </c>
      <c r="B13" t="s">
        <v>10</v>
      </c>
      <c r="C13">
        <v>119</v>
      </c>
      <c r="D13">
        <v>104</v>
      </c>
      <c r="E13">
        <v>124</v>
      </c>
      <c r="F13">
        <v>245</v>
      </c>
      <c r="G13">
        <f>SUM(C13:F13)</f>
        <v>592</v>
      </c>
      <c r="H13">
        <f>RANK(G13,$G$3:$G$42,0)</f>
        <v>11</v>
      </c>
      <c r="I13" s="1">
        <f>AVERAGE(C13:F13)</f>
        <v>148</v>
      </c>
      <c r="J13" t="str">
        <f>IF(G13&gt;=590,"优秀",IF(G13&lt;=550,"一般","中等"))</f>
        <v>优秀</v>
      </c>
    </row>
    <row r="14" spans="1:10" x14ac:dyDescent="0.2">
      <c r="A14">
        <v>52812026</v>
      </c>
      <c r="B14" t="s">
        <v>28</v>
      </c>
      <c r="C14">
        <v>124</v>
      </c>
      <c r="D14">
        <v>104</v>
      </c>
      <c r="E14">
        <v>127</v>
      </c>
      <c r="F14">
        <v>237</v>
      </c>
      <c r="G14">
        <f>SUM(C14:F14)</f>
        <v>592</v>
      </c>
      <c r="H14">
        <f>RANK(G14,$G$3:$G$42,0)</f>
        <v>11</v>
      </c>
      <c r="I14" s="1">
        <f>AVERAGE(C14:F14)</f>
        <v>148</v>
      </c>
      <c r="J14" t="str">
        <f>IF(G14&gt;=590,"优秀",IF(G14&lt;=550,"一般","中等"))</f>
        <v>优秀</v>
      </c>
    </row>
    <row r="15" spans="1:10" x14ac:dyDescent="0.2">
      <c r="A15">
        <v>52812018</v>
      </c>
      <c r="B15" t="s">
        <v>22</v>
      </c>
      <c r="C15">
        <v>130</v>
      </c>
      <c r="D15">
        <v>105</v>
      </c>
      <c r="E15">
        <v>129</v>
      </c>
      <c r="F15">
        <v>225</v>
      </c>
      <c r="G15">
        <f>SUM(C15:F15)</f>
        <v>589</v>
      </c>
      <c r="H15">
        <f>RANK(G15,$G$3:$G$42,0)</f>
        <v>13</v>
      </c>
      <c r="I15" s="1">
        <f>AVERAGE(C15:F15)</f>
        <v>147.25</v>
      </c>
      <c r="J15" t="str">
        <f>IF(G15&gt;=590,"优秀",IF(G15&lt;=550,"一般","中等"))</f>
        <v>中等</v>
      </c>
    </row>
    <row r="16" spans="1:10" x14ac:dyDescent="0.2">
      <c r="A16">
        <v>52812001</v>
      </c>
      <c r="B16" t="s">
        <v>6</v>
      </c>
      <c r="C16">
        <v>124</v>
      </c>
      <c r="D16">
        <v>94</v>
      </c>
      <c r="E16">
        <v>123</v>
      </c>
      <c r="F16">
        <v>246</v>
      </c>
      <c r="G16">
        <f>SUM(C16:F16)</f>
        <v>587</v>
      </c>
      <c r="H16">
        <f>RANK(G16,$G$3:$G$42,0)</f>
        <v>14</v>
      </c>
      <c r="I16" s="1">
        <f>AVERAGE(C16:F16)</f>
        <v>146.75</v>
      </c>
      <c r="J16" t="str">
        <f>IF(G16&gt;=590,"t=优秀",IF(G16&lt;=550,"一般","中等"))</f>
        <v>中等</v>
      </c>
    </row>
    <row r="17" spans="1:10" x14ac:dyDescent="0.2">
      <c r="A17">
        <v>52812034</v>
      </c>
      <c r="B17" t="s">
        <v>35</v>
      </c>
      <c r="C17">
        <v>124</v>
      </c>
      <c r="D17">
        <v>98</v>
      </c>
      <c r="E17">
        <v>128</v>
      </c>
      <c r="F17">
        <v>235</v>
      </c>
      <c r="G17">
        <f>SUM(C17:F17)</f>
        <v>585</v>
      </c>
      <c r="H17">
        <f>RANK(G17,$G$3:$G$42,0)</f>
        <v>15</v>
      </c>
      <c r="I17" s="1">
        <f>AVERAGE(C17:F17)</f>
        <v>146.25</v>
      </c>
      <c r="J17" t="str">
        <f>IF(G17&gt;=590,"优秀",IF(G17&lt;=550,"一般","中等"))</f>
        <v>中等</v>
      </c>
    </row>
    <row r="18" spans="1:10" x14ac:dyDescent="0.2">
      <c r="A18">
        <v>52812006</v>
      </c>
      <c r="B18" t="s">
        <v>11</v>
      </c>
      <c r="C18">
        <v>128</v>
      </c>
      <c r="D18">
        <v>93</v>
      </c>
      <c r="E18">
        <v>114</v>
      </c>
      <c r="F18">
        <v>248</v>
      </c>
      <c r="G18">
        <f>SUM(C18:F18)</f>
        <v>583</v>
      </c>
      <c r="H18">
        <f>RANK(G18,$G$3:$G$42,0)</f>
        <v>16</v>
      </c>
      <c r="I18" s="1">
        <f>AVERAGE(C18:F18)</f>
        <v>145.75</v>
      </c>
      <c r="J18" t="str">
        <f>IF(G18&gt;=590,"优秀",IF(G18&lt;=550,"一般","中等"))</f>
        <v>中等</v>
      </c>
    </row>
    <row r="19" spans="1:10" x14ac:dyDescent="0.2">
      <c r="A19">
        <v>52812020</v>
      </c>
      <c r="B19" t="s">
        <v>24</v>
      </c>
      <c r="C19">
        <v>117</v>
      </c>
      <c r="D19">
        <v>105</v>
      </c>
      <c r="E19">
        <v>114</v>
      </c>
      <c r="F19">
        <v>245</v>
      </c>
      <c r="G19">
        <f>SUM(C19:F19)</f>
        <v>581</v>
      </c>
      <c r="H19">
        <f>RANK(G19,$G$3:$G$42,0)</f>
        <v>17</v>
      </c>
      <c r="I19" s="1">
        <f>AVERAGE(C19:F19)</f>
        <v>145.25</v>
      </c>
      <c r="J19" t="str">
        <f>IF(G19&gt;=590,"优秀",IF(G19&lt;=550,"一般","中等"))</f>
        <v>中等</v>
      </c>
    </row>
    <row r="20" spans="1:10" x14ac:dyDescent="0.2">
      <c r="A20">
        <v>52812004</v>
      </c>
      <c r="B20" t="s">
        <v>9</v>
      </c>
      <c r="C20">
        <v>119</v>
      </c>
      <c r="D20">
        <v>102</v>
      </c>
      <c r="E20">
        <v>121</v>
      </c>
      <c r="F20">
        <v>239</v>
      </c>
      <c r="G20">
        <f>SUM(C20:F20)</f>
        <v>581</v>
      </c>
      <c r="H20">
        <f>RANK(G20,$G$3:$G$42,0)</f>
        <v>17</v>
      </c>
      <c r="I20" s="1">
        <f>AVERAGE(C20:F20)</f>
        <v>145.25</v>
      </c>
      <c r="J20" t="str">
        <f>IF(G20&gt;=590,"优秀",IF(G20&lt;=550,"一般","中等"))</f>
        <v>中等</v>
      </c>
    </row>
    <row r="21" spans="1:10" ht="21.75" customHeight="1" x14ac:dyDescent="0.2">
      <c r="A21">
        <v>52812025</v>
      </c>
      <c r="B21" t="s">
        <v>27</v>
      </c>
      <c r="C21">
        <v>132</v>
      </c>
      <c r="D21">
        <v>101</v>
      </c>
      <c r="E21">
        <v>120</v>
      </c>
      <c r="F21">
        <v>222</v>
      </c>
      <c r="G21">
        <f>SUM(C21:F21)</f>
        <v>575</v>
      </c>
      <c r="H21">
        <f>RANK(G21,$G$3:$G$42,0)</f>
        <v>19</v>
      </c>
      <c r="I21" s="1">
        <f>AVERAGE(C21:F21)</f>
        <v>143.75</v>
      </c>
      <c r="J21" t="str">
        <f>IF(G21&gt;=590,"优秀",IF(G21&lt;=550,"一般","中等"))</f>
        <v>中等</v>
      </c>
    </row>
    <row r="22" spans="1:10" ht="12.75" customHeight="1" x14ac:dyDescent="0.2">
      <c r="A22">
        <v>52812038</v>
      </c>
      <c r="B22" t="s">
        <v>39</v>
      </c>
      <c r="C22">
        <v>125</v>
      </c>
      <c r="D22">
        <v>89</v>
      </c>
      <c r="E22">
        <v>123</v>
      </c>
      <c r="F22">
        <v>238</v>
      </c>
      <c r="G22">
        <f>SUM(C22:F22)</f>
        <v>575</v>
      </c>
      <c r="H22">
        <f>RANK(G22,$G$3:$G$42,0)</f>
        <v>19</v>
      </c>
      <c r="I22" s="1">
        <f>AVERAGE(C22:F22)</f>
        <v>143.75</v>
      </c>
      <c r="J22" t="str">
        <f>IF(G22&gt;=590,"优秀",IF(G22&lt;=550,"一般","中等"))</f>
        <v>中等</v>
      </c>
    </row>
    <row r="23" spans="1:10" x14ac:dyDescent="0.2">
      <c r="A23">
        <v>52812017</v>
      </c>
      <c r="B23" t="s">
        <v>21</v>
      </c>
      <c r="C23">
        <v>125</v>
      </c>
      <c r="D23">
        <v>100</v>
      </c>
      <c r="E23">
        <v>131</v>
      </c>
      <c r="F23">
        <v>218</v>
      </c>
      <c r="G23">
        <f>SUM(C23:F23)</f>
        <v>574</v>
      </c>
      <c r="H23">
        <f>RANK(G23,$G$3:$G$42,0)</f>
        <v>21</v>
      </c>
      <c r="I23" s="1">
        <f>AVERAGE(C23:F23)</f>
        <v>143.5</v>
      </c>
      <c r="J23" t="str">
        <f>IF(G23&gt;=590,"优秀",IF(G23&lt;=550,"一般","中等"))</f>
        <v>中等</v>
      </c>
    </row>
    <row r="24" spans="1:10" x14ac:dyDescent="0.2">
      <c r="A24">
        <v>52812003</v>
      </c>
      <c r="B24" t="s">
        <v>8</v>
      </c>
      <c r="C24">
        <v>131</v>
      </c>
      <c r="D24">
        <v>99</v>
      </c>
      <c r="E24">
        <v>116</v>
      </c>
      <c r="F24">
        <v>220</v>
      </c>
      <c r="G24">
        <f>SUM(C24:F24)</f>
        <v>566</v>
      </c>
      <c r="H24">
        <f>RANK(G24,$G$3:$G$42,0)</f>
        <v>22</v>
      </c>
      <c r="I24" s="1">
        <f>AVERAGE(C24:F24)</f>
        <v>141.5</v>
      </c>
      <c r="J24" t="str">
        <f>IF(G24&gt;=590,"优秀",IF(G24&lt;=550,"一般","中等"))</f>
        <v>中等</v>
      </c>
    </row>
    <row r="25" spans="1:10" x14ac:dyDescent="0.2">
      <c r="A25">
        <v>52812028</v>
      </c>
      <c r="B25" t="s">
        <v>29</v>
      </c>
      <c r="C25">
        <v>120</v>
      </c>
      <c r="D25">
        <v>95</v>
      </c>
      <c r="E25">
        <v>124</v>
      </c>
      <c r="F25">
        <v>225</v>
      </c>
      <c r="G25">
        <f>SUM(C25:F25)</f>
        <v>564</v>
      </c>
      <c r="H25">
        <f>RANK(G25,$G$3:$G$42,0)</f>
        <v>23</v>
      </c>
      <c r="I25" s="1">
        <f>AVERAGE(C25:F25)</f>
        <v>141</v>
      </c>
      <c r="J25" t="str">
        <f>IF(G25&gt;=590,"优秀",IF(G25&lt;=550,"一般","中等"))</f>
        <v>中等</v>
      </c>
    </row>
    <row r="26" spans="1:10" x14ac:dyDescent="0.2">
      <c r="A26">
        <v>52812019</v>
      </c>
      <c r="B26" t="s">
        <v>23</v>
      </c>
      <c r="C26">
        <v>113</v>
      </c>
      <c r="D26">
        <v>89</v>
      </c>
      <c r="E26">
        <v>112</v>
      </c>
      <c r="F26">
        <v>249</v>
      </c>
      <c r="G26">
        <f>SUM(C26:F26)</f>
        <v>563</v>
      </c>
      <c r="H26">
        <f>RANK(G26,$G$3:$G$42,0)</f>
        <v>24</v>
      </c>
      <c r="I26" s="1">
        <f>AVERAGE(C26:F26)</f>
        <v>140.75</v>
      </c>
      <c r="J26" t="str">
        <f>IF(G26&gt;=590,"优秀",IF(G26&lt;=550,"一般","中等"))</f>
        <v>中等</v>
      </c>
    </row>
    <row r="27" spans="1:10" x14ac:dyDescent="0.2">
      <c r="A27">
        <v>52812008</v>
      </c>
      <c r="B27" t="s">
        <v>13</v>
      </c>
      <c r="C27">
        <v>121</v>
      </c>
      <c r="D27">
        <v>95</v>
      </c>
      <c r="E27">
        <v>135</v>
      </c>
      <c r="F27">
        <v>198</v>
      </c>
      <c r="G27">
        <f>SUM(C27:F27)</f>
        <v>549</v>
      </c>
      <c r="H27">
        <f>RANK(G27,$G$3:$G$42,0)</f>
        <v>25</v>
      </c>
      <c r="I27" s="1">
        <f>AVERAGE(C27:F27)</f>
        <v>137.25</v>
      </c>
      <c r="J27" t="str">
        <f>IF(G27&gt;=590,"优秀",IF(G27&lt;=550,"一般","中等"))</f>
        <v>一般</v>
      </c>
    </row>
    <row r="28" spans="1:10" x14ac:dyDescent="0.2">
      <c r="A28">
        <v>52812036</v>
      </c>
      <c r="B28" t="s">
        <v>37</v>
      </c>
      <c r="C28">
        <v>115</v>
      </c>
      <c r="D28">
        <v>89</v>
      </c>
      <c r="E28">
        <v>120</v>
      </c>
      <c r="F28">
        <v>221</v>
      </c>
      <c r="G28">
        <f>SUM(C28:F28)</f>
        <v>545</v>
      </c>
      <c r="H28">
        <f>RANK(G28,$G$3:$G$42,0)</f>
        <v>26</v>
      </c>
      <c r="I28" s="1">
        <f>AVERAGE(C28:F28)</f>
        <v>136.25</v>
      </c>
      <c r="J28" t="str">
        <f>IF(G28&gt;=590,"优秀",IF(G28&lt;=550,"一般","中等"))</f>
        <v>一般</v>
      </c>
    </row>
    <row r="29" spans="1:10" x14ac:dyDescent="0.2">
      <c r="A29">
        <v>52812021</v>
      </c>
      <c r="B29" t="s">
        <v>43</v>
      </c>
      <c r="C29">
        <v>132</v>
      </c>
      <c r="D29">
        <v>69</v>
      </c>
      <c r="E29">
        <v>111</v>
      </c>
      <c r="F29">
        <v>216</v>
      </c>
      <c r="G29">
        <f>SUM(C29:F29)</f>
        <v>528</v>
      </c>
      <c r="H29">
        <f>RANK(G29,$G$3:$G$42,0)</f>
        <v>27</v>
      </c>
      <c r="I29" s="1">
        <f>AVERAGE(C29:F29)</f>
        <v>132</v>
      </c>
      <c r="J29" t="str">
        <f>IF(G29&gt;=590,"优秀",IF(G29&lt;=550,"一般","中等"))</f>
        <v>一般</v>
      </c>
    </row>
    <row r="30" spans="1:10" x14ac:dyDescent="0.2">
      <c r="A30">
        <v>52812027</v>
      </c>
      <c r="B30" t="s">
        <v>25</v>
      </c>
      <c r="C30">
        <v>114</v>
      </c>
      <c r="D30">
        <v>99</v>
      </c>
      <c r="E30">
        <v>104</v>
      </c>
      <c r="F30">
        <v>208</v>
      </c>
      <c r="G30">
        <f>SUM(C30:F30)</f>
        <v>525</v>
      </c>
      <c r="H30">
        <f>RANK(G30,$G$3:$G$42,0)</f>
        <v>28</v>
      </c>
      <c r="I30" s="1">
        <f>AVERAGE(C30:F30)</f>
        <v>131.25</v>
      </c>
      <c r="J30" t="str">
        <f>IF(G30&gt;=590,"优秀",IF(G30&lt;=550,"一般","中等"))</f>
        <v>一般</v>
      </c>
    </row>
    <row r="31" spans="1:10" x14ac:dyDescent="0.2">
      <c r="A31">
        <v>52812023</v>
      </c>
      <c r="B31" t="s">
        <v>45</v>
      </c>
      <c r="C31">
        <v>116</v>
      </c>
      <c r="D31">
        <v>87</v>
      </c>
      <c r="E31">
        <v>105</v>
      </c>
      <c r="F31">
        <v>217</v>
      </c>
      <c r="G31">
        <f>SUM(C31:F31)</f>
        <v>525</v>
      </c>
      <c r="H31">
        <f>RANK(G31,$G$3:$G$42,0)</f>
        <v>28</v>
      </c>
      <c r="I31" s="1">
        <f>AVERAGE(C31:F31)</f>
        <v>131.25</v>
      </c>
      <c r="J31" t="str">
        <f>IF(G31&gt;=590,"优秀",IF(G31&lt;=550,"一般","中等"))</f>
        <v>一般</v>
      </c>
    </row>
    <row r="32" spans="1:10" x14ac:dyDescent="0.2">
      <c r="A32">
        <v>52812010</v>
      </c>
      <c r="B32" t="s">
        <v>14</v>
      </c>
      <c r="C32">
        <v>122</v>
      </c>
      <c r="D32">
        <v>85</v>
      </c>
      <c r="E32">
        <v>113</v>
      </c>
      <c r="F32">
        <v>193</v>
      </c>
      <c r="G32">
        <f>SUM(C32:F32)</f>
        <v>513</v>
      </c>
      <c r="H32">
        <f>RANK(G32,$G$3:$G$42,0)</f>
        <v>30</v>
      </c>
      <c r="I32" s="1">
        <f>AVERAGE(C32:F32)</f>
        <v>128.25</v>
      </c>
      <c r="J32" t="str">
        <f>IF(G32&gt;=590,"优秀",IF(G32&lt;=550,"一般","中等"))</f>
        <v>一般</v>
      </c>
    </row>
    <row r="33" spans="1:10" x14ac:dyDescent="0.2">
      <c r="A33">
        <v>52812037</v>
      </c>
      <c r="B33" t="s">
        <v>38</v>
      </c>
      <c r="C33">
        <v>114</v>
      </c>
      <c r="D33">
        <v>83</v>
      </c>
      <c r="E33">
        <v>119</v>
      </c>
      <c r="F33">
        <v>192</v>
      </c>
      <c r="G33">
        <f>SUM(C33:F33)</f>
        <v>508</v>
      </c>
      <c r="H33">
        <f>RANK(G33,$G$3:$G$42,0)</f>
        <v>31</v>
      </c>
      <c r="I33" s="1">
        <f>AVERAGE(C33:F33)</f>
        <v>127</v>
      </c>
      <c r="J33" t="str">
        <f>IF(G33&gt;=590,"优秀",IF(G33&lt;=550,"一般","中等"))</f>
        <v>一般</v>
      </c>
    </row>
    <row r="34" spans="1:10" x14ac:dyDescent="0.2">
      <c r="A34">
        <v>52812011</v>
      </c>
      <c r="B34" t="s">
        <v>15</v>
      </c>
      <c r="C34">
        <v>114</v>
      </c>
      <c r="D34">
        <v>91</v>
      </c>
      <c r="E34">
        <v>110</v>
      </c>
      <c r="F34">
        <v>190</v>
      </c>
      <c r="G34">
        <f>SUM(C34:F34)</f>
        <v>505</v>
      </c>
      <c r="H34">
        <f>RANK(G34,$G$3:$G$42,0)</f>
        <v>32</v>
      </c>
      <c r="I34" s="1">
        <f>AVERAGE(C34:F34)</f>
        <v>126.25</v>
      </c>
      <c r="J34" t="str">
        <f>IF(G34&gt;=590,"优秀",IF(G34&lt;=550,"一般","中等"))</f>
        <v>一般</v>
      </c>
    </row>
    <row r="35" spans="1:10" x14ac:dyDescent="0.2">
      <c r="A35">
        <v>52812022</v>
      </c>
      <c r="B35" t="s">
        <v>44</v>
      </c>
      <c r="C35">
        <v>115</v>
      </c>
      <c r="D35">
        <v>72</v>
      </c>
      <c r="E35">
        <v>105</v>
      </c>
      <c r="F35">
        <v>212</v>
      </c>
      <c r="G35">
        <f>SUM(C35:F35)</f>
        <v>504</v>
      </c>
      <c r="H35">
        <f>RANK(G35,$G$3:$G$42,0)</f>
        <v>33</v>
      </c>
      <c r="I35" s="1">
        <f>AVERAGE(C35:F35)</f>
        <v>126</v>
      </c>
      <c r="J35" t="str">
        <f>IF(G35&gt;=590,"优秀",IF(G35&lt;=550,"一般","中等"))</f>
        <v>一般</v>
      </c>
    </row>
    <row r="36" spans="1:10" x14ac:dyDescent="0.2">
      <c r="A36">
        <v>52812032</v>
      </c>
      <c r="B36" t="s">
        <v>33</v>
      </c>
      <c r="C36">
        <v>112</v>
      </c>
      <c r="D36">
        <v>93</v>
      </c>
      <c r="E36">
        <v>104</v>
      </c>
      <c r="F36">
        <v>192</v>
      </c>
      <c r="G36">
        <f>SUM(C36:F36)</f>
        <v>501</v>
      </c>
      <c r="H36">
        <f>RANK(G36,$G$3:$G$42,0)</f>
        <v>34</v>
      </c>
      <c r="I36" s="1">
        <f>AVERAGE(C36:F36)</f>
        <v>125.25</v>
      </c>
      <c r="J36" t="str">
        <f>IF(G36&gt;=590,"优秀",IF(G36&lt;=550,"一般","中等"))</f>
        <v>一般</v>
      </c>
    </row>
    <row r="37" spans="1:10" x14ac:dyDescent="0.2">
      <c r="A37">
        <v>52812039</v>
      </c>
      <c r="B37" t="s">
        <v>40</v>
      </c>
      <c r="C37">
        <v>115</v>
      </c>
      <c r="D37">
        <v>83</v>
      </c>
      <c r="E37">
        <v>102</v>
      </c>
      <c r="F37">
        <v>187</v>
      </c>
      <c r="G37">
        <f>SUM(C37:F37)</f>
        <v>487</v>
      </c>
      <c r="H37">
        <f>RANK(G37,$G$3:$G$42,0)</f>
        <v>35</v>
      </c>
      <c r="I37" s="1">
        <f>AVERAGE(C37:F37)</f>
        <v>121.75</v>
      </c>
      <c r="J37" t="str">
        <f>IF(G37&gt;=590,"优秀",IF(G37&lt;=550,"一般","中等"))</f>
        <v>一般</v>
      </c>
    </row>
    <row r="38" spans="1:10" x14ac:dyDescent="0.2">
      <c r="A38">
        <v>52812029</v>
      </c>
      <c r="B38" t="s">
        <v>30</v>
      </c>
      <c r="C38">
        <v>119</v>
      </c>
      <c r="D38">
        <v>78</v>
      </c>
      <c r="E38">
        <v>108</v>
      </c>
      <c r="F38">
        <v>171</v>
      </c>
      <c r="G38">
        <f>SUM(C38:F38)</f>
        <v>476</v>
      </c>
      <c r="H38">
        <f>RANK(G38,$G$3:$G$42,0)</f>
        <v>36</v>
      </c>
      <c r="I38" s="1">
        <f>AVERAGE(C38:F38)</f>
        <v>119</v>
      </c>
      <c r="J38" t="str">
        <f>IF(G38&gt;=590,"优秀",IF(G38&lt;=550,"一般","中等"))</f>
        <v>一般</v>
      </c>
    </row>
    <row r="39" spans="1:10" x14ac:dyDescent="0.2">
      <c r="A39">
        <v>52812007</v>
      </c>
      <c r="B39" t="s">
        <v>12</v>
      </c>
      <c r="C39">
        <v>105</v>
      </c>
      <c r="D39">
        <v>103</v>
      </c>
      <c r="E39">
        <v>85</v>
      </c>
      <c r="F39">
        <v>179</v>
      </c>
      <c r="G39">
        <f>SUM(C39:F39)</f>
        <v>472</v>
      </c>
      <c r="H39">
        <f>RANK(G39,$G$3:$G$42,0)</f>
        <v>37</v>
      </c>
      <c r="I39" s="1">
        <f>AVERAGE(C39:F39)</f>
        <v>118</v>
      </c>
      <c r="J39" t="str">
        <f>IF(G39&gt;=590,"优秀",IF(G39&lt;=550,"一般","中等"))</f>
        <v>一般</v>
      </c>
    </row>
    <row r="40" spans="1:10" x14ac:dyDescent="0.2">
      <c r="A40">
        <v>52812031</v>
      </c>
      <c r="B40" t="s">
        <v>32</v>
      </c>
      <c r="C40">
        <v>105</v>
      </c>
      <c r="D40">
        <v>57</v>
      </c>
      <c r="E40">
        <v>94</v>
      </c>
      <c r="F40">
        <v>187</v>
      </c>
      <c r="G40">
        <f>SUM(C40:F40)</f>
        <v>443</v>
      </c>
      <c r="H40">
        <f>RANK(G40,$G$3:$G$42,0)</f>
        <v>38</v>
      </c>
      <c r="I40" s="1">
        <f>AVERAGE(C40:F40)</f>
        <v>110.75</v>
      </c>
      <c r="J40" t="str">
        <f>IF(G40&gt;=590,"优秀",IF(G40&lt;=550,"一般","中等"))</f>
        <v>一般</v>
      </c>
    </row>
    <row r="41" spans="1:10" x14ac:dyDescent="0.2">
      <c r="A41">
        <v>52812030</v>
      </c>
      <c r="B41" t="s">
        <v>31</v>
      </c>
      <c r="C41">
        <v>102</v>
      </c>
      <c r="D41">
        <v>55</v>
      </c>
      <c r="E41">
        <v>82</v>
      </c>
      <c r="F41">
        <v>175</v>
      </c>
      <c r="G41">
        <f>SUM(C41:F41)</f>
        <v>414</v>
      </c>
      <c r="H41">
        <f>RANK(G41,$G$3:$G$42,0)</f>
        <v>39</v>
      </c>
      <c r="I41" s="1">
        <f>AVERAGE(C41:F41)</f>
        <v>103.5</v>
      </c>
      <c r="J41" t="str">
        <f>IF(G41&gt;=590,"优秀",IF(G41&lt;=550,"一般","中等"))</f>
        <v>一般</v>
      </c>
    </row>
    <row r="42" spans="1:10" x14ac:dyDescent="0.2">
      <c r="A42">
        <v>52812012</v>
      </c>
      <c r="B42" t="s">
        <v>16</v>
      </c>
      <c r="C42">
        <v>0</v>
      </c>
      <c r="D42">
        <v>0</v>
      </c>
      <c r="E42">
        <v>0</v>
      </c>
      <c r="F42">
        <v>0</v>
      </c>
      <c r="G42">
        <f>SUM(C42:F42)</f>
        <v>0</v>
      </c>
      <c r="H42">
        <f>RANK(G42,$G$3:$G$42,0)</f>
        <v>40</v>
      </c>
      <c r="I42" s="1">
        <f>AVERAGE(C42:F42)</f>
        <v>0</v>
      </c>
      <c r="J42" t="str">
        <f>IF(G42&gt;=590,"优秀",IF(G42&lt;=550,"一般","中等"))</f>
        <v>一般</v>
      </c>
    </row>
    <row r="44" spans="1:10" x14ac:dyDescent="0.2">
      <c r="A44" t="s">
        <v>99</v>
      </c>
      <c r="B44" t="s">
        <v>100</v>
      </c>
      <c r="C44" t="s">
        <v>101</v>
      </c>
    </row>
    <row r="45" spans="1:10" x14ac:dyDescent="0.2">
      <c r="A45" t="s">
        <v>103</v>
      </c>
      <c r="B45" t="s">
        <v>104</v>
      </c>
      <c r="C45" t="s">
        <v>106</v>
      </c>
    </row>
    <row r="47" spans="1:10" x14ac:dyDescent="0.2">
      <c r="A47" t="s">
        <v>41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98</v>
      </c>
      <c r="I47" t="s">
        <v>47</v>
      </c>
      <c r="J47" t="s">
        <v>96</v>
      </c>
    </row>
    <row r="48" spans="1:10" x14ac:dyDescent="0.2">
      <c r="A48">
        <v>52812014</v>
      </c>
      <c r="B48" t="s">
        <v>18</v>
      </c>
      <c r="C48">
        <v>139</v>
      </c>
      <c r="D48">
        <v>112</v>
      </c>
      <c r="E48">
        <v>129</v>
      </c>
      <c r="F48">
        <v>244</v>
      </c>
      <c r="G48">
        <v>624</v>
      </c>
      <c r="H48">
        <v>1</v>
      </c>
      <c r="I48" s="1">
        <v>156</v>
      </c>
      <c r="J48" t="s">
        <v>107</v>
      </c>
    </row>
    <row r="49" spans="1:10" x14ac:dyDescent="0.2">
      <c r="A49">
        <v>52812040</v>
      </c>
      <c r="B49" t="s">
        <v>46</v>
      </c>
      <c r="C49">
        <v>126</v>
      </c>
      <c r="D49">
        <v>110</v>
      </c>
      <c r="E49">
        <v>125</v>
      </c>
      <c r="F49">
        <v>256</v>
      </c>
      <c r="G49">
        <v>617</v>
      </c>
      <c r="H49">
        <v>2</v>
      </c>
      <c r="I49" s="1">
        <v>154.25</v>
      </c>
      <c r="J49" t="s">
        <v>107</v>
      </c>
    </row>
  </sheetData>
  <sortState ref="A2:J41">
    <sortCondition descending="1" ref="G2:G41"/>
    <sortCondition descending="1" ref="D2:D41"/>
    <sortCondition descending="1" ref="I2:I41"/>
  </sortState>
  <mergeCells count="1">
    <mergeCell ref="A1:J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8"/>
  <sheetViews>
    <sheetView topLeftCell="A42" workbookViewId="0">
      <selection activeCell="K61" sqref="K61"/>
    </sheetView>
  </sheetViews>
  <sheetFormatPr defaultRowHeight="14.25" x14ac:dyDescent="0.2"/>
  <sheetData>
    <row r="1" spans="1:10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97</v>
      </c>
      <c r="I1" t="s">
        <v>55</v>
      </c>
      <c r="J1" t="s">
        <v>95</v>
      </c>
    </row>
    <row r="2" spans="1:10" x14ac:dyDescent="0.2">
      <c r="A2">
        <v>52812014</v>
      </c>
      <c r="B2" t="s">
        <v>69</v>
      </c>
      <c r="C2">
        <v>139</v>
      </c>
      <c r="D2">
        <v>112</v>
      </c>
      <c r="E2">
        <v>129</v>
      </c>
      <c r="F2">
        <v>244</v>
      </c>
      <c r="G2">
        <v>624</v>
      </c>
      <c r="H2">
        <v>1</v>
      </c>
      <c r="I2" s="1">
        <v>156</v>
      </c>
      <c r="J2" t="s">
        <v>107</v>
      </c>
    </row>
    <row r="3" spans="1:10" x14ac:dyDescent="0.2">
      <c r="A3">
        <v>52812040</v>
      </c>
      <c r="B3" t="s">
        <v>94</v>
      </c>
      <c r="C3">
        <v>126</v>
      </c>
      <c r="D3">
        <v>110</v>
      </c>
      <c r="E3">
        <v>125</v>
      </c>
      <c r="F3">
        <v>256</v>
      </c>
      <c r="G3">
        <v>617</v>
      </c>
      <c r="H3">
        <v>2</v>
      </c>
      <c r="I3" s="1">
        <v>154.25</v>
      </c>
      <c r="J3" t="s">
        <v>107</v>
      </c>
    </row>
    <row r="4" spans="1:10" x14ac:dyDescent="0.2">
      <c r="A4">
        <v>52812033</v>
      </c>
      <c r="B4" t="s">
        <v>88</v>
      </c>
      <c r="C4">
        <v>116</v>
      </c>
      <c r="D4">
        <v>102</v>
      </c>
      <c r="E4">
        <v>137</v>
      </c>
      <c r="F4">
        <v>261</v>
      </c>
      <c r="G4">
        <v>616</v>
      </c>
      <c r="H4">
        <v>3</v>
      </c>
      <c r="I4" s="1">
        <v>154</v>
      </c>
      <c r="J4" t="s">
        <v>107</v>
      </c>
    </row>
    <row r="5" spans="1:10" x14ac:dyDescent="0.2">
      <c r="A5">
        <v>52812015</v>
      </c>
      <c r="B5" t="s">
        <v>70</v>
      </c>
      <c r="C5">
        <v>124</v>
      </c>
      <c r="D5">
        <v>104</v>
      </c>
      <c r="E5">
        <v>133</v>
      </c>
      <c r="F5">
        <v>248</v>
      </c>
      <c r="G5">
        <v>609</v>
      </c>
      <c r="H5">
        <v>4</v>
      </c>
      <c r="I5" s="1">
        <v>152.25</v>
      </c>
      <c r="J5" t="s">
        <v>107</v>
      </c>
    </row>
    <row r="6" spans="1:10" x14ac:dyDescent="0.2">
      <c r="A6">
        <v>52812016</v>
      </c>
      <c r="B6" t="s">
        <v>71</v>
      </c>
      <c r="C6">
        <v>129</v>
      </c>
      <c r="D6">
        <v>102</v>
      </c>
      <c r="E6">
        <v>129</v>
      </c>
      <c r="F6">
        <v>243</v>
      </c>
      <c r="G6">
        <v>603</v>
      </c>
      <c r="H6">
        <v>5</v>
      </c>
      <c r="I6" s="1">
        <v>150.75</v>
      </c>
      <c r="J6" t="s">
        <v>107</v>
      </c>
    </row>
    <row r="7" spans="1:10" hidden="1" x14ac:dyDescent="0.2">
      <c r="A7">
        <v>52812013</v>
      </c>
      <c r="B7" t="s">
        <v>68</v>
      </c>
      <c r="C7">
        <v>127</v>
      </c>
      <c r="D7">
        <v>96</v>
      </c>
      <c r="E7">
        <v>133</v>
      </c>
      <c r="F7">
        <v>244</v>
      </c>
      <c r="G7">
        <v>600</v>
      </c>
      <c r="H7">
        <v>6</v>
      </c>
      <c r="I7" s="1">
        <v>150</v>
      </c>
      <c r="J7" t="s">
        <v>107</v>
      </c>
    </row>
    <row r="8" spans="1:10" hidden="1" x14ac:dyDescent="0.2">
      <c r="A8">
        <v>52812002</v>
      </c>
      <c r="B8" t="s">
        <v>57</v>
      </c>
      <c r="C8">
        <v>212</v>
      </c>
      <c r="D8">
        <v>94</v>
      </c>
      <c r="E8">
        <v>92</v>
      </c>
      <c r="F8">
        <v>200</v>
      </c>
      <c r="G8">
        <v>598</v>
      </c>
      <c r="H8">
        <v>7</v>
      </c>
      <c r="I8" s="1">
        <v>149.5</v>
      </c>
      <c r="J8" t="s">
        <v>107</v>
      </c>
    </row>
    <row r="9" spans="1:10" hidden="1" x14ac:dyDescent="0.2">
      <c r="A9">
        <v>52812009</v>
      </c>
      <c r="B9" t="s">
        <v>64</v>
      </c>
      <c r="C9">
        <v>105</v>
      </c>
      <c r="D9">
        <v>91</v>
      </c>
      <c r="E9">
        <v>103</v>
      </c>
      <c r="F9">
        <v>297</v>
      </c>
      <c r="G9">
        <v>596</v>
      </c>
      <c r="H9">
        <v>8</v>
      </c>
      <c r="I9" s="1">
        <v>149</v>
      </c>
      <c r="J9" t="s">
        <v>107</v>
      </c>
    </row>
    <row r="10" spans="1:10" hidden="1" x14ac:dyDescent="0.2">
      <c r="A10">
        <v>52812024</v>
      </c>
      <c r="B10" t="s">
        <v>79</v>
      </c>
      <c r="C10">
        <v>130</v>
      </c>
      <c r="D10">
        <v>109</v>
      </c>
      <c r="E10">
        <v>117</v>
      </c>
      <c r="F10">
        <v>238</v>
      </c>
      <c r="G10">
        <v>594</v>
      </c>
      <c r="H10">
        <v>9</v>
      </c>
      <c r="I10" s="1">
        <v>148.5</v>
      </c>
      <c r="J10" t="s">
        <v>107</v>
      </c>
    </row>
    <row r="11" spans="1:10" hidden="1" x14ac:dyDescent="0.2">
      <c r="A11">
        <v>52812035</v>
      </c>
      <c r="B11" t="s">
        <v>82</v>
      </c>
      <c r="C11">
        <v>127</v>
      </c>
      <c r="D11">
        <v>100</v>
      </c>
      <c r="E11">
        <v>127</v>
      </c>
      <c r="F11">
        <v>240</v>
      </c>
      <c r="G11">
        <v>594</v>
      </c>
      <c r="H11">
        <v>9</v>
      </c>
      <c r="I11" s="1">
        <v>148.5</v>
      </c>
      <c r="J11" t="s">
        <v>107</v>
      </c>
    </row>
    <row r="12" spans="1:10" hidden="1" x14ac:dyDescent="0.2">
      <c r="A12">
        <v>52812005</v>
      </c>
      <c r="B12" t="s">
        <v>60</v>
      </c>
      <c r="C12">
        <v>119</v>
      </c>
      <c r="D12">
        <v>104</v>
      </c>
      <c r="E12">
        <v>124</v>
      </c>
      <c r="F12">
        <v>245</v>
      </c>
      <c r="G12">
        <v>592</v>
      </c>
      <c r="H12">
        <v>11</v>
      </c>
      <c r="I12" s="1">
        <v>148</v>
      </c>
      <c r="J12" t="s">
        <v>107</v>
      </c>
    </row>
    <row r="13" spans="1:10" hidden="1" x14ac:dyDescent="0.2">
      <c r="A13">
        <v>52812026</v>
      </c>
      <c r="B13" t="s">
        <v>81</v>
      </c>
      <c r="C13">
        <v>124</v>
      </c>
      <c r="D13">
        <v>104</v>
      </c>
      <c r="E13">
        <v>127</v>
      </c>
      <c r="F13">
        <v>237</v>
      </c>
      <c r="G13">
        <v>592</v>
      </c>
      <c r="H13">
        <v>11</v>
      </c>
      <c r="I13" s="1">
        <v>148</v>
      </c>
      <c r="J13" t="s">
        <v>107</v>
      </c>
    </row>
    <row r="14" spans="1:10" hidden="1" x14ac:dyDescent="0.2">
      <c r="A14">
        <v>52812018</v>
      </c>
      <c r="B14" t="s">
        <v>73</v>
      </c>
      <c r="C14">
        <v>130</v>
      </c>
      <c r="D14">
        <v>105</v>
      </c>
      <c r="E14">
        <v>129</v>
      </c>
      <c r="F14">
        <v>225</v>
      </c>
      <c r="G14">
        <v>589</v>
      </c>
      <c r="H14">
        <v>13</v>
      </c>
      <c r="I14" s="1">
        <v>147.25</v>
      </c>
      <c r="J14" t="s">
        <v>108</v>
      </c>
    </row>
    <row r="15" spans="1:10" hidden="1" x14ac:dyDescent="0.2">
      <c r="A15">
        <v>52812001</v>
      </c>
      <c r="B15" t="s">
        <v>56</v>
      </c>
      <c r="C15">
        <v>124</v>
      </c>
      <c r="D15">
        <v>94</v>
      </c>
      <c r="E15">
        <v>123</v>
      </c>
      <c r="F15">
        <v>246</v>
      </c>
      <c r="G15">
        <v>587</v>
      </c>
      <c r="H15">
        <v>14</v>
      </c>
      <c r="I15" s="1">
        <v>146.75</v>
      </c>
      <c r="J15" t="s">
        <v>108</v>
      </c>
    </row>
    <row r="16" spans="1:10" hidden="1" x14ac:dyDescent="0.2">
      <c r="A16">
        <v>52812034</v>
      </c>
      <c r="B16" t="s">
        <v>89</v>
      </c>
      <c r="C16">
        <v>124</v>
      </c>
      <c r="D16">
        <v>98</v>
      </c>
      <c r="E16">
        <v>128</v>
      </c>
      <c r="F16">
        <v>235</v>
      </c>
      <c r="G16">
        <v>585</v>
      </c>
      <c r="H16">
        <v>15</v>
      </c>
      <c r="I16" s="1">
        <v>146.25</v>
      </c>
      <c r="J16" t="s">
        <v>108</v>
      </c>
    </row>
    <row r="17" spans="1:10" hidden="1" x14ac:dyDescent="0.2">
      <c r="A17">
        <v>52812006</v>
      </c>
      <c r="B17" t="s">
        <v>61</v>
      </c>
      <c r="C17">
        <v>128</v>
      </c>
      <c r="D17">
        <v>93</v>
      </c>
      <c r="E17">
        <v>114</v>
      </c>
      <c r="F17">
        <v>248</v>
      </c>
      <c r="G17">
        <v>583</v>
      </c>
      <c r="H17">
        <v>16</v>
      </c>
      <c r="I17" s="1">
        <v>145.75</v>
      </c>
      <c r="J17" t="s">
        <v>108</v>
      </c>
    </row>
    <row r="18" spans="1:10" hidden="1" x14ac:dyDescent="0.2">
      <c r="A18">
        <v>52812020</v>
      </c>
      <c r="B18" t="s">
        <v>75</v>
      </c>
      <c r="C18">
        <v>117</v>
      </c>
      <c r="D18">
        <v>105</v>
      </c>
      <c r="E18">
        <v>114</v>
      </c>
      <c r="F18">
        <v>245</v>
      </c>
      <c r="G18">
        <v>581</v>
      </c>
      <c r="H18">
        <v>17</v>
      </c>
      <c r="I18" s="1">
        <v>145.25</v>
      </c>
      <c r="J18" t="s">
        <v>108</v>
      </c>
    </row>
    <row r="19" spans="1:10" hidden="1" x14ac:dyDescent="0.2">
      <c r="A19">
        <v>52812004</v>
      </c>
      <c r="B19" t="s">
        <v>59</v>
      </c>
      <c r="C19">
        <v>119</v>
      </c>
      <c r="D19">
        <v>102</v>
      </c>
      <c r="E19">
        <v>121</v>
      </c>
      <c r="F19">
        <v>239</v>
      </c>
      <c r="G19">
        <v>581</v>
      </c>
      <c r="H19">
        <v>17</v>
      </c>
      <c r="I19" s="1">
        <v>145.25</v>
      </c>
      <c r="J19" t="s">
        <v>108</v>
      </c>
    </row>
    <row r="20" spans="1:10" hidden="1" x14ac:dyDescent="0.2">
      <c r="A20">
        <v>52812025</v>
      </c>
      <c r="B20" t="s">
        <v>80</v>
      </c>
      <c r="C20">
        <v>132</v>
      </c>
      <c r="D20">
        <v>101</v>
      </c>
      <c r="E20">
        <v>120</v>
      </c>
      <c r="F20">
        <v>222</v>
      </c>
      <c r="G20">
        <v>575</v>
      </c>
      <c r="H20">
        <v>19</v>
      </c>
      <c r="I20" s="1">
        <v>143.75</v>
      </c>
      <c r="J20" t="s">
        <v>108</v>
      </c>
    </row>
    <row r="21" spans="1:10" hidden="1" x14ac:dyDescent="0.2">
      <c r="A21">
        <v>52812038</v>
      </c>
      <c r="B21" t="s">
        <v>92</v>
      </c>
      <c r="C21">
        <v>125</v>
      </c>
      <c r="D21">
        <v>89</v>
      </c>
      <c r="E21">
        <v>123</v>
      </c>
      <c r="F21">
        <v>238</v>
      </c>
      <c r="G21">
        <v>575</v>
      </c>
      <c r="H21">
        <v>19</v>
      </c>
      <c r="I21" s="1">
        <v>143.75</v>
      </c>
      <c r="J21" t="s">
        <v>108</v>
      </c>
    </row>
    <row r="22" spans="1:10" hidden="1" x14ac:dyDescent="0.2">
      <c r="A22">
        <v>52812017</v>
      </c>
      <c r="B22" t="s">
        <v>72</v>
      </c>
      <c r="C22">
        <v>125</v>
      </c>
      <c r="D22">
        <v>100</v>
      </c>
      <c r="E22">
        <v>131</v>
      </c>
      <c r="F22">
        <v>218</v>
      </c>
      <c r="G22">
        <v>574</v>
      </c>
      <c r="H22">
        <v>21</v>
      </c>
      <c r="I22" s="1">
        <v>143.5</v>
      </c>
      <c r="J22" t="s">
        <v>108</v>
      </c>
    </row>
    <row r="23" spans="1:10" hidden="1" x14ac:dyDescent="0.2">
      <c r="A23">
        <v>52812003</v>
      </c>
      <c r="B23" t="s">
        <v>58</v>
      </c>
      <c r="C23">
        <v>131</v>
      </c>
      <c r="D23">
        <v>99</v>
      </c>
      <c r="E23">
        <v>116</v>
      </c>
      <c r="F23">
        <v>220</v>
      </c>
      <c r="G23">
        <v>566</v>
      </c>
      <c r="H23">
        <v>22</v>
      </c>
      <c r="I23" s="1">
        <v>141.5</v>
      </c>
      <c r="J23" t="s">
        <v>108</v>
      </c>
    </row>
    <row r="24" spans="1:10" hidden="1" x14ac:dyDescent="0.2">
      <c r="A24">
        <v>52812028</v>
      </c>
      <c r="B24" t="s">
        <v>83</v>
      </c>
      <c r="C24">
        <v>120</v>
      </c>
      <c r="D24">
        <v>95</v>
      </c>
      <c r="E24">
        <v>124</v>
      </c>
      <c r="F24">
        <v>225</v>
      </c>
      <c r="G24">
        <v>564</v>
      </c>
      <c r="H24">
        <v>23</v>
      </c>
      <c r="I24" s="1">
        <v>141</v>
      </c>
      <c r="J24" t="s">
        <v>108</v>
      </c>
    </row>
    <row r="25" spans="1:10" hidden="1" x14ac:dyDescent="0.2">
      <c r="A25">
        <v>52812019</v>
      </c>
      <c r="B25" t="s">
        <v>74</v>
      </c>
      <c r="C25">
        <v>113</v>
      </c>
      <c r="D25">
        <v>89</v>
      </c>
      <c r="E25">
        <v>112</v>
      </c>
      <c r="F25">
        <v>249</v>
      </c>
      <c r="G25">
        <v>563</v>
      </c>
      <c r="H25">
        <v>24</v>
      </c>
      <c r="I25" s="1">
        <v>140.75</v>
      </c>
      <c r="J25" t="s">
        <v>108</v>
      </c>
    </row>
    <row r="26" spans="1:10" hidden="1" x14ac:dyDescent="0.2">
      <c r="A26">
        <v>52812008</v>
      </c>
      <c r="B26" t="s">
        <v>63</v>
      </c>
      <c r="C26">
        <v>121</v>
      </c>
      <c r="D26">
        <v>95</v>
      </c>
      <c r="E26">
        <v>135</v>
      </c>
      <c r="F26">
        <v>198</v>
      </c>
      <c r="G26">
        <v>549</v>
      </c>
      <c r="H26">
        <v>25</v>
      </c>
      <c r="I26" s="1">
        <v>137.25</v>
      </c>
      <c r="J26" t="s">
        <v>109</v>
      </c>
    </row>
    <row r="27" spans="1:10" hidden="1" x14ac:dyDescent="0.2">
      <c r="A27">
        <v>52812036</v>
      </c>
      <c r="B27" t="s">
        <v>90</v>
      </c>
      <c r="C27">
        <v>115</v>
      </c>
      <c r="D27">
        <v>89</v>
      </c>
      <c r="E27">
        <v>120</v>
      </c>
      <c r="F27">
        <v>221</v>
      </c>
      <c r="G27">
        <v>545</v>
      </c>
      <c r="H27">
        <v>26</v>
      </c>
      <c r="I27" s="1">
        <v>136.25</v>
      </c>
      <c r="J27" t="s">
        <v>109</v>
      </c>
    </row>
    <row r="28" spans="1:10" hidden="1" x14ac:dyDescent="0.2">
      <c r="A28">
        <v>52812021</v>
      </c>
      <c r="B28" t="s">
        <v>76</v>
      </c>
      <c r="C28">
        <v>132</v>
      </c>
      <c r="D28">
        <v>69</v>
      </c>
      <c r="E28">
        <v>111</v>
      </c>
      <c r="F28">
        <v>216</v>
      </c>
      <c r="G28">
        <v>528</v>
      </c>
      <c r="H28">
        <v>27</v>
      </c>
      <c r="I28" s="1">
        <v>132</v>
      </c>
      <c r="J28" t="s">
        <v>109</v>
      </c>
    </row>
    <row r="29" spans="1:10" hidden="1" x14ac:dyDescent="0.2">
      <c r="A29">
        <v>52812027</v>
      </c>
      <c r="B29" t="s">
        <v>82</v>
      </c>
      <c r="C29">
        <v>114</v>
      </c>
      <c r="D29">
        <v>99</v>
      </c>
      <c r="E29">
        <v>104</v>
      </c>
      <c r="F29">
        <v>208</v>
      </c>
      <c r="G29">
        <v>525</v>
      </c>
      <c r="H29">
        <v>28</v>
      </c>
      <c r="I29" s="1">
        <v>131.25</v>
      </c>
      <c r="J29" t="s">
        <v>109</v>
      </c>
    </row>
    <row r="30" spans="1:10" hidden="1" x14ac:dyDescent="0.2">
      <c r="A30">
        <v>52812023</v>
      </c>
      <c r="B30" t="s">
        <v>78</v>
      </c>
      <c r="C30">
        <v>116</v>
      </c>
      <c r="D30">
        <v>87</v>
      </c>
      <c r="E30">
        <v>105</v>
      </c>
      <c r="F30">
        <v>217</v>
      </c>
      <c r="G30">
        <v>525</v>
      </c>
      <c r="H30">
        <v>28</v>
      </c>
      <c r="I30" s="1">
        <v>131.25</v>
      </c>
      <c r="J30" t="s">
        <v>109</v>
      </c>
    </row>
    <row r="31" spans="1:10" hidden="1" x14ac:dyDescent="0.2">
      <c r="A31">
        <v>52812010</v>
      </c>
      <c r="B31" t="s">
        <v>65</v>
      </c>
      <c r="C31">
        <v>122</v>
      </c>
      <c r="D31">
        <v>85</v>
      </c>
      <c r="E31">
        <v>113</v>
      </c>
      <c r="F31">
        <v>193</v>
      </c>
      <c r="G31">
        <v>513</v>
      </c>
      <c r="H31">
        <v>30</v>
      </c>
      <c r="I31" s="1">
        <v>128.25</v>
      </c>
      <c r="J31" t="s">
        <v>109</v>
      </c>
    </row>
    <row r="32" spans="1:10" hidden="1" x14ac:dyDescent="0.2">
      <c r="A32">
        <v>52812037</v>
      </c>
      <c r="B32" t="s">
        <v>91</v>
      </c>
      <c r="C32">
        <v>114</v>
      </c>
      <c r="D32">
        <v>83</v>
      </c>
      <c r="E32">
        <v>119</v>
      </c>
      <c r="F32">
        <v>192</v>
      </c>
      <c r="G32">
        <v>508</v>
      </c>
      <c r="H32">
        <v>31</v>
      </c>
      <c r="I32" s="1">
        <v>127</v>
      </c>
      <c r="J32" t="s">
        <v>109</v>
      </c>
    </row>
    <row r="33" spans="1:10" hidden="1" x14ac:dyDescent="0.2">
      <c r="A33">
        <v>52812011</v>
      </c>
      <c r="B33" t="s">
        <v>66</v>
      </c>
      <c r="C33">
        <v>114</v>
      </c>
      <c r="D33">
        <v>91</v>
      </c>
      <c r="E33">
        <v>110</v>
      </c>
      <c r="F33">
        <v>190</v>
      </c>
      <c r="G33">
        <v>505</v>
      </c>
      <c r="H33">
        <v>32</v>
      </c>
      <c r="I33" s="1">
        <v>126.25</v>
      </c>
      <c r="J33" t="s">
        <v>109</v>
      </c>
    </row>
    <row r="34" spans="1:10" hidden="1" x14ac:dyDescent="0.2">
      <c r="A34">
        <v>52812022</v>
      </c>
      <c r="B34" t="s">
        <v>77</v>
      </c>
      <c r="C34">
        <v>115</v>
      </c>
      <c r="D34">
        <v>72</v>
      </c>
      <c r="E34">
        <v>105</v>
      </c>
      <c r="F34">
        <v>212</v>
      </c>
      <c r="G34">
        <v>504</v>
      </c>
      <c r="H34">
        <v>33</v>
      </c>
      <c r="I34" s="1">
        <v>126</v>
      </c>
      <c r="J34" t="s">
        <v>109</v>
      </c>
    </row>
    <row r="35" spans="1:10" hidden="1" x14ac:dyDescent="0.2">
      <c r="A35">
        <v>52812032</v>
      </c>
      <c r="B35" t="s">
        <v>87</v>
      </c>
      <c r="C35">
        <v>112</v>
      </c>
      <c r="D35">
        <v>93</v>
      </c>
      <c r="E35">
        <v>104</v>
      </c>
      <c r="F35">
        <v>192</v>
      </c>
      <c r="G35">
        <v>501</v>
      </c>
      <c r="H35">
        <v>34</v>
      </c>
      <c r="I35" s="1">
        <v>125.25</v>
      </c>
      <c r="J35" t="s">
        <v>109</v>
      </c>
    </row>
    <row r="36" spans="1:10" hidden="1" x14ac:dyDescent="0.2">
      <c r="A36">
        <v>52812039</v>
      </c>
      <c r="B36" t="s">
        <v>93</v>
      </c>
      <c r="C36">
        <v>115</v>
      </c>
      <c r="D36">
        <v>83</v>
      </c>
      <c r="E36">
        <v>102</v>
      </c>
      <c r="F36">
        <v>187</v>
      </c>
      <c r="G36">
        <v>487</v>
      </c>
      <c r="H36">
        <v>35</v>
      </c>
      <c r="I36" s="1">
        <v>121.75</v>
      </c>
      <c r="J36" t="s">
        <v>109</v>
      </c>
    </row>
    <row r="37" spans="1:10" hidden="1" x14ac:dyDescent="0.2">
      <c r="A37">
        <v>52812029</v>
      </c>
      <c r="B37" t="s">
        <v>84</v>
      </c>
      <c r="C37">
        <v>119</v>
      </c>
      <c r="D37">
        <v>78</v>
      </c>
      <c r="E37">
        <v>108</v>
      </c>
      <c r="F37">
        <v>171</v>
      </c>
      <c r="G37">
        <v>476</v>
      </c>
      <c r="H37">
        <v>36</v>
      </c>
      <c r="I37" s="1">
        <v>119</v>
      </c>
      <c r="J37" t="s">
        <v>109</v>
      </c>
    </row>
    <row r="38" spans="1:10" hidden="1" x14ac:dyDescent="0.2">
      <c r="A38">
        <v>52812007</v>
      </c>
      <c r="B38" t="s">
        <v>62</v>
      </c>
      <c r="C38">
        <v>105</v>
      </c>
      <c r="D38">
        <v>103</v>
      </c>
      <c r="E38">
        <v>85</v>
      </c>
      <c r="F38">
        <v>179</v>
      </c>
      <c r="G38">
        <v>472</v>
      </c>
      <c r="H38">
        <v>37</v>
      </c>
      <c r="I38" s="1">
        <v>118</v>
      </c>
      <c r="J38" t="s">
        <v>109</v>
      </c>
    </row>
    <row r="39" spans="1:10" hidden="1" x14ac:dyDescent="0.2">
      <c r="A39">
        <v>52812031</v>
      </c>
      <c r="B39" t="s">
        <v>86</v>
      </c>
      <c r="C39">
        <v>105</v>
      </c>
      <c r="D39">
        <v>57</v>
      </c>
      <c r="E39">
        <v>94</v>
      </c>
      <c r="F39">
        <v>187</v>
      </c>
      <c r="G39">
        <v>443</v>
      </c>
      <c r="H39">
        <v>38</v>
      </c>
      <c r="I39" s="1">
        <v>110.75</v>
      </c>
      <c r="J39" t="s">
        <v>109</v>
      </c>
    </row>
    <row r="40" spans="1:10" hidden="1" x14ac:dyDescent="0.2">
      <c r="A40">
        <v>52812030</v>
      </c>
      <c r="B40" t="s">
        <v>85</v>
      </c>
      <c r="C40">
        <v>102</v>
      </c>
      <c r="D40">
        <v>55</v>
      </c>
      <c r="E40">
        <v>82</v>
      </c>
      <c r="F40">
        <v>175</v>
      </c>
      <c r="G40">
        <v>414</v>
      </c>
      <c r="H40">
        <v>39</v>
      </c>
      <c r="I40" s="1">
        <v>103.5</v>
      </c>
      <c r="J40" t="s">
        <v>109</v>
      </c>
    </row>
    <row r="41" spans="1:10" hidden="1" x14ac:dyDescent="0.2">
      <c r="A41">
        <v>52812012</v>
      </c>
      <c r="B41" t="s">
        <v>67</v>
      </c>
      <c r="C41">
        <v>0</v>
      </c>
      <c r="D41">
        <v>0</v>
      </c>
      <c r="E41">
        <v>0</v>
      </c>
      <c r="F41">
        <v>0</v>
      </c>
      <c r="G41">
        <v>0</v>
      </c>
      <c r="H41">
        <v>40</v>
      </c>
      <c r="I41" s="1">
        <v>0</v>
      </c>
      <c r="J41" t="s">
        <v>109</v>
      </c>
    </row>
    <row r="43" spans="1:10" x14ac:dyDescent="0.2">
      <c r="A43" t="s">
        <v>51</v>
      </c>
      <c r="B43" t="s">
        <v>52</v>
      </c>
      <c r="C43" t="s">
        <v>53</v>
      </c>
    </row>
    <row r="44" spans="1:10" x14ac:dyDescent="0.2">
      <c r="A44" t="s">
        <v>102</v>
      </c>
      <c r="B44" t="s">
        <v>102</v>
      </c>
      <c r="C44" t="s">
        <v>105</v>
      </c>
    </row>
    <row r="46" spans="1:10" x14ac:dyDescent="0.2">
      <c r="A46" t="s">
        <v>48</v>
      </c>
      <c r="B46" t="s">
        <v>49</v>
      </c>
      <c r="C46" t="s">
        <v>50</v>
      </c>
      <c r="D46" t="s">
        <v>51</v>
      </c>
      <c r="E46" t="s">
        <v>52</v>
      </c>
      <c r="F46" t="s">
        <v>53</v>
      </c>
      <c r="G46" t="s">
        <v>54</v>
      </c>
      <c r="H46" t="s">
        <v>97</v>
      </c>
      <c r="I46" t="s">
        <v>55</v>
      </c>
      <c r="J46" t="s">
        <v>95</v>
      </c>
    </row>
    <row r="47" spans="1:10" x14ac:dyDescent="0.2">
      <c r="A47">
        <v>52812014</v>
      </c>
      <c r="B47" t="s">
        <v>69</v>
      </c>
      <c r="C47">
        <v>139</v>
      </c>
      <c r="D47">
        <v>112</v>
      </c>
      <c r="E47">
        <v>129</v>
      </c>
      <c r="F47">
        <v>244</v>
      </c>
      <c r="G47">
        <v>624</v>
      </c>
      <c r="H47">
        <v>1</v>
      </c>
      <c r="I47" s="1">
        <v>156</v>
      </c>
      <c r="J47" t="s">
        <v>107</v>
      </c>
    </row>
    <row r="48" spans="1:10" x14ac:dyDescent="0.2">
      <c r="A48">
        <v>52812040</v>
      </c>
      <c r="B48" t="s">
        <v>94</v>
      </c>
      <c r="C48">
        <v>126</v>
      </c>
      <c r="D48">
        <v>110</v>
      </c>
      <c r="E48">
        <v>125</v>
      </c>
      <c r="F48">
        <v>256</v>
      </c>
      <c r="G48">
        <v>617</v>
      </c>
      <c r="H48">
        <v>2</v>
      </c>
      <c r="I48" s="1">
        <v>154.25</v>
      </c>
      <c r="J48" t="s">
        <v>107</v>
      </c>
    </row>
  </sheetData>
  <autoFilter ref="A1:J41">
    <filterColumn colId="7">
      <filters>
        <filter val="1"/>
        <filter val="2"/>
        <filter val="3"/>
        <filter val="4"/>
        <filter val="5"/>
      </filters>
    </filterColumn>
  </autoFilter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17" sqref="J17"/>
    </sheetView>
  </sheetViews>
  <sheetFormatPr defaultRowHeight="14.25" outlineLevelRow="2" x14ac:dyDescent="0.2"/>
  <cols>
    <col min="1" max="1" width="9.5" bestFit="1" customWidth="1"/>
  </cols>
  <sheetData>
    <row r="1" spans="1:10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98</v>
      </c>
      <c r="I1" t="s">
        <v>47</v>
      </c>
      <c r="J1" t="s">
        <v>96</v>
      </c>
    </row>
    <row r="2" spans="1:10" outlineLevel="2" x14ac:dyDescent="0.2">
      <c r="A2">
        <v>52812014</v>
      </c>
      <c r="B2" t="s">
        <v>18</v>
      </c>
      <c r="C2">
        <v>139</v>
      </c>
      <c r="D2">
        <v>112</v>
      </c>
      <c r="E2">
        <v>129</v>
      </c>
      <c r="F2">
        <v>244</v>
      </c>
      <c r="G2">
        <f>SUM(C2:F2)</f>
        <v>624</v>
      </c>
      <c r="H2">
        <f>RANK(G2,$G$2:$G$43,0)</f>
        <v>1</v>
      </c>
      <c r="I2" s="1">
        <f>AVERAGE(C2:F2)</f>
        <v>156</v>
      </c>
      <c r="J2" t="str">
        <f>IF(G2&gt;=590,"优秀",IF(G2&lt;=550,"一般","中等"))</f>
        <v>优秀</v>
      </c>
    </row>
    <row r="3" spans="1:10" outlineLevel="2" x14ac:dyDescent="0.2">
      <c r="A3">
        <v>52812040</v>
      </c>
      <c r="B3" t="s">
        <v>46</v>
      </c>
      <c r="C3">
        <v>126</v>
      </c>
      <c r="D3">
        <v>110</v>
      </c>
      <c r="E3">
        <v>125</v>
      </c>
      <c r="F3">
        <v>256</v>
      </c>
      <c r="G3">
        <f>SUM(C3:F3)</f>
        <v>617</v>
      </c>
      <c r="H3">
        <f>RANK(G3,$G$2:$G$43,0)</f>
        <v>2</v>
      </c>
      <c r="I3" s="1">
        <f>AVERAGE(C3:F3)</f>
        <v>154.25</v>
      </c>
      <c r="J3" t="str">
        <f>IF(G3&gt;=590,"优秀",IF(G3&lt;=550,"一般","中等"))</f>
        <v>优秀</v>
      </c>
    </row>
    <row r="4" spans="1:10" outlineLevel="2" x14ac:dyDescent="0.2">
      <c r="A4">
        <v>52812033</v>
      </c>
      <c r="B4" t="s">
        <v>34</v>
      </c>
      <c r="C4">
        <v>116</v>
      </c>
      <c r="D4">
        <v>102</v>
      </c>
      <c r="E4">
        <v>137</v>
      </c>
      <c r="F4">
        <v>261</v>
      </c>
      <c r="G4">
        <f>SUM(C4:F4)</f>
        <v>616</v>
      </c>
      <c r="H4">
        <f>RANK(G4,$G$2:$G$43,0)</f>
        <v>3</v>
      </c>
      <c r="I4" s="1">
        <f>AVERAGE(C4:F4)</f>
        <v>154</v>
      </c>
      <c r="J4" t="str">
        <f>IF(G4&gt;=590,"优秀",IF(G4&lt;=550,"一般","中等"))</f>
        <v>优秀</v>
      </c>
    </row>
    <row r="5" spans="1:10" outlineLevel="2" x14ac:dyDescent="0.2">
      <c r="A5">
        <v>52812015</v>
      </c>
      <c r="B5" t="s">
        <v>19</v>
      </c>
      <c r="C5">
        <v>124</v>
      </c>
      <c r="D5">
        <v>104</v>
      </c>
      <c r="E5">
        <v>133</v>
      </c>
      <c r="F5">
        <v>248</v>
      </c>
      <c r="G5">
        <f>SUM(C5:F5)</f>
        <v>609</v>
      </c>
      <c r="H5">
        <f>RANK(G5,$G$2:$G$43,0)</f>
        <v>4</v>
      </c>
      <c r="I5" s="1">
        <f>AVERAGE(C5:F5)</f>
        <v>152.25</v>
      </c>
      <c r="J5" t="str">
        <f>IF(G5&gt;=590,"优秀",IF(G5&lt;=550,"一般","中等"))</f>
        <v>优秀</v>
      </c>
    </row>
    <row r="6" spans="1:10" outlineLevel="2" x14ac:dyDescent="0.2">
      <c r="A6">
        <v>52812016</v>
      </c>
      <c r="B6" t="s">
        <v>20</v>
      </c>
      <c r="C6">
        <v>129</v>
      </c>
      <c r="D6">
        <v>102</v>
      </c>
      <c r="E6">
        <v>129</v>
      </c>
      <c r="F6">
        <v>243</v>
      </c>
      <c r="G6">
        <f>SUM(C6:F6)</f>
        <v>603</v>
      </c>
      <c r="H6">
        <f>RANK(G6,$G$2:$G$43,0)</f>
        <v>5</v>
      </c>
      <c r="I6" s="1">
        <f>AVERAGE(C6:F6)</f>
        <v>150.75</v>
      </c>
      <c r="J6" t="str">
        <f>IF(G6&gt;=590,"优秀",IF(G6&lt;=550,"一般","中等"))</f>
        <v>优秀</v>
      </c>
    </row>
    <row r="7" spans="1:10" outlineLevel="2" x14ac:dyDescent="0.2">
      <c r="A7">
        <v>52812013</v>
      </c>
      <c r="B7" t="s">
        <v>17</v>
      </c>
      <c r="C7">
        <v>127</v>
      </c>
      <c r="D7">
        <v>96</v>
      </c>
      <c r="E7">
        <v>133</v>
      </c>
      <c r="F7">
        <v>244</v>
      </c>
      <c r="G7">
        <f>SUM(C7:F7)</f>
        <v>600</v>
      </c>
      <c r="H7">
        <f>RANK(G7,$G$2:$G$43,0)</f>
        <v>6</v>
      </c>
      <c r="I7" s="1">
        <f>AVERAGE(C7:F7)</f>
        <v>150</v>
      </c>
      <c r="J7" t="str">
        <f>IF(G7&gt;=590,"优秀",IF(G7&lt;=550,"一般","中等"))</f>
        <v>优秀</v>
      </c>
    </row>
    <row r="8" spans="1:10" outlineLevel="2" x14ac:dyDescent="0.2">
      <c r="A8">
        <v>52812002</v>
      </c>
      <c r="B8" t="s">
        <v>7</v>
      </c>
      <c r="C8">
        <v>212</v>
      </c>
      <c r="D8">
        <v>94</v>
      </c>
      <c r="E8">
        <v>92</v>
      </c>
      <c r="F8">
        <v>200</v>
      </c>
      <c r="G8">
        <f>SUM(C8:F8)</f>
        <v>598</v>
      </c>
      <c r="H8">
        <f>RANK(G8,$G$2:$G$43,0)</f>
        <v>7</v>
      </c>
      <c r="I8" s="1">
        <f>AVERAGE(C8:F8)</f>
        <v>149.5</v>
      </c>
      <c r="J8" t="str">
        <f>IF(G8&gt;=590,"优秀",IF(G8&lt;=550,"一般","中等"))</f>
        <v>优秀</v>
      </c>
    </row>
    <row r="9" spans="1:10" outlineLevel="2" x14ac:dyDescent="0.2">
      <c r="A9">
        <v>52812009</v>
      </c>
      <c r="B9" t="s">
        <v>42</v>
      </c>
      <c r="C9">
        <v>105</v>
      </c>
      <c r="D9">
        <v>91</v>
      </c>
      <c r="E9">
        <v>103</v>
      </c>
      <c r="F9">
        <v>297</v>
      </c>
      <c r="G9">
        <f>SUM(C9:F9)</f>
        <v>596</v>
      </c>
      <c r="H9">
        <f>RANK(G9,$G$2:$G$43,0)</f>
        <v>8</v>
      </c>
      <c r="I9" s="1">
        <f>AVERAGE(C9:F9)</f>
        <v>149</v>
      </c>
      <c r="J9" t="str">
        <f>IF(G9&gt;=590,"优秀",IF(G9&lt;=550,"一般","中等"))</f>
        <v>优秀</v>
      </c>
    </row>
    <row r="10" spans="1:10" outlineLevel="2" x14ac:dyDescent="0.2">
      <c r="A10">
        <v>52812024</v>
      </c>
      <c r="B10" t="s">
        <v>26</v>
      </c>
      <c r="C10">
        <v>130</v>
      </c>
      <c r="D10">
        <v>109</v>
      </c>
      <c r="E10">
        <v>117</v>
      </c>
      <c r="F10">
        <v>238</v>
      </c>
      <c r="G10">
        <f>SUM(C10:F10)</f>
        <v>594</v>
      </c>
      <c r="H10">
        <f>RANK(G10,$G$2:$G$43,0)</f>
        <v>9</v>
      </c>
      <c r="I10" s="1">
        <f>AVERAGE(C10:F10)</f>
        <v>148.5</v>
      </c>
      <c r="J10" t="str">
        <f>IF(G10&gt;=590,"优秀",IF(G10&lt;=550,"一般","中等"))</f>
        <v>优秀</v>
      </c>
    </row>
    <row r="11" spans="1:10" outlineLevel="2" x14ac:dyDescent="0.2">
      <c r="A11">
        <v>52812035</v>
      </c>
      <c r="B11" t="s">
        <v>25</v>
      </c>
      <c r="C11">
        <v>127</v>
      </c>
      <c r="D11">
        <v>100</v>
      </c>
      <c r="E11">
        <v>127</v>
      </c>
      <c r="F11">
        <v>240</v>
      </c>
      <c r="G11">
        <f>SUM(C11:F11)</f>
        <v>594</v>
      </c>
      <c r="H11">
        <f>RANK(G11,$G$2:$G$43,0)</f>
        <v>9</v>
      </c>
      <c r="I11" s="1">
        <f>AVERAGE(C11:F11)</f>
        <v>148.5</v>
      </c>
      <c r="J11" t="str">
        <f>IF(G11&gt;=590,"优秀",IF(G11&lt;=550,"一般","中等"))</f>
        <v>优秀</v>
      </c>
    </row>
    <row r="12" spans="1:10" outlineLevel="2" x14ac:dyDescent="0.2">
      <c r="A12">
        <v>52812005</v>
      </c>
      <c r="B12" t="s">
        <v>10</v>
      </c>
      <c r="C12">
        <v>119</v>
      </c>
      <c r="D12">
        <v>104</v>
      </c>
      <c r="E12">
        <v>124</v>
      </c>
      <c r="F12">
        <v>245</v>
      </c>
      <c r="G12">
        <f>SUM(C12:F12)</f>
        <v>592</v>
      </c>
      <c r="H12">
        <f>RANK(G12,$G$2:$G$43,0)</f>
        <v>11</v>
      </c>
      <c r="I12" s="1">
        <f>AVERAGE(C12:F12)</f>
        <v>148</v>
      </c>
      <c r="J12" t="str">
        <f>IF(G12&gt;=590,"优秀",IF(G12&lt;=550,"一般","中等"))</f>
        <v>优秀</v>
      </c>
    </row>
    <row r="13" spans="1:10" outlineLevel="2" x14ac:dyDescent="0.2">
      <c r="A13">
        <v>52812026</v>
      </c>
      <c r="B13" t="s">
        <v>28</v>
      </c>
      <c r="C13">
        <v>124</v>
      </c>
      <c r="D13">
        <v>104</v>
      </c>
      <c r="E13">
        <v>127</v>
      </c>
      <c r="F13">
        <v>237</v>
      </c>
      <c r="G13">
        <f>SUM(C13:F13)</f>
        <v>592</v>
      </c>
      <c r="H13">
        <f>RANK(G13,$G$2:$G$43,0)</f>
        <v>11</v>
      </c>
      <c r="I13" s="1">
        <f>AVERAGE(C13:F13)</f>
        <v>148</v>
      </c>
      <c r="J13" t="str">
        <f>IF(G13&gt;=590,"优秀",IF(G13&lt;=550,"一般","中等"))</f>
        <v>优秀</v>
      </c>
    </row>
    <row r="14" spans="1:10" outlineLevel="1" x14ac:dyDescent="0.2">
      <c r="C14">
        <f>SUBTOTAL(5,C2:C13)</f>
        <v>105</v>
      </c>
      <c r="I14" s="1"/>
      <c r="J14" s="2" t="s">
        <v>110</v>
      </c>
    </row>
    <row r="15" spans="1:10" outlineLevel="2" x14ac:dyDescent="0.2">
      <c r="A15">
        <v>52812018</v>
      </c>
      <c r="B15" t="s">
        <v>22</v>
      </c>
      <c r="C15">
        <v>130</v>
      </c>
      <c r="D15">
        <v>105</v>
      </c>
      <c r="E15">
        <v>129</v>
      </c>
      <c r="F15">
        <v>225</v>
      </c>
      <c r="G15">
        <f>SUM(C15:F15)</f>
        <v>589</v>
      </c>
      <c r="H15">
        <f>RANK(G15,$G$2:$G$43,0)</f>
        <v>13</v>
      </c>
      <c r="I15" s="1">
        <f>AVERAGE(C15:F15)</f>
        <v>147.25</v>
      </c>
      <c r="J15" t="str">
        <f>IF(G15&gt;=590,"优秀",IF(G15&lt;=550,"一般","中等"))</f>
        <v>中等</v>
      </c>
    </row>
    <row r="16" spans="1:10" outlineLevel="2" x14ac:dyDescent="0.2">
      <c r="A16">
        <v>52812001</v>
      </c>
      <c r="B16" t="s">
        <v>6</v>
      </c>
      <c r="C16">
        <v>124</v>
      </c>
      <c r="D16">
        <v>94</v>
      </c>
      <c r="E16">
        <v>123</v>
      </c>
      <c r="F16">
        <v>246</v>
      </c>
      <c r="G16">
        <f>SUM(C16:F16)</f>
        <v>587</v>
      </c>
      <c r="H16">
        <f>RANK(G16,$G$2:$G$43,0)</f>
        <v>14</v>
      </c>
      <c r="I16" s="1">
        <f>AVERAGE(C16:F16)</f>
        <v>146.75</v>
      </c>
      <c r="J16" t="str">
        <f>IF(G16&gt;=590,"t=优秀",IF(G16&lt;=550,"一般","中等"))</f>
        <v>中等</v>
      </c>
    </row>
    <row r="17" spans="1:10" outlineLevel="2" x14ac:dyDescent="0.2">
      <c r="A17">
        <v>52812034</v>
      </c>
      <c r="B17" t="s">
        <v>35</v>
      </c>
      <c r="C17">
        <v>124</v>
      </c>
      <c r="D17">
        <v>98</v>
      </c>
      <c r="E17">
        <v>128</v>
      </c>
      <c r="F17">
        <v>235</v>
      </c>
      <c r="G17">
        <f>SUM(C17:F17)</f>
        <v>585</v>
      </c>
      <c r="H17">
        <f>RANK(G17,$G$2:$G$43,0)</f>
        <v>15</v>
      </c>
      <c r="I17" s="1">
        <f>AVERAGE(C17:F17)</f>
        <v>146.25</v>
      </c>
      <c r="J17" t="str">
        <f>IF(G17&gt;=590,"优秀",IF(G17&lt;=550,"一般","中等"))</f>
        <v>中等</v>
      </c>
    </row>
    <row r="18" spans="1:10" outlineLevel="2" x14ac:dyDescent="0.2">
      <c r="A18">
        <v>52812006</v>
      </c>
      <c r="B18" t="s">
        <v>11</v>
      </c>
      <c r="C18">
        <v>128</v>
      </c>
      <c r="D18">
        <v>93</v>
      </c>
      <c r="E18">
        <v>114</v>
      </c>
      <c r="F18">
        <v>248</v>
      </c>
      <c r="G18">
        <f>SUM(C18:F18)</f>
        <v>583</v>
      </c>
      <c r="H18">
        <f>RANK(G18,$G$2:$G$43,0)</f>
        <v>16</v>
      </c>
      <c r="I18" s="1">
        <f>AVERAGE(C18:F18)</f>
        <v>145.75</v>
      </c>
      <c r="J18" t="str">
        <f>IF(G18&gt;=590,"优秀",IF(G18&lt;=550,"一般","中等"))</f>
        <v>中等</v>
      </c>
    </row>
    <row r="19" spans="1:10" outlineLevel="2" x14ac:dyDescent="0.2">
      <c r="A19">
        <v>52812020</v>
      </c>
      <c r="B19" t="s">
        <v>24</v>
      </c>
      <c r="C19">
        <v>117</v>
      </c>
      <c r="D19">
        <v>105</v>
      </c>
      <c r="E19">
        <v>114</v>
      </c>
      <c r="F19">
        <v>245</v>
      </c>
      <c r="G19">
        <f>SUM(C19:F19)</f>
        <v>581</v>
      </c>
      <c r="H19">
        <f>RANK(G19,$G$2:$G$43,0)</f>
        <v>17</v>
      </c>
      <c r="I19" s="1">
        <f>AVERAGE(C19:F19)</f>
        <v>145.25</v>
      </c>
      <c r="J19" t="str">
        <f>IF(G19&gt;=590,"优秀",IF(G19&lt;=550,"一般","中等"))</f>
        <v>中等</v>
      </c>
    </row>
    <row r="20" spans="1:10" outlineLevel="2" x14ac:dyDescent="0.2">
      <c r="A20">
        <v>52812004</v>
      </c>
      <c r="B20" t="s">
        <v>9</v>
      </c>
      <c r="C20">
        <v>119</v>
      </c>
      <c r="D20">
        <v>102</v>
      </c>
      <c r="E20">
        <v>121</v>
      </c>
      <c r="F20">
        <v>239</v>
      </c>
      <c r="G20">
        <f>SUM(C20:F20)</f>
        <v>581</v>
      </c>
      <c r="H20">
        <f>RANK(G20,$G$2:$G$43,0)</f>
        <v>17</v>
      </c>
      <c r="I20" s="1">
        <f>AVERAGE(C20:F20)</f>
        <v>145.25</v>
      </c>
      <c r="J20" t="str">
        <f>IF(G20&gt;=590,"优秀",IF(G20&lt;=550,"一般","中等"))</f>
        <v>中等</v>
      </c>
    </row>
    <row r="21" spans="1:10" ht="21.75" customHeight="1" outlineLevel="2" x14ac:dyDescent="0.2">
      <c r="A21">
        <v>52812025</v>
      </c>
      <c r="B21" t="s">
        <v>27</v>
      </c>
      <c r="C21">
        <v>132</v>
      </c>
      <c r="D21">
        <v>101</v>
      </c>
      <c r="E21">
        <v>120</v>
      </c>
      <c r="F21">
        <v>222</v>
      </c>
      <c r="G21">
        <f>SUM(C21:F21)</f>
        <v>575</v>
      </c>
      <c r="H21">
        <f>RANK(G21,$G$2:$G$43,0)</f>
        <v>19</v>
      </c>
      <c r="I21" s="1">
        <f>AVERAGE(C21:F21)</f>
        <v>143.75</v>
      </c>
      <c r="J21" t="str">
        <f>IF(G21&gt;=590,"优秀",IF(G21&lt;=550,"一般","中等"))</f>
        <v>中等</v>
      </c>
    </row>
    <row r="22" spans="1:10" ht="12.75" customHeight="1" outlineLevel="2" x14ac:dyDescent="0.2">
      <c r="A22">
        <v>52812038</v>
      </c>
      <c r="B22" t="s">
        <v>39</v>
      </c>
      <c r="C22">
        <v>125</v>
      </c>
      <c r="D22">
        <v>89</v>
      </c>
      <c r="E22">
        <v>123</v>
      </c>
      <c r="F22">
        <v>238</v>
      </c>
      <c r="G22">
        <f>SUM(C22:F22)</f>
        <v>575</v>
      </c>
      <c r="H22">
        <f>RANK(G22,$G$2:$G$43,0)</f>
        <v>19</v>
      </c>
      <c r="I22" s="1">
        <f>AVERAGE(C22:F22)</f>
        <v>143.75</v>
      </c>
      <c r="J22" t="str">
        <f>IF(G22&gt;=590,"优秀",IF(G22&lt;=550,"一般","中等"))</f>
        <v>中等</v>
      </c>
    </row>
    <row r="23" spans="1:10" outlineLevel="2" x14ac:dyDescent="0.2">
      <c r="A23">
        <v>52812017</v>
      </c>
      <c r="B23" t="s">
        <v>21</v>
      </c>
      <c r="C23">
        <v>125</v>
      </c>
      <c r="D23">
        <v>100</v>
      </c>
      <c r="E23">
        <v>131</v>
      </c>
      <c r="F23">
        <v>218</v>
      </c>
      <c r="G23">
        <f>SUM(C23:F23)</f>
        <v>574</v>
      </c>
      <c r="H23">
        <f>RANK(G23,$G$2:$G$43,0)</f>
        <v>21</v>
      </c>
      <c r="I23" s="1">
        <f>AVERAGE(C23:F23)</f>
        <v>143.5</v>
      </c>
      <c r="J23" t="str">
        <f>IF(G23&gt;=590,"优秀",IF(G23&lt;=550,"一般","中等"))</f>
        <v>中等</v>
      </c>
    </row>
    <row r="24" spans="1:10" outlineLevel="2" x14ac:dyDescent="0.2">
      <c r="A24">
        <v>52812003</v>
      </c>
      <c r="B24" t="s">
        <v>8</v>
      </c>
      <c r="C24">
        <v>131</v>
      </c>
      <c r="D24">
        <v>99</v>
      </c>
      <c r="E24">
        <v>116</v>
      </c>
      <c r="F24">
        <v>220</v>
      </c>
      <c r="G24">
        <f>SUM(C24:F24)</f>
        <v>566</v>
      </c>
      <c r="H24">
        <f>RANK(G24,$G$2:$G$43,0)</f>
        <v>22</v>
      </c>
      <c r="I24" s="1">
        <f>AVERAGE(C24:F24)</f>
        <v>141.5</v>
      </c>
      <c r="J24" t="str">
        <f>IF(G24&gt;=590,"优秀",IF(G24&lt;=550,"一般","中等"))</f>
        <v>中等</v>
      </c>
    </row>
    <row r="25" spans="1:10" outlineLevel="2" x14ac:dyDescent="0.2">
      <c r="A25">
        <v>52812028</v>
      </c>
      <c r="B25" t="s">
        <v>29</v>
      </c>
      <c r="C25">
        <v>120</v>
      </c>
      <c r="D25">
        <v>95</v>
      </c>
      <c r="E25">
        <v>124</v>
      </c>
      <c r="F25">
        <v>225</v>
      </c>
      <c r="G25">
        <f>SUM(C25:F25)</f>
        <v>564</v>
      </c>
      <c r="H25">
        <f>RANK(G25,$G$2:$G$43,0)</f>
        <v>23</v>
      </c>
      <c r="I25" s="1">
        <f>AVERAGE(C25:F25)</f>
        <v>141</v>
      </c>
      <c r="J25" t="str">
        <f>IF(G25&gt;=590,"优秀",IF(G25&lt;=550,"一般","中等"))</f>
        <v>中等</v>
      </c>
    </row>
    <row r="26" spans="1:10" outlineLevel="2" x14ac:dyDescent="0.2">
      <c r="A26">
        <v>52812019</v>
      </c>
      <c r="B26" t="s">
        <v>23</v>
      </c>
      <c r="C26">
        <v>113</v>
      </c>
      <c r="D26">
        <v>89</v>
      </c>
      <c r="E26">
        <v>112</v>
      </c>
      <c r="F26">
        <v>249</v>
      </c>
      <c r="G26">
        <f>SUM(C26:F26)</f>
        <v>563</v>
      </c>
      <c r="H26">
        <f>RANK(G26,$G$2:$G$43,0)</f>
        <v>24</v>
      </c>
      <c r="I26" s="1">
        <f>AVERAGE(C26:F26)</f>
        <v>140.75</v>
      </c>
      <c r="J26" t="str">
        <f>IF(G26&gt;=590,"优秀",IF(G26&lt;=550,"一般","中等"))</f>
        <v>中等</v>
      </c>
    </row>
    <row r="27" spans="1:10" outlineLevel="1" x14ac:dyDescent="0.2">
      <c r="C27">
        <f>SUBTOTAL(5,C15:C26)</f>
        <v>113</v>
      </c>
      <c r="I27" s="1"/>
      <c r="J27" s="2" t="s">
        <v>111</v>
      </c>
    </row>
    <row r="28" spans="1:10" outlineLevel="2" x14ac:dyDescent="0.2">
      <c r="A28">
        <v>52812008</v>
      </c>
      <c r="B28" t="s">
        <v>13</v>
      </c>
      <c r="C28">
        <v>121</v>
      </c>
      <c r="D28">
        <v>95</v>
      </c>
      <c r="E28">
        <v>135</v>
      </c>
      <c r="F28">
        <v>198</v>
      </c>
      <c r="G28">
        <f>SUM(C28:F28)</f>
        <v>549</v>
      </c>
      <c r="H28">
        <f>RANK(G28,$G$2:$G$43,0)</f>
        <v>25</v>
      </c>
      <c r="I28" s="1">
        <f>AVERAGE(C28:F28)</f>
        <v>137.25</v>
      </c>
      <c r="J28" t="str">
        <f>IF(G28&gt;=590,"优秀",IF(G28&lt;=550,"一般","中等"))</f>
        <v>一般</v>
      </c>
    </row>
    <row r="29" spans="1:10" outlineLevel="2" x14ac:dyDescent="0.2">
      <c r="A29">
        <v>52812036</v>
      </c>
      <c r="B29" t="s">
        <v>37</v>
      </c>
      <c r="C29">
        <v>115</v>
      </c>
      <c r="D29">
        <v>89</v>
      </c>
      <c r="E29">
        <v>120</v>
      </c>
      <c r="F29">
        <v>221</v>
      </c>
      <c r="G29">
        <f>SUM(C29:F29)</f>
        <v>545</v>
      </c>
      <c r="H29">
        <f>RANK(G29,$G$2:$G$43,0)</f>
        <v>26</v>
      </c>
      <c r="I29" s="1">
        <f>AVERAGE(C29:F29)</f>
        <v>136.25</v>
      </c>
      <c r="J29" t="str">
        <f>IF(G29&gt;=590,"优秀",IF(G29&lt;=550,"一般","中等"))</f>
        <v>一般</v>
      </c>
    </row>
    <row r="30" spans="1:10" outlineLevel="2" x14ac:dyDescent="0.2">
      <c r="A30">
        <v>52812021</v>
      </c>
      <c r="B30" t="s">
        <v>43</v>
      </c>
      <c r="C30">
        <v>132</v>
      </c>
      <c r="D30">
        <v>69</v>
      </c>
      <c r="E30">
        <v>111</v>
      </c>
      <c r="F30">
        <v>216</v>
      </c>
      <c r="G30">
        <f>SUM(C30:F30)</f>
        <v>528</v>
      </c>
      <c r="H30">
        <f>RANK(G30,$G$2:$G$43,0)</f>
        <v>27</v>
      </c>
      <c r="I30" s="1">
        <f>AVERAGE(C30:F30)</f>
        <v>132</v>
      </c>
      <c r="J30" t="str">
        <f>IF(G30&gt;=590,"优秀",IF(G30&lt;=550,"一般","中等"))</f>
        <v>一般</v>
      </c>
    </row>
    <row r="31" spans="1:10" outlineLevel="2" x14ac:dyDescent="0.2">
      <c r="A31">
        <v>52812027</v>
      </c>
      <c r="B31" t="s">
        <v>25</v>
      </c>
      <c r="C31">
        <v>114</v>
      </c>
      <c r="D31">
        <v>99</v>
      </c>
      <c r="E31">
        <v>104</v>
      </c>
      <c r="F31">
        <v>208</v>
      </c>
      <c r="G31">
        <f>SUM(C31:F31)</f>
        <v>525</v>
      </c>
      <c r="H31">
        <f>RANK(G31,$G$2:$G$43,0)</f>
        <v>28</v>
      </c>
      <c r="I31" s="1">
        <f>AVERAGE(C31:F31)</f>
        <v>131.25</v>
      </c>
      <c r="J31" t="str">
        <f>IF(G31&gt;=590,"优秀",IF(G31&lt;=550,"一般","中等"))</f>
        <v>一般</v>
      </c>
    </row>
    <row r="32" spans="1:10" outlineLevel="2" x14ac:dyDescent="0.2">
      <c r="A32">
        <v>52812023</v>
      </c>
      <c r="B32" t="s">
        <v>45</v>
      </c>
      <c r="C32">
        <v>116</v>
      </c>
      <c r="D32">
        <v>87</v>
      </c>
      <c r="E32">
        <v>105</v>
      </c>
      <c r="F32">
        <v>217</v>
      </c>
      <c r="G32">
        <f>SUM(C32:F32)</f>
        <v>525</v>
      </c>
      <c r="H32">
        <f>RANK(G32,$G$2:$G$43,0)</f>
        <v>28</v>
      </c>
      <c r="I32" s="1">
        <f>AVERAGE(C32:F32)</f>
        <v>131.25</v>
      </c>
      <c r="J32" t="str">
        <f>IF(G32&gt;=590,"优秀",IF(G32&lt;=550,"一般","中等"))</f>
        <v>一般</v>
      </c>
    </row>
    <row r="33" spans="1:10" outlineLevel="2" x14ac:dyDescent="0.2">
      <c r="A33">
        <v>52812010</v>
      </c>
      <c r="B33" t="s">
        <v>14</v>
      </c>
      <c r="C33">
        <v>122</v>
      </c>
      <c r="D33">
        <v>85</v>
      </c>
      <c r="E33">
        <v>113</v>
      </c>
      <c r="F33">
        <v>193</v>
      </c>
      <c r="G33">
        <f>SUM(C33:F33)</f>
        <v>513</v>
      </c>
      <c r="H33">
        <f>RANK(G33,$G$2:$G$43,0)</f>
        <v>30</v>
      </c>
      <c r="I33" s="1">
        <f>AVERAGE(C33:F33)</f>
        <v>128.25</v>
      </c>
      <c r="J33" t="str">
        <f>IF(G33&gt;=590,"优秀",IF(G33&lt;=550,"一般","中等"))</f>
        <v>一般</v>
      </c>
    </row>
    <row r="34" spans="1:10" outlineLevel="2" x14ac:dyDescent="0.2">
      <c r="A34">
        <v>52812037</v>
      </c>
      <c r="B34" t="s">
        <v>38</v>
      </c>
      <c r="C34">
        <v>114</v>
      </c>
      <c r="D34">
        <v>83</v>
      </c>
      <c r="E34">
        <v>119</v>
      </c>
      <c r="F34">
        <v>192</v>
      </c>
      <c r="G34">
        <f>SUM(C34:F34)</f>
        <v>508</v>
      </c>
      <c r="H34">
        <f>RANK(G34,$G$2:$G$43,0)</f>
        <v>31</v>
      </c>
      <c r="I34" s="1">
        <f>AVERAGE(C34:F34)</f>
        <v>127</v>
      </c>
      <c r="J34" t="str">
        <f>IF(G34&gt;=590,"优秀",IF(G34&lt;=550,"一般","中等"))</f>
        <v>一般</v>
      </c>
    </row>
    <row r="35" spans="1:10" outlineLevel="2" x14ac:dyDescent="0.2">
      <c r="A35">
        <v>52812011</v>
      </c>
      <c r="B35" t="s">
        <v>15</v>
      </c>
      <c r="C35">
        <v>114</v>
      </c>
      <c r="D35">
        <v>91</v>
      </c>
      <c r="E35">
        <v>110</v>
      </c>
      <c r="F35">
        <v>190</v>
      </c>
      <c r="G35">
        <f>SUM(C35:F35)</f>
        <v>505</v>
      </c>
      <c r="H35">
        <f>RANK(G35,$G$2:$G$43,0)</f>
        <v>32</v>
      </c>
      <c r="I35" s="1">
        <f>AVERAGE(C35:F35)</f>
        <v>126.25</v>
      </c>
      <c r="J35" t="str">
        <f>IF(G35&gt;=590,"优秀",IF(G35&lt;=550,"一般","中等"))</f>
        <v>一般</v>
      </c>
    </row>
    <row r="36" spans="1:10" outlineLevel="2" x14ac:dyDescent="0.2">
      <c r="A36">
        <v>52812022</v>
      </c>
      <c r="B36" t="s">
        <v>44</v>
      </c>
      <c r="C36">
        <v>115</v>
      </c>
      <c r="D36">
        <v>72</v>
      </c>
      <c r="E36">
        <v>105</v>
      </c>
      <c r="F36">
        <v>212</v>
      </c>
      <c r="G36">
        <f>SUM(C36:F36)</f>
        <v>504</v>
      </c>
      <c r="H36">
        <f>RANK(G36,$G$2:$G$43,0)</f>
        <v>33</v>
      </c>
      <c r="I36" s="1">
        <f>AVERAGE(C36:F36)</f>
        <v>126</v>
      </c>
      <c r="J36" t="str">
        <f>IF(G36&gt;=590,"优秀",IF(G36&lt;=550,"一般","中等"))</f>
        <v>一般</v>
      </c>
    </row>
    <row r="37" spans="1:10" outlineLevel="2" x14ac:dyDescent="0.2">
      <c r="A37">
        <v>52812032</v>
      </c>
      <c r="B37" t="s">
        <v>33</v>
      </c>
      <c r="C37">
        <v>112</v>
      </c>
      <c r="D37">
        <v>93</v>
      </c>
      <c r="E37">
        <v>104</v>
      </c>
      <c r="F37">
        <v>192</v>
      </c>
      <c r="G37">
        <f>SUM(C37:F37)</f>
        <v>501</v>
      </c>
      <c r="H37">
        <f>RANK(G37,$G$2:$G$43,0)</f>
        <v>34</v>
      </c>
      <c r="I37" s="1">
        <f>AVERAGE(C37:F37)</f>
        <v>125.25</v>
      </c>
      <c r="J37" t="str">
        <f>IF(G37&gt;=590,"优秀",IF(G37&lt;=550,"一般","中等"))</f>
        <v>一般</v>
      </c>
    </row>
    <row r="38" spans="1:10" outlineLevel="2" x14ac:dyDescent="0.2">
      <c r="A38">
        <v>52812039</v>
      </c>
      <c r="B38" t="s">
        <v>40</v>
      </c>
      <c r="C38">
        <v>115</v>
      </c>
      <c r="D38">
        <v>83</v>
      </c>
      <c r="E38">
        <v>102</v>
      </c>
      <c r="F38">
        <v>187</v>
      </c>
      <c r="G38">
        <f>SUM(C38:F38)</f>
        <v>487</v>
      </c>
      <c r="H38">
        <f>RANK(G38,$G$2:$G$43,0)</f>
        <v>35</v>
      </c>
      <c r="I38" s="1">
        <f>AVERAGE(C38:F38)</f>
        <v>121.75</v>
      </c>
      <c r="J38" t="str">
        <f>IF(G38&gt;=590,"优秀",IF(G38&lt;=550,"一般","中等"))</f>
        <v>一般</v>
      </c>
    </row>
    <row r="39" spans="1:10" outlineLevel="2" x14ac:dyDescent="0.2">
      <c r="A39">
        <v>52812029</v>
      </c>
      <c r="B39" t="s">
        <v>30</v>
      </c>
      <c r="C39">
        <v>119</v>
      </c>
      <c r="D39">
        <v>78</v>
      </c>
      <c r="E39">
        <v>108</v>
      </c>
      <c r="F39">
        <v>171</v>
      </c>
      <c r="G39">
        <f>SUM(C39:F39)</f>
        <v>476</v>
      </c>
      <c r="H39">
        <f>RANK(G39,$G$2:$G$43,0)</f>
        <v>36</v>
      </c>
      <c r="I39" s="1">
        <f>AVERAGE(C39:F39)</f>
        <v>119</v>
      </c>
      <c r="J39" t="str">
        <f>IF(G39&gt;=590,"优秀",IF(G39&lt;=550,"一般","中等"))</f>
        <v>一般</v>
      </c>
    </row>
    <row r="40" spans="1:10" outlineLevel="2" x14ac:dyDescent="0.2">
      <c r="A40">
        <v>52812007</v>
      </c>
      <c r="B40" t="s">
        <v>12</v>
      </c>
      <c r="C40">
        <v>105</v>
      </c>
      <c r="D40">
        <v>103</v>
      </c>
      <c r="E40">
        <v>85</v>
      </c>
      <c r="F40">
        <v>179</v>
      </c>
      <c r="G40">
        <f>SUM(C40:F40)</f>
        <v>472</v>
      </c>
      <c r="H40">
        <f>RANK(G40,$G$2:$G$43,0)</f>
        <v>37</v>
      </c>
      <c r="I40" s="1">
        <f>AVERAGE(C40:F40)</f>
        <v>118</v>
      </c>
      <c r="J40" t="str">
        <f>IF(G40&gt;=590,"优秀",IF(G40&lt;=550,"一般","中等"))</f>
        <v>一般</v>
      </c>
    </row>
    <row r="41" spans="1:10" outlineLevel="2" x14ac:dyDescent="0.2">
      <c r="A41">
        <v>52812031</v>
      </c>
      <c r="B41" t="s">
        <v>32</v>
      </c>
      <c r="C41">
        <v>105</v>
      </c>
      <c r="D41">
        <v>57</v>
      </c>
      <c r="E41">
        <v>94</v>
      </c>
      <c r="F41">
        <v>187</v>
      </c>
      <c r="G41">
        <f>SUM(C41:F41)</f>
        <v>443</v>
      </c>
      <c r="H41">
        <f>RANK(G41,$G$2:$G$43,0)</f>
        <v>38</v>
      </c>
      <c r="I41" s="1">
        <f>AVERAGE(C41:F41)</f>
        <v>110.75</v>
      </c>
      <c r="J41" t="str">
        <f>IF(G41&gt;=590,"优秀",IF(G41&lt;=550,"一般","中等"))</f>
        <v>一般</v>
      </c>
    </row>
    <row r="42" spans="1:10" outlineLevel="2" x14ac:dyDescent="0.2">
      <c r="A42">
        <v>52812030</v>
      </c>
      <c r="B42" t="s">
        <v>31</v>
      </c>
      <c r="C42">
        <v>102</v>
      </c>
      <c r="D42">
        <v>55</v>
      </c>
      <c r="E42">
        <v>82</v>
      </c>
      <c r="F42">
        <v>175</v>
      </c>
      <c r="G42">
        <f>SUM(C42:F42)</f>
        <v>414</v>
      </c>
      <c r="H42">
        <f>RANK(G42,$G$2:$G$43,0)</f>
        <v>39</v>
      </c>
      <c r="I42" s="1">
        <f>AVERAGE(C42:F42)</f>
        <v>103.5</v>
      </c>
      <c r="J42" t="str">
        <f>IF(G42&gt;=590,"优秀",IF(G42&lt;=550,"一般","中等"))</f>
        <v>一般</v>
      </c>
    </row>
    <row r="43" spans="1:10" outlineLevel="2" x14ac:dyDescent="0.2">
      <c r="A43">
        <v>52812012</v>
      </c>
      <c r="B43" t="s">
        <v>16</v>
      </c>
      <c r="C43">
        <v>0</v>
      </c>
      <c r="D43">
        <v>0</v>
      </c>
      <c r="E43">
        <v>0</v>
      </c>
      <c r="F43">
        <v>0</v>
      </c>
      <c r="G43">
        <f>SUM(C43:F43)</f>
        <v>0</v>
      </c>
      <c r="H43">
        <f>RANK(G43,$G$2:$G$43,0)</f>
        <v>40</v>
      </c>
      <c r="I43" s="1">
        <f>AVERAGE(C43:F43)</f>
        <v>0</v>
      </c>
      <c r="J43" t="str">
        <f>IF(G43&gt;=590,"优秀",IF(G43&lt;=550,"一般","中等"))</f>
        <v>一般</v>
      </c>
    </row>
    <row r="44" spans="1:10" outlineLevel="1" x14ac:dyDescent="0.2">
      <c r="C44">
        <f>SUBTOTAL(5,C28:C43)</f>
        <v>0</v>
      </c>
      <c r="I44" s="1"/>
      <c r="J44" s="2" t="s">
        <v>112</v>
      </c>
    </row>
    <row r="45" spans="1:10" x14ac:dyDescent="0.2">
      <c r="C45">
        <f>SUBTOTAL(5,C2:C43)</f>
        <v>0</v>
      </c>
      <c r="I45" s="1"/>
      <c r="J45" s="2" t="s">
        <v>113</v>
      </c>
    </row>
    <row r="47" spans="1:10" x14ac:dyDescent="0.2">
      <c r="A47" t="s">
        <v>99</v>
      </c>
      <c r="B47" t="s">
        <v>100</v>
      </c>
      <c r="C47" t="s">
        <v>101</v>
      </c>
    </row>
    <row r="48" spans="1:10" x14ac:dyDescent="0.2">
      <c r="A48" t="s">
        <v>103</v>
      </c>
      <c r="B48" t="s">
        <v>104</v>
      </c>
      <c r="C48" t="s">
        <v>106</v>
      </c>
    </row>
    <row r="50" spans="1:10" x14ac:dyDescent="0.2">
      <c r="A50" t="s">
        <v>41</v>
      </c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98</v>
      </c>
      <c r="I50" t="s">
        <v>47</v>
      </c>
      <c r="J50" t="s">
        <v>96</v>
      </c>
    </row>
    <row r="51" spans="1:10" x14ac:dyDescent="0.2">
      <c r="A51">
        <v>52812014</v>
      </c>
      <c r="B51" t="s">
        <v>18</v>
      </c>
      <c r="C51">
        <v>139</v>
      </c>
      <c r="D51">
        <v>112</v>
      </c>
      <c r="E51">
        <v>129</v>
      </c>
      <c r="F51">
        <v>244</v>
      </c>
      <c r="G51">
        <v>624</v>
      </c>
      <c r="H51">
        <v>1</v>
      </c>
      <c r="I51" s="1">
        <v>156</v>
      </c>
      <c r="J51" t="s">
        <v>107</v>
      </c>
    </row>
    <row r="52" spans="1:10" x14ac:dyDescent="0.2">
      <c r="A52">
        <v>52812040</v>
      </c>
      <c r="B52" t="s">
        <v>46</v>
      </c>
      <c r="C52">
        <v>126</v>
      </c>
      <c r="D52">
        <v>110</v>
      </c>
      <c r="E52">
        <v>125</v>
      </c>
      <c r="F52">
        <v>256</v>
      </c>
      <c r="G52">
        <v>617</v>
      </c>
      <c r="H52">
        <v>2</v>
      </c>
      <c r="I52" s="1">
        <v>154.25</v>
      </c>
      <c r="J52" t="s">
        <v>107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Sheet1!Criteria</vt:lpstr>
      <vt:lpstr>Sheet1!提取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2018-10-17T23:49:34Z</dcterms:created>
  <dcterms:modified xsi:type="dcterms:W3CDTF">2018-10-18T01:16:18Z</dcterms:modified>
</cp:coreProperties>
</file>