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tables/table7.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DigitalEthers\Videos\Data Science\Data Analyst Projects\Data Analysis Case Study Solution\"/>
    </mc:Choice>
  </mc:AlternateContent>
  <xr:revisionPtr revIDLastSave="0" documentId="13_ncr:1_{AB5FD3BF-A271-4AAC-92B8-FAF674D85286}" xr6:coauthVersionLast="36" xr6:coauthVersionMax="47" xr10:uidLastSave="{00000000-0000-0000-0000-000000000000}"/>
  <bookViews>
    <workbookView xWindow="-96" yWindow="-96" windowWidth="21792" windowHeight="12972" tabRatio="789" activeTab="8" xr2:uid="{00000000-000D-0000-FFFF-FFFF00000000}"/>
  </bookViews>
  <sheets>
    <sheet name="Performance Data" sheetId="1" r:id="rId1"/>
    <sheet name="Clean Table" sheetId="2" r:id="rId2"/>
    <sheet name="Rate Table" sheetId="3" r:id="rId3"/>
    <sheet name="Sheet4" sheetId="5" r:id="rId4"/>
    <sheet name="Pivot 1" sheetId="4" r:id="rId5"/>
    <sheet name="unpivot" sheetId="6" r:id="rId6"/>
    <sheet name="Offers" sheetId="7" r:id="rId7"/>
    <sheet name="Recommendations" sheetId="8" r:id="rId8"/>
    <sheet name="correlations" sheetId="9" r:id="rId9"/>
  </sheets>
  <definedNames>
    <definedName name="ExternalData_1" localSheetId="1" hidden="1">'Clean Table'!$A$1:$N$26</definedName>
    <definedName name="ExternalData_1" localSheetId="4" hidden="1">'Pivot 1'!$A$1:$L$4</definedName>
    <definedName name="ExternalData_1" localSheetId="2" hidden="1">'Rate Table'!$A$1:$M$26</definedName>
    <definedName name="ExternalData_1" localSheetId="5" hidden="1">unpivot!$A$1:$C$16</definedName>
    <definedName name="ExternalData_2" localSheetId="5" hidden="1">unpivot!$A$23:$C$38</definedName>
  </definedNames>
  <calcPr calcId="181029"/>
  <pivotCaches>
    <pivotCache cacheId="11" r:id="rId10"/>
  </pivotCaches>
</workbook>
</file>

<file path=xl/calcChain.xml><?xml version="1.0" encoding="utf-8"?>
<calcChain xmlns="http://schemas.openxmlformats.org/spreadsheetml/2006/main">
  <c r="N28" i="9" l="1"/>
  <c r="O28" i="9"/>
  <c r="P28" i="9"/>
  <c r="Q28" i="9"/>
  <c r="M28" i="9"/>
  <c r="I4" i="5"/>
  <c r="C12" i="5"/>
  <c r="D12" i="5"/>
  <c r="E12" i="5"/>
  <c r="F12" i="5"/>
  <c r="G12" i="5"/>
  <c r="H12" i="5"/>
  <c r="C13" i="5"/>
  <c r="D13" i="5"/>
  <c r="J13" i="5" s="1"/>
  <c r="E13" i="5"/>
  <c r="F13" i="5"/>
  <c r="G13" i="5"/>
  <c r="H13" i="5"/>
  <c r="C14" i="5"/>
  <c r="D14" i="5"/>
  <c r="E14" i="5"/>
  <c r="F14" i="5"/>
  <c r="G14" i="5"/>
  <c r="H14" i="5"/>
  <c r="C8" i="5"/>
  <c r="J12" i="5" l="1"/>
  <c r="J1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1C009A-F33C-4F93-BF25-681A55904701}" keepAlive="1" name="Query - Clean Table" description="Connection to the 'Clean Table' query in the workbook." type="5" refreshedVersion="6" background="1" saveData="1">
    <dbPr connection="Provider=Microsoft.Mashup.OleDb.1;Data Source=$Workbook$;Location=&quot;Clean Table&quot;;Extended Properties=&quot;&quot;" command="SELECT * FROM [Clean Table]"/>
  </connection>
  <connection id="2" xr16:uid="{7B405A38-28AF-41D6-B64F-99C45771665C}" keepAlive="1" name="Query - Pivot 1" description="Connection to the 'Pivot 1' query in the workbook." type="5" refreshedVersion="6" background="1" saveData="1">
    <dbPr connection="Provider=Microsoft.Mashup.OleDb.1;Data Source=$Workbook$;Location=&quot;Pivot 1&quot;;Extended Properties=&quot;&quot;" command="SELECT * FROM [Pivot 1]"/>
  </connection>
  <connection id="3" xr16:uid="{04B4776E-D151-4129-AB4E-5D82F588D688}" keepAlive="1" name="Query - Rate Table" description="Connection to the 'Rate Table' query in the workbook." type="5" refreshedVersion="6" background="1" saveData="1">
    <dbPr connection="Provider=Microsoft.Mashup.OleDb.1;Data Source=$Workbook$;Location=&quot;Rate Table&quot;;Extended Properties=&quot;&quot;" command="SELECT * FROM [Rate Table]"/>
  </connection>
  <connection id="4" xr16:uid="{9CC34BC6-72EC-4552-A232-C25BDDCD23DD}" keepAlive="1" name="Query - Unpivot" description="Connection to the 'Unpivot' query in the workbook." type="5" refreshedVersion="6" background="1" saveData="1">
    <dbPr connection="Provider=Microsoft.Mashup.OleDb.1;Data Source=$Workbook$;Location=Unpivot;Extended Properties=&quot;&quot;" command="SELECT * FROM [Unpivot]"/>
  </connection>
  <connection id="5" xr16:uid="{E4639B4C-4194-4D97-9709-D592BD1CC2BD}" keepAlive="1" name="Query - Unpivot (2)" description="Connection to the 'Unpivot (2)' query in the workbook." type="5" refreshedVersion="6" background="1" saveData="1">
    <dbPr connection="Provider=Microsoft.Mashup.OleDb.1;Data Source=$Workbook$;Location=&quot;Unpivot (2)&quot;;Extended Properties=&quot;&quot;" command="SELECT * FROM [Unpivot (2)]"/>
  </connection>
</connections>
</file>

<file path=xl/sharedStrings.xml><?xml version="1.0" encoding="utf-8"?>
<sst xmlns="http://schemas.openxmlformats.org/spreadsheetml/2006/main" count="368" uniqueCount="77">
  <si>
    <t>Store Number and Name</t>
  </si>
  <si>
    <t>State</t>
  </si>
  <si>
    <t>Store Type</t>
  </si>
  <si>
    <t>Days Store Open</t>
  </si>
  <si>
    <t>Inside Sales</t>
  </si>
  <si>
    <t>Hot Food Sales</t>
  </si>
  <si>
    <t>Inside Margin</t>
  </si>
  <si>
    <t>Inside Guest Count</t>
  </si>
  <si>
    <t>Fuel Gallons</t>
  </si>
  <si>
    <t>Chicken Sales</t>
  </si>
  <si>
    <t>Bean to Cup Sales</t>
  </si>
  <si>
    <t>Frozen Yogurt Sales</t>
  </si>
  <si>
    <t>DoorDash Sales</t>
  </si>
  <si>
    <t>118 - Jasper</t>
  </si>
  <si>
    <t>GA</t>
  </si>
  <si>
    <t>EDO</t>
  </si>
  <si>
    <t>158 - Sugarloaf</t>
  </si>
  <si>
    <t>5.5 K</t>
  </si>
  <si>
    <t>2360 - Grapevine Mills</t>
  </si>
  <si>
    <t>TX</t>
  </si>
  <si>
    <t>2392 - Harlow</t>
  </si>
  <si>
    <t>FL</t>
  </si>
  <si>
    <t>2429 - Carbon</t>
  </si>
  <si>
    <t>2452 - Shallowford</t>
  </si>
  <si>
    <t>246 - Disney World</t>
  </si>
  <si>
    <t>2496 - Vandine</t>
  </si>
  <si>
    <t>2507 - Hapeville</t>
  </si>
  <si>
    <t>6 K</t>
  </si>
  <si>
    <t>2529 - Old Tampa Bay</t>
  </si>
  <si>
    <t>2554 - Medical Center</t>
  </si>
  <si>
    <t>TN</t>
  </si>
  <si>
    <t>2574 - Forest Park</t>
  </si>
  <si>
    <t>Travel Center</t>
  </si>
  <si>
    <t>2578 - St Johns Pkwy</t>
  </si>
  <si>
    <t>2583 - Waldron</t>
  </si>
  <si>
    <t>2587 - Brooksville</t>
  </si>
  <si>
    <t>2589 - Oxford</t>
  </si>
  <si>
    <t>AL</t>
  </si>
  <si>
    <t>2597 - Elizabethtown</t>
  </si>
  <si>
    <t>KY</t>
  </si>
  <si>
    <t>2601 - Frankfort</t>
  </si>
  <si>
    <t>2603 - Taft Vineland</t>
  </si>
  <si>
    <t>412 - Sandlake</t>
  </si>
  <si>
    <t>528 - Denton/University Dr.</t>
  </si>
  <si>
    <t>538 - Acworth</t>
  </si>
  <si>
    <t>564 - Waxahachie</t>
  </si>
  <si>
    <t>661 - Ormond Beach</t>
  </si>
  <si>
    <t>688 - Blairs Bridge</t>
  </si>
  <si>
    <t>ADV GnG (Pizza)Sales</t>
  </si>
  <si>
    <t>Column1</t>
  </si>
  <si>
    <t>Inside Sales Per Day</t>
  </si>
  <si>
    <t>Hot Food Sales Per Day</t>
  </si>
  <si>
    <t>Inside Margin Per Day</t>
  </si>
  <si>
    <t>Inside Guest Count Per Day</t>
  </si>
  <si>
    <t>Fuel Gallon Per Day</t>
  </si>
  <si>
    <t>Chicken Sales Per Day</t>
  </si>
  <si>
    <t>Pizza Sales Per Day</t>
  </si>
  <si>
    <t>Bean To Cup Sales Per Day</t>
  </si>
  <si>
    <t>Frozen Yogurt Sales Per Day</t>
  </si>
  <si>
    <t>Door Dash Sales Per Day</t>
  </si>
  <si>
    <t>Days Open</t>
  </si>
  <si>
    <t xml:space="preserve"> Inside Sales Per Day</t>
  </si>
  <si>
    <t>Inside Guest Count Per Dat</t>
  </si>
  <si>
    <t>Sales Per Day</t>
  </si>
  <si>
    <t>Offer</t>
  </si>
  <si>
    <t>Percentage</t>
  </si>
  <si>
    <t>Sum of Percentage</t>
  </si>
  <si>
    <t>Row Labels</t>
  </si>
  <si>
    <t>Grand Total</t>
  </si>
  <si>
    <t>Column Labels</t>
  </si>
  <si>
    <t>Recommendations</t>
  </si>
  <si>
    <t>5.5 K Stores</t>
  </si>
  <si>
    <t>Focus on variety and quality for ADV Pizza, as it is popular in urban areas. Emphasize convenience and quick service for Bean To Cup for city dwellers on the go. Consider introducing more grab-and-go oprions for metal deals for chicken. Explore partnerships and promotions with Door Dash to increase visibility and convenience for urban customers. Capitalize on the trendiness of frozrn yogurt in cities with diverse flavor options and toppings</t>
  </si>
  <si>
    <t>EDO Stores</t>
  </si>
  <si>
    <t>Offer a balance of quality and convenience for ADV Pizza, catering to both travelers and local customers. Ensure consistent and quick service for Bean To Cup to satisfy both passing travelers and regular customers. Introduce a variety of options for chicken, from quick snacks to fuller meals, to cater to different need. Focus on other areas but keep options open for future growth with Door Dash. Provide a mix  of classic and innovative flavors for Frozen Yogurt to appeal to a diverse customer base.</t>
  </si>
  <si>
    <t>Travel Centre</t>
  </si>
  <si>
    <t>Focus on quick service and easy-to-eat options for ADV Pizza for travelers on the move. Ensure fast and efficient service for Bean To Cup to cater the need of travelers looking for a quick caffein fix. Offer healthy and filling options for Chicken that can serve as satisfying meal for long fuel travelers. Consider low key promotions for Door Dash, as the focus is on in-store purcases by travelers. Offer a refreshing and quick dessert option for frozen yogurt for travelers looking for a light treat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</si>
</sst>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9">
    <xf numFmtId="0" fontId="0" fillId="0" borderId="0" xfId="0"/>
    <xf numFmtId="3" fontId="0" fillId="0" borderId="0" xfId="0" applyNumberFormat="1"/>
    <xf numFmtId="0" fontId="0" fillId="0" borderId="0" xfId="0" applyNumberFormat="1"/>
    <xf numFmtId="9" fontId="0" fillId="0" borderId="0" xfId="42" applyFont="1"/>
    <xf numFmtId="0" fontId="0" fillId="0" borderId="0" xfId="0" pivotButton="1"/>
    <xf numFmtId="0" fontId="0" fillId="0" borderId="0" xfId="0" applyAlignment="1">
      <alignment horizontal="left"/>
    </xf>
    <xf numFmtId="9" fontId="0" fillId="0" borderId="0" xfId="0" applyNumberFormat="1"/>
    <xf numFmtId="0" fontId="0" fillId="0" borderId="0" xfId="0" applyAlignment="1">
      <alignment wrapText="1"/>
    </xf>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6">
    <dxf>
      <numFmt numFmtId="13" formatCode="0%"/>
    </dxf>
    <dxf>
      <numFmt numFmtId="13" formatCode="0%"/>
    </dxf>
    <dxf>
      <numFmt numFmtId="13" formatCode="0%"/>
    </dxf>
    <dxf>
      <numFmt numFmtId="13" formatCode="0%"/>
    </dxf>
    <dxf>
      <numFmt numFmtId="13" formatCode="0%"/>
    </dxf>
    <dxf>
      <numFmt numFmtId="13" formatCode="0%"/>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ETL And Analysis.xlsx]Offers!PivotTable5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Offers!$B$1:$B$2</c:f>
              <c:strCache>
                <c:ptCount val="1"/>
                <c:pt idx="0">
                  <c:v>Bean To Cup Sales Per Day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Offers!$A$3:$A$6</c:f>
              <c:strCache>
                <c:ptCount val="3"/>
                <c:pt idx="0">
                  <c:v>5.5 K</c:v>
                </c:pt>
                <c:pt idx="1">
                  <c:v>EDO</c:v>
                </c:pt>
                <c:pt idx="2">
                  <c:v>Travel Center</c:v>
                </c:pt>
              </c:strCache>
            </c:strRef>
          </c:cat>
          <c:val>
            <c:numRef>
              <c:f>Offers!$B$3:$B$6</c:f>
              <c:numCache>
                <c:formatCode>0%</c:formatCode>
                <c:ptCount val="3"/>
                <c:pt idx="0">
                  <c:v>0.28078663542581911</c:v>
                </c:pt>
                <c:pt idx="1">
                  <c:v>0.2198340317950003</c:v>
                </c:pt>
                <c:pt idx="2">
                  <c:v>0.24244196516602523</c:v>
                </c:pt>
              </c:numCache>
            </c:numRef>
          </c:val>
          <c:extLst>
            <c:ext xmlns:c16="http://schemas.microsoft.com/office/drawing/2014/chart" uri="{C3380CC4-5D6E-409C-BE32-E72D297353CC}">
              <c16:uniqueId val="{00000001-2376-4869-B164-662A90612784}"/>
            </c:ext>
          </c:extLst>
        </c:ser>
        <c:ser>
          <c:idx val="1"/>
          <c:order val="1"/>
          <c:tx>
            <c:strRef>
              <c:f>Offers!$C$1:$C$2</c:f>
              <c:strCache>
                <c:ptCount val="1"/>
                <c:pt idx="0">
                  <c:v>Chicken Sales Per Day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Offers!$A$3:$A$6</c:f>
              <c:strCache>
                <c:ptCount val="3"/>
                <c:pt idx="0">
                  <c:v>5.5 K</c:v>
                </c:pt>
                <c:pt idx="1">
                  <c:v>EDO</c:v>
                </c:pt>
                <c:pt idx="2">
                  <c:v>Travel Center</c:v>
                </c:pt>
              </c:strCache>
            </c:strRef>
          </c:cat>
          <c:val>
            <c:numRef>
              <c:f>Offers!$C$3:$C$6</c:f>
              <c:numCache>
                <c:formatCode>0%</c:formatCode>
                <c:ptCount val="3"/>
                <c:pt idx="0">
                  <c:v>4.1051676894880096E-2</c:v>
                </c:pt>
                <c:pt idx="1">
                  <c:v>0.22555909978384389</c:v>
                </c:pt>
                <c:pt idx="2">
                  <c:v>0.23156614039183682</c:v>
                </c:pt>
              </c:numCache>
            </c:numRef>
          </c:val>
          <c:extLst>
            <c:ext xmlns:c16="http://schemas.microsoft.com/office/drawing/2014/chart" uri="{C3380CC4-5D6E-409C-BE32-E72D297353CC}">
              <c16:uniqueId val="{00000002-2376-4869-B164-662A90612784}"/>
            </c:ext>
          </c:extLst>
        </c:ser>
        <c:ser>
          <c:idx val="2"/>
          <c:order val="2"/>
          <c:tx>
            <c:strRef>
              <c:f>Offers!$D$1:$D$2</c:f>
              <c:strCache>
                <c:ptCount val="1"/>
                <c:pt idx="0">
                  <c:v>Door Dash Sales Per Day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Offers!$A$3:$A$6</c:f>
              <c:strCache>
                <c:ptCount val="3"/>
                <c:pt idx="0">
                  <c:v>5.5 K</c:v>
                </c:pt>
                <c:pt idx="1">
                  <c:v>EDO</c:v>
                </c:pt>
                <c:pt idx="2">
                  <c:v>Travel Center</c:v>
                </c:pt>
              </c:strCache>
            </c:strRef>
          </c:cat>
          <c:val>
            <c:numRef>
              <c:f>Offers!$D$3:$D$6</c:f>
              <c:numCache>
                <c:formatCode>0%</c:formatCode>
                <c:ptCount val="3"/>
                <c:pt idx="0">
                  <c:v>2.5855243910449206E-2</c:v>
                </c:pt>
                <c:pt idx="1">
                  <c:v>0</c:v>
                </c:pt>
                <c:pt idx="2">
                  <c:v>2.1643949707221725E-2</c:v>
                </c:pt>
              </c:numCache>
            </c:numRef>
          </c:val>
          <c:extLst>
            <c:ext xmlns:c16="http://schemas.microsoft.com/office/drawing/2014/chart" uri="{C3380CC4-5D6E-409C-BE32-E72D297353CC}">
              <c16:uniqueId val="{00000003-2376-4869-B164-662A90612784}"/>
            </c:ext>
          </c:extLst>
        </c:ser>
        <c:ser>
          <c:idx val="3"/>
          <c:order val="3"/>
          <c:tx>
            <c:strRef>
              <c:f>Offers!$E$1:$E$2</c:f>
              <c:strCache>
                <c:ptCount val="1"/>
                <c:pt idx="0">
                  <c:v>Frozen Yogurt Sales Per Day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Offers!$A$3:$A$6</c:f>
              <c:strCache>
                <c:ptCount val="3"/>
                <c:pt idx="0">
                  <c:v>5.5 K</c:v>
                </c:pt>
                <c:pt idx="1">
                  <c:v>EDO</c:v>
                </c:pt>
                <c:pt idx="2">
                  <c:v>Travel Center</c:v>
                </c:pt>
              </c:strCache>
            </c:strRef>
          </c:cat>
          <c:val>
            <c:numRef>
              <c:f>Offers!$E$3:$E$6</c:f>
              <c:numCache>
                <c:formatCode>0%</c:formatCode>
                <c:ptCount val="3"/>
                <c:pt idx="0">
                  <c:v>8.7477644071104171E-2</c:v>
                </c:pt>
                <c:pt idx="1">
                  <c:v>9.6930482161002057E-2</c:v>
                </c:pt>
                <c:pt idx="2">
                  <c:v>9.5499187629510138E-2</c:v>
                </c:pt>
              </c:numCache>
            </c:numRef>
          </c:val>
          <c:extLst>
            <c:ext xmlns:c16="http://schemas.microsoft.com/office/drawing/2014/chart" uri="{C3380CC4-5D6E-409C-BE32-E72D297353CC}">
              <c16:uniqueId val="{00000004-2376-4869-B164-662A90612784}"/>
            </c:ext>
          </c:extLst>
        </c:ser>
        <c:ser>
          <c:idx val="4"/>
          <c:order val="4"/>
          <c:tx>
            <c:strRef>
              <c:f>Offers!$F$1:$F$2</c:f>
              <c:strCache>
                <c:ptCount val="1"/>
                <c:pt idx="0">
                  <c:v>Pizza Sales Per Day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Offers!$A$3:$A$6</c:f>
              <c:strCache>
                <c:ptCount val="3"/>
                <c:pt idx="0">
                  <c:v>5.5 K</c:v>
                </c:pt>
                <c:pt idx="1">
                  <c:v>EDO</c:v>
                </c:pt>
                <c:pt idx="2">
                  <c:v>Travel Center</c:v>
                </c:pt>
              </c:strCache>
            </c:strRef>
          </c:cat>
          <c:val>
            <c:numRef>
              <c:f>Offers!$F$3:$F$6</c:f>
              <c:numCache>
                <c:formatCode>0%</c:formatCode>
                <c:ptCount val="3"/>
                <c:pt idx="0">
                  <c:v>0.56482879969774746</c:v>
                </c:pt>
                <c:pt idx="1">
                  <c:v>0.45767638626015372</c:v>
                </c:pt>
                <c:pt idx="2">
                  <c:v>0.40884875710540591</c:v>
                </c:pt>
              </c:numCache>
            </c:numRef>
          </c:val>
          <c:extLst>
            <c:ext xmlns:c16="http://schemas.microsoft.com/office/drawing/2014/chart" uri="{C3380CC4-5D6E-409C-BE32-E72D297353CC}">
              <c16:uniqueId val="{00000005-2376-4869-B164-662A90612784}"/>
            </c:ext>
          </c:extLst>
        </c:ser>
        <c:dLbls>
          <c:dLblPos val="outEnd"/>
          <c:showLegendKey val="0"/>
          <c:showVal val="1"/>
          <c:showCatName val="0"/>
          <c:showSerName val="0"/>
          <c:showPercent val="0"/>
          <c:showBubbleSize val="0"/>
        </c:dLbls>
        <c:gapWidth val="219"/>
        <c:overlap val="-27"/>
        <c:axId val="253311919"/>
        <c:axId val="261106303"/>
      </c:barChart>
      <c:catAx>
        <c:axId val="25331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106303"/>
        <c:crosses val="autoZero"/>
        <c:auto val="1"/>
        <c:lblAlgn val="ctr"/>
        <c:lblOffset val="100"/>
        <c:noMultiLvlLbl val="0"/>
      </c:catAx>
      <c:valAx>
        <c:axId val="261106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31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396240</xdr:colOff>
      <xdr:row>8</xdr:row>
      <xdr:rowOff>68580</xdr:rowOff>
    </xdr:from>
    <xdr:to>
      <xdr:col>4</xdr:col>
      <xdr:colOff>1546860</xdr:colOff>
      <xdr:row>23</xdr:row>
      <xdr:rowOff>68580</xdr:rowOff>
    </xdr:to>
    <xdr:graphicFrame macro="">
      <xdr:nvGraphicFramePr>
        <xdr:cNvPr id="2" name="Chart 1">
          <a:extLst>
            <a:ext uri="{FF2B5EF4-FFF2-40B4-BE49-F238E27FC236}">
              <a16:creationId xmlns:a16="http://schemas.microsoft.com/office/drawing/2014/main" id="{BC8B682D-E667-4E83-B164-48FEC87E05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gital Ethers" refreshedDate="45674.693891435185" createdVersion="6" refreshedVersion="6" minRefreshableVersion="3" recordCount="15" xr:uid="{AFCBFBEE-71C9-4EC0-A79F-435F0FAEE3CC}">
  <cacheSource type="worksheet">
    <worksheetSource name="Unpivot9"/>
  </cacheSource>
  <cacheFields count="3">
    <cacheField name="Store Type" numFmtId="0">
      <sharedItems count="3">
        <s v="EDO"/>
        <s v="5.5 K"/>
        <s v="Travel Center"/>
      </sharedItems>
    </cacheField>
    <cacheField name="Offer" numFmtId="0">
      <sharedItems count="5">
        <s v="Chicken Sales Per Day"/>
        <s v="Pizza Sales Per Day"/>
        <s v="Bean To Cup Sales Per Day"/>
        <s v="Frozen Yogurt Sales Per Day"/>
        <s v="Door Dash Sales Per Day"/>
      </sharedItems>
    </cacheField>
    <cacheField name="Percentage" numFmtId="0">
      <sharedItems containsSemiMixedTypes="0" containsString="0" containsNumber="1" minValue="0" maxValue="0.5648287996977474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n v="0.22555909978384389"/>
  </r>
  <r>
    <x v="0"/>
    <x v="1"/>
    <n v="0.45767638626015372"/>
  </r>
  <r>
    <x v="0"/>
    <x v="2"/>
    <n v="0.2198340317950003"/>
  </r>
  <r>
    <x v="0"/>
    <x v="3"/>
    <n v="9.6930482161002057E-2"/>
  </r>
  <r>
    <x v="0"/>
    <x v="4"/>
    <n v="0"/>
  </r>
  <r>
    <x v="1"/>
    <x v="0"/>
    <n v="4.1051676894880096E-2"/>
  </r>
  <r>
    <x v="1"/>
    <x v="1"/>
    <n v="0.56482879969774746"/>
  </r>
  <r>
    <x v="1"/>
    <x v="2"/>
    <n v="0.28078663542581911"/>
  </r>
  <r>
    <x v="1"/>
    <x v="3"/>
    <n v="8.7477644071104171E-2"/>
  </r>
  <r>
    <x v="1"/>
    <x v="4"/>
    <n v="2.5855243910449206E-2"/>
  </r>
  <r>
    <x v="2"/>
    <x v="0"/>
    <n v="0.23156614039183682"/>
  </r>
  <r>
    <x v="2"/>
    <x v="1"/>
    <n v="0.40884875710540591"/>
  </r>
  <r>
    <x v="2"/>
    <x v="2"/>
    <n v="0.24244196516602523"/>
  </r>
  <r>
    <x v="2"/>
    <x v="3"/>
    <n v="9.5499187629510138E-2"/>
  </r>
  <r>
    <x v="2"/>
    <x v="4"/>
    <n v="2.164394970722172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CDADF9-82E1-4965-884C-C7296180C3B5}" name="PivotTable5"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G6" firstHeaderRow="1" firstDataRow="2" firstDataCol="1"/>
  <pivotFields count="3">
    <pivotField axis="axisRow" showAll="0">
      <items count="4">
        <item x="1"/>
        <item x="0"/>
        <item x="2"/>
        <item t="default"/>
      </items>
    </pivotField>
    <pivotField axis="axisCol" showAll="0">
      <items count="6">
        <item x="2"/>
        <item x="0"/>
        <item x="4"/>
        <item x="3"/>
        <item x="1"/>
        <item t="default"/>
      </items>
    </pivotField>
    <pivotField dataField="1" showAll="0"/>
  </pivotFields>
  <rowFields count="1">
    <field x="0"/>
  </rowFields>
  <rowItems count="4">
    <i>
      <x/>
    </i>
    <i>
      <x v="1"/>
    </i>
    <i>
      <x v="2"/>
    </i>
    <i t="grand">
      <x/>
    </i>
  </rowItems>
  <colFields count="1">
    <field x="1"/>
  </colFields>
  <colItems count="6">
    <i>
      <x/>
    </i>
    <i>
      <x v="1"/>
    </i>
    <i>
      <x v="2"/>
    </i>
    <i>
      <x v="3"/>
    </i>
    <i>
      <x v="4"/>
    </i>
    <i t="grand">
      <x/>
    </i>
  </colItems>
  <dataFields count="1">
    <dataField name="Sum of Percentage" fld="2" baseField="0" baseItem="0"/>
  </dataFields>
  <formats count="6">
    <format dxfId="5">
      <pivotArea collapsedLevelsAreSubtotals="1" fieldPosition="0">
        <references count="2">
          <reference field="0" count="1">
            <x v="0"/>
          </reference>
          <reference field="1" count="1" selected="0">
            <x v="0"/>
          </reference>
        </references>
      </pivotArea>
    </format>
    <format dxfId="4">
      <pivotArea collapsedLevelsAreSubtotals="1" fieldPosition="0">
        <references count="2">
          <reference field="0" count="1">
            <x v="1"/>
          </reference>
          <reference field="1" count="1" selected="0">
            <x v="0"/>
          </reference>
        </references>
      </pivotArea>
    </format>
    <format dxfId="3">
      <pivotArea collapsedLevelsAreSubtotals="1" fieldPosition="0">
        <references count="2">
          <reference field="0" count="1">
            <x v="2"/>
          </reference>
          <reference field="1" count="1" selected="0">
            <x v="0"/>
          </reference>
        </references>
      </pivotArea>
    </format>
    <format dxfId="2">
      <pivotArea field="1" grandRow="1" outline="0" collapsedLevelsAreSubtotals="1" axis="axisCol" fieldPosition="0">
        <references count="1">
          <reference field="1" count="1" selected="0">
            <x v="0"/>
          </reference>
        </references>
      </pivotArea>
    </format>
    <format dxfId="1">
      <pivotArea outline="0" collapsedLevelsAreSubtotals="1" fieldPosition="0">
        <references count="1">
          <reference field="1" count="4" selected="0">
            <x v="1"/>
            <x v="2"/>
            <x v="3"/>
            <x v="4"/>
          </reference>
        </references>
      </pivotArea>
    </format>
    <format dxfId="0">
      <pivotArea grandCol="1" outline="0" collapsedLevelsAreSubtotals="1" fieldPosition="0"/>
    </format>
  </formats>
  <chartFormats count="6">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 chart="0" format="5" series="1">
      <pivotArea type="data" outline="0" fieldPosition="0">
        <references count="2">
          <reference field="4294967294" count="1" selected="0">
            <x v="0"/>
          </reference>
          <reference field="1" count="1" selected="0">
            <x v="3"/>
          </reference>
        </references>
      </pivotArea>
    </chartFormat>
    <chartFormat chart="0" format="6"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22B7F63-7B37-42FA-A6A1-F6C5F52116CB}" autoFormatId="16" applyNumberFormats="0" applyBorderFormats="0" applyFontFormats="0" applyPatternFormats="0" applyAlignmentFormats="0" applyWidthHeightFormats="0">
  <queryTableRefresh nextId="15">
    <queryTableFields count="14">
      <queryTableField id="1" name="Store Number and Name" tableColumnId="15"/>
      <queryTableField id="2" name="State" tableColumnId="2"/>
      <queryTableField id="3" name="Store Type" tableColumnId="3"/>
      <queryTableField id="4" name="Days Store Open" tableColumnId="4"/>
      <queryTableField id="5" name="Inside Sales" tableColumnId="5"/>
      <queryTableField id="6" name="Hot Food Sales" tableColumnId="6"/>
      <queryTableField id="7" name="Inside Margin" tableColumnId="7"/>
      <queryTableField id="8" name="Inside Guest Count" tableColumnId="8"/>
      <queryTableField id="9" name="Fuel Gallons" tableColumnId="9"/>
      <queryTableField id="10" name="Chicken Sales" tableColumnId="10"/>
      <queryTableField id="11" name="ADV GnG (Pizza)Sales" tableColumnId="11"/>
      <queryTableField id="12" name="Bean to Cup Sales" tableColumnId="12"/>
      <queryTableField id="13" name="Frozen Yogurt Sales" tableColumnId="13"/>
      <queryTableField id="14" name="DoorDash Sales"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07176913-77F2-4DE5-AEB2-AB1C1ED22DCF}" autoFormatId="16" applyNumberFormats="0" applyBorderFormats="0" applyFontFormats="0" applyPatternFormats="0" applyAlignmentFormats="0" applyWidthHeightFormats="0">
  <queryTableRefresh nextId="14">
    <queryTableFields count="13">
      <queryTableField id="1" name="State" tableColumnId="14"/>
      <queryTableField id="2" name="Store Type" tableColumnId="2"/>
      <queryTableField id="3" name="Days Store Open" tableColumnId="3"/>
      <queryTableField id="4" name="Inside Sales Per Day" tableColumnId="4"/>
      <queryTableField id="5" name="Hot Food Sales Per Day" tableColumnId="5"/>
      <queryTableField id="6" name="Inside Margin Per Day" tableColumnId="6"/>
      <queryTableField id="7" name="Inside Guest Count Per Day" tableColumnId="7"/>
      <queryTableField id="8" name="Fuel Gallon Per Day" tableColumnId="8"/>
      <queryTableField id="9" name="Chicken Sales Per Day" tableColumnId="9"/>
      <queryTableField id="10" name="Pizza Sales Per Day" tableColumnId="10"/>
      <queryTableField id="11" name="Bean To Cup Sales Per Day" tableColumnId="11"/>
      <queryTableField id="12" name="Frozen Yogurt Sales Per Day" tableColumnId="12"/>
      <queryTableField id="13" name="Door Dash Sales Per Day" tableColumnId="1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A3C18FB4-298B-453A-88CB-28E3F365A79E}" autoFormatId="16" applyNumberFormats="0" applyBorderFormats="0" applyFontFormats="0" applyPatternFormats="0" applyAlignmentFormats="0" applyWidthHeightFormats="0">
  <queryTableRefresh nextId="13">
    <queryTableFields count="12">
      <queryTableField id="1" name="Store Type" tableColumnId="13"/>
      <queryTableField id="2" name="Days Open" tableColumnId="2"/>
      <queryTableField id="3" name=" Inside Sales Per Day" tableColumnId="3"/>
      <queryTableField id="4" name="Hot Food Sales Per Day" tableColumnId="4"/>
      <queryTableField id="5" name="Inside Margin Per Day" tableColumnId="5"/>
      <queryTableField id="6" name="Inside Guest Count Per Dat" tableColumnId="6"/>
      <queryTableField id="7" name="Fuel Gallon Per Day" tableColumnId="7"/>
      <queryTableField id="8" name="Chicken Sales Per Day" tableColumnId="8"/>
      <queryTableField id="9" name="Pizza Sales Per Day" tableColumnId="9"/>
      <queryTableField id="10" name="Bean To Cup Sales Per Day" tableColumnId="10"/>
      <queryTableField id="11" name="Frozen Yogurt Sales Per Day" tableColumnId="11"/>
      <queryTableField id="12" name="Door Dash Sales Per Day"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0953CED0-A1E6-4B41-A0C6-747279FB4D49}" autoFormatId="16" applyNumberFormats="0" applyBorderFormats="0" applyFontFormats="0" applyPatternFormats="0" applyAlignmentFormats="0" applyWidthHeightFormats="0">
  <queryTableRefresh nextId="6">
    <queryTableFields count="3">
      <queryTableField id="1" name="Store Type" tableColumnId="4"/>
      <queryTableField id="4" name="Offer" tableColumnId="5"/>
      <queryTableField id="5" name="Percentage"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5" xr16:uid="{D749010D-5B51-429E-82E0-E115F0A2E677}" autoFormatId="16" applyNumberFormats="0" applyBorderFormats="0" applyFontFormats="0" applyPatternFormats="0" applyAlignmentFormats="0" applyWidthHeightFormats="0">
  <queryTableRefresh nextId="6">
    <queryTableFields count="3">
      <queryTableField id="1" name="Store Type" tableColumnId="4"/>
      <queryTableField id="4" name="Offer" tableColumnId="5"/>
      <queryTableField id="5" name="Percentage" tableColumnId="6"/>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051B35-836B-4F65-BBC3-CEEFE040EFA1}" name="Table1" displayName="Table1" ref="A1:N26" totalsRowShown="0">
  <autoFilter ref="A1:N26" xr:uid="{897938FD-1391-4CF5-9CF4-0237D7E2A3B8}"/>
  <tableColumns count="14">
    <tableColumn id="1" xr3:uid="{1690F514-269E-4F7C-8DAB-1A419F8284AA}" name="Store Number and Name"/>
    <tableColumn id="2" xr3:uid="{DBF1FD8D-ADFB-4A83-B02C-20EECE8017D3}" name="State"/>
    <tableColumn id="3" xr3:uid="{F41C86AD-2118-4FF6-91F3-834BBF91125E}" name="Store Type"/>
    <tableColumn id="4" xr3:uid="{8E4F91C8-FA2E-4E45-B92B-E3DEF9B60730}" name="Days Store Open"/>
    <tableColumn id="5" xr3:uid="{4AC8A26D-5B68-4068-AED8-6B3D621136BB}" name="Inside Sales" dataDxfId="35"/>
    <tableColumn id="6" xr3:uid="{2DF754CD-10FD-4B65-9D30-29DE6BFED9A6}" name="Hot Food Sales" dataDxfId="34"/>
    <tableColumn id="7" xr3:uid="{29155C62-6CBA-43EE-9D82-B422BE1DD1C3}" name="Inside Margin" dataDxfId="33"/>
    <tableColumn id="8" xr3:uid="{71DFD09F-21FB-4FAE-8A35-24C0778F72DC}" name="Inside Guest Count" dataDxfId="32"/>
    <tableColumn id="9" xr3:uid="{10D1E440-0EBD-437E-A365-A3B38E016517}" name="Fuel Gallons" dataDxfId="31"/>
    <tableColumn id="10" xr3:uid="{0F711AE4-85C0-4872-A92F-DE8B9496D30D}" name="Chicken Sales"/>
    <tableColumn id="11" xr3:uid="{B18F92B9-A359-465B-8096-C28A8BE0C92F}" name="ADV GnG (Pizza)Sales" dataDxfId="30"/>
    <tableColumn id="12" xr3:uid="{26B0C653-09A2-4884-A758-A3469BB20D22}" name="Bean to Cup Sales" dataDxfId="29"/>
    <tableColumn id="13" xr3:uid="{4691FBDC-0811-472B-A2D8-E743DB534668}" name="Frozen Yogurt Sales" dataDxfId="28"/>
    <tableColumn id="14" xr3:uid="{7CEE63A1-2E98-43EC-BEB8-FACDCE7B541C}" name="DoorDash Sales" dataDxfId="2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C14395-4360-4A97-9A1C-D0FD848568D1}" name="Clean_Table" displayName="Clean_Table" ref="A1:N26" tableType="queryTable" totalsRowShown="0">
  <autoFilter ref="A1:N26" xr:uid="{5C420405-9534-4833-98E5-085D2280DF6F}"/>
  <tableColumns count="14">
    <tableColumn id="15" xr3:uid="{FB01B2E4-A62A-4F0B-A3CC-08F88EE62B1B}" uniqueName="15" name="Store Number and Name" queryTableFieldId="1"/>
    <tableColumn id="2" xr3:uid="{C0BE462E-879C-42E8-9FB5-BA962FAB8C57}" uniqueName="2" name="State" queryTableFieldId="2"/>
    <tableColumn id="3" xr3:uid="{7C0FEE4D-077B-414A-890F-F68BDECE217F}" uniqueName="3" name="Store Type" queryTableFieldId="3"/>
    <tableColumn id="4" xr3:uid="{5DE024B4-E3C7-4796-BF86-6ECF19B44365}" uniqueName="4" name="Days Store Open" queryTableFieldId="4"/>
    <tableColumn id="5" xr3:uid="{4AC5712F-4DA2-4A74-8950-330F76B7CF5D}" uniqueName="5" name="Inside Sales" queryTableFieldId="5"/>
    <tableColumn id="6" xr3:uid="{8A68A63F-817B-47EF-A6D1-7E6D415FF4C8}" uniqueName="6" name="Hot Food Sales" queryTableFieldId="6"/>
    <tableColumn id="7" xr3:uid="{2710DE99-69D2-43D4-BB08-E4097FF06241}" uniqueName="7" name="Inside Margin" queryTableFieldId="7"/>
    <tableColumn id="8" xr3:uid="{632B008E-764F-47D7-ABBA-E2B8E161FC24}" uniqueName="8" name="Inside Guest Count" queryTableFieldId="8"/>
    <tableColumn id="9" xr3:uid="{7205D64F-602D-494D-A03D-4D58CE9CD6B3}" uniqueName="9" name="Fuel Gallons" queryTableFieldId="9"/>
    <tableColumn id="10" xr3:uid="{2AB3110E-40DD-4F91-8233-78892858D590}" uniqueName="10" name="Chicken Sales" queryTableFieldId="10"/>
    <tableColumn id="11" xr3:uid="{8E905F68-EA19-48C4-A256-0C41600B3007}" uniqueName="11" name="ADV GnG (Pizza)Sales" queryTableFieldId="11"/>
    <tableColumn id="12" xr3:uid="{4DE23713-00FE-45C8-878C-A67E5A4E7C68}" uniqueName="12" name="Bean to Cup Sales" queryTableFieldId="12"/>
    <tableColumn id="13" xr3:uid="{65811A9F-2B42-460A-A077-E7BD5EB54536}" uniqueName="13" name="Frozen Yogurt Sales" queryTableFieldId="13"/>
    <tableColumn id="14" xr3:uid="{2398D7B6-5855-4F74-8A50-3370265AF60F}" uniqueName="14" name="DoorDash Sales" queryTableField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0104A3-52DC-4A67-AEAA-DACB79ABF65A}" name="Rate_Table" displayName="Rate_Table" ref="A1:M26" tableType="queryTable" totalsRowShown="0">
  <autoFilter ref="A1:M26" xr:uid="{B86AE8C1-4F9B-44A4-A61A-E41059841AEE}"/>
  <tableColumns count="13">
    <tableColumn id="14" xr3:uid="{6164840C-CA79-4C2B-B82A-7D4B47712A3B}" uniqueName="14" name="State" queryTableFieldId="1"/>
    <tableColumn id="2" xr3:uid="{36C15E1B-6A5B-45B0-9481-845FFA204F6B}" uniqueName="2" name="Store Type" queryTableFieldId="2"/>
    <tableColumn id="3" xr3:uid="{59FFD35C-76F4-4EA1-B0DF-E3F121205796}" uniqueName="3" name="Days Store Open" queryTableFieldId="3"/>
    <tableColumn id="4" xr3:uid="{8F4E05A6-C810-4363-A68E-89D3E2B8D911}" uniqueName="4" name="Inside Sales Per Day" queryTableFieldId="4"/>
    <tableColumn id="5" xr3:uid="{A1998F0C-2D45-4A4D-90EC-F42FC39E7781}" uniqueName="5" name="Hot Food Sales Per Day" queryTableFieldId="5"/>
    <tableColumn id="6" xr3:uid="{013E55AB-3429-4F42-B063-0019D459B918}" uniqueName="6" name="Inside Margin Per Day" queryTableFieldId="6"/>
    <tableColumn id="7" xr3:uid="{C8532C01-604C-42D9-9291-F97F8DE78B7F}" uniqueName="7" name="Inside Guest Count Per Day" queryTableFieldId="7"/>
    <tableColumn id="8" xr3:uid="{811E8AEC-30B0-4F3C-ACF7-31FD4A653E25}" uniqueName="8" name="Fuel Gallon Per Day" queryTableFieldId="8"/>
    <tableColumn id="9" xr3:uid="{6065A2D6-BED9-4CC1-A955-06B7AF22D7D5}" uniqueName="9" name="Chicken Sales Per Day" queryTableFieldId="9"/>
    <tableColumn id="10" xr3:uid="{B2C61764-A3B0-42D4-A105-3A455E70222D}" uniqueName="10" name="Pizza Sales Per Day" queryTableFieldId="10"/>
    <tableColumn id="11" xr3:uid="{4DFAFAF5-ACDB-4C0B-8F84-2BCEC5D10B43}" uniqueName="11" name="Bean To Cup Sales Per Day" queryTableFieldId="11"/>
    <tableColumn id="12" xr3:uid="{45CDED7C-BBCE-4B33-A97D-2F2999E9797C}" uniqueName="12" name="Frozen Yogurt Sales Per Day" queryTableFieldId="12"/>
    <tableColumn id="13" xr3:uid="{CCD95BBC-99F7-4830-A885-9D88C985189C}" uniqueName="13" name="Door Dash Sales Per Day" queryTableFieldId="1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F9EFE5-2527-4A66-8F24-ECC68F73E146}" name="Table6" displayName="Table6" ref="C11:J14" totalsRowShown="0" dataDxfId="8" dataCellStyle="Percent">
  <autoFilter ref="C11:J14" xr:uid="{7AD18BDB-EFE5-4D38-8F6F-C70CC087DCE6}"/>
  <tableColumns count="8">
    <tableColumn id="1" xr3:uid="{D3C21006-9FA5-4D17-B24A-00802F6E80FE}" name="Store Type">
      <calculatedColumnFormula>C5</calculatedColumnFormula>
    </tableColumn>
    <tableColumn id="2" xr3:uid="{9A0692E2-B354-45DA-98D8-B825552D5E40}" name="Chicken Sales Per Day" dataDxfId="14" dataCellStyle="Percent">
      <calculatedColumnFormula>D5/SUM($D5:$H5)</calculatedColumnFormula>
    </tableColumn>
    <tableColumn id="3" xr3:uid="{27FEFEE9-21E3-487F-B57D-B4537735B794}" name="Pizza Sales Per Day" dataDxfId="13" dataCellStyle="Percent">
      <calculatedColumnFormula>E5/SUM($D5:$H5)</calculatedColumnFormula>
    </tableColumn>
    <tableColumn id="4" xr3:uid="{818D7B1C-4080-4C02-9372-2C91708A2741}" name="Bean To Cup Sales Per Day" dataDxfId="12" dataCellStyle="Percent">
      <calculatedColumnFormula>F5/SUM($D5:$H5)</calculatedColumnFormula>
    </tableColumn>
    <tableColumn id="5" xr3:uid="{46BAAA2F-8A57-4D1B-B2CA-9BE73CE4E715}" name="Frozen Yogurt Sales Per Day" dataDxfId="11" dataCellStyle="Percent">
      <calculatedColumnFormula>G5/SUM($D5:$H5)</calculatedColumnFormula>
    </tableColumn>
    <tableColumn id="6" xr3:uid="{AA6019F1-F959-408A-A5E3-0AE07040A759}" name="Door Dash Sales Per Day" dataDxfId="10" dataCellStyle="Percent">
      <calculatedColumnFormula>H5/SUM($D5:$H5)</calculatedColumnFormula>
    </tableColumn>
    <tableColumn id="7" xr3:uid="{D34B7108-D662-4591-A841-4D59DCB32FA5}" name="Sales Per Day" dataDxfId="9" dataCellStyle="Percent"/>
    <tableColumn id="8" xr3:uid="{4398826E-2308-401D-8BA3-1BCF4543743A}" name="Column1">
      <calculatedColumnFormula>SUM(D12:I12)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65CA36-DFF3-4BCD-9966-9CFD6BB244E4}" name="Pivot_1" displayName="Pivot_1" ref="A1:L4" tableType="queryTable" totalsRowShown="0">
  <autoFilter ref="A1:L4" xr:uid="{CF959995-D950-43D2-871E-0943204922EE}"/>
  <tableColumns count="12">
    <tableColumn id="13" xr3:uid="{29AD3051-7F6E-4BC1-BAB4-10EEAF0DB6D0}" uniqueName="13" name="Store Type" queryTableFieldId="1" dataDxfId="26"/>
    <tableColumn id="2" xr3:uid="{4BE599BD-7B6F-460B-AFE9-9C9CA3BC5A91}" uniqueName="2" name="Days Open" queryTableFieldId="2" dataDxfId="25"/>
    <tableColumn id="3" xr3:uid="{7D9F0577-0694-46F3-8A6B-CDF9DD28C4D5}" uniqueName="3" name=" Inside Sales Per Day" queryTableFieldId="3" dataDxfId="24"/>
    <tableColumn id="4" xr3:uid="{4F78C83E-C04E-4BE1-937A-387B169CA4B6}" uniqueName="4" name="Hot Food Sales Per Day" queryTableFieldId="4" dataDxfId="23"/>
    <tableColumn id="5" xr3:uid="{B6D0D2FF-C7C0-4668-8E5E-439B94C26BBD}" uniqueName="5" name="Inside Margin Per Day" queryTableFieldId="5" dataDxfId="22"/>
    <tableColumn id="6" xr3:uid="{2B4B6BF4-EEDD-41FC-94CB-E2B0FF378CE5}" uniqueName="6" name="Inside Guest Count Per Dat" queryTableFieldId="6" dataDxfId="21"/>
    <tableColumn id="7" xr3:uid="{E1FA0529-AE3E-4AD4-A537-7B2449662A1D}" uniqueName="7" name="Fuel Gallon Per Day" queryTableFieldId="7" dataDxfId="20"/>
    <tableColumn id="8" xr3:uid="{F4817664-601D-4274-8F14-E7C8FFE11A69}" uniqueName="8" name="Chicken Sales Per Day" queryTableFieldId="8" dataDxfId="19"/>
    <tableColumn id="9" xr3:uid="{2A107E73-D3B8-4856-AD47-B69EA316C52B}" uniqueName="9" name="Pizza Sales Per Day" queryTableFieldId="9" dataDxfId="18"/>
    <tableColumn id="10" xr3:uid="{B7CF69E4-F823-4AD4-AEC9-D3F004AFFA1F}" uniqueName="10" name="Bean To Cup Sales Per Day" queryTableFieldId="10" dataDxfId="17"/>
    <tableColumn id="11" xr3:uid="{31B0B19C-12A4-4111-A6BD-65566CB4F230}" uniqueName="11" name="Frozen Yogurt Sales Per Day" queryTableFieldId="11" dataDxfId="16"/>
    <tableColumn id="12" xr3:uid="{FD134261-D551-4AA2-A0CC-6D5E6CB880E8}" uniqueName="12" name="Door Dash Sales Per Day" queryTableFieldId="12" dataDxfId="1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F6BD8C3-903F-4BF0-ACCC-1A65F399219F}" name="Unpivot" displayName="Unpivot" ref="A1:C16" tableType="queryTable" totalsRowShown="0">
  <autoFilter ref="A1:C16" xr:uid="{E69A11D4-702F-4CF5-BC3F-6BF107C2AE2A}"/>
  <tableColumns count="3">
    <tableColumn id="4" xr3:uid="{BC72033D-EBDF-4DFA-96A9-0E52F57DE0D1}" uniqueName="4" name="Store Type" queryTableFieldId="1" dataDxfId="7"/>
    <tableColumn id="5" xr3:uid="{73AC8D34-AB00-41EB-A609-063A521A4D0F}" uniqueName="5" name="Offer" queryTableFieldId="4"/>
    <tableColumn id="6" xr3:uid="{D68FB47D-668B-466A-9282-2623CDE21C7D}" uniqueName="6" name="Percentage" queryTableFieldId="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6223DD7-3B4E-4A95-AFBB-8D1ADC2886CD}" name="Unpivot9" displayName="Unpivot9" ref="A23:C38" tableType="queryTable" totalsRowShown="0">
  <autoFilter ref="A23:C38" xr:uid="{D83F6224-CA02-4B67-8EDC-58A80EA75556}"/>
  <tableColumns count="3">
    <tableColumn id="4" xr3:uid="{BC217F4A-2BA3-47B9-B6F2-5E3DECB0418A}" uniqueName="4" name="Store Type" queryTableFieldId="1" dataDxfId="6"/>
    <tableColumn id="5" xr3:uid="{2546081A-BD53-44EA-A356-A0E5BB34FB9A}" uniqueName="5" name="Offer" queryTableFieldId="4"/>
    <tableColumn id="6" xr3:uid="{16879DCF-3E44-460A-95E6-6559E3169E13}" uniqueName="6" name="Percentage"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
  <sheetViews>
    <sheetView workbookViewId="0">
      <selection sqref="A1:N26"/>
    </sheetView>
  </sheetViews>
  <sheetFormatPr defaultRowHeight="14.4" x14ac:dyDescent="0.3"/>
  <cols>
    <col min="1" max="1" width="24.44140625" bestFit="1" customWidth="1"/>
    <col min="2" max="2" width="7.21875" customWidth="1"/>
    <col min="3" max="3" width="12.21875" bestFit="1" customWidth="1"/>
    <col min="4" max="4" width="16.77734375" customWidth="1"/>
    <col min="5" max="5" width="12.5546875" customWidth="1"/>
    <col min="6" max="6" width="15.21875" customWidth="1"/>
    <col min="7" max="7" width="14.33203125" customWidth="1"/>
    <col min="8" max="8" width="18.6640625" customWidth="1"/>
    <col min="9" max="9" width="12.88671875" customWidth="1"/>
    <col min="10" max="10" width="14.21875" customWidth="1"/>
    <col min="11" max="11" width="20.6640625" customWidth="1"/>
    <col min="12" max="12" width="17.77734375" customWidth="1"/>
    <col min="13" max="13" width="19.109375" customWidth="1"/>
    <col min="14" max="14" width="15.77734375" customWidth="1"/>
  </cols>
  <sheetData>
    <row r="1" spans="1:14" x14ac:dyDescent="0.3">
      <c r="A1" t="s">
        <v>0</v>
      </c>
      <c r="B1" t="s">
        <v>1</v>
      </c>
      <c r="C1" t="s">
        <v>2</v>
      </c>
      <c r="D1" t="s">
        <v>3</v>
      </c>
      <c r="E1" t="s">
        <v>4</v>
      </c>
      <c r="F1" t="s">
        <v>5</v>
      </c>
      <c r="G1" t="s">
        <v>6</v>
      </c>
      <c r="H1" t="s">
        <v>7</v>
      </c>
      <c r="I1" t="s">
        <v>8</v>
      </c>
      <c r="J1" t="s">
        <v>9</v>
      </c>
      <c r="K1" t="s">
        <v>48</v>
      </c>
      <c r="L1" t="s">
        <v>10</v>
      </c>
      <c r="M1" t="s">
        <v>11</v>
      </c>
      <c r="N1" t="s">
        <v>12</v>
      </c>
    </row>
    <row r="2" spans="1:14" x14ac:dyDescent="0.3">
      <c r="A2" t="s">
        <v>13</v>
      </c>
      <c r="B2" t="s">
        <v>14</v>
      </c>
      <c r="C2" t="s">
        <v>15</v>
      </c>
      <c r="D2">
        <v>652</v>
      </c>
      <c r="E2" s="1">
        <v>14233159</v>
      </c>
      <c r="F2" s="1">
        <v>1169967</v>
      </c>
      <c r="G2" s="1">
        <v>3689547</v>
      </c>
      <c r="H2" s="1">
        <v>1071142</v>
      </c>
      <c r="I2" s="1">
        <v>15846523</v>
      </c>
      <c r="J2" s="1">
        <v>363257</v>
      </c>
      <c r="K2" s="1">
        <v>692237</v>
      </c>
      <c r="L2" s="1">
        <v>420353</v>
      </c>
      <c r="M2" s="1">
        <v>165332</v>
      </c>
    </row>
    <row r="3" spans="1:14" x14ac:dyDescent="0.3">
      <c r="A3" t="s">
        <v>16</v>
      </c>
      <c r="B3" t="s">
        <v>14</v>
      </c>
      <c r="C3" t="s">
        <v>17</v>
      </c>
      <c r="D3">
        <v>325</v>
      </c>
      <c r="E3" s="1">
        <v>4375103</v>
      </c>
      <c r="F3" s="1">
        <v>421635</v>
      </c>
      <c r="G3" s="1">
        <v>1158625</v>
      </c>
      <c r="H3" s="1">
        <v>358952</v>
      </c>
      <c r="I3" s="1">
        <v>1986240</v>
      </c>
      <c r="K3" s="1">
        <v>321564</v>
      </c>
      <c r="L3" s="1">
        <v>174255</v>
      </c>
      <c r="M3" s="1">
        <v>52362</v>
      </c>
      <c r="N3" s="1">
        <v>40258</v>
      </c>
    </row>
    <row r="4" spans="1:14" x14ac:dyDescent="0.3">
      <c r="A4" t="s">
        <v>18</v>
      </c>
      <c r="B4" t="s">
        <v>19</v>
      </c>
      <c r="C4" t="s">
        <v>17</v>
      </c>
      <c r="D4">
        <v>246</v>
      </c>
      <c r="E4" s="1">
        <v>3258643</v>
      </c>
      <c r="F4" s="1">
        <v>310201</v>
      </c>
      <c r="G4" s="1">
        <v>810256</v>
      </c>
      <c r="H4" s="1">
        <v>264896</v>
      </c>
      <c r="I4" s="1">
        <v>1460230</v>
      </c>
      <c r="K4" s="1">
        <v>241365</v>
      </c>
      <c r="L4" s="1">
        <v>125633</v>
      </c>
      <c r="M4" s="1">
        <v>39652</v>
      </c>
    </row>
    <row r="5" spans="1:14" x14ac:dyDescent="0.3">
      <c r="A5" t="s">
        <v>20</v>
      </c>
      <c r="B5" t="s">
        <v>21</v>
      </c>
      <c r="C5" t="s">
        <v>17</v>
      </c>
      <c r="D5">
        <v>553</v>
      </c>
      <c r="E5" s="1">
        <v>5487934</v>
      </c>
      <c r="F5" s="1">
        <v>755352</v>
      </c>
      <c r="G5" s="1">
        <v>1652352</v>
      </c>
      <c r="H5" s="1">
        <v>635888</v>
      </c>
      <c r="I5" s="1">
        <v>3520641</v>
      </c>
      <c r="K5" s="1">
        <v>564232</v>
      </c>
      <c r="L5" s="1">
        <v>301256</v>
      </c>
      <c r="M5" s="1">
        <v>99635</v>
      </c>
    </row>
    <row r="6" spans="1:14" x14ac:dyDescent="0.3">
      <c r="A6" t="s">
        <v>22</v>
      </c>
      <c r="B6" t="s">
        <v>19</v>
      </c>
      <c r="C6" t="s">
        <v>15</v>
      </c>
      <c r="D6">
        <v>501</v>
      </c>
      <c r="E6" s="1">
        <v>7856953</v>
      </c>
      <c r="F6" s="1">
        <v>814576</v>
      </c>
      <c r="G6" s="1">
        <v>2789654</v>
      </c>
      <c r="H6" s="1">
        <v>785635</v>
      </c>
      <c r="I6" s="1">
        <v>11582356</v>
      </c>
      <c r="J6" s="1">
        <v>215683</v>
      </c>
      <c r="K6" s="1">
        <v>523699</v>
      </c>
      <c r="M6" s="1">
        <v>122457</v>
      </c>
    </row>
    <row r="7" spans="1:14" x14ac:dyDescent="0.3">
      <c r="A7" t="s">
        <v>23</v>
      </c>
      <c r="B7" t="s">
        <v>14</v>
      </c>
      <c r="C7" t="s">
        <v>17</v>
      </c>
      <c r="D7">
        <v>488</v>
      </c>
      <c r="E7" s="1">
        <v>5187961</v>
      </c>
      <c r="F7" s="1">
        <v>652325</v>
      </c>
      <c r="G7" s="1">
        <v>1352625</v>
      </c>
      <c r="H7" s="1">
        <v>523653</v>
      </c>
      <c r="I7" s="1">
        <v>3254609</v>
      </c>
      <c r="J7" s="1">
        <v>254963</v>
      </c>
      <c r="K7" s="1">
        <v>488932</v>
      </c>
      <c r="L7" s="1">
        <v>254896</v>
      </c>
      <c r="M7" s="1">
        <v>82365</v>
      </c>
      <c r="N7" s="1">
        <v>62435</v>
      </c>
    </row>
    <row r="8" spans="1:14" x14ac:dyDescent="0.3">
      <c r="A8" t="s">
        <v>24</v>
      </c>
      <c r="B8" t="s">
        <v>21</v>
      </c>
      <c r="C8" t="s">
        <v>17</v>
      </c>
      <c r="D8">
        <v>285</v>
      </c>
      <c r="E8" s="1">
        <v>2987435</v>
      </c>
      <c r="F8" s="1">
        <v>361274</v>
      </c>
      <c r="G8" s="1">
        <v>650236</v>
      </c>
      <c r="H8" s="1">
        <v>301853</v>
      </c>
      <c r="I8" s="1">
        <v>2035615</v>
      </c>
      <c r="K8" s="1">
        <v>274588</v>
      </c>
      <c r="L8" s="1">
        <v>135689</v>
      </c>
      <c r="M8" s="1">
        <v>45286</v>
      </c>
      <c r="N8" s="1">
        <v>32658</v>
      </c>
    </row>
    <row r="9" spans="1:14" x14ac:dyDescent="0.3">
      <c r="A9" t="s">
        <v>25</v>
      </c>
      <c r="B9" t="s">
        <v>21</v>
      </c>
      <c r="C9" t="s">
        <v>17</v>
      </c>
      <c r="D9">
        <v>623</v>
      </c>
      <c r="E9" s="1">
        <v>9010004</v>
      </c>
      <c r="F9" s="1">
        <v>904896</v>
      </c>
      <c r="G9" s="1">
        <v>2258633</v>
      </c>
      <c r="H9" s="1">
        <v>709365</v>
      </c>
      <c r="I9" s="1">
        <v>4458690</v>
      </c>
      <c r="K9" s="1">
        <v>701252</v>
      </c>
      <c r="L9" s="1">
        <v>352165</v>
      </c>
      <c r="M9" s="1">
        <v>125634</v>
      </c>
    </row>
    <row r="10" spans="1:14" x14ac:dyDescent="0.3">
      <c r="A10" t="s">
        <v>26</v>
      </c>
      <c r="B10" t="s">
        <v>14</v>
      </c>
      <c r="C10" t="s">
        <v>27</v>
      </c>
      <c r="D10">
        <v>198</v>
      </c>
      <c r="E10" s="1">
        <v>3121752</v>
      </c>
      <c r="F10" s="1">
        <v>320258</v>
      </c>
      <c r="G10" s="1">
        <v>852457</v>
      </c>
      <c r="H10" s="1">
        <v>298565</v>
      </c>
      <c r="I10" s="1">
        <v>1652250</v>
      </c>
      <c r="J10" s="1">
        <v>95632</v>
      </c>
      <c r="K10" s="1">
        <v>201546</v>
      </c>
      <c r="L10" s="1">
        <v>104563</v>
      </c>
      <c r="M10" s="1">
        <v>41277</v>
      </c>
    </row>
    <row r="11" spans="1:14" x14ac:dyDescent="0.3">
      <c r="A11" t="s">
        <v>28</v>
      </c>
      <c r="B11" t="s">
        <v>21</v>
      </c>
      <c r="C11" t="s">
        <v>15</v>
      </c>
      <c r="D11">
        <v>322</v>
      </c>
      <c r="E11" s="1">
        <v>5290000</v>
      </c>
      <c r="F11" s="1">
        <v>560893</v>
      </c>
      <c r="G11" s="1">
        <v>1685123</v>
      </c>
      <c r="H11" s="1">
        <v>489659</v>
      </c>
      <c r="I11" s="1">
        <v>7125632</v>
      </c>
      <c r="J11" s="1">
        <v>166353</v>
      </c>
      <c r="K11" s="1">
        <v>354656</v>
      </c>
      <c r="L11" s="1">
        <v>201587</v>
      </c>
      <c r="M11" s="1">
        <v>85522</v>
      </c>
    </row>
    <row r="12" spans="1:14" x14ac:dyDescent="0.3">
      <c r="A12" t="s">
        <v>29</v>
      </c>
      <c r="B12" t="s">
        <v>30</v>
      </c>
      <c r="C12" t="s">
        <v>17</v>
      </c>
      <c r="D12">
        <v>175</v>
      </c>
      <c r="E12" s="1">
        <v>1925000</v>
      </c>
      <c r="F12" s="1">
        <v>212524</v>
      </c>
      <c r="G12" s="1">
        <v>398956</v>
      </c>
      <c r="H12" s="1">
        <v>184253</v>
      </c>
      <c r="I12" s="1">
        <v>1152635</v>
      </c>
      <c r="K12" s="1">
        <v>173222</v>
      </c>
      <c r="L12" s="1">
        <v>74236</v>
      </c>
      <c r="M12" s="1">
        <v>29668</v>
      </c>
    </row>
    <row r="13" spans="1:14" x14ac:dyDescent="0.3">
      <c r="A13" t="s">
        <v>31</v>
      </c>
      <c r="B13" t="s">
        <v>14</v>
      </c>
      <c r="C13" t="s">
        <v>32</v>
      </c>
      <c r="D13">
        <v>461</v>
      </c>
      <c r="E13" s="1">
        <v>7985326</v>
      </c>
      <c r="F13" s="1">
        <v>1025356</v>
      </c>
      <c r="G13" s="1">
        <v>2356988</v>
      </c>
      <c r="H13" s="1">
        <v>842112</v>
      </c>
      <c r="I13" s="1">
        <v>13568264</v>
      </c>
      <c r="J13" s="1">
        <v>318962</v>
      </c>
      <c r="K13" s="1">
        <v>569935</v>
      </c>
      <c r="L13" s="1">
        <v>352635</v>
      </c>
      <c r="M13" s="1">
        <v>125644</v>
      </c>
      <c r="N13" s="1">
        <v>75896</v>
      </c>
    </row>
    <row r="14" spans="1:14" x14ac:dyDescent="0.3">
      <c r="A14" t="s">
        <v>33</v>
      </c>
      <c r="B14" t="s">
        <v>21</v>
      </c>
      <c r="C14" t="s">
        <v>17</v>
      </c>
      <c r="D14">
        <v>72</v>
      </c>
      <c r="E14" s="1">
        <v>359999</v>
      </c>
      <c r="F14" s="1">
        <v>66523</v>
      </c>
      <c r="G14" s="1">
        <v>109635</v>
      </c>
      <c r="H14" s="1">
        <v>69853</v>
      </c>
      <c r="I14" s="1">
        <v>325624</v>
      </c>
      <c r="K14" s="1">
        <v>61455</v>
      </c>
      <c r="L14" s="1">
        <v>24635</v>
      </c>
      <c r="M14" s="1">
        <v>4211</v>
      </c>
    </row>
    <row r="15" spans="1:14" x14ac:dyDescent="0.3">
      <c r="A15" t="s">
        <v>34</v>
      </c>
      <c r="B15" t="s">
        <v>30</v>
      </c>
      <c r="C15" t="s">
        <v>32</v>
      </c>
      <c r="D15">
        <v>119</v>
      </c>
      <c r="E15" s="1">
        <v>1546932</v>
      </c>
      <c r="F15" s="1">
        <v>225699</v>
      </c>
      <c r="G15" s="1">
        <v>498666</v>
      </c>
      <c r="H15" s="1">
        <v>201568</v>
      </c>
      <c r="I15" s="1">
        <v>2568930</v>
      </c>
      <c r="J15" s="1">
        <v>71255</v>
      </c>
      <c r="K15" s="1">
        <v>125635</v>
      </c>
      <c r="L15" s="1">
        <v>75698</v>
      </c>
      <c r="M15" s="1">
        <v>31524</v>
      </c>
    </row>
    <row r="16" spans="1:14" x14ac:dyDescent="0.3">
      <c r="A16" t="s">
        <v>35</v>
      </c>
      <c r="B16" t="s">
        <v>21</v>
      </c>
      <c r="C16" t="s">
        <v>32</v>
      </c>
      <c r="D16">
        <v>66</v>
      </c>
      <c r="E16" s="1">
        <v>625342</v>
      </c>
      <c r="F16" s="1">
        <v>109888</v>
      </c>
      <c r="G16" s="1">
        <v>225698</v>
      </c>
      <c r="H16" s="1">
        <v>101256</v>
      </c>
      <c r="I16" s="1">
        <v>1256304</v>
      </c>
      <c r="J16" s="1">
        <v>35323</v>
      </c>
      <c r="K16" s="1">
        <v>66352</v>
      </c>
      <c r="L16" s="1">
        <v>34266</v>
      </c>
      <c r="M16" s="1">
        <v>14278</v>
      </c>
    </row>
    <row r="17" spans="1:14" x14ac:dyDescent="0.3">
      <c r="A17" t="s">
        <v>36</v>
      </c>
      <c r="B17" t="s">
        <v>37</v>
      </c>
      <c r="C17" t="s">
        <v>15</v>
      </c>
      <c r="D17">
        <v>98</v>
      </c>
      <c r="E17" s="1">
        <v>640402</v>
      </c>
      <c r="F17" s="1">
        <v>117858</v>
      </c>
      <c r="G17" s="1">
        <v>285964</v>
      </c>
      <c r="H17" s="1">
        <v>115458</v>
      </c>
      <c r="I17" s="1">
        <v>1986305</v>
      </c>
      <c r="J17" s="1">
        <v>51247</v>
      </c>
      <c r="K17" s="1">
        <v>78659</v>
      </c>
      <c r="L17" s="1">
        <v>53285</v>
      </c>
      <c r="M17" s="1">
        <v>21322</v>
      </c>
    </row>
    <row r="18" spans="1:14" x14ac:dyDescent="0.3">
      <c r="A18" t="s">
        <v>38</v>
      </c>
      <c r="B18" t="s">
        <v>39</v>
      </c>
      <c r="C18" t="s">
        <v>32</v>
      </c>
      <c r="D18">
        <v>45</v>
      </c>
      <c r="E18" s="1">
        <v>385724</v>
      </c>
      <c r="F18" s="1">
        <v>69852</v>
      </c>
      <c r="G18" s="1">
        <v>144875</v>
      </c>
      <c r="H18" s="1">
        <v>59683</v>
      </c>
      <c r="I18" s="1">
        <v>852314</v>
      </c>
      <c r="J18" s="1">
        <v>21563</v>
      </c>
      <c r="K18" s="1">
        <v>38552</v>
      </c>
      <c r="L18" s="1">
        <v>17582</v>
      </c>
      <c r="M18" s="1">
        <v>7952</v>
      </c>
    </row>
    <row r="19" spans="1:14" x14ac:dyDescent="0.3">
      <c r="A19" t="s">
        <v>40</v>
      </c>
      <c r="B19" t="s">
        <v>39</v>
      </c>
      <c r="C19" t="s">
        <v>15</v>
      </c>
      <c r="D19">
        <v>17</v>
      </c>
      <c r="E19" s="1">
        <v>42393</v>
      </c>
      <c r="F19" s="1">
        <v>10587</v>
      </c>
      <c r="G19" s="1">
        <v>20896</v>
      </c>
      <c r="H19" s="1">
        <v>8536</v>
      </c>
      <c r="I19" s="1">
        <v>250683</v>
      </c>
      <c r="J19" s="1">
        <v>4352</v>
      </c>
      <c r="K19" s="1">
        <v>10569</v>
      </c>
      <c r="L19" s="1">
        <v>6983</v>
      </c>
    </row>
    <row r="20" spans="1:14" x14ac:dyDescent="0.3">
      <c r="A20" t="s">
        <v>41</v>
      </c>
      <c r="B20" t="s">
        <v>21</v>
      </c>
      <c r="C20" t="s">
        <v>32</v>
      </c>
      <c r="D20">
        <v>103</v>
      </c>
      <c r="E20" s="1">
        <v>1286497</v>
      </c>
      <c r="F20" s="1">
        <v>190444</v>
      </c>
      <c r="G20" s="1">
        <v>474211</v>
      </c>
      <c r="H20" s="1">
        <v>165896</v>
      </c>
      <c r="I20" s="1">
        <v>2256389</v>
      </c>
      <c r="J20" s="1">
        <v>65966</v>
      </c>
      <c r="K20" s="1">
        <v>105635</v>
      </c>
      <c r="L20" s="1">
        <v>68352</v>
      </c>
      <c r="M20" s="1">
        <v>27445</v>
      </c>
    </row>
    <row r="21" spans="1:14" x14ac:dyDescent="0.3">
      <c r="A21" t="s">
        <v>42</v>
      </c>
      <c r="B21" t="s">
        <v>21</v>
      </c>
      <c r="C21" t="s">
        <v>17</v>
      </c>
      <c r="D21">
        <v>274</v>
      </c>
      <c r="E21" s="1">
        <v>2888653</v>
      </c>
      <c r="F21" s="1">
        <v>352476</v>
      </c>
      <c r="G21" s="1">
        <v>623985</v>
      </c>
      <c r="H21" s="1">
        <v>302585</v>
      </c>
      <c r="I21" s="1">
        <v>1852302</v>
      </c>
      <c r="K21" s="1">
        <v>265888</v>
      </c>
      <c r="L21" s="1">
        <v>126853</v>
      </c>
      <c r="M21" s="1">
        <v>41253</v>
      </c>
    </row>
    <row r="22" spans="1:14" x14ac:dyDescent="0.3">
      <c r="A22" t="s">
        <v>43</v>
      </c>
      <c r="B22" t="s">
        <v>19</v>
      </c>
      <c r="C22" t="s">
        <v>27</v>
      </c>
      <c r="D22">
        <v>428</v>
      </c>
      <c r="E22" s="1">
        <v>6313489</v>
      </c>
      <c r="F22" s="1">
        <v>752245</v>
      </c>
      <c r="G22" s="1">
        <v>1685964</v>
      </c>
      <c r="H22" s="1">
        <v>666859</v>
      </c>
      <c r="I22" s="1">
        <v>3678262</v>
      </c>
      <c r="K22" s="1">
        <v>468953</v>
      </c>
      <c r="L22" s="1">
        <v>245385</v>
      </c>
      <c r="N22" s="1">
        <v>62352</v>
      </c>
    </row>
    <row r="23" spans="1:14" x14ac:dyDescent="0.3">
      <c r="A23" t="s">
        <v>44</v>
      </c>
      <c r="B23" t="s">
        <v>14</v>
      </c>
      <c r="C23" t="s">
        <v>17</v>
      </c>
      <c r="D23">
        <v>212</v>
      </c>
      <c r="E23" s="1">
        <v>2685931</v>
      </c>
      <c r="F23" s="1">
        <v>278563</v>
      </c>
      <c r="G23" s="1">
        <v>474544</v>
      </c>
      <c r="H23" s="1">
        <v>225856</v>
      </c>
      <c r="I23" s="1">
        <v>1402052</v>
      </c>
      <c r="K23" s="1">
        <v>195462</v>
      </c>
      <c r="L23" s="1">
        <v>101358</v>
      </c>
      <c r="M23" s="1">
        <v>35699</v>
      </c>
      <c r="N23" s="1">
        <v>25689</v>
      </c>
    </row>
    <row r="24" spans="1:14" x14ac:dyDescent="0.3">
      <c r="A24" t="s">
        <v>45</v>
      </c>
      <c r="B24" t="s">
        <v>19</v>
      </c>
      <c r="C24" t="s">
        <v>17</v>
      </c>
      <c r="D24">
        <v>299</v>
      </c>
      <c r="E24" s="1">
        <v>3251487</v>
      </c>
      <c r="F24" s="1">
        <v>411896</v>
      </c>
      <c r="G24" s="1">
        <v>725964</v>
      </c>
      <c r="H24" s="1">
        <v>324655</v>
      </c>
      <c r="I24" s="1">
        <v>1989368</v>
      </c>
      <c r="K24" s="1">
        <v>286596</v>
      </c>
      <c r="L24" s="1">
        <v>132653</v>
      </c>
      <c r="M24" s="1">
        <v>55222</v>
      </c>
    </row>
    <row r="25" spans="1:14" x14ac:dyDescent="0.3">
      <c r="A25" t="s">
        <v>46</v>
      </c>
      <c r="B25" t="s">
        <v>21</v>
      </c>
      <c r="C25" t="s">
        <v>17</v>
      </c>
      <c r="D25">
        <v>191</v>
      </c>
      <c r="E25" s="1">
        <v>2443254</v>
      </c>
      <c r="F25" s="1">
        <v>222546</v>
      </c>
      <c r="G25" s="1">
        <v>425656</v>
      </c>
      <c r="H25" s="1">
        <v>205658</v>
      </c>
      <c r="I25" s="1">
        <v>1125250</v>
      </c>
      <c r="K25" s="1">
        <v>180356</v>
      </c>
      <c r="L25" s="1">
        <v>89635</v>
      </c>
      <c r="M25" s="1">
        <v>32585</v>
      </c>
    </row>
    <row r="26" spans="1:14" x14ac:dyDescent="0.3">
      <c r="A26" t="s">
        <v>47</v>
      </c>
      <c r="B26" t="s">
        <v>14</v>
      </c>
      <c r="C26" t="s">
        <v>32</v>
      </c>
      <c r="D26">
        <v>701</v>
      </c>
      <c r="E26" s="1">
        <v>18362593</v>
      </c>
      <c r="F26" s="1">
        <v>1502534</v>
      </c>
      <c r="G26" s="1">
        <v>3685235</v>
      </c>
      <c r="H26" s="1">
        <v>1328569</v>
      </c>
      <c r="I26" s="1">
        <v>22536987</v>
      </c>
      <c r="J26" s="1">
        <v>502342</v>
      </c>
      <c r="K26" s="1">
        <v>901523</v>
      </c>
      <c r="L26" s="1">
        <v>602538</v>
      </c>
      <c r="M26" s="1">
        <v>219635</v>
      </c>
      <c r="N26" s="1">
        <v>124536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76CFD-5F6C-4079-B2D7-7D9F80CB58F2}">
  <dimension ref="A1:N26"/>
  <sheetViews>
    <sheetView workbookViewId="0">
      <selection sqref="A1:N26"/>
    </sheetView>
  </sheetViews>
  <sheetFormatPr defaultRowHeight="14.4" x14ac:dyDescent="0.3"/>
  <cols>
    <col min="1" max="1" width="24.44140625" bestFit="1" customWidth="1"/>
    <col min="2" max="2" width="7.5546875" bestFit="1" customWidth="1"/>
    <col min="3" max="3" width="12.21875" bestFit="1" customWidth="1"/>
    <col min="4" max="4" width="17.21875" bestFit="1" customWidth="1"/>
    <col min="5" max="5" width="12.88671875" bestFit="1" customWidth="1"/>
    <col min="6" max="6" width="15.6640625" bestFit="1" customWidth="1"/>
    <col min="7" max="7" width="14.6640625" bestFit="1" customWidth="1"/>
    <col min="8" max="8" width="19.109375" bestFit="1" customWidth="1"/>
    <col min="9" max="9" width="13.21875" bestFit="1" customWidth="1"/>
    <col min="10" max="10" width="14.5546875" bestFit="1" customWidth="1"/>
    <col min="11" max="11" width="21.21875" bestFit="1" customWidth="1"/>
    <col min="12" max="12" width="18.21875" bestFit="1" customWidth="1"/>
    <col min="13" max="13" width="19.6640625" bestFit="1" customWidth="1"/>
    <col min="14" max="14" width="16.21875" bestFit="1" customWidth="1"/>
  </cols>
  <sheetData>
    <row r="1" spans="1:14" x14ac:dyDescent="0.3">
      <c r="A1" s="2" t="s">
        <v>0</v>
      </c>
      <c r="B1" s="2" t="s">
        <v>1</v>
      </c>
      <c r="C1" s="2" t="s">
        <v>2</v>
      </c>
      <c r="D1" s="2" t="s">
        <v>3</v>
      </c>
      <c r="E1" s="2" t="s">
        <v>4</v>
      </c>
      <c r="F1" s="2" t="s">
        <v>5</v>
      </c>
      <c r="G1" s="2" t="s">
        <v>6</v>
      </c>
      <c r="H1" s="2" t="s">
        <v>7</v>
      </c>
      <c r="I1" s="2" t="s">
        <v>8</v>
      </c>
      <c r="J1" s="2" t="s">
        <v>9</v>
      </c>
      <c r="K1" s="2" t="s">
        <v>48</v>
      </c>
      <c r="L1" s="2" t="s">
        <v>10</v>
      </c>
      <c r="M1" s="2" t="s">
        <v>11</v>
      </c>
      <c r="N1" s="2" t="s">
        <v>12</v>
      </c>
    </row>
    <row r="2" spans="1:14" x14ac:dyDescent="0.3">
      <c r="A2" s="2" t="s">
        <v>13</v>
      </c>
      <c r="B2" s="2" t="s">
        <v>14</v>
      </c>
      <c r="C2" s="2" t="s">
        <v>15</v>
      </c>
      <c r="D2" s="2">
        <v>652</v>
      </c>
      <c r="E2" s="2">
        <v>14233159</v>
      </c>
      <c r="F2" s="2">
        <v>1169967</v>
      </c>
      <c r="G2" s="2">
        <v>3689547</v>
      </c>
      <c r="H2" s="2">
        <v>1071142</v>
      </c>
      <c r="I2" s="2">
        <v>15846523</v>
      </c>
      <c r="J2" s="2">
        <v>363257</v>
      </c>
      <c r="K2" s="2">
        <v>692237</v>
      </c>
      <c r="L2" s="2">
        <v>420353</v>
      </c>
      <c r="M2" s="2">
        <v>165332</v>
      </c>
      <c r="N2" s="2">
        <v>0</v>
      </c>
    </row>
    <row r="3" spans="1:14" x14ac:dyDescent="0.3">
      <c r="A3" s="2" t="s">
        <v>16</v>
      </c>
      <c r="B3" s="2" t="s">
        <v>14</v>
      </c>
      <c r="C3" s="2" t="s">
        <v>17</v>
      </c>
      <c r="D3" s="2">
        <v>325</v>
      </c>
      <c r="E3" s="2">
        <v>4375103</v>
      </c>
      <c r="F3" s="2">
        <v>421635</v>
      </c>
      <c r="G3" s="2">
        <v>1158625</v>
      </c>
      <c r="H3" s="2">
        <v>358952</v>
      </c>
      <c r="I3" s="2">
        <v>1986240</v>
      </c>
      <c r="J3" s="2">
        <v>0</v>
      </c>
      <c r="K3" s="2">
        <v>321564</v>
      </c>
      <c r="L3" s="2">
        <v>174255</v>
      </c>
      <c r="M3" s="2">
        <v>52362</v>
      </c>
      <c r="N3" s="2">
        <v>40258</v>
      </c>
    </row>
    <row r="4" spans="1:14" x14ac:dyDescent="0.3">
      <c r="A4" s="2" t="s">
        <v>18</v>
      </c>
      <c r="B4" s="2" t="s">
        <v>19</v>
      </c>
      <c r="C4" s="2" t="s">
        <v>17</v>
      </c>
      <c r="D4" s="2">
        <v>246</v>
      </c>
      <c r="E4" s="2">
        <v>3258643</v>
      </c>
      <c r="F4" s="2">
        <v>310201</v>
      </c>
      <c r="G4" s="2">
        <v>810256</v>
      </c>
      <c r="H4" s="2">
        <v>264896</v>
      </c>
      <c r="I4" s="2">
        <v>1460230</v>
      </c>
      <c r="J4" s="2">
        <v>0</v>
      </c>
      <c r="K4" s="2">
        <v>241365</v>
      </c>
      <c r="L4" s="2">
        <v>125633</v>
      </c>
      <c r="M4" s="2">
        <v>39652</v>
      </c>
      <c r="N4" s="2">
        <v>0</v>
      </c>
    </row>
    <row r="5" spans="1:14" x14ac:dyDescent="0.3">
      <c r="A5" s="2" t="s">
        <v>20</v>
      </c>
      <c r="B5" s="2" t="s">
        <v>21</v>
      </c>
      <c r="C5" s="2" t="s">
        <v>17</v>
      </c>
      <c r="D5" s="2">
        <v>553</v>
      </c>
      <c r="E5" s="2">
        <v>5487934</v>
      </c>
      <c r="F5" s="2">
        <v>755352</v>
      </c>
      <c r="G5" s="2">
        <v>1652352</v>
      </c>
      <c r="H5" s="2">
        <v>635888</v>
      </c>
      <c r="I5" s="2">
        <v>3520641</v>
      </c>
      <c r="J5" s="2">
        <v>0</v>
      </c>
      <c r="K5" s="2">
        <v>564232</v>
      </c>
      <c r="L5" s="2">
        <v>301256</v>
      </c>
      <c r="M5" s="2">
        <v>99635</v>
      </c>
      <c r="N5" s="2">
        <v>0</v>
      </c>
    </row>
    <row r="6" spans="1:14" x14ac:dyDescent="0.3">
      <c r="A6" s="2" t="s">
        <v>22</v>
      </c>
      <c r="B6" s="2" t="s">
        <v>19</v>
      </c>
      <c r="C6" s="2" t="s">
        <v>15</v>
      </c>
      <c r="D6" s="2">
        <v>501</v>
      </c>
      <c r="E6" s="2">
        <v>7856953</v>
      </c>
      <c r="F6" s="2">
        <v>814576</v>
      </c>
      <c r="G6" s="2">
        <v>2789654</v>
      </c>
      <c r="H6" s="2">
        <v>785635</v>
      </c>
      <c r="I6" s="2">
        <v>11582356</v>
      </c>
      <c r="J6" s="2">
        <v>215683</v>
      </c>
      <c r="K6" s="2">
        <v>523699</v>
      </c>
      <c r="L6" s="2">
        <v>0</v>
      </c>
      <c r="M6" s="2">
        <v>122457</v>
      </c>
      <c r="N6" s="2">
        <v>0</v>
      </c>
    </row>
    <row r="7" spans="1:14" x14ac:dyDescent="0.3">
      <c r="A7" s="2" t="s">
        <v>23</v>
      </c>
      <c r="B7" s="2" t="s">
        <v>14</v>
      </c>
      <c r="C7" s="2" t="s">
        <v>17</v>
      </c>
      <c r="D7" s="2">
        <v>488</v>
      </c>
      <c r="E7" s="2">
        <v>5187961</v>
      </c>
      <c r="F7" s="2">
        <v>652325</v>
      </c>
      <c r="G7" s="2">
        <v>1352625</v>
      </c>
      <c r="H7" s="2">
        <v>523653</v>
      </c>
      <c r="I7" s="2">
        <v>3254609</v>
      </c>
      <c r="J7" s="2">
        <v>254963</v>
      </c>
      <c r="K7" s="2">
        <v>488932</v>
      </c>
      <c r="L7" s="2">
        <v>254896</v>
      </c>
      <c r="M7" s="2">
        <v>82365</v>
      </c>
      <c r="N7" s="2">
        <v>62435</v>
      </c>
    </row>
    <row r="8" spans="1:14" x14ac:dyDescent="0.3">
      <c r="A8" s="2" t="s">
        <v>24</v>
      </c>
      <c r="B8" s="2" t="s">
        <v>21</v>
      </c>
      <c r="C8" s="2" t="s">
        <v>17</v>
      </c>
      <c r="D8" s="2">
        <v>285</v>
      </c>
      <c r="E8" s="2">
        <v>2987435</v>
      </c>
      <c r="F8" s="2">
        <v>361274</v>
      </c>
      <c r="G8" s="2">
        <v>650236</v>
      </c>
      <c r="H8" s="2">
        <v>301853</v>
      </c>
      <c r="I8" s="2">
        <v>2035615</v>
      </c>
      <c r="J8" s="2">
        <v>0</v>
      </c>
      <c r="K8" s="2">
        <v>274588</v>
      </c>
      <c r="L8" s="2">
        <v>135689</v>
      </c>
      <c r="M8" s="2">
        <v>45286</v>
      </c>
      <c r="N8" s="2">
        <v>32658</v>
      </c>
    </row>
    <row r="9" spans="1:14" x14ac:dyDescent="0.3">
      <c r="A9" s="2" t="s">
        <v>25</v>
      </c>
      <c r="B9" s="2" t="s">
        <v>21</v>
      </c>
      <c r="C9" s="2" t="s">
        <v>17</v>
      </c>
      <c r="D9" s="2">
        <v>623</v>
      </c>
      <c r="E9" s="2">
        <v>9010004</v>
      </c>
      <c r="F9" s="2">
        <v>904896</v>
      </c>
      <c r="G9" s="2">
        <v>2258633</v>
      </c>
      <c r="H9" s="2">
        <v>709365</v>
      </c>
      <c r="I9" s="2">
        <v>4458690</v>
      </c>
      <c r="J9" s="2">
        <v>0</v>
      </c>
      <c r="K9" s="2">
        <v>701252</v>
      </c>
      <c r="L9" s="2">
        <v>352165</v>
      </c>
      <c r="M9" s="2">
        <v>125634</v>
      </c>
      <c r="N9" s="2">
        <v>0</v>
      </c>
    </row>
    <row r="10" spans="1:14" x14ac:dyDescent="0.3">
      <c r="A10" s="2" t="s">
        <v>26</v>
      </c>
      <c r="B10" s="2" t="s">
        <v>14</v>
      </c>
      <c r="C10" s="2" t="s">
        <v>17</v>
      </c>
      <c r="D10" s="2">
        <v>198</v>
      </c>
      <c r="E10" s="2">
        <v>3121752</v>
      </c>
      <c r="F10" s="2">
        <v>320258</v>
      </c>
      <c r="G10" s="2">
        <v>852457</v>
      </c>
      <c r="H10" s="2">
        <v>298565</v>
      </c>
      <c r="I10" s="2">
        <v>1652250</v>
      </c>
      <c r="J10" s="2">
        <v>95632</v>
      </c>
      <c r="K10" s="2">
        <v>201546</v>
      </c>
      <c r="L10" s="2">
        <v>104563</v>
      </c>
      <c r="M10" s="2">
        <v>41277</v>
      </c>
      <c r="N10" s="2">
        <v>0</v>
      </c>
    </row>
    <row r="11" spans="1:14" x14ac:dyDescent="0.3">
      <c r="A11" s="2" t="s">
        <v>28</v>
      </c>
      <c r="B11" s="2" t="s">
        <v>21</v>
      </c>
      <c r="C11" s="2" t="s">
        <v>15</v>
      </c>
      <c r="D11" s="2">
        <v>322</v>
      </c>
      <c r="E11" s="2">
        <v>5290000</v>
      </c>
      <c r="F11" s="2">
        <v>560893</v>
      </c>
      <c r="G11" s="2">
        <v>1685123</v>
      </c>
      <c r="H11" s="2">
        <v>489659</v>
      </c>
      <c r="I11" s="2">
        <v>7125632</v>
      </c>
      <c r="J11" s="2">
        <v>166353</v>
      </c>
      <c r="K11" s="2">
        <v>354656</v>
      </c>
      <c r="L11" s="2">
        <v>201587</v>
      </c>
      <c r="M11" s="2">
        <v>85522</v>
      </c>
      <c r="N11" s="2">
        <v>0</v>
      </c>
    </row>
    <row r="12" spans="1:14" x14ac:dyDescent="0.3">
      <c r="A12" s="2" t="s">
        <v>29</v>
      </c>
      <c r="B12" s="2" t="s">
        <v>30</v>
      </c>
      <c r="C12" s="2" t="s">
        <v>17</v>
      </c>
      <c r="D12" s="2">
        <v>175</v>
      </c>
      <c r="E12" s="2">
        <v>1925000</v>
      </c>
      <c r="F12" s="2">
        <v>212524</v>
      </c>
      <c r="G12" s="2">
        <v>398956</v>
      </c>
      <c r="H12" s="2">
        <v>184253</v>
      </c>
      <c r="I12" s="2">
        <v>1152635</v>
      </c>
      <c r="J12" s="2">
        <v>0</v>
      </c>
      <c r="K12" s="2">
        <v>173222</v>
      </c>
      <c r="L12" s="2">
        <v>74236</v>
      </c>
      <c r="M12" s="2">
        <v>29668</v>
      </c>
      <c r="N12" s="2">
        <v>0</v>
      </c>
    </row>
    <row r="13" spans="1:14" x14ac:dyDescent="0.3">
      <c r="A13" s="2" t="s">
        <v>31</v>
      </c>
      <c r="B13" s="2" t="s">
        <v>14</v>
      </c>
      <c r="C13" s="2" t="s">
        <v>32</v>
      </c>
      <c r="D13" s="2">
        <v>461</v>
      </c>
      <c r="E13" s="2">
        <v>7985326</v>
      </c>
      <c r="F13" s="2">
        <v>1025356</v>
      </c>
      <c r="G13" s="2">
        <v>2356988</v>
      </c>
      <c r="H13" s="2">
        <v>842112</v>
      </c>
      <c r="I13" s="2">
        <v>13568264</v>
      </c>
      <c r="J13" s="2">
        <v>318962</v>
      </c>
      <c r="K13" s="2">
        <v>569935</v>
      </c>
      <c r="L13" s="2">
        <v>352635</v>
      </c>
      <c r="M13" s="2">
        <v>125644</v>
      </c>
      <c r="N13" s="2">
        <v>75896</v>
      </c>
    </row>
    <row r="14" spans="1:14" x14ac:dyDescent="0.3">
      <c r="A14" s="2" t="s">
        <v>33</v>
      </c>
      <c r="B14" s="2" t="s">
        <v>21</v>
      </c>
      <c r="C14" s="2" t="s">
        <v>17</v>
      </c>
      <c r="D14" s="2">
        <v>72</v>
      </c>
      <c r="E14" s="2">
        <v>359999</v>
      </c>
      <c r="F14" s="2">
        <v>66523</v>
      </c>
      <c r="G14" s="2">
        <v>109635</v>
      </c>
      <c r="H14" s="2">
        <v>69853</v>
      </c>
      <c r="I14" s="2">
        <v>325624</v>
      </c>
      <c r="J14" s="2">
        <v>0</v>
      </c>
      <c r="K14" s="2">
        <v>61455</v>
      </c>
      <c r="L14" s="2">
        <v>24635</v>
      </c>
      <c r="M14" s="2">
        <v>4211</v>
      </c>
      <c r="N14" s="2">
        <v>0</v>
      </c>
    </row>
    <row r="15" spans="1:14" x14ac:dyDescent="0.3">
      <c r="A15" t="s">
        <v>34</v>
      </c>
      <c r="B15" t="s">
        <v>30</v>
      </c>
      <c r="C15" t="s">
        <v>32</v>
      </c>
      <c r="D15">
        <v>119</v>
      </c>
      <c r="E15">
        <v>1546932</v>
      </c>
      <c r="F15">
        <v>225699</v>
      </c>
      <c r="G15">
        <v>498666</v>
      </c>
      <c r="H15">
        <v>201568</v>
      </c>
      <c r="I15">
        <v>2568930</v>
      </c>
      <c r="J15">
        <v>71255</v>
      </c>
      <c r="K15">
        <v>125635</v>
      </c>
      <c r="L15">
        <v>75698</v>
      </c>
      <c r="M15">
        <v>31524</v>
      </c>
      <c r="N15">
        <v>0</v>
      </c>
    </row>
    <row r="16" spans="1:14" x14ac:dyDescent="0.3">
      <c r="A16" t="s">
        <v>35</v>
      </c>
      <c r="B16" t="s">
        <v>21</v>
      </c>
      <c r="C16" t="s">
        <v>32</v>
      </c>
      <c r="D16">
        <v>66</v>
      </c>
      <c r="E16">
        <v>625342</v>
      </c>
      <c r="F16">
        <v>109888</v>
      </c>
      <c r="G16">
        <v>225698</v>
      </c>
      <c r="H16">
        <v>101256</v>
      </c>
      <c r="I16">
        <v>1256304</v>
      </c>
      <c r="J16">
        <v>35323</v>
      </c>
      <c r="K16">
        <v>66352</v>
      </c>
      <c r="L16">
        <v>34266</v>
      </c>
      <c r="M16">
        <v>14278</v>
      </c>
      <c r="N16">
        <v>0</v>
      </c>
    </row>
    <row r="17" spans="1:14" x14ac:dyDescent="0.3">
      <c r="A17" t="s">
        <v>36</v>
      </c>
      <c r="B17" t="s">
        <v>37</v>
      </c>
      <c r="C17" t="s">
        <v>15</v>
      </c>
      <c r="D17">
        <v>98</v>
      </c>
      <c r="E17">
        <v>640402</v>
      </c>
      <c r="F17">
        <v>117858</v>
      </c>
      <c r="G17">
        <v>285964</v>
      </c>
      <c r="H17">
        <v>115458</v>
      </c>
      <c r="I17">
        <v>1986305</v>
      </c>
      <c r="J17">
        <v>51247</v>
      </c>
      <c r="K17">
        <v>78659</v>
      </c>
      <c r="L17">
        <v>53285</v>
      </c>
      <c r="M17">
        <v>21322</v>
      </c>
      <c r="N17">
        <v>0</v>
      </c>
    </row>
    <row r="18" spans="1:14" x14ac:dyDescent="0.3">
      <c r="A18" t="s">
        <v>38</v>
      </c>
      <c r="B18" t="s">
        <v>39</v>
      </c>
      <c r="C18" t="s">
        <v>32</v>
      </c>
      <c r="D18">
        <v>45</v>
      </c>
      <c r="E18">
        <v>385724</v>
      </c>
      <c r="F18">
        <v>69852</v>
      </c>
      <c r="G18">
        <v>144875</v>
      </c>
      <c r="H18">
        <v>59683</v>
      </c>
      <c r="I18">
        <v>852314</v>
      </c>
      <c r="J18">
        <v>21563</v>
      </c>
      <c r="K18">
        <v>38552</v>
      </c>
      <c r="L18">
        <v>17582</v>
      </c>
      <c r="M18">
        <v>7952</v>
      </c>
      <c r="N18">
        <v>0</v>
      </c>
    </row>
    <row r="19" spans="1:14" x14ac:dyDescent="0.3">
      <c r="A19" t="s">
        <v>40</v>
      </c>
      <c r="B19" t="s">
        <v>39</v>
      </c>
      <c r="C19" t="s">
        <v>15</v>
      </c>
      <c r="D19">
        <v>17</v>
      </c>
      <c r="E19">
        <v>42393</v>
      </c>
      <c r="F19">
        <v>10587</v>
      </c>
      <c r="G19">
        <v>20896</v>
      </c>
      <c r="H19">
        <v>8536</v>
      </c>
      <c r="I19">
        <v>250683</v>
      </c>
      <c r="J19">
        <v>4352</v>
      </c>
      <c r="K19">
        <v>10569</v>
      </c>
      <c r="L19">
        <v>6983</v>
      </c>
      <c r="M19">
        <v>0</v>
      </c>
      <c r="N19">
        <v>0</v>
      </c>
    </row>
    <row r="20" spans="1:14" x14ac:dyDescent="0.3">
      <c r="A20" t="s">
        <v>41</v>
      </c>
      <c r="B20" t="s">
        <v>21</v>
      </c>
      <c r="C20" t="s">
        <v>32</v>
      </c>
      <c r="D20">
        <v>103</v>
      </c>
      <c r="E20">
        <v>1286497</v>
      </c>
      <c r="F20">
        <v>190444</v>
      </c>
      <c r="G20">
        <v>474211</v>
      </c>
      <c r="H20">
        <v>165896</v>
      </c>
      <c r="I20">
        <v>2256389</v>
      </c>
      <c r="J20">
        <v>65966</v>
      </c>
      <c r="K20">
        <v>105635</v>
      </c>
      <c r="L20">
        <v>68352</v>
      </c>
      <c r="M20">
        <v>27445</v>
      </c>
      <c r="N20">
        <v>0</v>
      </c>
    </row>
    <row r="21" spans="1:14" x14ac:dyDescent="0.3">
      <c r="A21" t="s">
        <v>42</v>
      </c>
      <c r="B21" t="s">
        <v>21</v>
      </c>
      <c r="C21" t="s">
        <v>17</v>
      </c>
      <c r="D21">
        <v>274</v>
      </c>
      <c r="E21">
        <v>2888653</v>
      </c>
      <c r="F21">
        <v>352476</v>
      </c>
      <c r="G21">
        <v>623985</v>
      </c>
      <c r="H21">
        <v>302585</v>
      </c>
      <c r="I21">
        <v>1852302</v>
      </c>
      <c r="J21">
        <v>0</v>
      </c>
      <c r="K21">
        <v>265888</v>
      </c>
      <c r="L21">
        <v>126853</v>
      </c>
      <c r="M21">
        <v>41253</v>
      </c>
      <c r="N21">
        <v>0</v>
      </c>
    </row>
    <row r="22" spans="1:14" x14ac:dyDescent="0.3">
      <c r="A22" t="s">
        <v>43</v>
      </c>
      <c r="B22" t="s">
        <v>19</v>
      </c>
      <c r="C22" t="s">
        <v>17</v>
      </c>
      <c r="D22">
        <v>428</v>
      </c>
      <c r="E22">
        <v>6313489</v>
      </c>
      <c r="F22">
        <v>752245</v>
      </c>
      <c r="G22">
        <v>1685964</v>
      </c>
      <c r="H22">
        <v>666859</v>
      </c>
      <c r="I22">
        <v>3678262</v>
      </c>
      <c r="J22">
        <v>0</v>
      </c>
      <c r="K22">
        <v>468953</v>
      </c>
      <c r="L22">
        <v>245385</v>
      </c>
      <c r="M22">
        <v>0</v>
      </c>
      <c r="N22">
        <v>62352</v>
      </c>
    </row>
    <row r="23" spans="1:14" x14ac:dyDescent="0.3">
      <c r="A23" t="s">
        <v>44</v>
      </c>
      <c r="B23" t="s">
        <v>14</v>
      </c>
      <c r="C23" t="s">
        <v>17</v>
      </c>
      <c r="D23">
        <v>212</v>
      </c>
      <c r="E23">
        <v>2685931</v>
      </c>
      <c r="F23">
        <v>278563</v>
      </c>
      <c r="G23">
        <v>474544</v>
      </c>
      <c r="H23">
        <v>225856</v>
      </c>
      <c r="I23">
        <v>1402052</v>
      </c>
      <c r="J23">
        <v>0</v>
      </c>
      <c r="K23">
        <v>195462</v>
      </c>
      <c r="L23">
        <v>101358</v>
      </c>
      <c r="M23">
        <v>35699</v>
      </c>
      <c r="N23">
        <v>25689</v>
      </c>
    </row>
    <row r="24" spans="1:14" x14ac:dyDescent="0.3">
      <c r="A24" t="s">
        <v>45</v>
      </c>
      <c r="B24" t="s">
        <v>19</v>
      </c>
      <c r="C24" t="s">
        <v>17</v>
      </c>
      <c r="D24">
        <v>299</v>
      </c>
      <c r="E24">
        <v>3251487</v>
      </c>
      <c r="F24">
        <v>411896</v>
      </c>
      <c r="G24">
        <v>725964</v>
      </c>
      <c r="H24">
        <v>324655</v>
      </c>
      <c r="I24">
        <v>1989368</v>
      </c>
      <c r="J24">
        <v>0</v>
      </c>
      <c r="K24">
        <v>286596</v>
      </c>
      <c r="L24">
        <v>132653</v>
      </c>
      <c r="M24">
        <v>55222</v>
      </c>
      <c r="N24">
        <v>0</v>
      </c>
    </row>
    <row r="25" spans="1:14" x14ac:dyDescent="0.3">
      <c r="A25" t="s">
        <v>46</v>
      </c>
      <c r="B25" t="s">
        <v>21</v>
      </c>
      <c r="C25" t="s">
        <v>17</v>
      </c>
      <c r="D25">
        <v>191</v>
      </c>
      <c r="E25">
        <v>2443254</v>
      </c>
      <c r="F25">
        <v>222546</v>
      </c>
      <c r="G25">
        <v>425656</v>
      </c>
      <c r="H25">
        <v>205658</v>
      </c>
      <c r="I25">
        <v>1125250</v>
      </c>
      <c r="J25">
        <v>0</v>
      </c>
      <c r="K25">
        <v>180356</v>
      </c>
      <c r="L25">
        <v>89635</v>
      </c>
      <c r="M25">
        <v>32585</v>
      </c>
      <c r="N25">
        <v>0</v>
      </c>
    </row>
    <row r="26" spans="1:14" x14ac:dyDescent="0.3">
      <c r="A26" t="s">
        <v>47</v>
      </c>
      <c r="B26" t="s">
        <v>14</v>
      </c>
      <c r="C26" t="s">
        <v>32</v>
      </c>
      <c r="D26">
        <v>701</v>
      </c>
      <c r="E26">
        <v>18362593</v>
      </c>
      <c r="F26">
        <v>1502534</v>
      </c>
      <c r="G26">
        <v>3685235</v>
      </c>
      <c r="H26">
        <v>1328569</v>
      </c>
      <c r="I26">
        <v>22536987</v>
      </c>
      <c r="J26">
        <v>502342</v>
      </c>
      <c r="K26">
        <v>901523</v>
      </c>
      <c r="L26">
        <v>602538</v>
      </c>
      <c r="M26">
        <v>219635</v>
      </c>
      <c r="N26">
        <v>124536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431D8-323A-420B-B0D2-3945FEF636E4}">
  <dimension ref="A1:M26"/>
  <sheetViews>
    <sheetView workbookViewId="0">
      <selection sqref="A1:M26"/>
    </sheetView>
  </sheetViews>
  <sheetFormatPr defaultRowHeight="14.4" x14ac:dyDescent="0.3"/>
  <cols>
    <col min="1" max="1" width="7.5546875" bestFit="1" customWidth="1"/>
    <col min="2" max="2" width="12.21875" bestFit="1" customWidth="1"/>
    <col min="3" max="3" width="17.21875" bestFit="1" customWidth="1"/>
    <col min="4" max="4" width="20" bestFit="1" customWidth="1"/>
    <col min="5" max="5" width="22.6640625" bestFit="1" customWidth="1"/>
    <col min="6" max="6" width="21.77734375" bestFit="1" customWidth="1"/>
    <col min="7" max="7" width="26.21875" bestFit="1" customWidth="1"/>
    <col min="8" max="8" width="19.5546875" bestFit="1" customWidth="1"/>
    <col min="9" max="9" width="21.6640625" bestFit="1" customWidth="1"/>
    <col min="10" max="10" width="19" bestFit="1" customWidth="1"/>
    <col min="11" max="11" width="25.6640625" bestFit="1" customWidth="1"/>
    <col min="12" max="12" width="26.6640625" bestFit="1" customWidth="1"/>
    <col min="13" max="13" width="23.77734375" bestFit="1" customWidth="1"/>
  </cols>
  <sheetData>
    <row r="1" spans="1:13" x14ac:dyDescent="0.3">
      <c r="A1" s="2" t="s">
        <v>1</v>
      </c>
      <c r="B1" s="2" t="s">
        <v>2</v>
      </c>
      <c r="C1" s="2" t="s">
        <v>3</v>
      </c>
      <c r="D1" s="2" t="s">
        <v>50</v>
      </c>
      <c r="E1" s="2" t="s">
        <v>51</v>
      </c>
      <c r="F1" s="2" t="s">
        <v>52</v>
      </c>
      <c r="G1" s="2" t="s">
        <v>53</v>
      </c>
      <c r="H1" s="2" t="s">
        <v>54</v>
      </c>
      <c r="I1" s="2" t="s">
        <v>55</v>
      </c>
      <c r="J1" s="2" t="s">
        <v>56</v>
      </c>
      <c r="K1" s="2" t="s">
        <v>57</v>
      </c>
      <c r="L1" s="2" t="s">
        <v>58</v>
      </c>
      <c r="M1" s="2" t="s">
        <v>59</v>
      </c>
    </row>
    <row r="2" spans="1:13" x14ac:dyDescent="0.3">
      <c r="A2" s="2" t="s">
        <v>14</v>
      </c>
      <c r="B2" s="2" t="s">
        <v>15</v>
      </c>
      <c r="C2" s="2">
        <v>652</v>
      </c>
      <c r="D2" s="2">
        <v>21829.998466257668</v>
      </c>
      <c r="E2" s="2">
        <v>1794.4279141104294</v>
      </c>
      <c r="F2" s="2">
        <v>5658.814417177914</v>
      </c>
      <c r="G2" s="2">
        <v>1642.8558282208589</v>
      </c>
      <c r="H2" s="2">
        <v>24304.483128834356</v>
      </c>
      <c r="I2" s="2">
        <v>557.14263803680979</v>
      </c>
      <c r="J2" s="2">
        <v>1061.7131901840492</v>
      </c>
      <c r="K2" s="2">
        <v>644.71319018404904</v>
      </c>
      <c r="L2" s="2">
        <v>253.57668711656441</v>
      </c>
      <c r="M2" s="2">
        <v>0</v>
      </c>
    </row>
    <row r="3" spans="1:13" x14ac:dyDescent="0.3">
      <c r="A3" s="2" t="s">
        <v>14</v>
      </c>
      <c r="B3" s="2" t="s">
        <v>17</v>
      </c>
      <c r="C3" s="2">
        <v>325</v>
      </c>
      <c r="D3" s="2">
        <v>13461.855384615385</v>
      </c>
      <c r="E3" s="2">
        <v>1297.3384615384616</v>
      </c>
      <c r="F3" s="2">
        <v>3565</v>
      </c>
      <c r="G3" s="2">
        <v>1104.4676923076922</v>
      </c>
      <c r="H3" s="2">
        <v>6111.5076923076922</v>
      </c>
      <c r="I3" s="2">
        <v>0</v>
      </c>
      <c r="J3" s="2">
        <v>989.42769230769227</v>
      </c>
      <c r="K3" s="2">
        <v>536.16923076923081</v>
      </c>
      <c r="L3" s="2">
        <v>161.11384615384614</v>
      </c>
      <c r="M3" s="2">
        <v>123.87076923076923</v>
      </c>
    </row>
    <row r="4" spans="1:13" x14ac:dyDescent="0.3">
      <c r="A4" s="2" t="s">
        <v>19</v>
      </c>
      <c r="B4" s="2" t="s">
        <v>17</v>
      </c>
      <c r="C4" s="2">
        <v>246</v>
      </c>
      <c r="D4" s="2">
        <v>13246.516260162602</v>
      </c>
      <c r="E4" s="2">
        <v>1260.979674796748</v>
      </c>
      <c r="F4" s="2">
        <v>3293.7235772357722</v>
      </c>
      <c r="G4" s="2">
        <v>1076.8130081300812</v>
      </c>
      <c r="H4" s="2">
        <v>5935.8943089430895</v>
      </c>
      <c r="I4" s="2">
        <v>0</v>
      </c>
      <c r="J4" s="2">
        <v>981.15853658536582</v>
      </c>
      <c r="K4" s="2">
        <v>510.70325203252031</v>
      </c>
      <c r="L4" s="2">
        <v>161.1869918699187</v>
      </c>
      <c r="M4" s="2">
        <v>0</v>
      </c>
    </row>
    <row r="5" spans="1:13" x14ac:dyDescent="0.3">
      <c r="A5" s="2" t="s">
        <v>21</v>
      </c>
      <c r="B5" s="2" t="s">
        <v>17</v>
      </c>
      <c r="C5" s="2">
        <v>553</v>
      </c>
      <c r="D5" s="2">
        <v>9923.9312839059676</v>
      </c>
      <c r="E5" s="2">
        <v>1365.9168173598553</v>
      </c>
      <c r="F5" s="2">
        <v>2987.9783001808319</v>
      </c>
      <c r="G5" s="2">
        <v>1149.8878842676311</v>
      </c>
      <c r="H5" s="2">
        <v>6366.4394213381556</v>
      </c>
      <c r="I5" s="2">
        <v>0</v>
      </c>
      <c r="J5" s="2">
        <v>1020.3110307414105</v>
      </c>
      <c r="K5" s="2">
        <v>544.7667269439421</v>
      </c>
      <c r="L5" s="2">
        <v>180.17179023508137</v>
      </c>
      <c r="M5" s="2">
        <v>0</v>
      </c>
    </row>
    <row r="6" spans="1:13" x14ac:dyDescent="0.3">
      <c r="A6" s="2" t="s">
        <v>19</v>
      </c>
      <c r="B6" s="2" t="s">
        <v>15</v>
      </c>
      <c r="C6" s="2">
        <v>501</v>
      </c>
      <c r="D6" s="2">
        <v>15682.540918163673</v>
      </c>
      <c r="E6" s="2">
        <v>1625.9001996007985</v>
      </c>
      <c r="F6" s="2">
        <v>5568.1716566866271</v>
      </c>
      <c r="G6" s="2">
        <v>1568.1337325349302</v>
      </c>
      <c r="H6" s="2">
        <v>23118.4750499002</v>
      </c>
      <c r="I6" s="2">
        <v>430.50499001996008</v>
      </c>
      <c r="J6" s="2">
        <v>1045.3073852295408</v>
      </c>
      <c r="K6" s="2">
        <v>0</v>
      </c>
      <c r="L6" s="2">
        <v>244.42514970059881</v>
      </c>
      <c r="M6" s="2">
        <v>0</v>
      </c>
    </row>
    <row r="7" spans="1:13" x14ac:dyDescent="0.3">
      <c r="A7" s="2" t="s">
        <v>14</v>
      </c>
      <c r="B7" s="2" t="s">
        <v>17</v>
      </c>
      <c r="C7" s="2">
        <v>488</v>
      </c>
      <c r="D7" s="2">
        <v>10631.067622950819</v>
      </c>
      <c r="E7" s="2">
        <v>1336.7315573770493</v>
      </c>
      <c r="F7" s="2">
        <v>2771.7725409836066</v>
      </c>
      <c r="G7" s="2">
        <v>1073.0594262295083</v>
      </c>
      <c r="H7" s="2">
        <v>6669.2807377049185</v>
      </c>
      <c r="I7" s="2">
        <v>522.46516393442619</v>
      </c>
      <c r="J7" s="2">
        <v>1001.9098360655738</v>
      </c>
      <c r="K7" s="2">
        <v>522.32786885245901</v>
      </c>
      <c r="L7" s="2">
        <v>168.78073770491804</v>
      </c>
      <c r="M7" s="2">
        <v>127.94057377049181</v>
      </c>
    </row>
    <row r="8" spans="1:13" x14ac:dyDescent="0.3">
      <c r="A8" s="2" t="s">
        <v>21</v>
      </c>
      <c r="B8" s="2" t="s">
        <v>17</v>
      </c>
      <c r="C8" s="2">
        <v>285</v>
      </c>
      <c r="D8" s="2">
        <v>10482.228070175439</v>
      </c>
      <c r="E8" s="2">
        <v>1267.6280701754386</v>
      </c>
      <c r="F8" s="2">
        <v>2281.5298245614035</v>
      </c>
      <c r="G8" s="2">
        <v>1059.1333333333334</v>
      </c>
      <c r="H8" s="2">
        <v>7142.5087719298244</v>
      </c>
      <c r="I8" s="2">
        <v>0</v>
      </c>
      <c r="J8" s="2">
        <v>963.4666666666667</v>
      </c>
      <c r="K8" s="2">
        <v>476.10175438596491</v>
      </c>
      <c r="L8" s="2">
        <v>158.89824561403509</v>
      </c>
      <c r="M8" s="2">
        <v>114.58947368421053</v>
      </c>
    </row>
    <row r="9" spans="1:13" x14ac:dyDescent="0.3">
      <c r="A9" s="2" t="s">
        <v>21</v>
      </c>
      <c r="B9" s="2" t="s">
        <v>17</v>
      </c>
      <c r="C9" s="2">
        <v>623</v>
      </c>
      <c r="D9" s="2">
        <v>14462.285714285714</v>
      </c>
      <c r="E9" s="2">
        <v>1452.4815409309792</v>
      </c>
      <c r="F9" s="2">
        <v>3625.414125200642</v>
      </c>
      <c r="G9" s="2">
        <v>1138.6276083467094</v>
      </c>
      <c r="H9" s="2">
        <v>7156.8057784911716</v>
      </c>
      <c r="I9" s="2">
        <v>0</v>
      </c>
      <c r="J9" s="2">
        <v>1125.6051364365971</v>
      </c>
      <c r="K9" s="2">
        <v>565.27287319422146</v>
      </c>
      <c r="L9" s="2">
        <v>201.65971107544141</v>
      </c>
      <c r="M9" s="2">
        <v>0</v>
      </c>
    </row>
    <row r="10" spans="1:13" x14ac:dyDescent="0.3">
      <c r="A10" s="2" t="s">
        <v>14</v>
      </c>
      <c r="B10" s="2" t="s">
        <v>17</v>
      </c>
      <c r="C10" s="2">
        <v>198</v>
      </c>
      <c r="D10" s="2">
        <v>15766.424242424242</v>
      </c>
      <c r="E10" s="2">
        <v>1617.4646464646464</v>
      </c>
      <c r="F10" s="2">
        <v>4305.3383838383843</v>
      </c>
      <c r="G10" s="2">
        <v>1507.9040404040404</v>
      </c>
      <c r="H10" s="2">
        <v>8344.69696969697</v>
      </c>
      <c r="I10" s="2">
        <v>482.98989898989902</v>
      </c>
      <c r="J10" s="2">
        <v>1017.9090909090909</v>
      </c>
      <c r="K10" s="2">
        <v>528.09595959595958</v>
      </c>
      <c r="L10" s="2">
        <v>208.46969696969697</v>
      </c>
      <c r="M10" s="2">
        <v>0</v>
      </c>
    </row>
    <row r="11" spans="1:13" x14ac:dyDescent="0.3">
      <c r="A11" s="2" t="s">
        <v>21</v>
      </c>
      <c r="B11" s="2" t="s">
        <v>15</v>
      </c>
      <c r="C11" s="2">
        <v>322</v>
      </c>
      <c r="D11" s="2">
        <v>16428.571428571428</v>
      </c>
      <c r="E11" s="2">
        <v>1741.9037267080746</v>
      </c>
      <c r="F11" s="2">
        <v>5233.3012422360252</v>
      </c>
      <c r="G11" s="2">
        <v>1520.6801242236024</v>
      </c>
      <c r="H11" s="2">
        <v>22129.291925465837</v>
      </c>
      <c r="I11" s="2">
        <v>516.62422360248445</v>
      </c>
      <c r="J11" s="2">
        <v>1101.416149068323</v>
      </c>
      <c r="K11" s="2">
        <v>626.04658385093171</v>
      </c>
      <c r="L11" s="2">
        <v>265.59627329192546</v>
      </c>
      <c r="M11" s="2">
        <v>0</v>
      </c>
    </row>
    <row r="12" spans="1:13" x14ac:dyDescent="0.3">
      <c r="A12" s="2" t="s">
        <v>30</v>
      </c>
      <c r="B12" s="2" t="s">
        <v>17</v>
      </c>
      <c r="C12" s="2">
        <v>175</v>
      </c>
      <c r="D12" s="2">
        <v>11000</v>
      </c>
      <c r="E12" s="2">
        <v>1214.4228571428571</v>
      </c>
      <c r="F12" s="2">
        <v>2279.7485714285713</v>
      </c>
      <c r="G12" s="2">
        <v>1052.8742857142856</v>
      </c>
      <c r="H12" s="2">
        <v>6586.4857142857145</v>
      </c>
      <c r="I12" s="2">
        <v>0</v>
      </c>
      <c r="J12" s="2">
        <v>989.84</v>
      </c>
      <c r="K12" s="2">
        <v>424.20571428571429</v>
      </c>
      <c r="L12" s="2">
        <v>169.53142857142856</v>
      </c>
      <c r="M12" s="2">
        <v>0</v>
      </c>
    </row>
    <row r="13" spans="1:13" x14ac:dyDescent="0.3">
      <c r="A13" s="2" t="s">
        <v>14</v>
      </c>
      <c r="B13" s="2" t="s">
        <v>32</v>
      </c>
      <c r="C13" s="2">
        <v>461</v>
      </c>
      <c r="D13" s="2">
        <v>17321.748373101953</v>
      </c>
      <c r="E13" s="2">
        <v>2224.1995661605206</v>
      </c>
      <c r="F13" s="2">
        <v>5112.7722342733186</v>
      </c>
      <c r="G13" s="2">
        <v>1826.70715835141</v>
      </c>
      <c r="H13" s="2">
        <v>29432.242950108459</v>
      </c>
      <c r="I13" s="2">
        <v>691.89154013015184</v>
      </c>
      <c r="J13" s="2">
        <v>1236.3015184381779</v>
      </c>
      <c r="K13" s="2">
        <v>764.93492407809106</v>
      </c>
      <c r="L13" s="2">
        <v>272.54663774403468</v>
      </c>
      <c r="M13" s="2">
        <v>164.63340563991324</v>
      </c>
    </row>
    <row r="14" spans="1:13" x14ac:dyDescent="0.3">
      <c r="A14" s="2" t="s">
        <v>21</v>
      </c>
      <c r="B14" s="2" t="s">
        <v>17</v>
      </c>
      <c r="C14" s="2">
        <v>72</v>
      </c>
      <c r="D14" s="2">
        <v>4999.9861111111113</v>
      </c>
      <c r="E14" s="2">
        <v>923.93055555555554</v>
      </c>
      <c r="F14" s="2">
        <v>1522.7083333333333</v>
      </c>
      <c r="G14" s="2">
        <v>970.18055555555554</v>
      </c>
      <c r="H14" s="2">
        <v>4522.5555555555557</v>
      </c>
      <c r="I14" s="2">
        <v>0</v>
      </c>
      <c r="J14" s="2">
        <v>853.54166666666663</v>
      </c>
      <c r="K14" s="2">
        <v>342.15277777777777</v>
      </c>
      <c r="L14" s="2">
        <v>58.486111111111114</v>
      </c>
      <c r="M14" s="2">
        <v>0</v>
      </c>
    </row>
    <row r="15" spans="1:13" x14ac:dyDescent="0.3">
      <c r="A15" s="2" t="s">
        <v>30</v>
      </c>
      <c r="B15" s="2" t="s">
        <v>32</v>
      </c>
      <c r="C15" s="2">
        <v>119</v>
      </c>
      <c r="D15" s="2">
        <v>12999.428571428571</v>
      </c>
      <c r="E15" s="2">
        <v>1896.6302521008404</v>
      </c>
      <c r="F15" s="2">
        <v>4190.4705882352937</v>
      </c>
      <c r="G15" s="2">
        <v>1693.8487394957983</v>
      </c>
      <c r="H15" s="2">
        <v>21587.647058823528</v>
      </c>
      <c r="I15" s="2">
        <v>598.78151260504205</v>
      </c>
      <c r="J15" s="2">
        <v>1055.7563025210084</v>
      </c>
      <c r="K15" s="2">
        <v>636.11764705882354</v>
      </c>
      <c r="L15" s="2">
        <v>264.9075630252101</v>
      </c>
      <c r="M15" s="2">
        <v>0</v>
      </c>
    </row>
    <row r="16" spans="1:13" x14ac:dyDescent="0.3">
      <c r="A16" t="s">
        <v>21</v>
      </c>
      <c r="B16" t="s">
        <v>32</v>
      </c>
      <c r="C16">
        <v>66</v>
      </c>
      <c r="D16">
        <v>9474.878787878788</v>
      </c>
      <c r="E16">
        <v>1664.969696969697</v>
      </c>
      <c r="F16">
        <v>3419.6666666666665</v>
      </c>
      <c r="G16">
        <v>1534.1818181818182</v>
      </c>
      <c r="H16">
        <v>19034.909090909092</v>
      </c>
      <c r="I16">
        <v>535.19696969696975</v>
      </c>
      <c r="J16">
        <v>1005.3333333333334</v>
      </c>
      <c r="K16">
        <v>519.18181818181813</v>
      </c>
      <c r="L16">
        <v>216.33333333333334</v>
      </c>
      <c r="M16">
        <v>0</v>
      </c>
    </row>
    <row r="17" spans="1:13" x14ac:dyDescent="0.3">
      <c r="A17" t="s">
        <v>37</v>
      </c>
      <c r="B17" t="s">
        <v>15</v>
      </c>
      <c r="C17">
        <v>98</v>
      </c>
      <c r="D17">
        <v>6534.7142857142853</v>
      </c>
      <c r="E17">
        <v>1202.6326530612246</v>
      </c>
      <c r="F17">
        <v>2918</v>
      </c>
      <c r="G17">
        <v>1178.1428571428571</v>
      </c>
      <c r="H17">
        <v>20268.418367346938</v>
      </c>
      <c r="I17">
        <v>522.92857142857144</v>
      </c>
      <c r="J17">
        <v>802.64285714285711</v>
      </c>
      <c r="K17">
        <v>543.72448979591832</v>
      </c>
      <c r="L17">
        <v>217.57142857142858</v>
      </c>
      <c r="M17">
        <v>0</v>
      </c>
    </row>
    <row r="18" spans="1:13" x14ac:dyDescent="0.3">
      <c r="A18" t="s">
        <v>39</v>
      </c>
      <c r="B18" t="s">
        <v>32</v>
      </c>
      <c r="C18">
        <v>45</v>
      </c>
      <c r="D18">
        <v>8571.6444444444442</v>
      </c>
      <c r="E18">
        <v>1552.2666666666667</v>
      </c>
      <c r="F18">
        <v>3219.4444444444443</v>
      </c>
      <c r="G18">
        <v>1326.2888888888888</v>
      </c>
      <c r="H18">
        <v>18940.31111111111</v>
      </c>
      <c r="I18">
        <v>479.17777777777781</v>
      </c>
      <c r="J18">
        <v>856.71111111111111</v>
      </c>
      <c r="K18">
        <v>390.71111111111111</v>
      </c>
      <c r="L18">
        <v>176.71111111111111</v>
      </c>
      <c r="M18">
        <v>0</v>
      </c>
    </row>
    <row r="19" spans="1:13" x14ac:dyDescent="0.3">
      <c r="A19" t="s">
        <v>39</v>
      </c>
      <c r="B19" t="s">
        <v>15</v>
      </c>
      <c r="C19">
        <v>17</v>
      </c>
      <c r="D19">
        <v>2493.705882352941</v>
      </c>
      <c r="E19">
        <v>622.76470588235293</v>
      </c>
      <c r="F19">
        <v>1229.1764705882354</v>
      </c>
      <c r="G19">
        <v>502.11764705882354</v>
      </c>
      <c r="H19">
        <v>14746.058823529413</v>
      </c>
      <c r="I19">
        <v>256</v>
      </c>
      <c r="J19">
        <v>621.70588235294122</v>
      </c>
      <c r="K19">
        <v>410.76470588235293</v>
      </c>
      <c r="L19">
        <v>0</v>
      </c>
      <c r="M19">
        <v>0</v>
      </c>
    </row>
    <row r="20" spans="1:13" x14ac:dyDescent="0.3">
      <c r="A20" t="s">
        <v>21</v>
      </c>
      <c r="B20" t="s">
        <v>32</v>
      </c>
      <c r="C20">
        <v>103</v>
      </c>
      <c r="D20">
        <v>12490.26213592233</v>
      </c>
      <c r="E20">
        <v>1848.9708737864078</v>
      </c>
      <c r="F20">
        <v>4603.9902912621355</v>
      </c>
      <c r="G20">
        <v>1610.6407766990292</v>
      </c>
      <c r="H20">
        <v>21906.689320388348</v>
      </c>
      <c r="I20">
        <v>640.44660194174753</v>
      </c>
      <c r="J20">
        <v>1025.5825242718447</v>
      </c>
      <c r="K20">
        <v>663.61165048543694</v>
      </c>
      <c r="L20">
        <v>266.45631067961165</v>
      </c>
      <c r="M20">
        <v>0</v>
      </c>
    </row>
    <row r="21" spans="1:13" x14ac:dyDescent="0.3">
      <c r="A21" t="s">
        <v>21</v>
      </c>
      <c r="B21" t="s">
        <v>17</v>
      </c>
      <c r="C21">
        <v>274</v>
      </c>
      <c r="D21">
        <v>10542.529197080292</v>
      </c>
      <c r="E21">
        <v>1286.4087591240875</v>
      </c>
      <c r="F21">
        <v>2277.317518248175</v>
      </c>
      <c r="G21">
        <v>1104.3248175182482</v>
      </c>
      <c r="H21">
        <v>6760.2262773722632</v>
      </c>
      <c r="I21">
        <v>0</v>
      </c>
      <c r="J21">
        <v>970.39416058394158</v>
      </c>
      <c r="K21">
        <v>462.96715328467155</v>
      </c>
      <c r="L21">
        <v>150.55839416058393</v>
      </c>
      <c r="M21">
        <v>0</v>
      </c>
    </row>
    <row r="22" spans="1:13" x14ac:dyDescent="0.3">
      <c r="A22" t="s">
        <v>19</v>
      </c>
      <c r="B22" t="s">
        <v>17</v>
      </c>
      <c r="C22">
        <v>428</v>
      </c>
      <c r="D22">
        <v>14751.142523364486</v>
      </c>
      <c r="E22">
        <v>1757.5817757009345</v>
      </c>
      <c r="F22">
        <v>3939.1682242990655</v>
      </c>
      <c r="G22">
        <v>1558.0817757009345</v>
      </c>
      <c r="H22">
        <v>8594.0700934579436</v>
      </c>
      <c r="I22">
        <v>0</v>
      </c>
      <c r="J22">
        <v>1095.6845794392523</v>
      </c>
      <c r="K22">
        <v>573.32943925233644</v>
      </c>
      <c r="L22">
        <v>0</v>
      </c>
      <c r="M22">
        <v>145.6822429906542</v>
      </c>
    </row>
    <row r="23" spans="1:13" x14ac:dyDescent="0.3">
      <c r="A23" t="s">
        <v>14</v>
      </c>
      <c r="B23" t="s">
        <v>17</v>
      </c>
      <c r="C23">
        <v>212</v>
      </c>
      <c r="D23">
        <v>12669.485849056604</v>
      </c>
      <c r="E23">
        <v>1313.9764150943397</v>
      </c>
      <c r="F23">
        <v>2238.4150943396226</v>
      </c>
      <c r="G23">
        <v>1065.3584905660377</v>
      </c>
      <c r="H23">
        <v>6613.4528301886794</v>
      </c>
      <c r="I23">
        <v>0</v>
      </c>
      <c r="J23">
        <v>921.9905660377359</v>
      </c>
      <c r="K23">
        <v>478.10377358490564</v>
      </c>
      <c r="L23">
        <v>168.39150943396226</v>
      </c>
      <c r="M23">
        <v>121.1745283018868</v>
      </c>
    </row>
    <row r="24" spans="1:13" x14ac:dyDescent="0.3">
      <c r="A24" t="s">
        <v>19</v>
      </c>
      <c r="B24" t="s">
        <v>17</v>
      </c>
      <c r="C24">
        <v>299</v>
      </c>
      <c r="D24">
        <v>10874.538461538461</v>
      </c>
      <c r="E24">
        <v>1377.5785953177258</v>
      </c>
      <c r="F24">
        <v>2427.9732441471574</v>
      </c>
      <c r="G24">
        <v>1085.8026755852843</v>
      </c>
      <c r="H24">
        <v>6653.4046822742475</v>
      </c>
      <c r="I24">
        <v>0</v>
      </c>
      <c r="J24">
        <v>958.5150501672241</v>
      </c>
      <c r="K24">
        <v>443.65551839464882</v>
      </c>
      <c r="L24">
        <v>184.68896321070235</v>
      </c>
      <c r="M24">
        <v>0</v>
      </c>
    </row>
    <row r="25" spans="1:13" x14ac:dyDescent="0.3">
      <c r="A25" t="s">
        <v>21</v>
      </c>
      <c r="B25" t="s">
        <v>17</v>
      </c>
      <c r="C25">
        <v>191</v>
      </c>
      <c r="D25">
        <v>12791.905759162304</v>
      </c>
      <c r="E25">
        <v>1165.1623036649214</v>
      </c>
      <c r="F25">
        <v>2228.5654450261782</v>
      </c>
      <c r="G25">
        <v>1076.7434554973822</v>
      </c>
      <c r="H25">
        <v>5891.3612565445028</v>
      </c>
      <c r="I25">
        <v>0</v>
      </c>
      <c r="J25">
        <v>944.27225130890054</v>
      </c>
      <c r="K25">
        <v>469.29319371727746</v>
      </c>
      <c r="L25">
        <v>170.60209424083769</v>
      </c>
      <c r="M25">
        <v>0</v>
      </c>
    </row>
    <row r="26" spans="1:13" x14ac:dyDescent="0.3">
      <c r="A26" t="s">
        <v>14</v>
      </c>
      <c r="B26" t="s">
        <v>32</v>
      </c>
      <c r="C26">
        <v>701</v>
      </c>
      <c r="D26">
        <v>26194.854493580599</v>
      </c>
      <c r="E26">
        <v>2143.4151212553493</v>
      </c>
      <c r="F26">
        <v>5257.1112696148357</v>
      </c>
      <c r="G26">
        <v>1895.2482168330955</v>
      </c>
      <c r="H26">
        <v>32149.767475035664</v>
      </c>
      <c r="I26">
        <v>716.60770328102706</v>
      </c>
      <c r="J26">
        <v>1286.0527817403708</v>
      </c>
      <c r="K26">
        <v>859.54065620542087</v>
      </c>
      <c r="L26">
        <v>313.31669044222537</v>
      </c>
      <c r="M26">
        <v>177.65477888730385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1598D-26E7-4625-A390-FA1B36EBA4CF}">
  <dimension ref="C4:J14"/>
  <sheetViews>
    <sheetView workbookViewId="0">
      <selection activeCell="C11" sqref="C11:J14"/>
    </sheetView>
  </sheetViews>
  <sheetFormatPr defaultRowHeight="14.4" x14ac:dyDescent="0.3"/>
  <cols>
    <col min="3" max="3" width="11.88671875" bestFit="1" customWidth="1"/>
    <col min="4" max="4" width="21.109375" customWidth="1"/>
    <col min="5" max="5" width="18.5546875" customWidth="1"/>
    <col min="6" max="6" width="25" customWidth="1"/>
    <col min="7" max="7" width="26" customWidth="1"/>
    <col min="8" max="8" width="23.109375" customWidth="1"/>
    <col min="9" max="9" width="14" customWidth="1"/>
    <col min="10" max="10" width="10.44140625" customWidth="1"/>
  </cols>
  <sheetData>
    <row r="4" spans="3:10" x14ac:dyDescent="0.3">
      <c r="C4" t="s">
        <v>2</v>
      </c>
      <c r="D4" t="s">
        <v>55</v>
      </c>
      <c r="E4" t="s">
        <v>56</v>
      </c>
      <c r="F4" t="s">
        <v>57</v>
      </c>
      <c r="G4" t="s">
        <v>58</v>
      </c>
      <c r="H4" t="s">
        <v>59</v>
      </c>
      <c r="I4" t="str">
        <f>I11</f>
        <v>Sales Per Day</v>
      </c>
    </row>
    <row r="5" spans="3:10" x14ac:dyDescent="0.3">
      <c r="C5" t="s">
        <v>15</v>
      </c>
      <c r="D5">
        <v>456.64008461756515</v>
      </c>
      <c r="E5">
        <v>926.5570927955423</v>
      </c>
      <c r="F5">
        <v>445.04979394265041</v>
      </c>
      <c r="G5">
        <v>196.23390773610345</v>
      </c>
      <c r="H5">
        <v>0</v>
      </c>
    </row>
    <row r="6" spans="3:10" x14ac:dyDescent="0.3">
      <c r="C6" t="s">
        <v>17</v>
      </c>
      <c r="D6">
        <v>71.818218780308939</v>
      </c>
      <c r="E6">
        <v>988.14473313686563</v>
      </c>
      <c r="F6">
        <v>491.22465971940215</v>
      </c>
      <c r="G6">
        <v>153.03853716796883</v>
      </c>
      <c r="H6">
        <v>45.23268485557233</v>
      </c>
    </row>
    <row r="7" spans="3:10" x14ac:dyDescent="0.3">
      <c r="C7" t="s">
        <v>32</v>
      </c>
      <c r="D7">
        <v>610.35035090545261</v>
      </c>
      <c r="E7">
        <v>1077.6229285693078</v>
      </c>
      <c r="F7">
        <v>639.01630118678361</v>
      </c>
      <c r="G7">
        <v>251.71194105592105</v>
      </c>
      <c r="H7">
        <v>57.048030754536171</v>
      </c>
    </row>
    <row r="8" spans="3:10" x14ac:dyDescent="0.3">
      <c r="C8" t="str">
        <f>C4</f>
        <v>Store Type</v>
      </c>
    </row>
    <row r="11" spans="3:10" x14ac:dyDescent="0.3">
      <c r="C11" t="s">
        <v>2</v>
      </c>
      <c r="D11" t="s">
        <v>55</v>
      </c>
      <c r="E11" t="s">
        <v>56</v>
      </c>
      <c r="F11" t="s">
        <v>57</v>
      </c>
      <c r="G11" t="s">
        <v>58</v>
      </c>
      <c r="H11" t="s">
        <v>59</v>
      </c>
      <c r="I11" t="s">
        <v>63</v>
      </c>
      <c r="J11" t="s">
        <v>49</v>
      </c>
    </row>
    <row r="12" spans="3:10" x14ac:dyDescent="0.3">
      <c r="C12" t="str">
        <f>C5</f>
        <v>EDO</v>
      </c>
      <c r="D12" s="3">
        <f>D5/SUM($D5:$H5)</f>
        <v>0.22555909978384389</v>
      </c>
      <c r="E12" s="3">
        <f>E5/SUM($D5:$H5)</f>
        <v>0.45767638626015372</v>
      </c>
      <c r="F12" s="3">
        <f>F5/SUM($D5:$H5)</f>
        <v>0.2198340317950003</v>
      </c>
      <c r="G12" s="3">
        <f>G5/SUM($D5:$H5)</f>
        <v>9.6930482161002057E-2</v>
      </c>
      <c r="H12" s="3">
        <f>H5/SUM($D5:$H5)</f>
        <v>0</v>
      </c>
      <c r="I12" s="3"/>
      <c r="J12">
        <f>SUM(D12:I12)</f>
        <v>1</v>
      </c>
    </row>
    <row r="13" spans="3:10" x14ac:dyDescent="0.3">
      <c r="C13" t="str">
        <f>C6</f>
        <v>5.5 K</v>
      </c>
      <c r="D13" s="3">
        <f>D6/SUM($D6:$H6)</f>
        <v>4.1051676894880096E-2</v>
      </c>
      <c r="E13" s="3">
        <f>E6/SUM($D6:$H6)</f>
        <v>0.56482879969774746</v>
      </c>
      <c r="F13" s="3">
        <f>F6/SUM($D6:$H6)</f>
        <v>0.28078663542581911</v>
      </c>
      <c r="G13" s="3">
        <f>G6/SUM($D6:$H6)</f>
        <v>8.7477644071104171E-2</v>
      </c>
      <c r="H13" s="3">
        <f>H6/SUM($D6:$H6)</f>
        <v>2.5855243910449206E-2</v>
      </c>
      <c r="I13" s="3"/>
      <c r="J13">
        <f t="shared" ref="J13:J14" si="0">SUM(D13:I13)</f>
        <v>1</v>
      </c>
    </row>
    <row r="14" spans="3:10" x14ac:dyDescent="0.3">
      <c r="C14" t="str">
        <f>C7</f>
        <v>Travel Center</v>
      </c>
      <c r="D14" s="3">
        <f>D7/SUM($D7:$H7)</f>
        <v>0.23156614039183682</v>
      </c>
      <c r="E14" s="3">
        <f>E7/SUM($D7:$H7)</f>
        <v>0.40884875710540591</v>
      </c>
      <c r="F14" s="3">
        <f>F7/SUM($D7:$H7)</f>
        <v>0.24244196516602523</v>
      </c>
      <c r="G14" s="3">
        <f>G7/SUM($D7:$H7)</f>
        <v>9.5499187629510138E-2</v>
      </c>
      <c r="H14" s="3">
        <f>H7/SUM($D7:$H7)</f>
        <v>2.1643949707221725E-2</v>
      </c>
      <c r="I14" s="3"/>
      <c r="J14">
        <f t="shared" si="0"/>
        <v>0.99999999999999989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5CA4C-ACD4-4057-B7BB-E4A63B83990C}">
  <dimension ref="A1:L4"/>
  <sheetViews>
    <sheetView workbookViewId="0">
      <selection sqref="A1:L4"/>
    </sheetView>
  </sheetViews>
  <sheetFormatPr defaultRowHeight="14.4" x14ac:dyDescent="0.3"/>
  <cols>
    <col min="1" max="2" width="12.21875" bestFit="1" customWidth="1"/>
    <col min="3" max="3" width="20.44140625" bestFit="1" customWidth="1"/>
    <col min="4" max="4" width="22.6640625" bestFit="1" customWidth="1"/>
    <col min="5" max="5" width="21.77734375" bestFit="1" customWidth="1"/>
    <col min="6" max="6" width="25.88671875" bestFit="1" customWidth="1"/>
    <col min="7" max="7" width="19.5546875" bestFit="1" customWidth="1"/>
    <col min="8" max="8" width="21.6640625" bestFit="1" customWidth="1"/>
    <col min="9" max="9" width="19" bestFit="1" customWidth="1"/>
    <col min="10" max="10" width="25.6640625" bestFit="1" customWidth="1"/>
    <col min="11" max="11" width="26.6640625" bestFit="1" customWidth="1"/>
    <col min="12" max="12" width="23.77734375" bestFit="1" customWidth="1"/>
  </cols>
  <sheetData>
    <row r="1" spans="1:12" x14ac:dyDescent="0.3">
      <c r="A1" s="2" t="s">
        <v>2</v>
      </c>
      <c r="B1" s="2" t="s">
        <v>60</v>
      </c>
      <c r="C1" s="2" t="s">
        <v>61</v>
      </c>
      <c r="D1" s="2" t="s">
        <v>51</v>
      </c>
      <c r="E1" s="2" t="s">
        <v>52</v>
      </c>
      <c r="F1" s="2" t="s">
        <v>62</v>
      </c>
      <c r="G1" s="2" t="s">
        <v>54</v>
      </c>
      <c r="H1" s="2" t="s">
        <v>55</v>
      </c>
      <c r="I1" s="2" t="s">
        <v>56</v>
      </c>
      <c r="J1" s="2" t="s">
        <v>57</v>
      </c>
      <c r="K1" s="2" t="s">
        <v>58</v>
      </c>
      <c r="L1" s="2" t="s">
        <v>59</v>
      </c>
    </row>
    <row r="2" spans="1:12" x14ac:dyDescent="0.3">
      <c r="A2" s="2" t="s">
        <v>15</v>
      </c>
      <c r="B2" s="2">
        <v>318</v>
      </c>
      <c r="C2" s="2">
        <v>12593.906196211999</v>
      </c>
      <c r="D2" s="2">
        <v>1397.5258398725759</v>
      </c>
      <c r="E2" s="2">
        <v>4121.4927573377608</v>
      </c>
      <c r="F2" s="2">
        <v>1282.3860378362144</v>
      </c>
      <c r="G2" s="2">
        <v>20913.345459015349</v>
      </c>
      <c r="H2" s="2">
        <v>456.64008461756515</v>
      </c>
      <c r="I2" s="2">
        <v>926.5570927955423</v>
      </c>
      <c r="J2" s="2">
        <v>445.04979394265041</v>
      </c>
      <c r="K2" s="2">
        <v>196.23390773610345</v>
      </c>
      <c r="L2" s="2">
        <v>0</v>
      </c>
    </row>
    <row r="3" spans="1:12" x14ac:dyDescent="0.3">
      <c r="A3" s="2" t="s">
        <v>17</v>
      </c>
      <c r="B3" s="2">
        <v>312.07142857142856</v>
      </c>
      <c r="C3" s="2">
        <v>11828.849748559531</v>
      </c>
      <c r="D3" s="2">
        <v>1331.257287874543</v>
      </c>
      <c r="E3" s="2">
        <v>2838.903798773053</v>
      </c>
      <c r="F3" s="2">
        <v>1144.5185035111947</v>
      </c>
      <c r="G3" s="2">
        <v>6667.7635778636231</v>
      </c>
      <c r="H3" s="2">
        <v>71.818218780308939</v>
      </c>
      <c r="I3" s="2">
        <v>988.14473313686563</v>
      </c>
      <c r="J3" s="2">
        <v>491.22465971940215</v>
      </c>
      <c r="K3" s="2">
        <v>153.03853716796883</v>
      </c>
      <c r="L3" s="2">
        <v>45.23268485557233</v>
      </c>
    </row>
    <row r="4" spans="1:12" x14ac:dyDescent="0.3">
      <c r="A4" s="2" t="s">
        <v>32</v>
      </c>
      <c r="B4" s="2">
        <v>249.16666666666666</v>
      </c>
      <c r="C4" s="2">
        <v>14508.802801059448</v>
      </c>
      <c r="D4" s="2">
        <v>1888.4086961565804</v>
      </c>
      <c r="E4" s="2">
        <v>4300.5759157494485</v>
      </c>
      <c r="F4" s="2">
        <v>1647.8192664083399</v>
      </c>
      <c r="G4" s="2">
        <v>23841.927834396032</v>
      </c>
      <c r="H4" s="2">
        <v>610.35035090545261</v>
      </c>
      <c r="I4" s="2">
        <v>1077.6229285693078</v>
      </c>
      <c r="J4" s="2">
        <v>639.01630118678361</v>
      </c>
      <c r="K4" s="2">
        <v>251.71194105592105</v>
      </c>
      <c r="L4" s="2">
        <v>57.048030754536171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DC4AD-0084-45CF-9F64-BD17B2A3C2D7}">
  <dimension ref="A1:C38"/>
  <sheetViews>
    <sheetView workbookViewId="0">
      <selection activeCell="A23" sqref="A23:C38"/>
    </sheetView>
  </sheetViews>
  <sheetFormatPr defaultRowHeight="14.4" x14ac:dyDescent="0.3"/>
  <cols>
    <col min="1" max="1" width="12.21875" bestFit="1" customWidth="1"/>
    <col min="2" max="2" width="23.77734375" bestFit="1" customWidth="1"/>
    <col min="3" max="3" width="12.6640625" bestFit="1" customWidth="1"/>
    <col min="4" max="4" width="23.77734375" bestFit="1" customWidth="1"/>
    <col min="5" max="5" width="12" bestFit="1" customWidth="1"/>
  </cols>
  <sheetData>
    <row r="1" spans="1:3" x14ac:dyDescent="0.3">
      <c r="A1" s="2" t="s">
        <v>2</v>
      </c>
      <c r="B1" t="s">
        <v>64</v>
      </c>
      <c r="C1" t="s">
        <v>65</v>
      </c>
    </row>
    <row r="2" spans="1:3" x14ac:dyDescent="0.3">
      <c r="A2" s="2" t="s">
        <v>15</v>
      </c>
      <c r="B2" t="s">
        <v>55</v>
      </c>
      <c r="C2">
        <v>0.22555909978384389</v>
      </c>
    </row>
    <row r="3" spans="1:3" x14ac:dyDescent="0.3">
      <c r="A3" s="2" t="s">
        <v>15</v>
      </c>
      <c r="B3" t="s">
        <v>56</v>
      </c>
      <c r="C3">
        <v>0.45767638626015372</v>
      </c>
    </row>
    <row r="4" spans="1:3" x14ac:dyDescent="0.3">
      <c r="A4" s="2" t="s">
        <v>15</v>
      </c>
      <c r="B4" t="s">
        <v>57</v>
      </c>
      <c r="C4">
        <v>0.2198340317950003</v>
      </c>
    </row>
    <row r="5" spans="1:3" x14ac:dyDescent="0.3">
      <c r="A5" s="2" t="s">
        <v>15</v>
      </c>
      <c r="B5" t="s">
        <v>58</v>
      </c>
      <c r="C5">
        <v>9.6930482161002057E-2</v>
      </c>
    </row>
    <row r="6" spans="1:3" x14ac:dyDescent="0.3">
      <c r="A6" s="2" t="s">
        <v>15</v>
      </c>
      <c r="B6" t="s">
        <v>59</v>
      </c>
      <c r="C6">
        <v>0</v>
      </c>
    </row>
    <row r="7" spans="1:3" x14ac:dyDescent="0.3">
      <c r="A7" s="2" t="s">
        <v>17</v>
      </c>
      <c r="B7" t="s">
        <v>55</v>
      </c>
      <c r="C7">
        <v>4.1051676894880096E-2</v>
      </c>
    </row>
    <row r="8" spans="1:3" x14ac:dyDescent="0.3">
      <c r="A8" s="2" t="s">
        <v>17</v>
      </c>
      <c r="B8" t="s">
        <v>56</v>
      </c>
      <c r="C8">
        <v>0.56482879969774746</v>
      </c>
    </row>
    <row r="9" spans="1:3" x14ac:dyDescent="0.3">
      <c r="A9" s="2" t="s">
        <v>17</v>
      </c>
      <c r="B9" t="s">
        <v>57</v>
      </c>
      <c r="C9">
        <v>0.28078663542581911</v>
      </c>
    </row>
    <row r="10" spans="1:3" x14ac:dyDescent="0.3">
      <c r="A10" s="2" t="s">
        <v>17</v>
      </c>
      <c r="B10" t="s">
        <v>58</v>
      </c>
      <c r="C10">
        <v>8.7477644071104171E-2</v>
      </c>
    </row>
    <row r="11" spans="1:3" x14ac:dyDescent="0.3">
      <c r="A11" s="2" t="s">
        <v>17</v>
      </c>
      <c r="B11" t="s">
        <v>59</v>
      </c>
      <c r="C11">
        <v>2.5855243910449206E-2</v>
      </c>
    </row>
    <row r="12" spans="1:3" x14ac:dyDescent="0.3">
      <c r="A12" s="2" t="s">
        <v>32</v>
      </c>
      <c r="B12" t="s">
        <v>55</v>
      </c>
      <c r="C12">
        <v>0.23156614039183682</v>
      </c>
    </row>
    <row r="13" spans="1:3" x14ac:dyDescent="0.3">
      <c r="A13" s="2" t="s">
        <v>32</v>
      </c>
      <c r="B13" t="s">
        <v>56</v>
      </c>
      <c r="C13">
        <v>0.40884875710540591</v>
      </c>
    </row>
    <row r="14" spans="1:3" x14ac:dyDescent="0.3">
      <c r="A14" s="2" t="s">
        <v>32</v>
      </c>
      <c r="B14" t="s">
        <v>57</v>
      </c>
      <c r="C14">
        <v>0.24244196516602523</v>
      </c>
    </row>
    <row r="15" spans="1:3" x14ac:dyDescent="0.3">
      <c r="A15" s="2" t="s">
        <v>32</v>
      </c>
      <c r="B15" t="s">
        <v>58</v>
      </c>
      <c r="C15">
        <v>9.5499187629510138E-2</v>
      </c>
    </row>
    <row r="16" spans="1:3" x14ac:dyDescent="0.3">
      <c r="A16" s="2" t="s">
        <v>32</v>
      </c>
      <c r="B16" t="s">
        <v>59</v>
      </c>
      <c r="C16">
        <v>2.1643949707221725E-2</v>
      </c>
    </row>
    <row r="23" spans="1:3" x14ac:dyDescent="0.3">
      <c r="A23" s="2" t="s">
        <v>2</v>
      </c>
      <c r="B23" t="s">
        <v>64</v>
      </c>
      <c r="C23" t="s">
        <v>65</v>
      </c>
    </row>
    <row r="24" spans="1:3" x14ac:dyDescent="0.3">
      <c r="A24" s="2" t="s">
        <v>15</v>
      </c>
      <c r="B24" t="s">
        <v>55</v>
      </c>
      <c r="C24">
        <v>0.22555909978384389</v>
      </c>
    </row>
    <row r="25" spans="1:3" x14ac:dyDescent="0.3">
      <c r="A25" s="2" t="s">
        <v>15</v>
      </c>
      <c r="B25" t="s">
        <v>56</v>
      </c>
      <c r="C25">
        <v>0.45767638626015372</v>
      </c>
    </row>
    <row r="26" spans="1:3" x14ac:dyDescent="0.3">
      <c r="A26" s="2" t="s">
        <v>15</v>
      </c>
      <c r="B26" t="s">
        <v>57</v>
      </c>
      <c r="C26">
        <v>0.2198340317950003</v>
      </c>
    </row>
    <row r="27" spans="1:3" x14ac:dyDescent="0.3">
      <c r="A27" s="2" t="s">
        <v>15</v>
      </c>
      <c r="B27" t="s">
        <v>58</v>
      </c>
      <c r="C27">
        <v>9.6930482161002057E-2</v>
      </c>
    </row>
    <row r="28" spans="1:3" x14ac:dyDescent="0.3">
      <c r="A28" s="2" t="s">
        <v>15</v>
      </c>
      <c r="B28" t="s">
        <v>59</v>
      </c>
      <c r="C28">
        <v>0</v>
      </c>
    </row>
    <row r="29" spans="1:3" x14ac:dyDescent="0.3">
      <c r="A29" s="2" t="s">
        <v>17</v>
      </c>
      <c r="B29" t="s">
        <v>55</v>
      </c>
      <c r="C29">
        <v>4.1051676894880096E-2</v>
      </c>
    </row>
    <row r="30" spans="1:3" x14ac:dyDescent="0.3">
      <c r="A30" s="2" t="s">
        <v>17</v>
      </c>
      <c r="B30" t="s">
        <v>56</v>
      </c>
      <c r="C30">
        <v>0.56482879969774746</v>
      </c>
    </row>
    <row r="31" spans="1:3" x14ac:dyDescent="0.3">
      <c r="A31" s="2" t="s">
        <v>17</v>
      </c>
      <c r="B31" t="s">
        <v>57</v>
      </c>
      <c r="C31">
        <v>0.28078663542581911</v>
      </c>
    </row>
    <row r="32" spans="1:3" x14ac:dyDescent="0.3">
      <c r="A32" s="2" t="s">
        <v>17</v>
      </c>
      <c r="B32" t="s">
        <v>58</v>
      </c>
      <c r="C32">
        <v>8.7477644071104171E-2</v>
      </c>
    </row>
    <row r="33" spans="1:3" x14ac:dyDescent="0.3">
      <c r="A33" s="2" t="s">
        <v>17</v>
      </c>
      <c r="B33" t="s">
        <v>59</v>
      </c>
      <c r="C33">
        <v>2.5855243910449206E-2</v>
      </c>
    </row>
    <row r="34" spans="1:3" x14ac:dyDescent="0.3">
      <c r="A34" s="2" t="s">
        <v>32</v>
      </c>
      <c r="B34" t="s">
        <v>55</v>
      </c>
      <c r="C34">
        <v>0.23156614039183682</v>
      </c>
    </row>
    <row r="35" spans="1:3" x14ac:dyDescent="0.3">
      <c r="A35" s="2" t="s">
        <v>32</v>
      </c>
      <c r="B35" t="s">
        <v>56</v>
      </c>
      <c r="C35">
        <v>0.40884875710540591</v>
      </c>
    </row>
    <row r="36" spans="1:3" x14ac:dyDescent="0.3">
      <c r="A36" s="2" t="s">
        <v>32</v>
      </c>
      <c r="B36" t="s">
        <v>57</v>
      </c>
      <c r="C36">
        <v>0.24244196516602523</v>
      </c>
    </row>
    <row r="37" spans="1:3" x14ac:dyDescent="0.3">
      <c r="A37" s="2" t="s">
        <v>32</v>
      </c>
      <c r="B37" t="s">
        <v>58</v>
      </c>
      <c r="C37">
        <v>9.5499187629510138E-2</v>
      </c>
    </row>
    <row r="38" spans="1:3" x14ac:dyDescent="0.3">
      <c r="A38" s="2" t="s">
        <v>32</v>
      </c>
      <c r="B38" t="s">
        <v>59</v>
      </c>
      <c r="C38">
        <v>2.1643949707221725E-2</v>
      </c>
    </row>
  </sheetData>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AA3E2-B8A0-4ED0-9D05-36F6D4844902}">
  <dimension ref="A1:G6"/>
  <sheetViews>
    <sheetView workbookViewId="0">
      <selection activeCell="C3" sqref="C3:G6"/>
    </sheetView>
  </sheetViews>
  <sheetFormatPr defaultRowHeight="14.4" x14ac:dyDescent="0.3"/>
  <cols>
    <col min="1" max="1" width="17" bestFit="1" customWidth="1"/>
    <col min="2" max="2" width="23.44140625" bestFit="1" customWidth="1"/>
    <col min="3" max="3" width="19.44140625" bestFit="1" customWidth="1"/>
    <col min="4" max="4" width="21.5546875" bestFit="1" customWidth="1"/>
    <col min="5" max="5" width="24.44140625" bestFit="1" customWidth="1"/>
    <col min="6" max="6" width="16.77734375" bestFit="1" customWidth="1"/>
    <col min="7" max="7" width="10.77734375" bestFit="1" customWidth="1"/>
  </cols>
  <sheetData>
    <row r="1" spans="1:7" x14ac:dyDescent="0.3">
      <c r="A1" s="4" t="s">
        <v>66</v>
      </c>
      <c r="B1" s="4" t="s">
        <v>69</v>
      </c>
    </row>
    <row r="2" spans="1:7" x14ac:dyDescent="0.3">
      <c r="A2" s="4" t="s">
        <v>67</v>
      </c>
      <c r="B2" t="s">
        <v>57</v>
      </c>
      <c r="C2" t="s">
        <v>55</v>
      </c>
      <c r="D2" t="s">
        <v>59</v>
      </c>
      <c r="E2" t="s">
        <v>58</v>
      </c>
      <c r="F2" t="s">
        <v>56</v>
      </c>
      <c r="G2" t="s">
        <v>68</v>
      </c>
    </row>
    <row r="3" spans="1:7" x14ac:dyDescent="0.3">
      <c r="A3" s="5" t="s">
        <v>17</v>
      </c>
      <c r="B3" s="6">
        <v>0.28078663542581911</v>
      </c>
      <c r="C3" s="6">
        <v>4.1051676894880096E-2</v>
      </c>
      <c r="D3" s="6">
        <v>2.5855243910449206E-2</v>
      </c>
      <c r="E3" s="6">
        <v>8.7477644071104171E-2</v>
      </c>
      <c r="F3" s="6">
        <v>0.56482879969774746</v>
      </c>
      <c r="G3" s="6">
        <v>1</v>
      </c>
    </row>
    <row r="4" spans="1:7" x14ac:dyDescent="0.3">
      <c r="A4" s="5" t="s">
        <v>15</v>
      </c>
      <c r="B4" s="6">
        <v>0.2198340317950003</v>
      </c>
      <c r="C4" s="6">
        <v>0.22555909978384389</v>
      </c>
      <c r="D4" s="6">
        <v>0</v>
      </c>
      <c r="E4" s="6">
        <v>9.6930482161002057E-2</v>
      </c>
      <c r="F4" s="6">
        <v>0.45767638626015372</v>
      </c>
      <c r="G4" s="6">
        <v>1</v>
      </c>
    </row>
    <row r="5" spans="1:7" x14ac:dyDescent="0.3">
      <c r="A5" s="5" t="s">
        <v>32</v>
      </c>
      <c r="B5" s="6">
        <v>0.24244196516602523</v>
      </c>
      <c r="C5" s="6">
        <v>0.23156614039183682</v>
      </c>
      <c r="D5" s="6">
        <v>2.1643949707221725E-2</v>
      </c>
      <c r="E5" s="6">
        <v>9.5499187629510138E-2</v>
      </c>
      <c r="F5" s="6">
        <v>0.40884875710540591</v>
      </c>
      <c r="G5" s="6">
        <v>0.99999999999999978</v>
      </c>
    </row>
    <row r="6" spans="1:7" x14ac:dyDescent="0.3">
      <c r="A6" s="5" t="s">
        <v>68</v>
      </c>
      <c r="B6" s="6">
        <v>0.74306263238684467</v>
      </c>
      <c r="C6" s="6">
        <v>0.49817691707056083</v>
      </c>
      <c r="D6" s="6">
        <v>4.749919361767093E-2</v>
      </c>
      <c r="E6" s="6">
        <v>0.27990731386161638</v>
      </c>
      <c r="F6" s="6">
        <v>1.4313539430633071</v>
      </c>
      <c r="G6" s="6">
        <v>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64880-87F6-4D34-B5DD-D65548E757D0}">
  <dimension ref="A1:B4"/>
  <sheetViews>
    <sheetView workbookViewId="0">
      <selection activeCell="A4" sqref="A4"/>
    </sheetView>
  </sheetViews>
  <sheetFormatPr defaultRowHeight="14.4" x14ac:dyDescent="0.3"/>
  <cols>
    <col min="1" max="1" width="20.33203125" customWidth="1"/>
    <col min="2" max="2" width="29.21875" customWidth="1"/>
  </cols>
  <sheetData>
    <row r="1" spans="1:2" x14ac:dyDescent="0.3">
      <c r="A1" t="s">
        <v>2</v>
      </c>
      <c r="B1" t="s">
        <v>70</v>
      </c>
    </row>
    <row r="2" spans="1:2" ht="201.6" x14ac:dyDescent="0.3">
      <c r="A2" t="s">
        <v>71</v>
      </c>
      <c r="B2" s="7" t="s">
        <v>72</v>
      </c>
    </row>
    <row r="3" spans="1:2" ht="244.8" x14ac:dyDescent="0.3">
      <c r="A3" s="7" t="s">
        <v>73</v>
      </c>
      <c r="B3" s="7" t="s">
        <v>74</v>
      </c>
    </row>
    <row r="4" spans="1:2" ht="230.4" x14ac:dyDescent="0.3">
      <c r="A4" s="7" t="s">
        <v>75</v>
      </c>
      <c r="B4" s="7" t="s">
        <v>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A7B91-24FD-4711-9367-87654173B2C7}">
  <dimension ref="I2:Q28"/>
  <sheetViews>
    <sheetView tabSelected="1" topLeftCell="J1" workbookViewId="0">
      <selection activeCell="Q28" sqref="Q28"/>
    </sheetView>
  </sheetViews>
  <sheetFormatPr defaultRowHeight="14.4" x14ac:dyDescent="0.3"/>
  <cols>
    <col min="5" max="5" width="5.21875" bestFit="1" customWidth="1"/>
    <col min="6" max="6" width="11.88671875" bestFit="1" customWidth="1"/>
    <col min="7" max="7" width="14.5546875" bestFit="1" customWidth="1"/>
    <col min="8" max="8" width="17.21875" bestFit="1" customWidth="1"/>
    <col min="9" max="9" width="20" bestFit="1" customWidth="1"/>
    <col min="10" max="10" width="18.77734375" bestFit="1" customWidth="1"/>
    <col min="11" max="11" width="23.21875" bestFit="1" customWidth="1"/>
    <col min="12" max="12" width="16.77734375" bestFit="1" customWidth="1"/>
    <col min="13" max="13" width="18.77734375" bestFit="1" customWidth="1"/>
    <col min="14" max="14" width="16.33203125" bestFit="1" customWidth="1"/>
    <col min="15" max="15" width="22.77734375" bestFit="1" customWidth="1"/>
    <col min="16" max="16" width="23.77734375" bestFit="1" customWidth="1"/>
    <col min="17" max="17" width="21" bestFit="1" customWidth="1"/>
  </cols>
  <sheetData>
    <row r="2" spans="9:17" x14ac:dyDescent="0.3">
      <c r="I2" t="s">
        <v>51</v>
      </c>
      <c r="J2" t="s">
        <v>52</v>
      </c>
      <c r="K2" t="s">
        <v>53</v>
      </c>
      <c r="M2" t="s">
        <v>55</v>
      </c>
      <c r="N2" t="s">
        <v>56</v>
      </c>
      <c r="O2" t="s">
        <v>57</v>
      </c>
      <c r="P2" t="s">
        <v>58</v>
      </c>
      <c r="Q2" t="s">
        <v>59</v>
      </c>
    </row>
    <row r="3" spans="9:17" x14ac:dyDescent="0.3">
      <c r="I3">
        <v>1794.4279141104294</v>
      </c>
      <c r="J3">
        <v>5658.814417177914</v>
      </c>
      <c r="K3">
        <v>1642.8558282208589</v>
      </c>
      <c r="M3">
        <v>557.14263803680979</v>
      </c>
      <c r="N3">
        <v>1061.7131901840492</v>
      </c>
      <c r="O3">
        <v>644.71319018404904</v>
      </c>
      <c r="P3">
        <v>253.57668711656441</v>
      </c>
      <c r="Q3">
        <v>0</v>
      </c>
    </row>
    <row r="4" spans="9:17" x14ac:dyDescent="0.3">
      <c r="I4">
        <v>1297.3384615384616</v>
      </c>
      <c r="J4">
        <v>3565</v>
      </c>
      <c r="K4">
        <v>1104.4676923076922</v>
      </c>
      <c r="M4">
        <v>0</v>
      </c>
      <c r="N4">
        <v>989.42769230769227</v>
      </c>
      <c r="O4">
        <v>536.16923076923081</v>
      </c>
      <c r="P4">
        <v>161.11384615384614</v>
      </c>
      <c r="Q4">
        <v>123.87076923076923</v>
      </c>
    </row>
    <row r="5" spans="9:17" x14ac:dyDescent="0.3">
      <c r="I5">
        <v>1260.979674796748</v>
      </c>
      <c r="J5">
        <v>3293.7235772357722</v>
      </c>
      <c r="K5">
        <v>1076.8130081300812</v>
      </c>
      <c r="M5">
        <v>0</v>
      </c>
      <c r="N5">
        <v>981.15853658536582</v>
      </c>
      <c r="O5">
        <v>510.70325203252031</v>
      </c>
      <c r="P5">
        <v>161.1869918699187</v>
      </c>
      <c r="Q5">
        <v>0</v>
      </c>
    </row>
    <row r="6" spans="9:17" x14ac:dyDescent="0.3">
      <c r="I6">
        <v>1365.9168173598553</v>
      </c>
      <c r="J6">
        <v>2987.9783001808319</v>
      </c>
      <c r="K6">
        <v>1149.8878842676311</v>
      </c>
      <c r="M6">
        <v>0</v>
      </c>
      <c r="N6">
        <v>1020.3110307414105</v>
      </c>
      <c r="O6">
        <v>544.7667269439421</v>
      </c>
      <c r="P6">
        <v>180.17179023508137</v>
      </c>
      <c r="Q6">
        <v>0</v>
      </c>
    </row>
    <row r="7" spans="9:17" x14ac:dyDescent="0.3">
      <c r="I7">
        <v>1625.9001996007985</v>
      </c>
      <c r="J7">
        <v>5568.1716566866271</v>
      </c>
      <c r="K7">
        <v>1568.1337325349302</v>
      </c>
      <c r="M7">
        <v>430.50499001996008</v>
      </c>
      <c r="N7">
        <v>1045.3073852295408</v>
      </c>
      <c r="O7">
        <v>0</v>
      </c>
      <c r="P7">
        <v>244.42514970059881</v>
      </c>
      <c r="Q7">
        <v>0</v>
      </c>
    </row>
    <row r="8" spans="9:17" x14ac:dyDescent="0.3">
      <c r="I8">
        <v>1336.7315573770493</v>
      </c>
      <c r="J8">
        <v>2771.7725409836066</v>
      </c>
      <c r="K8">
        <v>1073.0594262295083</v>
      </c>
      <c r="M8">
        <v>522.46516393442619</v>
      </c>
      <c r="N8">
        <v>1001.9098360655738</v>
      </c>
      <c r="O8">
        <v>522.32786885245901</v>
      </c>
      <c r="P8">
        <v>168.78073770491804</v>
      </c>
      <c r="Q8">
        <v>127.94057377049181</v>
      </c>
    </row>
    <row r="9" spans="9:17" x14ac:dyDescent="0.3">
      <c r="I9">
        <v>1267.6280701754386</v>
      </c>
      <c r="J9">
        <v>2281.5298245614035</v>
      </c>
      <c r="K9">
        <v>1059.1333333333334</v>
      </c>
      <c r="M9">
        <v>0</v>
      </c>
      <c r="N9">
        <v>963.4666666666667</v>
      </c>
      <c r="O9">
        <v>476.10175438596491</v>
      </c>
      <c r="P9">
        <v>158.89824561403509</v>
      </c>
      <c r="Q9">
        <v>114.58947368421053</v>
      </c>
    </row>
    <row r="10" spans="9:17" x14ac:dyDescent="0.3">
      <c r="I10">
        <v>1452.4815409309792</v>
      </c>
      <c r="J10">
        <v>3625.414125200642</v>
      </c>
      <c r="K10">
        <v>1138.6276083467094</v>
      </c>
      <c r="M10">
        <v>0</v>
      </c>
      <c r="N10">
        <v>1125.6051364365971</v>
      </c>
      <c r="O10">
        <v>565.27287319422146</v>
      </c>
      <c r="P10">
        <v>201.65971107544141</v>
      </c>
      <c r="Q10">
        <v>0</v>
      </c>
    </row>
    <row r="11" spans="9:17" x14ac:dyDescent="0.3">
      <c r="I11">
        <v>1617.4646464646464</v>
      </c>
      <c r="J11">
        <v>4305.3383838383843</v>
      </c>
      <c r="K11">
        <v>1507.9040404040404</v>
      </c>
      <c r="M11">
        <v>482.98989898989902</v>
      </c>
      <c r="N11">
        <v>1017.9090909090909</v>
      </c>
      <c r="O11">
        <v>528.09595959595958</v>
      </c>
      <c r="P11">
        <v>208.46969696969697</v>
      </c>
      <c r="Q11">
        <v>0</v>
      </c>
    </row>
    <row r="12" spans="9:17" x14ac:dyDescent="0.3">
      <c r="I12">
        <v>1741.9037267080746</v>
      </c>
      <c r="J12">
        <v>5233.3012422360252</v>
      </c>
      <c r="K12">
        <v>1520.6801242236024</v>
      </c>
      <c r="M12">
        <v>516.62422360248445</v>
      </c>
      <c r="N12">
        <v>1101.416149068323</v>
      </c>
      <c r="O12">
        <v>626.04658385093171</v>
      </c>
      <c r="P12">
        <v>265.59627329192546</v>
      </c>
      <c r="Q12">
        <v>0</v>
      </c>
    </row>
    <row r="13" spans="9:17" x14ac:dyDescent="0.3">
      <c r="I13">
        <v>1214.4228571428571</v>
      </c>
      <c r="J13">
        <v>2279.7485714285713</v>
      </c>
      <c r="K13">
        <v>1052.8742857142856</v>
      </c>
      <c r="M13">
        <v>0</v>
      </c>
      <c r="N13">
        <v>989.84</v>
      </c>
      <c r="O13">
        <v>424.20571428571429</v>
      </c>
      <c r="P13">
        <v>169.53142857142856</v>
      </c>
      <c r="Q13">
        <v>0</v>
      </c>
    </row>
    <row r="14" spans="9:17" x14ac:dyDescent="0.3">
      <c r="I14">
        <v>2224.1995661605206</v>
      </c>
      <c r="J14">
        <v>5112.7722342733186</v>
      </c>
      <c r="K14">
        <v>1826.70715835141</v>
      </c>
      <c r="M14">
        <v>691.89154013015184</v>
      </c>
      <c r="N14">
        <v>1236.3015184381779</v>
      </c>
      <c r="O14">
        <v>764.93492407809106</v>
      </c>
      <c r="P14">
        <v>272.54663774403468</v>
      </c>
      <c r="Q14">
        <v>164.63340563991324</v>
      </c>
    </row>
    <row r="15" spans="9:17" x14ac:dyDescent="0.3">
      <c r="I15">
        <v>923.93055555555554</v>
      </c>
      <c r="J15">
        <v>1522.7083333333333</v>
      </c>
      <c r="K15">
        <v>970.18055555555554</v>
      </c>
      <c r="M15">
        <v>0</v>
      </c>
      <c r="N15">
        <v>853.54166666666663</v>
      </c>
      <c r="O15">
        <v>342.15277777777777</v>
      </c>
      <c r="P15">
        <v>58.486111111111114</v>
      </c>
      <c r="Q15">
        <v>0</v>
      </c>
    </row>
    <row r="16" spans="9:17" x14ac:dyDescent="0.3">
      <c r="I16">
        <v>1896.6302521008404</v>
      </c>
      <c r="J16">
        <v>4190.4705882352937</v>
      </c>
      <c r="K16">
        <v>1693.8487394957983</v>
      </c>
      <c r="M16">
        <v>598.78151260504205</v>
      </c>
      <c r="N16">
        <v>1055.7563025210084</v>
      </c>
      <c r="O16">
        <v>636.11764705882354</v>
      </c>
      <c r="P16">
        <v>264.9075630252101</v>
      </c>
      <c r="Q16">
        <v>0</v>
      </c>
    </row>
    <row r="17" spans="9:17" x14ac:dyDescent="0.3">
      <c r="I17">
        <v>1664.969696969697</v>
      </c>
      <c r="J17">
        <v>3419.6666666666665</v>
      </c>
      <c r="K17">
        <v>1534.1818181818182</v>
      </c>
      <c r="M17">
        <v>535.19696969696975</v>
      </c>
      <c r="N17">
        <v>1005.3333333333334</v>
      </c>
      <c r="O17">
        <v>519.18181818181813</v>
      </c>
      <c r="P17">
        <v>216.33333333333334</v>
      </c>
      <c r="Q17">
        <v>0</v>
      </c>
    </row>
    <row r="18" spans="9:17" x14ac:dyDescent="0.3">
      <c r="I18">
        <v>1202.6326530612246</v>
      </c>
      <c r="J18">
        <v>2918</v>
      </c>
      <c r="K18">
        <v>1178.1428571428571</v>
      </c>
      <c r="M18">
        <v>522.92857142857144</v>
      </c>
      <c r="N18">
        <v>802.64285714285711</v>
      </c>
      <c r="O18">
        <v>543.72448979591832</v>
      </c>
      <c r="P18">
        <v>217.57142857142858</v>
      </c>
      <c r="Q18">
        <v>0</v>
      </c>
    </row>
    <row r="19" spans="9:17" x14ac:dyDescent="0.3">
      <c r="I19">
        <v>1552.2666666666667</v>
      </c>
      <c r="J19">
        <v>3219.4444444444443</v>
      </c>
      <c r="K19">
        <v>1326.2888888888888</v>
      </c>
      <c r="M19">
        <v>479.17777777777781</v>
      </c>
      <c r="N19">
        <v>856.71111111111111</v>
      </c>
      <c r="O19">
        <v>390.71111111111111</v>
      </c>
      <c r="P19">
        <v>176.71111111111111</v>
      </c>
      <c r="Q19">
        <v>0</v>
      </c>
    </row>
    <row r="20" spans="9:17" x14ac:dyDescent="0.3">
      <c r="I20">
        <v>622.76470588235293</v>
      </c>
      <c r="J20">
        <v>1229.1764705882354</v>
      </c>
      <c r="K20">
        <v>502.11764705882354</v>
      </c>
      <c r="M20">
        <v>256</v>
      </c>
      <c r="N20">
        <v>621.70588235294122</v>
      </c>
      <c r="O20">
        <v>410.76470588235293</v>
      </c>
      <c r="P20">
        <v>0</v>
      </c>
      <c r="Q20">
        <v>0</v>
      </c>
    </row>
    <row r="21" spans="9:17" x14ac:dyDescent="0.3">
      <c r="I21">
        <v>1848.9708737864078</v>
      </c>
      <c r="J21">
        <v>4603.9902912621355</v>
      </c>
      <c r="K21">
        <v>1610.6407766990292</v>
      </c>
      <c r="M21">
        <v>640.44660194174753</v>
      </c>
      <c r="N21">
        <v>1025.5825242718447</v>
      </c>
      <c r="O21">
        <v>663.61165048543694</v>
      </c>
      <c r="P21">
        <v>266.45631067961165</v>
      </c>
      <c r="Q21">
        <v>0</v>
      </c>
    </row>
    <row r="22" spans="9:17" x14ac:dyDescent="0.3">
      <c r="I22">
        <v>1286.4087591240875</v>
      </c>
      <c r="J22">
        <v>2277.317518248175</v>
      </c>
      <c r="K22">
        <v>1104.3248175182482</v>
      </c>
      <c r="M22">
        <v>0</v>
      </c>
      <c r="N22">
        <v>970.39416058394158</v>
      </c>
      <c r="O22">
        <v>462.96715328467155</v>
      </c>
      <c r="P22">
        <v>150.55839416058393</v>
      </c>
      <c r="Q22">
        <v>0</v>
      </c>
    </row>
    <row r="23" spans="9:17" x14ac:dyDescent="0.3">
      <c r="I23">
        <v>1757.5817757009345</v>
      </c>
      <c r="J23">
        <v>3939.1682242990655</v>
      </c>
      <c r="K23">
        <v>1558.0817757009345</v>
      </c>
      <c r="M23">
        <v>0</v>
      </c>
      <c r="N23">
        <v>1095.6845794392523</v>
      </c>
      <c r="O23">
        <v>573.32943925233644</v>
      </c>
      <c r="P23">
        <v>0</v>
      </c>
      <c r="Q23">
        <v>145.6822429906542</v>
      </c>
    </row>
    <row r="24" spans="9:17" x14ac:dyDescent="0.3">
      <c r="I24">
        <v>1313.9764150943397</v>
      </c>
      <c r="J24">
        <v>2238.4150943396226</v>
      </c>
      <c r="K24">
        <v>1065.3584905660377</v>
      </c>
      <c r="M24">
        <v>0</v>
      </c>
      <c r="N24">
        <v>921.9905660377359</v>
      </c>
      <c r="O24">
        <v>478.10377358490564</v>
      </c>
      <c r="P24">
        <v>168.39150943396226</v>
      </c>
      <c r="Q24">
        <v>121.1745283018868</v>
      </c>
    </row>
    <row r="25" spans="9:17" x14ac:dyDescent="0.3">
      <c r="I25">
        <v>1377.5785953177258</v>
      </c>
      <c r="J25">
        <v>2427.9732441471574</v>
      </c>
      <c r="K25">
        <v>1085.8026755852843</v>
      </c>
      <c r="M25">
        <v>0</v>
      </c>
      <c r="N25">
        <v>958.5150501672241</v>
      </c>
      <c r="O25">
        <v>443.65551839464882</v>
      </c>
      <c r="P25">
        <v>184.68896321070235</v>
      </c>
      <c r="Q25">
        <v>0</v>
      </c>
    </row>
    <row r="26" spans="9:17" x14ac:dyDescent="0.3">
      <c r="I26">
        <v>1165.1623036649214</v>
      </c>
      <c r="J26">
        <v>2228.5654450261782</v>
      </c>
      <c r="K26">
        <v>1076.7434554973822</v>
      </c>
      <c r="M26">
        <v>0</v>
      </c>
      <c r="N26">
        <v>944.27225130890054</v>
      </c>
      <c r="O26">
        <v>469.29319371727746</v>
      </c>
      <c r="P26">
        <v>170.60209424083769</v>
      </c>
      <c r="Q26">
        <v>0</v>
      </c>
    </row>
    <row r="27" spans="9:17" x14ac:dyDescent="0.3">
      <c r="I27">
        <v>2143.4151212553493</v>
      </c>
      <c r="J27">
        <v>5257.1112696148357</v>
      </c>
      <c r="K27">
        <v>1895.2482168330955</v>
      </c>
      <c r="M27">
        <v>716.60770328102706</v>
      </c>
      <c r="N27">
        <v>1286.0527817403708</v>
      </c>
      <c r="O27">
        <v>859.54065620542087</v>
      </c>
      <c r="P27">
        <v>313.31669044222537</v>
      </c>
      <c r="Q27">
        <v>177.65477888730385</v>
      </c>
    </row>
    <row r="28" spans="9:17" s="8" customFormat="1" x14ac:dyDescent="0.3">
      <c r="M28" s="8">
        <f>CORREL($K$3:$K$27,M3:M27)</f>
        <v>0.69461936801899071</v>
      </c>
      <c r="N28" s="8">
        <f t="shared" ref="N28:Q28" si="0">CORREL($K$3:$K$27,N3:N27)</f>
        <v>0.79202531978308222</v>
      </c>
      <c r="O28" s="8">
        <f t="shared" si="0"/>
        <v>0.46468430758699192</v>
      </c>
      <c r="P28" s="8">
        <f t="shared" si="0"/>
        <v>0.69907172080520619</v>
      </c>
      <c r="Q28" s="8">
        <f t="shared" si="0"/>
        <v>0.25161092493730269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b c c 2 b 9 7 - 2 3 0 9 - 4 3 9 0 - 8 7 d 8 - 3 9 9 7 c e a 3 4 7 f f "   x m l n s = " h t t p : / / s c h e m a s . m i c r o s o f t . c o m / D a t a M a s h u p " > A A A A A M 4 G A A B Q S w M E F A A C A A g A 5 U k y W g r D m H u m A A A A 9 w A A A B I A H A B D b 2 5 m a W c v U G F j a 2 F n Z S 5 4 b W w g o h g A K K A U A A A A A A A A A A A A A A A A A A A A A A A A A A A A h Y 9 B D o I w F E S v Q r q n L U i I k E + J c S u J i Y k x 7 p p a o R G K o c V y N x c e y S u I U d S d y 3 n z F j P 3 6 w 3 y o a m 9 i + y M a n W G A k y R J 7 V o D 0 q X G e r t 0 Z + j n M G a i x M v p T f K 2 q S D O W S o s v a c E u K c w 2 6 G 2 6 4 k I a U B 2 R W r j a h k w 9 F H V v 9 l X 2 l j u R Y S M d i + x r A Q J z E O k j i K M A U y U S i U / h r h O P j Z / k B Y 9 r X t O 8 m k 9 v c L I F M E 8 j 7 B H l B L A w Q U A A I A C A D l S T 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U k y W i Z E k N n G A w A A M i M A A B M A H A B G b 3 J t d W x h c y 9 T Z W N 0 a W 9 u M S 5 t I K I Y A C i g F A A A A A A A A A A A A A A A A A A A A A A A A A A A A O 1 Y W 2 / a M B R + R + I / W O k L S B F b 2 k I 7 T X 1 g s L J q W 1 s V 1 m l C P B h w I W q w k e O w X s R / n 5 2 k J b 4 l a b e X a u l D a X 1 O v u 9 w 7 k 6 I Z s w n G A y T T + 9 j v V a v h U t I 0 R z s O b 0 A Q Q x G c B o g B 5 y A A L F 6 D f C f I Y n o D P G T z 3 c z F L R 6 E a U I s 5 + E 3 k 4 J u W 0 0 H 8 f n c I V O n P h J z 5 l s x z 2 C G V e Z u A k A h 1 5 C v O A k o / t 1 j B 2 r t k Y U 4 v C G 0 F W P B N E K C 2 H Y S N j c x 0 d n y A h F 4 D x a T R E F E M + B o H F c w L g e Y O i O b V 0 g t C A z n Y p n Y z p V 1 I f 3 I U j k F 2 u E u f w M s 8 5 h S y j H C m c 4 9 O c I D G G A Q l 3 6 h T B w S s j c J k + f / g 7 p w r e D D y I U M t A j E W a 6 z m m E A j C A Q U C w g a C 3 9 G e 3 C N v 4 u / 1 r M M A D 0 L j 0 H x 5 g 0 6 L 1 S Y S a E d C L 1 j a g U 0 o e O M 0 v s o g o s y n 1 C a F 9 G C 5 N 8 m 3 z O f 5 X a B 3 A G U + A a x h E m Q x I z + P T h p I m r t M B X / n v d q s t P l N V + v T M i M f T l Q J t 5 f O s h I p d L o 6 C w H 2 v c c V S 1 5 Q 6 a r L o 6 a E l h D k F 1 K B r Y b Y F 1 h h K S / D U c G 2 b 9 Z q P b U 6 T u 8 M V L 7 O q O V T N o W o O / 0 1 z y H h s R T b c E U k p h l m P C U F 6 r L n M c 1 x b o W b A u / O 5 g I 5 C R l Y 7 Z H 6 a w D Z 0 e s W z 4 J I j c + / z c w R n S z D O C i f v x k p g J m Z q z 8 w t W a e F U K O W x a X J 9 4 v J P S 1 d b N 8 7 k Z b m P i j m 3 j d n p s 2 A j E p p K w 6 L r T h Q K k G j z 1 Z J a e J 2 M f G h V n I a t S Q t z d 0 p 5 m 4 L 7 r i o L c x 7 5 t o v b c N R s Q 2 d 5 0 4 y y n Q S z R K t 1 5 S 2 4 b j Y h i N L 4 9 K T Q N c p b c e H Y j u O n z o l 2 L V K z Q a 5 k + b S K 7 3 N s / d W 2 V B X W 0 X e 2 n S R V 0 / F C / L u e e l v + H f z q s W z W j y r x b N a P K v F s 1 o 8 q 8 W z W j y r x b N a P P 9 m u g w o i d b 8 q 1 2 R 3 5 n R E p / q z V + 0 Q X m w 8 / / T 4 Z u O 3 T g G 3 / y Q t b o b R O E C N Q z + T / Y + M d I F G / 9 D z K d 4 a w F 5 s 0 W G N W l m s J 8 h 8 4 e G j G n W N a H m D g O j o b J q D q b e 5 F k u s G E o m N B z m r c M a 1 A 0 4 e X 2 Z B n R q G r C z O m 1 M q J B 0 Y R X 2 D d l V K u 6 0 Z / F / V D x q / 0 B E 3 5 B n 1 N q z K y s 4 s o 3 T q n 2 s 7 f N H 3 g d 3 z Z f e 9 X s / O u r p v G 6 a E v A c k n 1 k l R 5 W e j L B 1 L V N M o h v k + + b u w f z 1 E j + v K L g n y Z 2 y F n s N I M M K G l o g u 2 R D R 7 + V C v C e q g c L q M U X 8 a x e 8 E n O R a l z U e 8 / w x G i 8 E O y L d M p E m E v b F z Q 2 i 8 W x K a c Q W h 3 h C Y c a L x d m q 7 1 1 k Z v m 1 y 1 M p N P a b r 3 / 1 U t V D V Q 9 v t x 7 + A F B L A Q I t A B Q A A g A I A O V J M l o K w 5 h 7 p g A A A P c A A A A S A A A A A A A A A A A A A A A A A A A A A A B D b 2 5 m a W c v U G F j a 2 F n Z S 5 4 b W x Q S w E C L Q A U A A I A C A D l S T J a D 8 r p q 6 Q A A A D p A A A A E w A A A A A A A A A A A A A A A A D y A A A A W 0 N v b n R l b n R f V H l w Z X N d L n h t b F B L A Q I t A B Q A A g A I A O V J M l o m R J D Z x g M A A D I j A A A T A A A A A A A A A A A A A A A A A O M B A A B G b 3 J t d W x h c y 9 T Z W N 0 a W 9 u M S 5 t U E s F B g A A A A A D A A M A w g A A A P Y 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B V A A A A A A A A D l 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s Z W F u J T I w V G F i b G U 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Q 2 x l Y W 5 f V G F i b G U 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1 L T A x L T E 2 V D E 2 O j M 5 O j Q 5 L j E x N z Y w O T Z a I i A v P j x F b n R y e S B U e X B l P S J G a W x s Q 2 9 s d W 1 u V H l w Z X M i I F Z h b H V l P S J z Q m d Z R 0 J R V U Z C U V V G Q l F V R k J R V T 0 i I C 8 + P E V u d H J 5 I F R 5 c G U 9 I k Z p b G x D b 2 x 1 b W 5 O Y W 1 l c y I g V m F s d W U 9 I n N b J n F 1 b 3 Q 7 U 3 R v c m U g T n V t Y m V y I G F u Z C B O Y W 1 l J n F 1 b 3 Q 7 L C Z x d W 9 0 O 1 N 0 Y X R l J n F 1 b 3 Q 7 L C Z x d W 9 0 O 1 N 0 b 3 J l I F R 5 c G U m c X V v d D s s J n F 1 b 3 Q 7 R G F 5 c y B T d G 9 y Z S B P c G V u J n F 1 b 3 Q 7 L C Z x d W 9 0 O 0 l u c 2 l k Z S B T Y W x l c y Z x d W 9 0 O y w m c X V v d D t I b 3 Q g R m 9 v Z C B T Y W x l c y Z x d W 9 0 O y w m c X V v d D t J b n N p Z G U g T W F y Z 2 l u J n F 1 b 3 Q 7 L C Z x d W 9 0 O 0 l u c 2 l k Z S B H d W V z d C B D b 3 V u d C Z x d W 9 0 O y w m c X V v d D t G d W V s I E d h b G x v b n M m c X V v d D s s J n F 1 b 3 Q 7 Q 2 h p Y 2 t l b i B T Y W x l c y Z x d W 9 0 O y w m c X V v d D t B R F Y g R 2 5 H I C h Q a X p 6 Y S l T Y W x l c y Z x d W 9 0 O y w m c X V v d D t C Z W F u I H R v I E N 1 c C B T Y W x l c y Z x d W 9 0 O y w m c X V v d D t G c m 9 6 Z W 4 g W W 9 n d X J 0 I F N h b G V z J n F 1 b 3 Q 7 L C Z x d W 9 0 O 0 R v b 3 J E Y X N o I F N h b G V z 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0 N s Z W F u I F R h Y m x l L 0 N o Y W 5 n Z W Q g V H l w Z S 5 7 U 3 R v c m U g T n V t Y m V y I G F u Z C B O Y W 1 l L D B 9 J n F 1 b 3 Q 7 L C Z x d W 9 0 O 1 N l Y 3 R p b 2 4 x L 0 N s Z W F u I F R h Y m x l L 0 N o Y W 5 n Z W Q g V H l w Z S 5 7 U 3 R h d G U s M X 0 m c X V v d D s s J n F 1 b 3 Q 7 U 2 V j d G l v b j E v Q 2 x l Y W 4 g V G F i b G U v U m V w b G F j Z W Q g V m F s d W U u e 1 N 0 b 3 J l I F R 5 c G U s M n 0 m c X V v d D s s J n F 1 b 3 Q 7 U 2 V j d G l v b j E v Q 2 x l Y W 4 g V G F i b G U v U m V w b G F j Z W Q g V m F s d W U x L n t E Y X l z I F N 0 b 3 J l I E 9 w Z W 4 s M 3 0 m c X V v d D s s J n F 1 b 3 Q 7 U 2 V j d G l v b j E v Q 2 x l Y W 4 g V G F i b G U v U m V w b G F j Z W Q g V m F s d W U x L n t J b n N p Z G U g U 2 F s Z X M s N H 0 m c X V v d D s s J n F 1 b 3 Q 7 U 2 V j d G l v b j E v Q 2 x l Y W 4 g V G F i b G U v U m V w b G F j Z W Q g V m F s d W U x L n t I b 3 Q g R m 9 v Z C B T Y W x l c y w 1 f S Z x d W 9 0 O y w m c X V v d D t T Z W N 0 a W 9 u M S 9 D b G V h b i B U Y W J s Z S 9 S Z X B s Y W N l Z C B W Y W x 1 Z T E u e 0 l u c 2 l k Z S B N Y X J n a W 4 s N n 0 m c X V v d D s s J n F 1 b 3 Q 7 U 2 V j d G l v b j E v Q 2 x l Y W 4 g V G F i b G U v U m V w b G F j Z W Q g V m F s d W U x L n t J b n N p Z G U g R 3 V l c 3 Q g Q 2 9 1 b n Q s N 3 0 m c X V v d D s s J n F 1 b 3 Q 7 U 2 V j d G l v b j E v Q 2 x l Y W 4 g V G F i b G U v U m V w b G F j Z W Q g V m F s d W U x L n t G d W V s I E d h b G x v b n M s O H 0 m c X V v d D s s J n F 1 b 3 Q 7 U 2 V j d G l v b j E v Q 2 x l Y W 4 g V G F i b G U v U m V w b G F j Z W Q g V m F s d W U x L n t D a G l j a 2 V u I F N h b G V z L D l 9 J n F 1 b 3 Q 7 L C Z x d W 9 0 O 1 N l Y 3 R p b 2 4 x L 0 N s Z W F u I F R h Y m x l L 1 J l c G x h Y 2 V k I F Z h b H V l M S 5 7 Q U R W I E d u R y A o U G l 6 e m E p U 2 F s Z X M s M T B 9 J n F 1 b 3 Q 7 L C Z x d W 9 0 O 1 N l Y 3 R p b 2 4 x L 0 N s Z W F u I F R h Y m x l L 1 J l c G x h Y 2 V k I F Z h b H V l M S 5 7 Q m V h b i B 0 b y B D d X A g U 2 F s Z X M s M T F 9 J n F 1 b 3 Q 7 L C Z x d W 9 0 O 1 N l Y 3 R p b 2 4 x L 0 N s Z W F u I F R h Y m x l L 1 J l c G x h Y 2 V k I F Z h b H V l M S 5 7 R n J v e m V u I F l v Z 3 V y d C B T Y W x l c y w x M n 0 m c X V v d D s s J n F 1 b 3 Q 7 U 2 V j d G l v b j E v Q 2 x l Y W 4 g V G F i b G U v U m V w b G F j Z W Q g V m F s d W U x L n t E b 2 9 y R G F z a C B T Y W x l c y w x M 3 0 m c X V v d D t d L C Z x d W 9 0 O 0 N v b H V t b k N v d W 5 0 J n F 1 b 3 Q 7 O j E 0 L C Z x d W 9 0 O 0 t l e U N v b H V t b k 5 h b W V z J n F 1 b 3 Q 7 O l t d L C Z x d W 9 0 O 0 N v b H V t b k l k Z W 5 0 a X R p Z X M m c X V v d D s 6 W y Z x d W 9 0 O 1 N l Y 3 R p b 2 4 x L 0 N s Z W F u I F R h Y m x l L 0 N o Y W 5 n Z W Q g V H l w Z S 5 7 U 3 R v c m U g T n V t Y m V y I G F u Z C B O Y W 1 l L D B 9 J n F 1 b 3 Q 7 L C Z x d W 9 0 O 1 N l Y 3 R p b 2 4 x L 0 N s Z W F u I F R h Y m x l L 0 N o Y W 5 n Z W Q g V H l w Z S 5 7 U 3 R h d G U s M X 0 m c X V v d D s s J n F 1 b 3 Q 7 U 2 V j d G l v b j E v Q 2 x l Y W 4 g V G F i b G U v U m V w b G F j Z W Q g V m F s d W U u e 1 N 0 b 3 J l I F R 5 c G U s M n 0 m c X V v d D s s J n F 1 b 3 Q 7 U 2 V j d G l v b j E v Q 2 x l Y W 4 g V G F i b G U v U m V w b G F j Z W Q g V m F s d W U x L n t E Y X l z I F N 0 b 3 J l I E 9 w Z W 4 s M 3 0 m c X V v d D s s J n F 1 b 3 Q 7 U 2 V j d G l v b j E v Q 2 x l Y W 4 g V G F i b G U v U m V w b G F j Z W Q g V m F s d W U x L n t J b n N p Z G U g U 2 F s Z X M s N H 0 m c X V v d D s s J n F 1 b 3 Q 7 U 2 V j d G l v b j E v Q 2 x l Y W 4 g V G F i b G U v U m V w b G F j Z W Q g V m F s d W U x L n t I b 3 Q g R m 9 v Z C B T Y W x l c y w 1 f S Z x d W 9 0 O y w m c X V v d D t T Z W N 0 a W 9 u M S 9 D b G V h b i B U Y W J s Z S 9 S Z X B s Y W N l Z C B W Y W x 1 Z T E u e 0 l u c 2 l k Z S B N Y X J n a W 4 s N n 0 m c X V v d D s s J n F 1 b 3 Q 7 U 2 V j d G l v b j E v Q 2 x l Y W 4 g V G F i b G U v U m V w b G F j Z W Q g V m F s d W U x L n t J b n N p Z G U g R 3 V l c 3 Q g Q 2 9 1 b n Q s N 3 0 m c X V v d D s s J n F 1 b 3 Q 7 U 2 V j d G l v b j E v Q 2 x l Y W 4 g V G F i b G U v U m V w b G F j Z W Q g V m F s d W U x L n t G d W V s I E d h b G x v b n M s O H 0 m c X V v d D s s J n F 1 b 3 Q 7 U 2 V j d G l v b j E v Q 2 x l Y W 4 g V G F i b G U v U m V w b G F j Z W Q g V m F s d W U x L n t D a G l j a 2 V u I F N h b G V z L D l 9 J n F 1 b 3 Q 7 L C Z x d W 9 0 O 1 N l Y 3 R p b 2 4 x L 0 N s Z W F u I F R h Y m x l L 1 J l c G x h Y 2 V k I F Z h b H V l M S 5 7 Q U R W I E d u R y A o U G l 6 e m E p U 2 F s Z X M s M T B 9 J n F 1 b 3 Q 7 L C Z x d W 9 0 O 1 N l Y 3 R p b 2 4 x L 0 N s Z W F u I F R h Y m x l L 1 J l c G x h Y 2 V k I F Z h b H V l M S 5 7 Q m V h b i B 0 b y B D d X A g U 2 F s Z X M s M T F 9 J n F 1 b 3 Q 7 L C Z x d W 9 0 O 1 N l Y 3 R p b 2 4 x L 0 N s Z W F u I F R h Y m x l L 1 J l c G x h Y 2 V k I F Z h b H V l M S 5 7 R n J v e m V u I F l v Z 3 V y d C B T Y W x l c y w x M n 0 m c X V v d D s s J n F 1 b 3 Q 7 U 2 V j d G l v b j E v Q 2 x l Y W 4 g V G F i b G U v U m V w b G F j Z W Q g V m F s d W U x L n t E b 2 9 y R G F z a C B T Y W x l c y w x M 3 0 m c X V v d D t d L C Z x d W 9 0 O 1 J l b G F 0 a W 9 u c 2 h p c E l u Z m 8 m c X V v d D s 6 W 1 1 9 I i A v P j w v U 3 R h Y m x l R W 5 0 c m l l c z 4 8 L 0 l 0 Z W 0 + P E l 0 Z W 0 + P E l 0 Z W 1 M b 2 N h d G l v b j 4 8 S X R l b V R 5 c G U + R m 9 y b X V s Y T w v S X R l b V R 5 c G U + P E l 0 Z W 1 Q Y X R o P l N l Y 3 R p b 2 4 x L 0 N s Z W F u J T I w V G F i b G U v U 2 9 1 c m N l P C 9 J d G V t U G F 0 a D 4 8 L 0 l 0 Z W 1 M b 2 N h d G l v b j 4 8 U 3 R h Y m x l R W 5 0 c m l l c y A v P j w v S X R l b T 4 8 S X R l b T 4 8 S X R l b U x v Y 2 F 0 a W 9 u P j x J d G V t V H l w Z T 5 G b 3 J t d W x h P C 9 J d G V t V H l w Z T 4 8 S X R l b V B h d G g + U 2 V j d G l v b j E v Q 2 x l Y W 4 l M j B U Y W J s Z S 9 D a G F u Z 2 V k J T I w V H l w Z T w v S X R l b V B h d G g + P C 9 J d G V t T G 9 j Y X R p b 2 4 + P F N 0 Y W J s Z U V u d H J p Z X M g L z 4 8 L 0 l 0 Z W 0 + P E l 0 Z W 0 + P E l 0 Z W 1 M b 2 N h d G l v b j 4 8 S X R l b V R 5 c G U + R m 9 y b X V s Y T w v S X R l b V R 5 c G U + P E l 0 Z W 1 Q Y X R o P l N l Y 3 R p b 2 4 x L 0 N s Z W F u J T I w V G F i b G U v U m V w b G F j Z W Q l M j B W Y W x 1 Z T w v S X R l b V B h d G g + P C 9 J d G V t T G 9 j Y X R p b 2 4 + P F N 0 Y W J s Z U V u d H J p Z X M g L z 4 8 L 0 l 0 Z W 0 + P E l 0 Z W 0 + P E l 0 Z W 1 M b 2 N h d G l v b j 4 8 S X R l b V R 5 c G U + R m 9 y b X V s Y T w v S X R l b V R 5 c G U + P E l 0 Z W 1 Q Y X R o P l N l Y 3 R p b 2 4 x L 0 N s Z W F u J T I w V G F i b G U v U m V w b G F j Z W Q l M j B W Y W x 1 Z T E 8 L 0 l 0 Z W 1 Q Y X R o P j w v S X R l b U x v Y 2 F 0 a W 9 u P j x T d G F i b G V F b n R y a W V z I C 8 + P C 9 J d G V t P j x J d G V t P j x J d G V t T G 9 j Y X R p b 2 4 + P E l 0 Z W 1 U e X B l P k Z v c m 1 1 b G E 8 L 0 l 0 Z W 1 U e X B l P j x J d G V t U G F 0 a D 5 T Z W N 0 a W 9 u M S 9 S Y X R l J T I w V G F i b G U 8 L 0 l 0 Z W 1 Q Y X R o P j w v S X R l b U x v Y 2 F 0 a W 9 u P j x T d G F i b G V F b n R y a W V z P j x F b n R y e S B U e X B l P S J J c 1 B y a X Z h d G U i I F Z h b H V l P S J s M C I g L z 4 8 R W 5 0 c n k g V H l w Z T 0 i R m l s b F R h c m d l d C I g V m F s d W U 9 I n N S Y X R l X 1 R h Y m x l I i A v P j x F b n R y e S B U e X B l P S J S Z W N v d m V y e V R h c m d l d F J v d y I g V m F s d W U 9 I m w x I i A v P j x F b n R y e S B U e X B l P S J S Z W N v d m V y e V R h c m d l d E N v b H V t b i I g V m F s d W U 9 I m w x I i A v P j x F b n R y e S B U e X B l P S J S Z W N v d m V y e V R h c m d l d F N o Z W V 0 I i B W Y W x 1 Z T 0 i c 1 N o Z W V 0 M i I g L z 4 8 R W 5 0 c n k g V H l w Z T 0 i T G 9 h Z G V k V G 9 B b m F s e X N p c 1 N l c n Z p Y 2 V z I i B W Y W x 1 Z T 0 i b D A i I C 8 + P E V u d H J 5 I F R 5 c G U 9 I k Z p b G x T d G F 0 d X M i I F Z h b H V l P S J z Q 2 9 t c G x l d G U i I C 8 + P E V u d H J 5 I F R 5 c G U 9 I k Z p b G x D b 2 x 1 b W 5 O Y W 1 l c y I g V m F s d W U 9 I n N b J n F 1 b 3 Q 7 U 3 R h d G U m c X V v d D s s J n F 1 b 3 Q 7 U 3 R v c m U g V H l w Z S Z x d W 9 0 O y w m c X V v d D t E Y X l z I F N 0 b 3 J l I E 9 w Z W 4 m c X V v d D s s J n F 1 b 3 Q 7 S W 5 z a W R l I F N h b G V z I F B l c i B E Y X k m c X V v d D s s J n F 1 b 3 Q 7 S G 9 0 I E Z v b 2 Q g U 2 F s Z X M g U G V y I E R h e S Z x d W 9 0 O y w m c X V v d D t J b n N p Z G U g T W F y Z 2 l u I F B l c i B E Y X k m c X V v d D s s J n F 1 b 3 Q 7 S W 5 z a W R l I E d 1 Z X N 0 I E N v d W 5 0 I F B l c i B E Y X k m c X V v d D s s J n F 1 b 3 Q 7 R n V l b C B H Y W x s b 2 4 g U G V y I E R h e S Z x d W 9 0 O y w m c X V v d D t D a G l j a 2 V u I F N h b G V z I F B l c i B E Y X k m c X V v d D s s J n F 1 b 3 Q 7 U G l 6 e m E g U 2 F s Z X M g U G V y I E R h e S Z x d W 9 0 O y w m c X V v d D t C Z W F u I F R v I E N 1 c C B T Y W x l c y B Q Z X I g R G F 5 J n F 1 b 3 Q 7 L C Z x d W 9 0 O 0 Z y b 3 p l b i B Z b 2 d 1 c n Q g U 2 F s Z X M g U G V y I E R h e S Z x d W 9 0 O y w m c X V v d D t E b 2 9 y I E R h c 2 g g U 2 F s Z X M g U G V y I E R h e S Z x d W 9 0 O 1 0 i I C 8 + P E V u d H J 5 I F R 5 c G U 9 I k Z p b G x D b 2 x 1 b W 5 U e X B l c y I g V m F s d W U 9 I n N C Z 1 l G Q U F B Q U F B Q U F B Q U F B Q U E 9 P S I g L z 4 8 R W 5 0 c n k g V H l w Z T 0 i R m l s b E x h c 3 R V c G R h d G V k I i B W Y W x 1 Z T 0 i Z D I w M j U t M D E t M T Z U M T Y 6 M z k 6 N D k u M j Q 0 N z Y z M l o i I C 8 + P E V u d H J 5 I F R 5 c G U 9 I k Z p b G x F c n J v c k N v d W 5 0 I i B W Y W x 1 Z T 0 i b D A i I C 8 + P E V u d H J 5 I F R 5 c G U 9 I k Z p b G x F c n J v c k N v Z G U i I F Z h b H V l P S J z V W 5 r b m 9 3 b i I g L z 4 8 R W 5 0 c n k g V H l w Z T 0 i R m l s b E N v d W 5 0 I i B W Y W x 1 Z T 0 i b D I 1 I i A v P j x F b n R y e S B U e X B l P S J B Z G R l Z F R v R G F 0 Y U 1 v Z G V s 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Z W R D b 2 1 w b G V 0 Z V J l c 3 V s d F R v V 2 9 y a 3 N o Z W V 0 I i B W Y W x 1 Z T 0 i b D E i I C 8 + P E V u d H J 5 I F R 5 c G U 9 I l J l b G F 0 a W 9 u c 2 h p c E l u Z m 9 D b 2 5 0 Y W l u Z X I i I F Z h b H V l P S J z e y Z x d W 9 0 O 2 N v b H V t b k N v d W 5 0 J n F 1 b 3 Q 7 O j E z L C Z x d W 9 0 O 2 t l e U N v b H V t b k 5 h b W V z J n F 1 b 3 Q 7 O l t d L C Z x d W 9 0 O 3 F 1 Z X J 5 U m V s Y X R p b 2 5 z a G l w c y Z x d W 9 0 O z p b X S w m c X V v d D t j b 2 x 1 b W 5 J Z G V u d G l 0 a W V z J n F 1 b 3 Q 7 O l s m c X V v d D t T Z W N 0 a W 9 u M S 9 S Y X R l I F R h Y m x l L 0 N o Y W 5 n Z W Q g V H l w Z S 5 7 U 3 R h d G U s M X 0 m c X V v d D s s J n F 1 b 3 Q 7 U 2 V j d G l v b j E v U m F 0 Z S B U Y W J s Z S 9 S Z X B s Y W N l Z C B W Y W x 1 Z S 5 7 U 3 R v c m U g V H l w Z S w y f S Z x d W 9 0 O y w m c X V v d D t T Z W N 0 a W 9 u M S 9 S Y X R l I F R h Y m x l L 1 J l c G x h Y 2 V k I F Z h b H V l M S 5 7 R G F 5 c y B T d G 9 y Z S B P c G V u L D N 9 J n F 1 b 3 Q 7 L C Z x d W 9 0 O 1 N l Y 3 R p b 2 4 x L 1 J h d G U g V G F i b G U v Q W R k Z W Q g Q 3 V z d G 9 t L n t J b n N p Z G U g U 2 F s Z X M g U G V y I E R h e S w x M 3 0 m c X V v d D s s J n F 1 b 3 Q 7 U 2 V j d G l v b j E v U m F 0 Z S B U Y W J s Z S 9 B Z G R l Z C B D d X N 0 b 2 0 x L n t I b 3 Q g R m 9 v Z C B T Y W x l c y B Q Z X I g R G F 5 L D E 0 f S Z x d W 9 0 O y w m c X V v d D t T Z W N 0 a W 9 u M S 9 S Y X R l I F R h Y m x l L 0 F k Z G V k I E N 1 c 3 R v b T I u e 0 l u c 2 l k Z S B N Y X J n a W 4 g U G V y I E R h e S w x N X 0 m c X V v d D s s J n F 1 b 3 Q 7 U 2 V j d G l v b j E v U m F 0 Z S B U Y W J s Z S 9 B Z G R l Z C B D d X N 0 b 2 0 z L n t J b n N p Z G U g R 3 V l c 3 Q g Q 2 9 1 b n Q g U G V y I E R h e S w x N n 0 m c X V v d D s s J n F 1 b 3 Q 7 U 2 V j d G l v b j E v U m F 0 Z S B U Y W J s Z S 9 B Z G R l Z C B D d X N 0 b 2 0 0 L n t G d W V s I E d h b G x v b i B Q Z X I g R G F 5 L D E 3 f S Z x d W 9 0 O y w m c X V v d D t T Z W N 0 a W 9 u M S 9 S Y X R l I F R h Y m x l L 0 F k Z G V k I E N 1 c 3 R v b T U u e 0 N o a W N r Z W 4 g U 2 F s Z X M g U G V y I E R h e S w x O H 0 m c X V v d D s s J n F 1 b 3 Q 7 U 2 V j d G l v b j E v U m F 0 Z S B U Y W J s Z S 9 B Z G R l Z C B D d X N 0 b 2 0 2 L n t Q a X p 6 Y S B T Y W x l c y B Q Z X I g R G F 5 L D E 5 f S Z x d W 9 0 O y w m c X V v d D t T Z W N 0 a W 9 u M S 9 S Y X R l I F R h Y m x l L 0 F k Z G V k I E N 1 c 3 R v b T c u e 0 J l Y W 4 g V G 8 g Q 3 V w I F N h b G V z I F B l c i B E Y X k s M j B 9 J n F 1 b 3 Q 7 L C Z x d W 9 0 O 1 N l Y 3 R p b 2 4 x L 1 J h d G U g V G F i b G U v Q W R k Z W Q g Q 3 V z d G 9 t O C 5 7 R n J v e m V u I F l v Z 3 V y d C B T Y W x l c y B Q Z X I g R G F 5 L D I x f S Z x d W 9 0 O y w m c X V v d D t T Z W N 0 a W 9 u M S 9 S Y X R l I F R h Y m x l L 0 F k Z G V k I E N 1 c 3 R v b T k u e 0 R v b 3 I g R G F z a C B T Y W x l c y B Q Z X I g R G F 5 L D I y f S Z x d W 9 0 O 1 0 s J n F 1 b 3 Q 7 Q 2 9 s d W 1 u Q 2 9 1 b n Q m c X V v d D s 6 M T M s J n F 1 b 3 Q 7 S 2 V 5 Q 2 9 s d W 1 u T m F t Z X M m c X V v d D s 6 W 1 0 s J n F 1 b 3 Q 7 Q 2 9 s d W 1 u S W R l b n R p d G l l c y Z x d W 9 0 O z p b J n F 1 b 3 Q 7 U 2 V j d G l v b j E v U m F 0 Z S B U Y W J s Z S 9 D a G F u Z 2 V k I F R 5 c G U u e 1 N 0 Y X R l L D F 9 J n F 1 b 3 Q 7 L C Z x d W 9 0 O 1 N l Y 3 R p b 2 4 x L 1 J h d G U g V G F i b G U v U m V w b G F j Z W Q g V m F s d W U u e 1 N 0 b 3 J l I F R 5 c G U s M n 0 m c X V v d D s s J n F 1 b 3 Q 7 U 2 V j d G l v b j E v U m F 0 Z S B U Y W J s Z S 9 S Z X B s Y W N l Z C B W Y W x 1 Z T E u e 0 R h e X M g U 3 R v c m U g T 3 B l b i w z f S Z x d W 9 0 O y w m c X V v d D t T Z W N 0 a W 9 u M S 9 S Y X R l I F R h Y m x l L 0 F k Z G V k I E N 1 c 3 R v b S 5 7 S W 5 z a W R l I F N h b G V z I F B l c i B E Y X k s M T N 9 J n F 1 b 3 Q 7 L C Z x d W 9 0 O 1 N l Y 3 R p b 2 4 x L 1 J h d G U g V G F i b G U v Q W R k Z W Q g Q 3 V z d G 9 t M S 5 7 S G 9 0 I E Z v b 2 Q g U 2 F s Z X M g U G V y I E R h e S w x N H 0 m c X V v d D s s J n F 1 b 3 Q 7 U 2 V j d G l v b j E v U m F 0 Z S B U Y W J s Z S 9 B Z G R l Z C B D d X N 0 b 2 0 y L n t J b n N p Z G U g T W F y Z 2 l u I F B l c i B E Y X k s M T V 9 J n F 1 b 3 Q 7 L C Z x d W 9 0 O 1 N l Y 3 R p b 2 4 x L 1 J h d G U g V G F i b G U v Q W R k Z W Q g Q 3 V z d G 9 t M y 5 7 S W 5 z a W R l I E d 1 Z X N 0 I E N v d W 5 0 I F B l c i B E Y X k s M T Z 9 J n F 1 b 3 Q 7 L C Z x d W 9 0 O 1 N l Y 3 R p b 2 4 x L 1 J h d G U g V G F i b G U v Q W R k Z W Q g Q 3 V z d G 9 t N C 5 7 R n V l b C B H Y W x s b 2 4 g U G V y I E R h e S w x N 3 0 m c X V v d D s s J n F 1 b 3 Q 7 U 2 V j d G l v b j E v U m F 0 Z S B U Y W J s Z S 9 B Z G R l Z C B D d X N 0 b 2 0 1 L n t D a G l j a 2 V u I F N h b G V z I F B l c i B E Y X k s M T h 9 J n F 1 b 3 Q 7 L C Z x d W 9 0 O 1 N l Y 3 R p b 2 4 x L 1 J h d G U g V G F i b G U v Q W R k Z W Q g Q 3 V z d G 9 t N i 5 7 U G l 6 e m E g U 2 F s Z X M g U G V y I E R h e S w x O X 0 m c X V v d D s s J n F 1 b 3 Q 7 U 2 V j d G l v b j E v U m F 0 Z S B U Y W J s Z S 9 B Z G R l Z C B D d X N 0 b 2 0 3 L n t C Z W F u I F R v I E N 1 c C B T Y W x l c y B Q Z X I g R G F 5 L D I w f S Z x d W 9 0 O y w m c X V v d D t T Z W N 0 a W 9 u M S 9 S Y X R l I F R h Y m x l L 0 F k Z G V k I E N 1 c 3 R v b T g u e 0 Z y b 3 p l b i B Z b 2 d 1 c n Q g U 2 F s Z X M g U G V y I E R h e S w y M X 0 m c X V v d D s s J n F 1 b 3 Q 7 U 2 V j d G l v b j E v U m F 0 Z S B U Y W J s Z S 9 B Z G R l Z C B D d X N 0 b 2 0 5 L n t E b 2 9 y I E R h c 2 g g U 2 F s Z X M g U G V y I E R h e S w y M n 0 m c X V v d D t d L C Z x d W 9 0 O 1 J l b G F 0 a W 9 u c 2 h p c E l u Z m 8 m c X V v d D s 6 W 1 1 9 I i A v P j w v U 3 R h Y m x l R W 5 0 c m l l c z 4 8 L 0 l 0 Z W 0 + P E l 0 Z W 0 + P E l 0 Z W 1 M b 2 N h d G l v b j 4 8 S X R l b V R 5 c G U + R m 9 y b X V s Y T w v S X R l b V R 5 c G U + P E l 0 Z W 1 Q Y X R o P l N l Y 3 R p b 2 4 x L 1 J h d G U l M j B U Y W J s Z S 9 T b 3 V y Y 2 U 8 L 0 l 0 Z W 1 Q Y X R o P j w v S X R l b U x v Y 2 F 0 a W 9 u P j x T d G F i b G V F b n R y a W V z I C 8 + P C 9 J d G V t P j x J d G V t P j x J d G V t T G 9 j Y X R p b 2 4 + P E l 0 Z W 1 U e X B l P k Z v c m 1 1 b G E 8 L 0 l 0 Z W 1 U e X B l P j x J d G V t U G F 0 a D 5 T Z W N 0 a W 9 u M S 9 S Y X R l J T I w V G F i b G U v Q 2 h h b m d l Z C U y M F R 5 c G U 8 L 0 l 0 Z W 1 Q Y X R o P j w v S X R l b U x v Y 2 F 0 a W 9 u P j x T d G F i b G V F b n R y a W V z I C 8 + P C 9 J d G V t P j x J d G V t P j x J d G V t T G 9 j Y X R p b 2 4 + P E l 0 Z W 1 U e X B l P k Z v c m 1 1 b G E 8 L 0 l 0 Z W 1 U e X B l P j x J d G V t U G F 0 a D 5 T Z W N 0 a W 9 u M S 9 S Y X R l J T I w V G F i b G U v U m V w b G F j Z W Q l M j B W Y W x 1 Z T w v S X R l b V B h d G g + P C 9 J d G V t T G 9 j Y X R p b 2 4 + P F N 0 Y W J s Z U V u d H J p Z X M g L z 4 8 L 0 l 0 Z W 0 + P E l 0 Z W 0 + P E l 0 Z W 1 M b 2 N h d G l v b j 4 8 S X R l b V R 5 c G U + R m 9 y b X V s Y T w v S X R l b V R 5 c G U + P E l 0 Z W 1 Q Y X R o P l N l Y 3 R p b 2 4 x L 1 J h d G U l M j B U Y W J s Z S 9 S Z X B s Y W N l Z C U y M F Z h b H V l M T w v S X R l b V B h d G g + P C 9 J d G V t T G 9 j Y X R p b 2 4 + P F N 0 Y W J s Z U V u d H J p Z X M g L z 4 8 L 0 l 0 Z W 0 + P E l 0 Z W 0 + P E l 0 Z W 1 M b 2 N h d G l v b j 4 8 S X R l b V R 5 c G U + R m 9 y b X V s Y T w v S X R l b V R 5 c G U + P E l 0 Z W 1 Q Y X R o P l N l Y 3 R p b 2 4 x L 1 J h d G U l M j B U Y W J s Z S 9 S Z W 1 v d m V k J T I w Q 2 9 s d W 1 u c z w v S X R l b V B h d G g + P C 9 J d G V t T G 9 j Y X R p b 2 4 + P F N 0 Y W J s Z U V u d H J p Z X M g L z 4 8 L 0 l 0 Z W 0 + P E l 0 Z W 0 + P E l 0 Z W 1 M b 2 N h d G l v b j 4 8 S X R l b V R 5 c G U + R m 9 y b X V s Y T w v S X R l b V R 5 c G U + P E l 0 Z W 1 Q Y X R o P l N l Y 3 R p b 2 4 x L 1 J h d G U l M j B U Y W J s Z S 9 B Z G R l Z C U y M E N 1 c 3 R v b T w v S X R l b V B h d G g + P C 9 J d G V t T G 9 j Y X R p b 2 4 + P F N 0 Y W J s Z U V u d H J p Z X M g L z 4 8 L 0 l 0 Z W 0 + P E l 0 Z W 0 + P E l 0 Z W 1 M b 2 N h d G l v b j 4 8 S X R l b V R 5 c G U + R m 9 y b X V s Y T w v S X R l b V R 5 c G U + P E l 0 Z W 1 Q Y X R o P l N l Y 3 R p b 2 4 x L 1 J h d G U l M j B U Y W J s Z S 9 B Z G R l Z C U y M E N 1 c 3 R v b T E 8 L 0 l 0 Z W 1 Q Y X R o P j w v S X R l b U x v Y 2 F 0 a W 9 u P j x T d G F i b G V F b n R y a W V z I C 8 + P C 9 J d G V t P j x J d G V t P j x J d G V t T G 9 j Y X R p b 2 4 + P E l 0 Z W 1 U e X B l P k Z v c m 1 1 b G E 8 L 0 l 0 Z W 1 U e X B l P j x J d G V t U G F 0 a D 5 T Z W N 0 a W 9 u M S 9 S Y X R l J T I w V G F i b G U v Q W R k Z W Q l M j B D d X N 0 b 2 0 y P C 9 J d G V t U G F 0 a D 4 8 L 0 l 0 Z W 1 M b 2 N h d G l v b j 4 8 U 3 R h Y m x l R W 5 0 c m l l c y A v P j w v S X R l b T 4 8 S X R l b T 4 8 S X R l b U x v Y 2 F 0 a W 9 u P j x J d G V t V H l w Z T 5 G b 3 J t d W x h P C 9 J d G V t V H l w Z T 4 8 S X R l b V B h d G g + U 2 V j d G l v b j E v U m F 0 Z S U y M F R h Y m x l L 0 F k Z G V k J T I w Q 3 V z d G 9 t M z w v S X R l b V B h d G g + P C 9 J d G V t T G 9 j Y X R p b 2 4 + P F N 0 Y W J s Z U V u d H J p Z X M g L z 4 8 L 0 l 0 Z W 0 + P E l 0 Z W 0 + P E l 0 Z W 1 M b 2 N h d G l v b j 4 8 S X R l b V R 5 c G U + R m 9 y b X V s Y T w v S X R l b V R 5 c G U + P E l 0 Z W 1 Q Y X R o P l N l Y 3 R p b 2 4 x L 1 J h d G U l M j B U Y W J s Z S 9 B Z G R l Z C U y M E N 1 c 3 R v b T Q 8 L 0 l 0 Z W 1 Q Y X R o P j w v S X R l b U x v Y 2 F 0 a W 9 u P j x T d G F i b G V F b n R y a W V z I C 8 + P C 9 J d G V t P j x J d G V t P j x J d G V t T G 9 j Y X R p b 2 4 + P E l 0 Z W 1 U e X B l P k Z v c m 1 1 b G E 8 L 0 l 0 Z W 1 U e X B l P j x J d G V t U G F 0 a D 5 T Z W N 0 a W 9 u M S 9 S Y X R l J T I w V G F i b G U v Q W R k Z W Q l M j B D d X N 0 b 2 0 1 P C 9 J d G V t U G F 0 a D 4 8 L 0 l 0 Z W 1 M b 2 N h d G l v b j 4 8 U 3 R h Y m x l R W 5 0 c m l l c y A v P j w v S X R l b T 4 8 S X R l b T 4 8 S X R l b U x v Y 2 F 0 a W 9 u P j x J d G V t V H l w Z T 5 G b 3 J t d W x h P C 9 J d G V t V H l w Z T 4 8 S X R l b V B h d G g + U 2 V j d G l v b j E v U m F 0 Z S U y M F R h Y m x l L 0 F k Z G V k J T I w Q 3 V z d G 9 t N j w v S X R l b V B h d G g + P C 9 J d G V t T G 9 j Y X R p b 2 4 + P F N 0 Y W J s Z U V u d H J p Z X M g L z 4 8 L 0 l 0 Z W 0 + P E l 0 Z W 0 + P E l 0 Z W 1 M b 2 N h d G l v b j 4 8 S X R l b V R 5 c G U + R m 9 y b X V s Y T w v S X R l b V R 5 c G U + P E l 0 Z W 1 Q Y X R o P l N l Y 3 R p b 2 4 x L 1 J h d G U l M j B U Y W J s Z S 9 B Z G R l Z C U y M E N 1 c 3 R v b T c 8 L 0 l 0 Z W 1 Q Y X R o P j w v S X R l b U x v Y 2 F 0 a W 9 u P j x T d G F i b G V F b n R y a W V z I C 8 + P C 9 J d G V t P j x J d G V t P j x J d G V t T G 9 j Y X R p b 2 4 + P E l 0 Z W 1 U e X B l P k Z v c m 1 1 b G E 8 L 0 l 0 Z W 1 U e X B l P j x J d G V t U G F 0 a D 5 T Z W N 0 a W 9 u M S 9 S Y X R l J T I w V G F i b G U v Q W R k Z W Q l M j B D d X N 0 b 2 0 4 P C 9 J d G V t U G F 0 a D 4 8 L 0 l 0 Z W 1 M b 2 N h d G l v b j 4 8 U 3 R h Y m x l R W 5 0 c m l l c y A v P j w v S X R l b T 4 8 S X R l b T 4 8 S X R l b U x v Y 2 F 0 a W 9 u P j x J d G V t V H l w Z T 5 G b 3 J t d W x h P C 9 J d G V t V H l w Z T 4 8 S X R l b V B h d G g + U 2 V j d G l v b j E v U m F 0 Z S U y M F R h Y m x l L 0 F k Z G V k J T I w Q 3 V z d G 9 t O T w v S X R l b V B h d G g + P C 9 J d G V t T G 9 j Y X R p b 2 4 + P F N 0 Y W J s Z U V u d H J p Z X M g L z 4 8 L 0 l 0 Z W 0 + P E l 0 Z W 0 + P E l 0 Z W 1 M b 2 N h d G l v b j 4 8 S X R l b V R 5 c G U + R m 9 y b X V s Y T w v S X R l b V R 5 c G U + P E l 0 Z W 1 Q Y X R o P l N l Y 3 R p b 2 4 x L 1 J h d G U l M j B U Y W J s Z S 9 S Z W 1 v d m V k J T I w Q 2 9 s d W 1 u c z E 8 L 0 l 0 Z W 1 Q Y X R o P j w v S X R l b U x v Y 2 F 0 a W 9 u P j x T d G F i b G V F b n R y a W V z I C 8 + P C 9 J d G V t P j x J d G V t P j x J d G V t T G 9 j Y X R p b 2 4 + P E l 0 Z W 1 U e X B l P k Z v c m 1 1 b G E 8 L 0 l 0 Z W 1 U e X B l P j x J d G V t U G F 0 a D 5 T Z W N 0 a W 9 u M S 9 Q a X Z v d C U y M D E 8 L 0 l 0 Z W 1 Q Y X R o P j w v S X R l b U x v Y 2 F 0 a W 9 u P j x T d G F i b G V F b n R y a W V z P j x F b n R y e S B U e X B l P S J J c 1 B y a X Z h d G U i I F Z h b H V l P S J s M C I g L z 4 8 R W 5 0 c n k g V H l w Z T 0 i R m l s b F R h c m d l d C I g V m F s d W U 9 I n N Q a X Z v d F 8 x I i A v P j x F b n R y e S B U e X B l P S J S Z W N v d m V y e V R h c m d l d F J v d y I g V m F s d W U 9 I m w x I i A v P j x F b n R y e S B U e X B l P S J S Z W N v d m V y e V R h c m d l d E N v b H V t b i I g V m F s d W U 9 I m w x I i A v P j x F b n R y e S B U e X B l P S J S Z W N v d m V y e V R h c m d l d F N o Z W V 0 I i B W Y W x 1 Z T 0 i c 1 N o Z W V 0 M y I g L z 4 8 R W 5 0 c n k g V H l w Z T 0 i T G 9 h Z G V k V G 9 B b m F s e X N p c 1 N l c n Z p Y 2 V z I i B W Y W x 1 Z T 0 i b D A i I C 8 + P E V u d H J 5 I F R 5 c G U 9 I k Z p b G x D b 3 V u d C I g V m F s d W U 9 I m w z I i A v P j x F b n R y e S B U e X B l P S J G a W x s U 3 R h d H V z I i B W Y W x 1 Z T 0 i c 0 N v b X B s Z X R l I i A v P j x F b n R y e S B U e X B l P S J G a W x s Q 2 9 s d W 1 u T m F t Z X M i I F Z h b H V l P S J z W y Z x d W 9 0 O 1 N 0 b 3 J l I F R 5 c G U m c X V v d D s s J n F 1 b 3 Q 7 R G F 5 c y B P c G V u J n F 1 b 3 Q 7 L C Z x d W 9 0 O y B J b n N p Z G U g U 2 F s Z X M g U G V y I E R h e S Z x d W 9 0 O y w m c X V v d D t I b 3 Q g R m 9 v Z C B T Y W x l c y B Q Z X I g R G F 5 J n F 1 b 3 Q 7 L C Z x d W 9 0 O 0 l u c 2 l k Z S B N Y X J n a W 4 g U G V y I E R h e S Z x d W 9 0 O y w m c X V v d D t J b n N p Z G U g R 3 V l c 3 Q g Q 2 9 1 b n Q g U G V y I E R h d C Z x d W 9 0 O y w m c X V v d D t G d W V s I E d h b G x v b i B Q Z X I g R G F 5 J n F 1 b 3 Q 7 L C Z x d W 9 0 O 0 N o a W N r Z W 4 g U 2 F s Z X M g U G V y I E R h e S Z x d W 9 0 O y w m c X V v d D t Q a X p 6 Y S B T Y W x l c y B Q Z X I g R G F 5 J n F 1 b 3 Q 7 L C Z x d W 9 0 O 0 J l Y W 4 g V G 8 g Q 3 V w I F N h b G V z I F B l c i B E Y X k m c X V v d D s s J n F 1 b 3 Q 7 R n J v e m V u I F l v Z 3 V y d C B T Y W x l c y B Q Z X I g R G F 5 J n F 1 b 3 Q 7 L C Z x d W 9 0 O 0 R v b 3 I g R G F z a C B T Y W x l c y B Q Z X I g R G F 5 J n F 1 b 3 Q 7 X S I g L z 4 8 R W 5 0 c n k g V H l w Z T 0 i R m l s b E N v b H V t b l R 5 c G V z I i B W Y W x 1 Z T 0 i c 0 J n V U Z C U V V G Q l F V R k J R V U Y i I C 8 + P E V u d H J 5 I F R 5 c G U 9 I k Z p b G x M Y X N 0 V X B k Y X R l Z C I g V m F s d W U 9 I m Q y M D I 1 L T A x L T E 3 V D A 2 O j E 0 O j M 4 L j A z M T k x N j Z a I i A v P j x F b n R y e S B U e X B l P S J G a W x s R X J y b 3 J D b 3 V u d C I g V m F s d W U 9 I m w w I i A v P j x F b n R y e S B U e X B l P S J G a W x s R X J y b 3 J D b 2 R l I i B W Y W x 1 Z T 0 i c 1 V u a 2 5 v d 2 4 i I C 8 + P E V u d H J 5 I F R 5 c G U 9 I k F k Z G V k V G 9 E Y X R h T W 9 k Z W w 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l Z E N v b X B s Z X R l U m V z d W x 0 V G 9 X b 3 J r c 2 h l Z X Q i I F Z h b H V l P S J s M S I g L z 4 8 R W 5 0 c n k g V H l w Z T 0 i U m V s Y X R p b 2 5 z a G l w S W 5 m b 0 N v b n R h a W 5 l c i I g V m F s d W U 9 I n N 7 J n F 1 b 3 Q 7 Y 2 9 s d W 1 u Q 2 9 1 b n Q m c X V v d D s 6 M T I s J n F 1 b 3 Q 7 a 2 V 5 Q 2 9 s d W 1 u T m F t Z X M m c X V v d D s 6 W y Z x d W 9 0 O 1 N 0 b 3 J l I F R 5 c G U m c X V v d D t d L C Z x d W 9 0 O 3 F 1 Z X J 5 U m V s Y X R p b 2 5 z a G l w c y Z x d W 9 0 O z p b X S w m c X V v d D t j b 2 x 1 b W 5 J Z G V u d G l 0 a W V z J n F 1 b 3 Q 7 O l s m c X V v d D t T Z W N 0 a W 9 u M S 9 Q a X Z v d C A x L 0 d y b 3 V w Z W Q g U m 9 3 c y 5 7 U 3 R v c m U g V H l w Z S w w f S Z x d W 9 0 O y w m c X V v d D t T Z W N 0 a W 9 u M S 9 Q a X Z v d C A x L 0 d y b 3 V w Z W Q g U m 9 3 c y 5 7 R G F 5 c y B P c G V u L D F 9 J n F 1 b 3 Q 7 L C Z x d W 9 0 O 1 N l Y 3 R p b 2 4 x L 1 B p d m 9 0 I D E v R 3 J v d X B l Z C B S b 3 d z L n s g S W 5 z a W R l I F N h b G V z I F B l c i B E Y X k s M n 0 m c X V v d D s s J n F 1 b 3 Q 7 U 2 V j d G l v b j E v U G l 2 b 3 Q g M S 9 H c m 9 1 c G V k I F J v d 3 M u e 0 h v d C B G b 2 9 k I F N h b G V z I F B l c i B E Y X k s M 3 0 m c X V v d D s s J n F 1 b 3 Q 7 U 2 V j d G l v b j E v U G l 2 b 3 Q g M S 9 H c m 9 1 c G V k I F J v d 3 M u e 0 l u c 2 l k Z S B N Y X J n a W 4 g U G V y I E R h e S w 0 f S Z x d W 9 0 O y w m c X V v d D t T Z W N 0 a W 9 u M S 9 Q a X Z v d C A x L 0 d y b 3 V w Z W Q g U m 9 3 c y 5 7 S W 5 z a W R l I E d 1 Z X N 0 I E N v d W 5 0 I F B l c i B E Y X Q s N X 0 m c X V v d D s s J n F 1 b 3 Q 7 U 2 V j d G l v b j E v U G l 2 b 3 Q g M S 9 H c m 9 1 c G V k I F J v d 3 M u e 0 Z 1 Z W w g R 2 F s b G 9 u I F B l c i B E Y X k s N n 0 m c X V v d D s s J n F 1 b 3 Q 7 U 2 V j d G l v b j E v U G l 2 b 3 Q g M S 9 H c m 9 1 c G V k I F J v d 3 M u e 0 N o a W N r Z W 4 g U 2 F s Z X M g U G V y I E R h e S w 3 f S Z x d W 9 0 O y w m c X V v d D t T Z W N 0 a W 9 u M S 9 Q a X Z v d C A x L 0 d y b 3 V w Z W Q g U m 9 3 c y 5 7 U G l 6 e m E g U 2 F s Z X M g U G V y I E R h e S w 4 f S Z x d W 9 0 O y w m c X V v d D t T Z W N 0 a W 9 u M S 9 Q a X Z v d C A x L 0 d y b 3 V w Z W Q g U m 9 3 c y 5 7 Q m V h b i B U b y B D d X A g U 2 F s Z X M g U G V y I E R h e S w 5 f S Z x d W 9 0 O y w m c X V v d D t T Z W N 0 a W 9 u M S 9 Q a X Z v d C A x L 0 d y b 3 V w Z W Q g U m 9 3 c y 5 7 R n J v e m V u I F l v Z 3 V y d C B T Y W x l c y B Q Z X I g R G F 5 L D E w f S Z x d W 9 0 O y w m c X V v d D t T Z W N 0 a W 9 u M S 9 Q a X Z v d C A x L 0 d y b 3 V w Z W Q g U m 9 3 c y 5 7 R G 9 v c i B E Y X N o I F N h b G V z I F B l c i B E Y X k s M T F 9 J n F 1 b 3 Q 7 X S w m c X V v d D t D b 2 x 1 b W 5 D b 3 V u d C Z x d W 9 0 O z o x M i w m c X V v d D t L Z X l D b 2 x 1 b W 5 O Y W 1 l c y Z x d W 9 0 O z p b J n F 1 b 3 Q 7 U 3 R v c m U g V H l w Z S Z x d W 9 0 O 1 0 s J n F 1 b 3 Q 7 Q 2 9 s d W 1 u S W R l b n R p d G l l c y Z x d W 9 0 O z p b J n F 1 b 3 Q 7 U 2 V j d G l v b j E v U G l 2 b 3 Q g M S 9 H c m 9 1 c G V k I F J v d 3 M u e 1 N 0 b 3 J l I F R 5 c G U s M H 0 m c X V v d D s s J n F 1 b 3 Q 7 U 2 V j d G l v b j E v U G l 2 b 3 Q g M S 9 H c m 9 1 c G V k I F J v d 3 M u e 0 R h e X M g T 3 B l b i w x f S Z x d W 9 0 O y w m c X V v d D t T Z W N 0 a W 9 u M S 9 Q a X Z v d C A x L 0 d y b 3 V w Z W Q g U m 9 3 c y 5 7 I E l u c 2 l k Z S B T Y W x l c y B Q Z X I g R G F 5 L D J 9 J n F 1 b 3 Q 7 L C Z x d W 9 0 O 1 N l Y 3 R p b 2 4 x L 1 B p d m 9 0 I D E v R 3 J v d X B l Z C B S b 3 d z L n t I b 3 Q g R m 9 v Z C B T Y W x l c y B Q Z X I g R G F 5 L D N 9 J n F 1 b 3 Q 7 L C Z x d W 9 0 O 1 N l Y 3 R p b 2 4 x L 1 B p d m 9 0 I D E v R 3 J v d X B l Z C B S b 3 d z L n t J b n N p Z G U g T W F y Z 2 l u I F B l c i B E Y X k s N H 0 m c X V v d D s s J n F 1 b 3 Q 7 U 2 V j d G l v b j E v U G l 2 b 3 Q g M S 9 H c m 9 1 c G V k I F J v d 3 M u e 0 l u c 2 l k Z S B H d W V z d C B D b 3 V u d C B Q Z X I g R G F 0 L D V 9 J n F 1 b 3 Q 7 L C Z x d W 9 0 O 1 N l Y 3 R p b 2 4 x L 1 B p d m 9 0 I D E v R 3 J v d X B l Z C B S b 3 d z L n t G d W V s I E d h b G x v b i B Q Z X I g R G F 5 L D Z 9 J n F 1 b 3 Q 7 L C Z x d W 9 0 O 1 N l Y 3 R p b 2 4 x L 1 B p d m 9 0 I D E v R 3 J v d X B l Z C B S b 3 d z L n t D a G l j a 2 V u I F N h b G V z I F B l c i B E Y X k s N 3 0 m c X V v d D s s J n F 1 b 3 Q 7 U 2 V j d G l v b j E v U G l 2 b 3 Q g M S 9 H c m 9 1 c G V k I F J v d 3 M u e 1 B p e n p h I F N h b G V z I F B l c i B E Y X k s O H 0 m c X V v d D s s J n F 1 b 3 Q 7 U 2 V j d G l v b j E v U G l 2 b 3 Q g M S 9 H c m 9 1 c G V k I F J v d 3 M u e 0 J l Y W 4 g V G 8 g Q 3 V w I F N h b G V z I F B l c i B E Y X k s O X 0 m c X V v d D s s J n F 1 b 3 Q 7 U 2 V j d G l v b j E v U G l 2 b 3 Q g M S 9 H c m 9 1 c G V k I F J v d 3 M u e 0 Z y b 3 p l b i B Z b 2 d 1 c n Q g U 2 F s Z X M g U G V y I E R h e S w x M H 0 m c X V v d D s s J n F 1 b 3 Q 7 U 2 V j d G l v b j E v U G l 2 b 3 Q g M S 9 H c m 9 1 c G V k I F J v d 3 M u e 0 R v b 3 I g R G F z a C B T Y W x l c y B Q Z X I g R G F 5 L D E x f S Z x d W 9 0 O 1 0 s J n F 1 b 3 Q 7 U m V s Y X R p b 2 5 z a G l w S W 5 m b y Z x d W 9 0 O z p b X X 0 i I C 8 + P C 9 T d G F i b G V F b n R y a W V z P j w v S X R l b T 4 8 S X R l b T 4 8 S X R l b U x v Y 2 F 0 a W 9 u P j x J d G V t V H l w Z T 5 G b 3 J t d W x h P C 9 J d G V t V H l w Z T 4 8 S X R l b V B h d G g + U 2 V j d G l v b j E v U G l 2 b 3 Q l M j A x L 1 N v d X J j Z T w v S X R l b V B h d G g + P C 9 J d G V t T G 9 j Y X R p b 2 4 + P F N 0 Y W J s Z U V u d H J p Z X M g L z 4 8 L 0 l 0 Z W 0 + P E l 0 Z W 0 + P E l 0 Z W 1 M b 2 N h d G l v b j 4 8 S X R l b V R 5 c G U + R m 9 y b X V s Y T w v S X R l b V R 5 c G U + P E l 0 Z W 1 Q Y X R o P l N l Y 3 R p b 2 4 x L 1 B p d m 9 0 J T I w M S 9 D a G F u Z 2 V k J T I w V H l w Z T w v S X R l b V B h d G g + P C 9 J d G V t T G 9 j Y X R p b 2 4 + P F N 0 Y W J s Z U V u d H J p Z X M g L z 4 8 L 0 l 0 Z W 0 + P E l 0 Z W 0 + P E l 0 Z W 1 M b 2 N h d G l v b j 4 8 S X R l b V R 5 c G U + R m 9 y b X V s Y T w v S X R l b V R 5 c G U + P E l 0 Z W 1 Q Y X R o P l N l Y 3 R p b 2 4 x L 1 B p d m 9 0 J T I w M S 9 S Z X B s Y W N l Z C U y M F Z h b H V l P C 9 J d G V t U G F 0 a D 4 8 L 0 l 0 Z W 1 M b 2 N h d G l v b j 4 8 U 3 R h Y m x l R W 5 0 c m l l c y A v P j w v S X R l b T 4 8 S X R l b T 4 8 S X R l b U x v Y 2 F 0 a W 9 u P j x J d G V t V H l w Z T 5 G b 3 J t d W x h P C 9 J d G V t V H l w Z T 4 8 S X R l b V B h d G g + U 2 V j d G l v b j E v U G l 2 b 3 Q l M j A x L 1 J l c G x h Y 2 V k J T I w V m F s d W U x P C 9 J d G V t U G F 0 a D 4 8 L 0 l 0 Z W 1 M b 2 N h d G l v b j 4 8 U 3 R h Y m x l R W 5 0 c m l l c y A v P j w v S X R l b T 4 8 S X R l b T 4 8 S X R l b U x v Y 2 F 0 a W 9 u P j x J d G V t V H l w Z T 5 G b 3 J t d W x h P C 9 J d G V t V H l w Z T 4 8 S X R l b V B h d G g + U 2 V j d G l v b j E v U G l 2 b 3 Q l M j A x L 1 J l b W 9 2 Z W Q l M j B D b 2 x 1 b W 5 z P C 9 J d G V t U G F 0 a D 4 8 L 0 l 0 Z W 1 M b 2 N h d G l v b j 4 8 U 3 R h Y m x l R W 5 0 c m l l c y A v P j w v S X R l b T 4 8 S X R l b T 4 8 S X R l b U x v Y 2 F 0 a W 9 u P j x J d G V t V H l w Z T 5 G b 3 J t d W x h P C 9 J d G V t V H l w Z T 4 8 S X R l b V B h d G g + U 2 V j d G l v b j E v U G l 2 b 3 Q l M j A x L 0 F k Z G V k J T I w Q 3 V z d G 9 t P C 9 J d G V t U G F 0 a D 4 8 L 0 l 0 Z W 1 M b 2 N h d G l v b j 4 8 U 3 R h Y m x l R W 5 0 c m l l c y A v P j w v S X R l b T 4 8 S X R l b T 4 8 S X R l b U x v Y 2 F 0 a W 9 u P j x J d G V t V H l w Z T 5 G b 3 J t d W x h P C 9 J d G V t V H l w Z T 4 8 S X R l b V B h d G g + U 2 V j d G l v b j E v U G l 2 b 3 Q l M j A x L 0 F k Z G V k J T I w Q 3 V z d G 9 t M T w v S X R l b V B h d G g + P C 9 J d G V t T G 9 j Y X R p b 2 4 + P F N 0 Y W J s Z U V u d H J p Z X M g L z 4 8 L 0 l 0 Z W 0 + P E l 0 Z W 0 + P E l 0 Z W 1 M b 2 N h d G l v b j 4 8 S X R l b V R 5 c G U + R m 9 y b X V s Y T w v S X R l b V R 5 c G U + P E l 0 Z W 1 Q Y X R o P l N l Y 3 R p b 2 4 x L 1 B p d m 9 0 J T I w M S 9 B Z G R l Z C U y M E N 1 c 3 R v b T I 8 L 0 l 0 Z W 1 Q Y X R o P j w v S X R l b U x v Y 2 F 0 a W 9 u P j x T d G F i b G V F b n R y a W V z I C 8 + P C 9 J d G V t P j x J d G V t P j x J d G V t T G 9 j Y X R p b 2 4 + P E l 0 Z W 1 U e X B l P k Z v c m 1 1 b G E 8 L 0 l 0 Z W 1 U e X B l P j x J d G V t U G F 0 a D 5 T Z W N 0 a W 9 u M S 9 Q a X Z v d C U y M D E v Q W R k Z W Q l M j B D d X N 0 b 2 0 z P C 9 J d G V t U G F 0 a D 4 8 L 0 l 0 Z W 1 M b 2 N h d G l v b j 4 8 U 3 R h Y m x l R W 5 0 c m l l c y A v P j w v S X R l b T 4 8 S X R l b T 4 8 S X R l b U x v Y 2 F 0 a W 9 u P j x J d G V t V H l w Z T 5 G b 3 J t d W x h P C 9 J d G V t V H l w Z T 4 8 S X R l b V B h d G g + U 2 V j d G l v b j E v U G l 2 b 3 Q l M j A x L 0 F k Z G V k J T I w Q 3 V z d G 9 t N D w v S X R l b V B h d G g + P C 9 J d G V t T G 9 j Y X R p b 2 4 + P F N 0 Y W J s Z U V u d H J p Z X M g L z 4 8 L 0 l 0 Z W 0 + P E l 0 Z W 0 + P E l 0 Z W 1 M b 2 N h d G l v b j 4 8 S X R l b V R 5 c G U + R m 9 y b X V s Y T w v S X R l b V R 5 c G U + P E l 0 Z W 1 Q Y X R o P l N l Y 3 R p b 2 4 x L 1 B p d m 9 0 J T I w M S 9 B Z G R l Z C U y M E N 1 c 3 R v b T U 8 L 0 l 0 Z W 1 Q Y X R o P j w v S X R l b U x v Y 2 F 0 a W 9 u P j x T d G F i b G V F b n R y a W V z I C 8 + P C 9 J d G V t P j x J d G V t P j x J d G V t T G 9 j Y X R p b 2 4 + P E l 0 Z W 1 U e X B l P k Z v c m 1 1 b G E 8 L 0 l 0 Z W 1 U e X B l P j x J d G V t U G F 0 a D 5 T Z W N 0 a W 9 u M S 9 Q a X Z v d C U y M D E v Q W R k Z W Q l M j B D d X N 0 b 2 0 2 P C 9 J d G V t U G F 0 a D 4 8 L 0 l 0 Z W 1 M b 2 N h d G l v b j 4 8 U 3 R h Y m x l R W 5 0 c m l l c y A v P j w v S X R l b T 4 8 S X R l b T 4 8 S X R l b U x v Y 2 F 0 a W 9 u P j x J d G V t V H l w Z T 5 G b 3 J t d W x h P C 9 J d G V t V H l w Z T 4 8 S X R l b V B h d G g + U 2 V j d G l v b j E v U G l 2 b 3 Q l M j A x L 0 F k Z G V k J T I w Q 3 V z d G 9 t N z w v S X R l b V B h d G g + P C 9 J d G V t T G 9 j Y X R p b 2 4 + P F N 0 Y W J s Z U V u d H J p Z X M g L z 4 8 L 0 l 0 Z W 0 + P E l 0 Z W 0 + P E l 0 Z W 1 M b 2 N h d G l v b j 4 8 S X R l b V R 5 c G U + R m 9 y b X V s Y T w v S X R l b V R 5 c G U + P E l 0 Z W 1 Q Y X R o P l N l Y 3 R p b 2 4 x L 1 B p d m 9 0 J T I w M S 9 B Z G R l Z C U y M E N 1 c 3 R v b T g 8 L 0 l 0 Z W 1 Q Y X R o P j w v S X R l b U x v Y 2 F 0 a W 9 u P j x T d G F i b G V F b n R y a W V z I C 8 + P C 9 J d G V t P j x J d G V t P j x J d G V t T G 9 j Y X R p b 2 4 + P E l 0 Z W 1 U e X B l P k Z v c m 1 1 b G E 8 L 0 l 0 Z W 1 U e X B l P j x J d G V t U G F 0 a D 5 T Z W N 0 a W 9 u M S 9 Q a X Z v d C U y M D E v Q W R k Z W Q l M j B D d X N 0 b 2 0 5 P C 9 J d G V t U G F 0 a D 4 8 L 0 l 0 Z W 1 M b 2 N h d G l v b j 4 8 U 3 R h Y m x l R W 5 0 c m l l c y A v P j w v S X R l b T 4 8 S X R l b T 4 8 S X R l b U x v Y 2 F 0 a W 9 u P j x J d G V t V H l w Z T 5 G b 3 J t d W x h P C 9 J d G V t V H l w Z T 4 8 S X R l b V B h d G g + U 2 V j d G l v b j E v U G l 2 b 3 Q l M j A x L 1 J l b W 9 2 Z W Q l M j B D b 2 x 1 b W 5 z M T w v S X R l b V B h d G g + P C 9 J d G V t T G 9 j Y X R p b 2 4 + P F N 0 Y W J s Z U V u d H J p Z X M g L z 4 8 L 0 l 0 Z W 0 + P E l 0 Z W 0 + P E l 0 Z W 1 M b 2 N h d G l v b j 4 8 S X R l b V R 5 c G U + R m 9 y b X V s Y T w v S X R l b V R 5 c G U + P E l 0 Z W 1 Q Y X R o P l N l Y 3 R p b 2 4 x L 1 B p d m 9 0 J T I w M S 9 H c m 9 1 c G V k J T I w U m 9 3 c z w v S X R l b V B h d G g + P C 9 J d G V t T G 9 j Y X R p b 2 4 + P F N 0 Y W J s Z U V u d H J p Z X M g L z 4 8 L 0 l 0 Z W 0 + P E l 0 Z W 0 + P E l 0 Z W 1 M b 2 N h d G l v b j 4 8 S X R l b V R 5 c G U + R m 9 y b X V s Y T w v S X R l b V R 5 c G U + P E l 0 Z W 1 Q Y X R o P l N l Y 3 R p b 2 4 x L 1 V u c G l 2 b 3 Q 8 L 0 l 0 Z W 1 Q Y X R o P j w v S X R l b U x v Y 2 F 0 a W 9 u P j x T d G F i b G V F b n R y a W V z P j x F b n R y e S B U e X B l P S J G a W x s Z W R D b 2 1 w b G V 0 Z V J l c 3 V s d F R v V 2 9 y a 3 N o Z W V 0 I i B W Y W x 1 Z T 0 i b D E i I C 8 + P E V u d H J 5 I F R 5 c G U 9 I k Z p b G x F b m F i b G V k I i B W Y W x 1 Z T 0 i b D E i I C 8 + P E V u d H J 5 I F R 5 c G U 9 I k Z p b G x P Y m p l Y 3 R U e X B l I i B W Y W x 1 Z T 0 i c 1 R h Y m x l I i A v P j x F b n R y e S B U e X B l P S J G a W x s V G 9 E Y X R h T W 9 k Z W x F b m F i b G V k I i B W Y W x 1 Z T 0 i b D A i I C 8 + P E V u d H J 5 I F R 5 c G U 9 I k l z U H J p d m F 0 Z S I g V m F s d W U 9 I m w w I i A v P j x F b n R y e S B U e X B l P S J S Z W N v d m V y e V R h c m d l d F N o Z W V 0 I i B W Y W x 1 Z T 0 i c 1 N o Z W V 0 N S I g L z 4 8 R W 5 0 c n k g V H l w Z T 0 i U m V j b 3 Z l c n l U Y X J n Z X R D b 2 x 1 b W 4 i I F Z h b H V l P S J s M S I g L z 4 8 R W 5 0 c n k g V H l w Z T 0 i U m V j b 3 Z l c n l U Y X J n Z X R S b 3 c i I F Z h b H V l P S J s M S I g L z 4 8 R W 5 0 c n k g V H l w Z T 0 i R m l s b E N v d W 5 0 I i B W Y W x 1 Z T 0 i b D E 1 I i A v P j x F b n R y e S B U e X B l P S J B Z G R l Z F R v R G F 0 Y U 1 v Z G V s I i B W Y W x 1 Z T 0 i b D A i I C 8 + P E V u d H J 5 I F R 5 c G U 9 I k Z p b G x U Y X J n Z X Q i I F Z h b H V l P S J z V W 5 w a X Z v d C I g L z 4 8 R W 5 0 c n k g V H l w Z T 0 i R m l s b E V y c m 9 y Q 2 9 k Z S I g V m F s d W U 9 I n N V b m t u b 3 d u I i A v P j x F b n R y e S B U e X B l P S J G a W x s R X J y b 3 J D b 3 V u d C I g V m F s d W U 9 I m w w I i A v P j x F b n R y e S B U e X B l P S J G a W x s T G F z d F V w Z G F 0 Z W Q i I F Z h b H V l P S J k M j A y N S 0 w M S 0 x N 1 Q x N D o z M z o 1 O S 4 y N z A 4 M z Y z W i I g L z 4 8 R W 5 0 c n k g V H l w Z T 0 i R m l s b E N v b H V t b l R 5 c G V z I i B W Y W x 1 Z T 0 i c 0 J n W U E i I C 8 + P E V u d H J 5 I F R 5 c G U 9 I k Z p b G x D b 2 x 1 b W 5 O Y W 1 l c y I g V m F s d W U 9 I n N b J n F 1 b 3 Q 7 U 3 R v c m U g V H l w Z S Z x d W 9 0 O y w m c X V v d D t P Z m Z l c i Z x d W 9 0 O y w m c X V v d D t Q Z X J j Z W 5 0 Y W d 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W 5 w a X Z v d C 9 V b n B p d m 9 0 Z W Q g Q 2 9 s d W 1 u c y 5 7 U 3 R v c m U g V H l w Z S w w f S Z x d W 9 0 O y w m c X V v d D t T Z W N 0 a W 9 u M S 9 V b n B p d m 9 0 L 1 V u c G l 2 b 3 R l Z C B D b 2 x 1 b W 5 z L n t B d H R y a W J 1 d G U s M X 0 m c X V v d D s s J n F 1 b 3 Q 7 U 2 V j d G l v b j E v V W 5 w a X Z v d C 9 V b n B p d m 9 0 Z W Q g Q 2 9 s d W 1 u c y 5 7 V m F s d W U s M n 0 m c X V v d D t d L C Z x d W 9 0 O 0 N v b H V t b k N v d W 5 0 J n F 1 b 3 Q 7 O j M s J n F 1 b 3 Q 7 S 2 V 5 Q 2 9 s d W 1 u T m F t Z X M m c X V v d D s 6 W 1 0 s J n F 1 b 3 Q 7 Q 2 9 s d W 1 u S W R l b n R p d G l l c y Z x d W 9 0 O z p b J n F 1 b 3 Q 7 U 2 V j d G l v b j E v V W 5 w a X Z v d C 9 V b n B p d m 9 0 Z W Q g Q 2 9 s d W 1 u c y 5 7 U 3 R v c m U g V H l w Z S w w f S Z x d W 9 0 O y w m c X V v d D t T Z W N 0 a W 9 u M S 9 V b n B p d m 9 0 L 1 V u c G l 2 b 3 R l Z C B D b 2 x 1 b W 5 z L n t B d H R y a W J 1 d G U s M X 0 m c X V v d D s s J n F 1 b 3 Q 7 U 2 V j d G l v b j E v V W 5 w a X Z v d C 9 V b n B p d m 9 0 Z W Q g Q 2 9 s d W 1 u c y 5 7 V m F s d W U s M n 0 m c X V v d D t d L C Z x d W 9 0 O 1 J l b G F 0 a W 9 u c 2 h p c E l u Z m 8 m c X V v d D s 6 W 1 1 9 I i A v P j x F b n R y e S B U e X B l P S J O Y X Z p Z 2 F 0 a W 9 u U 3 R l c E 5 h b W U i I F Z h b H V l P S J z T m F 2 a W d h d G l v b i I g L z 4 8 R W 5 0 c n k g V H l w Z T 0 i T m F t Z V V w Z G F 0 Z W R B Z n R l c k Z p b G w i I F Z h b H V l P S J s M C I g L z 4 8 R W 5 0 c n k g V H l w Z T 0 i U m V z d W x 0 V H l w Z S I g V m F s d W U 9 I n N U Y W J s Z S I g L z 4 8 R W 5 0 c n k g V H l w Z T 0 i Q n V m Z m V y T m V 4 d F J l Z n J l c 2 g i I F Z h b H V l P S J s M S I g L z 4 8 R W 5 0 c n k g V H l w Z T 0 i U X V l c n l J R C I g V m F s d W U 9 I n M 3 N D g 2 Z m N k N C 1 m M j N l L T R i M z c t O W I 1 N i 0 y M z U z N z Y 4 N m U 4 O W Q i I C 8 + P C 9 T d G F i b G V F b n R y a W V z P j w v S X R l b T 4 8 S X R l b T 4 8 S X R l b U x v Y 2 F 0 a W 9 u P j x J d G V t V H l w Z T 5 G b 3 J t d W x h P C 9 J d G V t V H l w Z T 4 8 S X R l b V B h d G g + U 2 V j d G l v b j E v V W 5 w a X Z v d C 9 T b 3 V y Y 2 U 8 L 0 l 0 Z W 1 Q Y X R o P j w v S X R l b U x v Y 2 F 0 a W 9 u P j x T d G F i b G V F b n R y a W V z I C 8 + P C 9 J d G V t P j x J d G V t P j x J d G V t T G 9 j Y X R p b 2 4 + P E l 0 Z W 1 U e X B l P k Z v c m 1 1 b G E 8 L 0 l 0 Z W 1 U e X B l P j x J d G V t U G F 0 a D 5 T Z W N 0 a W 9 u M S 9 V b n B p d m 9 0 L 0 N o Y W 5 n Z W Q l M j B U e X B l P C 9 J d G V t U G F 0 a D 4 8 L 0 l 0 Z W 1 M b 2 N h d G l v b j 4 8 U 3 R h Y m x l R W 5 0 c m l l c y A v P j w v S X R l b T 4 8 S X R l b T 4 8 S X R l b U x v Y 2 F 0 a W 9 u P j x J d G V t V H l w Z T 5 G b 3 J t d W x h P C 9 J d G V t V H l w Z T 4 8 S X R l b V B h d G g + U 2 V j d G l v b j E v V W 5 w a X Z v d C 9 S Z W 1 v d m V k J T I w Q 2 9 s d W 1 u c z w v S X R l b V B h d G g + P C 9 J d G V t T G 9 j Y X R p b 2 4 + P F N 0 Y W J s Z U V u d H J p Z X M g L z 4 8 L 0 l 0 Z W 0 + P E l 0 Z W 0 + P E l 0 Z W 1 M b 2 N h d G l v b j 4 8 S X R l b V R 5 c G U + R m 9 y b X V s Y T w v S X R l b V R 5 c G U + P E l 0 Z W 1 Q Y X R o P l N l Y 3 R p b 2 4 x L 1 V u c G l 2 b 3 Q v V W 5 w a X Z v d G V k J T I w Q 2 9 s d W 1 u c z w v S X R l b V B h d G g + P C 9 J d G V t T G 9 j Y X R p b 2 4 + P F N 0 Y W J s Z U V u d H J p Z X M g L z 4 8 L 0 l 0 Z W 0 + P E l 0 Z W 0 + P E l 0 Z W 1 M b 2 N h d G l v b j 4 8 S X R l b V R 5 c G U + R m 9 y b X V s Y T w v S X R l b V R 5 c G U + P E l 0 Z W 1 Q Y X R o P l N l Y 3 R p b 2 4 x L 1 V u c G l 2 b 3 Q v U m V u Y W 1 l Z C U y M E N v b H V t b n M 8 L 0 l 0 Z W 1 Q Y X R o P j w v S X R l b U x v Y 2 F 0 a W 9 u P j x T d G F i b G V F b n R y a W V z I C 8 + P C 9 J d G V t P j x J d G V t P j x J d G V t T G 9 j Y X R p b 2 4 + P E l 0 Z W 1 U e X B l P k Z v c m 1 1 b G E 8 L 0 l 0 Z W 1 U e X B l P j x J d G V t U G F 0 a D 5 T Z W N 0 a W 9 u M S 9 V b n B p d m 9 0 J T I w K D I p P C 9 J d G V t U G F 0 a D 4 8 L 0 l 0 Z W 1 M b 2 N h d G l v b j 4 8 U 3 R h Y m x l R W 5 0 c m l l c z 4 8 R W 5 0 c n k g V H l w Z T 0 i R m l s b G V k Q 2 9 t c G x l d G V S Z X N 1 b H R U b 1 d v c m t z a G V l d C I g V m F s d W U 9 I m w x I i A v P j x F b n R y e S B U e X B l P S J G a W x s R W 5 h Y m x l Z C I g V m F s d W U 9 I m w x I i A v P j x F b n R y e S B U e X B l P S J G a W x s T 2 J q Z W N 0 V H l w Z S I g V m F s d W U 9 I n N U Y W J s Z S I g L z 4 8 R W 5 0 c n k g V H l w Z T 0 i R m l s b F R v R G F 0 Y U 1 v Z G V s R W 5 h Y m x l Z C I g V m F s d W U 9 I m w w I i A v P j x F b n R y e S B U e X B l P S J J c 1 B y a X Z h d G U i I F Z h b H V l P S J s M C I g L z 4 8 R W 5 0 c n k g V H l w Z T 0 i R m l s b E V y c m 9 y Q 2 9 k Z S I g V m F s d W U 9 I n N V b m t u b 3 d u I i A v P j x F b n R y e S B U e X B l P S J B Z G R l Z F R v R G F 0 Y U 1 v Z G V s I i B W Y W x 1 Z T 0 i b D A i I C 8 + P E V u d H J 5 I F R 5 c G U 9 I k Z p b G x U Y X J n Z X Q i I F Z h b H V l P S J z V W 5 w a X Z v d D k i I C 8 + P E V u d H J 5 I F R 5 c G U 9 I k Z p b G x F c n J v c k N v d W 5 0 I i B W Y W x 1 Z T 0 i b D A i I C 8 + P E V u d H J 5 I F R 5 c G U 9 I k Z p b G x M Y X N 0 V X B k Y X R l Z C I g V m F s d W U 9 I m Q y M D I 1 L T A x L T E 3 V D E 0 O j M z O j U 5 L j I 3 M D g z N j N a I i A v P j x F b n R y e S B U e X B l P S J G a W x s Q 2 9 s d W 1 u V H l w Z X M i I F Z h b H V l P S J z Q m d Z Q S I g L z 4 8 R W 5 0 c n k g V H l w Z T 0 i R m l s b E N v b H V t b k 5 h b W V z I i B W Y W x 1 Z T 0 i c 1 s m c X V v d D t T d G 9 y Z S B U e X B l J n F 1 b 3 Q 7 L C Z x d W 9 0 O 0 9 m Z m V y J n F 1 b 3 Q 7 L C Z x d W 9 0 O 1 B l c m N l b n R h Z 2 U m c X V v d D t d I i A v P j x F b n R y e S B U e X B l P S J G a W x s U 3 R h d H V z I i B W Y W x 1 Z T 0 i c 0 N v b X B s Z X R l I i A v P j x F b n R y e S B U e X B l P S J G a W x s Q 2 9 1 b n Q i I F Z h b H V l P S J s M T U i I C 8 + P E V u d H J 5 I F R 5 c G U 9 I l J l b G F 0 a W 9 u c 2 h p c E l u Z m 9 D b 2 5 0 Y W l u Z X I i I F Z h b H V l P S J z e y Z x d W 9 0 O 2 N v b H V t b k N v d W 5 0 J n F 1 b 3 Q 7 O j M s J n F 1 b 3 Q 7 a 2 V 5 Q 2 9 s d W 1 u T m F t Z X M m c X V v d D s 6 W 1 0 s J n F 1 b 3 Q 7 c X V l c n l S Z W x h d G l v b n N o a X B z J n F 1 b 3 Q 7 O l t d L C Z x d W 9 0 O 2 N v b H V t b k l k Z W 5 0 a X R p Z X M m c X V v d D s 6 W y Z x d W 9 0 O 1 N l Y 3 R p b 2 4 x L 1 V u c G l 2 b 3 Q v V W 5 w a X Z v d G V k I E N v b H V t b n M u e 1 N 0 b 3 J l I F R 5 c G U s M H 0 m c X V v d D s s J n F 1 b 3 Q 7 U 2 V j d G l v b j E v V W 5 w a X Z v d C 9 V b n B p d m 9 0 Z W Q g Q 2 9 s d W 1 u c y 5 7 Q X R 0 c m l i d X R l L D F 9 J n F 1 b 3 Q 7 L C Z x d W 9 0 O 1 N l Y 3 R p b 2 4 x L 1 V u c G l 2 b 3 Q v V W 5 w a X Z v d G V k I E N v b H V t b n M u e 1 Z h b H V l L D J 9 J n F 1 b 3 Q 7 X S w m c X V v d D t D b 2 x 1 b W 5 D b 3 V u d C Z x d W 9 0 O z o z L C Z x d W 9 0 O 0 t l e U N v b H V t b k 5 h b W V z J n F 1 b 3 Q 7 O l t d L C Z x d W 9 0 O 0 N v b H V t b k l k Z W 5 0 a X R p Z X M m c X V v d D s 6 W y Z x d W 9 0 O 1 N l Y 3 R p b 2 4 x L 1 V u c G l 2 b 3 Q v V W 5 w a X Z v d G V k I E N v b H V t b n M u e 1 N 0 b 3 J l I F R 5 c G U s M H 0 m c X V v d D s s J n F 1 b 3 Q 7 U 2 V j d G l v b j E v V W 5 w a X Z v d C 9 V b n B p d m 9 0 Z W Q g Q 2 9 s d W 1 u c y 5 7 Q X R 0 c m l i d X R l L D F 9 J n F 1 b 3 Q 7 L C Z x d W 9 0 O 1 N l Y 3 R p b 2 4 x L 1 V u c G l 2 b 3 Q v V W 5 w a X Z v d G V k I E N v b H V t b n M u e 1 Z h b H V l L D J 9 J n F 1 b 3 Q 7 X S w m c X V v d D t S Z W x h d G l v b n N o a X B J b m Z v J n F 1 b 3 Q 7 O l t d f S I g L z 4 8 R W 5 0 c n k g V H l w Z T 0 i Q n V m Z m V y T m V 4 d F J l Z n J l c 2 g i I F Z h b H V l P S J s M S I g L z 4 8 R W 5 0 c n k g V H l w Z T 0 i U m V z d W x 0 V H l w Z S I g V m F s d W U 9 I n N U Y W J s Z S I g L z 4 8 R W 5 0 c n k g V H l w Z T 0 i T m F 2 a W d h d G l v b l N 0 Z X B O Y W 1 l I i B W Y W x 1 Z T 0 i c 0 5 h d m l n Y X R p b 2 4 i I C 8 + P E V u d H J 5 I F R 5 c G U 9 I k x v Y W R l Z F R v Q W 5 h b H l z a X N T Z X J 2 a W N l c y I g V m F s d W U 9 I m w w I i A v P j w v U 3 R h Y m x l R W 5 0 c m l l c z 4 8 L 0 l 0 Z W 0 + P E l 0 Z W 0 + P E l 0 Z W 1 M b 2 N h d G l v b j 4 8 S X R l b V R 5 c G U + R m 9 y b X V s Y T w v S X R l b V R 5 c G U + P E l 0 Z W 1 Q Y X R o P l N l Y 3 R p b 2 4 x L 1 V u c G l 2 b 3 Q l M j A o M i k v U 2 9 1 c m N l P C 9 J d G V t U G F 0 a D 4 8 L 0 l 0 Z W 1 M b 2 N h d G l v b j 4 8 U 3 R h Y m x l R W 5 0 c m l l c y A v P j w v S X R l b T 4 8 S X R l b T 4 8 S X R l b U x v Y 2 F 0 a W 9 u P j x J d G V t V H l w Z T 5 G b 3 J t d W x h P C 9 J d G V t V H l w Z T 4 8 S X R l b V B h d G g + U 2 V j d G l v b j E v V W 5 w a X Z v d C U y M C g y K S 9 D a G F u Z 2 V k J T I w V H l w Z T w v S X R l b V B h d G g + P C 9 J d G V t T G 9 j Y X R p b 2 4 + P F N 0 Y W J s Z U V u d H J p Z X M g L z 4 8 L 0 l 0 Z W 0 + P E l 0 Z W 0 + P E l 0 Z W 1 M b 2 N h d G l v b j 4 8 S X R l b V R 5 c G U + R m 9 y b X V s Y T w v S X R l b V R 5 c G U + P E l 0 Z W 1 Q Y X R o P l N l Y 3 R p b 2 4 x L 1 V u c G l 2 b 3 Q l M j A o M i k v U m V t b 3 Z l Z C U y M E N v b H V t b n M 8 L 0 l 0 Z W 1 Q Y X R o P j w v S X R l b U x v Y 2 F 0 a W 9 u P j x T d G F i b G V F b n R y a W V z I C 8 + P C 9 J d G V t P j x J d G V t P j x J d G V t T G 9 j Y X R p b 2 4 + P E l 0 Z W 1 U e X B l P k Z v c m 1 1 b G E 8 L 0 l 0 Z W 1 U e X B l P j x J d G V t U G F 0 a D 5 T Z W N 0 a W 9 u M S 9 V b n B p d m 9 0 J T I w K D I p L 1 V u c G l 2 b 3 R l Z C U y M E N v b H V t b n M 8 L 0 l 0 Z W 1 Q Y X R o P j w v S X R l b U x v Y 2 F 0 a W 9 u P j x T d G F i b G V F b n R y a W V z I C 8 + P C 9 J d G V t P j x J d G V t P j x J d G V t T G 9 j Y X R p b 2 4 + P E l 0 Z W 1 U e X B l P k Z v c m 1 1 b G E 8 L 0 l 0 Z W 1 U e X B l P j x J d G V t U G F 0 a D 5 T Z W N 0 a W 9 u M S 9 V b n B p d m 9 0 J T I w K D I p L 1 J l b m F t Z W Q l M j B D b 2 x 1 b W 5 z P C 9 J d G V t U G F 0 a D 4 8 L 0 l 0 Z W 1 M b 2 N h d G l v b j 4 8 U 3 R h Y m x l R W 5 0 c m l l c y A v P j w v S X R l b T 4 8 L 0 l 0 Z W 1 z P j w v T G 9 j Y W x Q Y W N r Y W d l T W V 0 Y W R h d G F G a W x l P h Y A A A B Q S w U G A A A A A A A A A A A A A A A A A A A A A A A A J g E A A A E A A A D Q j J 3 f A R X R E Y x 6 A M B P w p f r A Q A A A A y 4 u s 8 W q I 1 A i Q G O S b R l p w M A A A A A A g A A A A A A E G Y A A A A B A A A g A A A A l X U y Z E Q k 9 C k l A Y e p f G 7 M E 2 E 4 4 H X e i k f 6 R X C n F D i + o S Q A A A A A D o A A A A A C A A A g A A A A x Q N 1 e R q 4 R R e b v j H B v C U / m f c a n G c w M y a i 6 8 6 E r a 7 V g p d Q A A A A M J B X d W t C T 1 5 e u z U n 4 M T 4 k F n 0 K l G 0 f S a W v L 6 a t + 7 M 4 g q C 2 E 7 + d 8 M L z l u G c t w h 7 i L E r 8 u o 2 V m v + f L G T N 4 f G a j i N M s t L z o U q w J N m + I R M J K W 8 c Z A A A A A x b u c l J G X I T G T 2 H 4 t k e c J e D 4 x e U o n d 0 W j Y z d q U n J e 0 e v j g I g + 4 p t s L 1 Y k U T A X 8 2 k H S 2 A L P j 5 Y l 1 5 5 2 l t 2 a Z E p H Q = = < / D a t a M a s h u p > 
</file>

<file path=customXml/itemProps1.xml><?xml version="1.0" encoding="utf-8"?>
<ds:datastoreItem xmlns:ds="http://schemas.openxmlformats.org/officeDocument/2006/customXml" ds:itemID="{EADB83C9-206F-4AB8-8E2D-10B1221CEC5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Performance Data</vt:lpstr>
      <vt:lpstr>Clean Table</vt:lpstr>
      <vt:lpstr>Rate Table</vt:lpstr>
      <vt:lpstr>Sheet4</vt:lpstr>
      <vt:lpstr>Pivot 1</vt:lpstr>
      <vt:lpstr>unpivot</vt:lpstr>
      <vt:lpstr>Offers</vt:lpstr>
      <vt:lpstr>Recommendations</vt:lpstr>
      <vt:lpstr>correlations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Williams, Brent</dc:creator>
  <cp:lastModifiedBy>Digital Ethers</cp:lastModifiedBy>
  <dcterms:created xsi:type="dcterms:W3CDTF">2023-02-17T20:45:23Z</dcterms:created>
  <dcterms:modified xsi:type="dcterms:W3CDTF">2025-01-18T13:01:38Z</dcterms:modified>
</cp:coreProperties>
</file>