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44" windowWidth="16296" windowHeight="7116"/>
  </bookViews>
  <sheets>
    <sheet name="回測區" sheetId="1" r:id="rId1"/>
  </sheets>
  <calcPr calcId="145621"/>
</workbook>
</file>

<file path=xl/calcChain.xml><?xml version="1.0" encoding="utf-8"?>
<calcChain xmlns="http://schemas.openxmlformats.org/spreadsheetml/2006/main">
  <c r="O302" i="1" l="1"/>
  <c r="N302" i="1"/>
  <c r="K302" i="1"/>
  <c r="O301" i="1"/>
  <c r="N301" i="1"/>
  <c r="K301" i="1"/>
  <c r="O300" i="1"/>
  <c r="N300" i="1"/>
  <c r="K300" i="1"/>
  <c r="O299" i="1"/>
  <c r="N299" i="1"/>
  <c r="K299" i="1"/>
  <c r="O298" i="1"/>
  <c r="N298" i="1"/>
  <c r="K298" i="1"/>
  <c r="O297" i="1"/>
  <c r="N297" i="1"/>
  <c r="K297" i="1"/>
  <c r="O296" i="1"/>
  <c r="N296" i="1"/>
  <c r="K296" i="1"/>
  <c r="O295" i="1"/>
  <c r="N295" i="1"/>
  <c r="K295" i="1"/>
  <c r="O294" i="1"/>
  <c r="N294" i="1"/>
  <c r="K294" i="1"/>
  <c r="O293" i="1"/>
  <c r="N293" i="1"/>
  <c r="K293" i="1"/>
  <c r="O292" i="1"/>
  <c r="N292" i="1"/>
  <c r="K292" i="1"/>
  <c r="O291" i="1"/>
  <c r="N291" i="1"/>
  <c r="K291" i="1"/>
  <c r="O290" i="1"/>
  <c r="N290" i="1"/>
  <c r="K290" i="1"/>
  <c r="O289" i="1"/>
  <c r="N289" i="1"/>
  <c r="K289" i="1"/>
  <c r="O288" i="1"/>
  <c r="N288" i="1"/>
  <c r="K288" i="1"/>
  <c r="O287" i="1"/>
  <c r="N287" i="1"/>
  <c r="K287" i="1"/>
  <c r="O286" i="1"/>
  <c r="N286" i="1"/>
  <c r="K286" i="1"/>
  <c r="O285" i="1"/>
  <c r="N285" i="1"/>
  <c r="K285" i="1"/>
  <c r="O284" i="1"/>
  <c r="N284" i="1"/>
  <c r="K284" i="1"/>
  <c r="O283" i="1"/>
  <c r="N283" i="1"/>
  <c r="K283" i="1"/>
  <c r="O282" i="1"/>
  <c r="N282" i="1"/>
  <c r="K282" i="1"/>
  <c r="O281" i="1"/>
  <c r="N281" i="1"/>
  <c r="K281" i="1"/>
  <c r="O280" i="1"/>
  <c r="N280" i="1"/>
  <c r="K280" i="1"/>
  <c r="O279" i="1"/>
  <c r="N279" i="1"/>
  <c r="K279" i="1"/>
  <c r="O278" i="1"/>
  <c r="N278" i="1"/>
  <c r="K278" i="1"/>
  <c r="O277" i="1"/>
  <c r="N277" i="1"/>
  <c r="K277" i="1"/>
  <c r="O276" i="1"/>
  <c r="N276" i="1"/>
  <c r="K276" i="1"/>
  <c r="O275" i="1"/>
  <c r="N275" i="1"/>
  <c r="K275" i="1"/>
  <c r="O274" i="1"/>
  <c r="N274" i="1"/>
  <c r="K274" i="1"/>
  <c r="O273" i="1"/>
  <c r="N273" i="1"/>
  <c r="K273" i="1"/>
  <c r="O272" i="1"/>
  <c r="N272" i="1"/>
  <c r="K272" i="1"/>
  <c r="O271" i="1"/>
  <c r="N271" i="1"/>
  <c r="K271" i="1"/>
  <c r="O270" i="1"/>
  <c r="N270" i="1"/>
  <c r="K270" i="1"/>
  <c r="O269" i="1"/>
  <c r="N269" i="1"/>
  <c r="K269" i="1"/>
  <c r="O268" i="1"/>
  <c r="N268" i="1"/>
  <c r="K268" i="1"/>
  <c r="O267" i="1"/>
  <c r="N267" i="1"/>
  <c r="K267" i="1"/>
  <c r="O266" i="1"/>
  <c r="N266" i="1"/>
  <c r="K266" i="1"/>
  <c r="O265" i="1"/>
  <c r="N265" i="1"/>
  <c r="K265" i="1"/>
  <c r="O264" i="1"/>
  <c r="N264" i="1"/>
  <c r="K264" i="1"/>
  <c r="O263" i="1"/>
  <c r="N263" i="1"/>
  <c r="K263" i="1"/>
  <c r="O262" i="1"/>
  <c r="N262" i="1"/>
  <c r="K262" i="1"/>
  <c r="O261" i="1"/>
  <c r="N261" i="1"/>
  <c r="K261" i="1"/>
  <c r="O260" i="1"/>
  <c r="N260" i="1"/>
  <c r="K260" i="1"/>
  <c r="O259" i="1"/>
  <c r="N259" i="1"/>
  <c r="K259" i="1"/>
  <c r="O258" i="1"/>
  <c r="N258" i="1"/>
  <c r="K258" i="1"/>
  <c r="O257" i="1"/>
  <c r="N257" i="1"/>
  <c r="K257" i="1"/>
  <c r="O256" i="1"/>
  <c r="N256" i="1"/>
  <c r="K256" i="1"/>
  <c r="O255" i="1"/>
  <c r="N255" i="1"/>
  <c r="K255" i="1"/>
  <c r="O254" i="1"/>
  <c r="N254" i="1"/>
  <c r="K254" i="1"/>
  <c r="O253" i="1"/>
  <c r="N253" i="1"/>
  <c r="K253" i="1"/>
  <c r="O252" i="1"/>
  <c r="N252" i="1"/>
  <c r="K252" i="1"/>
  <c r="O251" i="1"/>
  <c r="N251" i="1"/>
  <c r="K251" i="1"/>
  <c r="O250" i="1"/>
  <c r="N250" i="1"/>
  <c r="K250" i="1"/>
  <c r="L259" i="1" s="1"/>
  <c r="M259" i="1" s="1"/>
  <c r="O249" i="1"/>
  <c r="N249" i="1"/>
  <c r="K249" i="1"/>
  <c r="O248" i="1"/>
  <c r="N248" i="1"/>
  <c r="K248" i="1"/>
  <c r="O247" i="1"/>
  <c r="N247" i="1"/>
  <c r="K247" i="1"/>
  <c r="O246" i="1"/>
  <c r="N246" i="1"/>
  <c r="K246" i="1"/>
  <c r="O245" i="1"/>
  <c r="N245" i="1"/>
  <c r="K245" i="1"/>
  <c r="O244" i="1"/>
  <c r="N244" i="1"/>
  <c r="K244" i="1"/>
  <c r="O243" i="1"/>
  <c r="N243" i="1"/>
  <c r="K243" i="1"/>
  <c r="O242" i="1"/>
  <c r="N242" i="1"/>
  <c r="K242" i="1"/>
  <c r="O241" i="1"/>
  <c r="N241" i="1"/>
  <c r="K241" i="1"/>
  <c r="O240" i="1"/>
  <c r="N240" i="1"/>
  <c r="K240" i="1"/>
  <c r="O239" i="1"/>
  <c r="N239" i="1"/>
  <c r="K239" i="1"/>
  <c r="O238" i="1"/>
  <c r="N238" i="1"/>
  <c r="K238" i="1"/>
  <c r="L247" i="1" s="1"/>
  <c r="M247" i="1" s="1"/>
  <c r="O237" i="1"/>
  <c r="N237" i="1"/>
  <c r="K237" i="1"/>
  <c r="L246" i="1" s="1"/>
  <c r="M246" i="1" s="1"/>
  <c r="O236" i="1"/>
  <c r="N236" i="1"/>
  <c r="K236" i="1"/>
  <c r="L245" i="1" s="1"/>
  <c r="M245" i="1" s="1"/>
  <c r="O235" i="1"/>
  <c r="N235" i="1"/>
  <c r="K235" i="1"/>
  <c r="L244" i="1" s="1"/>
  <c r="M244" i="1" s="1"/>
  <c r="O234" i="1"/>
  <c r="N234" i="1"/>
  <c r="K234" i="1"/>
  <c r="L243" i="1" s="1"/>
  <c r="M243" i="1" s="1"/>
  <c r="O233" i="1"/>
  <c r="N233" i="1"/>
  <c r="K233" i="1"/>
  <c r="L242" i="1" s="1"/>
  <c r="M242" i="1" s="1"/>
  <c r="O232" i="1"/>
  <c r="N232" i="1"/>
  <c r="K232" i="1"/>
  <c r="L241" i="1" s="1"/>
  <c r="M241" i="1" s="1"/>
  <c r="O231" i="1"/>
  <c r="N231" i="1"/>
  <c r="K231" i="1"/>
  <c r="L240" i="1" s="1"/>
  <c r="M240" i="1" s="1"/>
  <c r="O230" i="1"/>
  <c r="N230" i="1"/>
  <c r="K230" i="1"/>
  <c r="L239" i="1" s="1"/>
  <c r="M239" i="1" s="1"/>
  <c r="O229" i="1"/>
  <c r="N229" i="1"/>
  <c r="K229" i="1"/>
  <c r="L238" i="1" s="1"/>
  <c r="M238" i="1" s="1"/>
  <c r="O228" i="1"/>
  <c r="N228" i="1"/>
  <c r="K228" i="1"/>
  <c r="L237" i="1" s="1"/>
  <c r="M237" i="1" s="1"/>
  <c r="O227" i="1"/>
  <c r="N227" i="1"/>
  <c r="K227" i="1"/>
  <c r="O226" i="1"/>
  <c r="N226" i="1"/>
  <c r="K226" i="1"/>
  <c r="L228" i="1" s="1"/>
  <c r="M228" i="1" s="1"/>
  <c r="O225" i="1"/>
  <c r="N225" i="1"/>
  <c r="K225" i="1"/>
  <c r="O224" i="1"/>
  <c r="N224" i="1"/>
  <c r="K224" i="1"/>
  <c r="O223" i="1"/>
  <c r="N223" i="1"/>
  <c r="K223" i="1"/>
  <c r="O222" i="1"/>
  <c r="N222" i="1"/>
  <c r="K222" i="1"/>
  <c r="O221" i="1"/>
  <c r="N221" i="1"/>
  <c r="K221" i="1"/>
  <c r="O220" i="1"/>
  <c r="N220" i="1"/>
  <c r="K220" i="1"/>
  <c r="O219" i="1"/>
  <c r="N219" i="1"/>
  <c r="K219" i="1"/>
  <c r="O218" i="1"/>
  <c r="N218" i="1"/>
  <c r="K218" i="1"/>
  <c r="O217" i="1"/>
  <c r="N217" i="1"/>
  <c r="K217" i="1"/>
  <c r="O216" i="1"/>
  <c r="N216" i="1"/>
  <c r="K216" i="1"/>
  <c r="O215" i="1"/>
  <c r="N215" i="1"/>
  <c r="K215" i="1"/>
  <c r="L224" i="1" s="1"/>
  <c r="M224" i="1" s="1"/>
  <c r="O214" i="1"/>
  <c r="N214" i="1"/>
  <c r="P215" i="1" s="1"/>
  <c r="K214" i="1"/>
  <c r="L223" i="1" s="1"/>
  <c r="M223" i="1" s="1"/>
  <c r="O213" i="1"/>
  <c r="N213" i="1"/>
  <c r="K213" i="1"/>
  <c r="L222" i="1" s="1"/>
  <c r="M222" i="1" s="1"/>
  <c r="O212" i="1"/>
  <c r="N212" i="1"/>
  <c r="K212" i="1"/>
  <c r="L221" i="1" s="1"/>
  <c r="M221" i="1" s="1"/>
  <c r="O211" i="1"/>
  <c r="N211" i="1"/>
  <c r="K211" i="1"/>
  <c r="L220" i="1" s="1"/>
  <c r="M220" i="1" s="1"/>
  <c r="O210" i="1"/>
  <c r="N210" i="1"/>
  <c r="K210" i="1"/>
  <c r="L219" i="1" s="1"/>
  <c r="M219" i="1" s="1"/>
  <c r="O209" i="1"/>
  <c r="N209" i="1"/>
  <c r="K209" i="1"/>
  <c r="L218" i="1" s="1"/>
  <c r="M218" i="1" s="1"/>
  <c r="O208" i="1"/>
  <c r="N208" i="1"/>
  <c r="K208" i="1"/>
  <c r="L217" i="1" s="1"/>
  <c r="M217" i="1" s="1"/>
  <c r="O207" i="1"/>
  <c r="N207" i="1"/>
  <c r="L207" i="1"/>
  <c r="M207" i="1" s="1"/>
  <c r="K207" i="1"/>
  <c r="L216" i="1" s="1"/>
  <c r="M216" i="1" s="1"/>
  <c r="O206" i="1"/>
  <c r="N206" i="1"/>
  <c r="L206" i="1"/>
  <c r="M206" i="1" s="1"/>
  <c r="K206" i="1"/>
  <c r="L215" i="1" s="1"/>
  <c r="M215" i="1" s="1"/>
  <c r="O205" i="1"/>
  <c r="N205" i="1"/>
  <c r="L205" i="1"/>
  <c r="M205" i="1" s="1"/>
  <c r="K205" i="1"/>
  <c r="L214" i="1" s="1"/>
  <c r="M214" i="1" s="1"/>
  <c r="O204" i="1"/>
  <c r="N204" i="1"/>
  <c r="L204" i="1"/>
  <c r="M204" i="1" s="1"/>
  <c r="K204" i="1"/>
  <c r="L213" i="1" s="1"/>
  <c r="M213" i="1" s="1"/>
  <c r="O203" i="1"/>
  <c r="N203" i="1"/>
  <c r="L203" i="1"/>
  <c r="M203" i="1" s="1"/>
  <c r="K203" i="1"/>
  <c r="L212" i="1" s="1"/>
  <c r="M212" i="1" s="1"/>
  <c r="O202" i="1"/>
  <c r="N202" i="1"/>
  <c r="L202" i="1"/>
  <c r="M202" i="1" s="1"/>
  <c r="K202" i="1"/>
  <c r="L211" i="1" s="1"/>
  <c r="M211" i="1" s="1"/>
  <c r="O201" i="1"/>
  <c r="N201" i="1"/>
  <c r="L201" i="1"/>
  <c r="M201" i="1" s="1"/>
  <c r="K201" i="1"/>
  <c r="L210" i="1" s="1"/>
  <c r="M210" i="1" s="1"/>
  <c r="O200" i="1"/>
  <c r="N200" i="1"/>
  <c r="K200" i="1"/>
  <c r="O199" i="1"/>
  <c r="N199" i="1"/>
  <c r="P200" i="1" s="1"/>
  <c r="K199" i="1"/>
  <c r="L208" i="1" s="1"/>
  <c r="M208" i="1" s="1"/>
  <c r="O198" i="1"/>
  <c r="N198" i="1"/>
  <c r="K198" i="1"/>
  <c r="O197" i="1"/>
  <c r="N197" i="1"/>
  <c r="K197" i="1"/>
  <c r="O196" i="1"/>
  <c r="N196" i="1"/>
  <c r="K196" i="1"/>
  <c r="O195" i="1"/>
  <c r="N195" i="1"/>
  <c r="K195" i="1"/>
  <c r="O194" i="1"/>
  <c r="N194" i="1"/>
  <c r="K194" i="1"/>
  <c r="O193" i="1"/>
  <c r="N193" i="1"/>
  <c r="K193" i="1"/>
  <c r="O192" i="1"/>
  <c r="N192" i="1"/>
  <c r="K192" i="1"/>
  <c r="O191" i="1"/>
  <c r="N191" i="1"/>
  <c r="K191" i="1"/>
  <c r="L200" i="1" s="1"/>
  <c r="M200" i="1" s="1"/>
  <c r="O190" i="1"/>
  <c r="N190" i="1"/>
  <c r="K190" i="1"/>
  <c r="L199" i="1" s="1"/>
  <c r="M199" i="1" s="1"/>
  <c r="O189" i="1"/>
  <c r="N189" i="1"/>
  <c r="K189" i="1"/>
  <c r="L198" i="1" s="1"/>
  <c r="M198" i="1" s="1"/>
  <c r="O188" i="1"/>
  <c r="N188" i="1"/>
  <c r="K188" i="1"/>
  <c r="L197" i="1" s="1"/>
  <c r="M197" i="1" s="1"/>
  <c r="O187" i="1"/>
  <c r="N187" i="1"/>
  <c r="K187" i="1"/>
  <c r="L196" i="1" s="1"/>
  <c r="M196" i="1" s="1"/>
  <c r="O186" i="1"/>
  <c r="N186" i="1"/>
  <c r="K186" i="1"/>
  <c r="L195" i="1" s="1"/>
  <c r="M195" i="1" s="1"/>
  <c r="O185" i="1"/>
  <c r="N185" i="1"/>
  <c r="K185" i="1"/>
  <c r="L194" i="1" s="1"/>
  <c r="M194" i="1" s="1"/>
  <c r="O184" i="1"/>
  <c r="N184" i="1"/>
  <c r="L184" i="1"/>
  <c r="M184" i="1" s="1"/>
  <c r="K184" i="1"/>
  <c r="L193" i="1" s="1"/>
  <c r="M193" i="1" s="1"/>
  <c r="O183" i="1"/>
  <c r="N183" i="1"/>
  <c r="K183" i="1"/>
  <c r="L192" i="1" s="1"/>
  <c r="M192" i="1" s="1"/>
  <c r="O182" i="1"/>
  <c r="N182" i="1"/>
  <c r="K182" i="1"/>
  <c r="O181" i="1"/>
  <c r="N181" i="1"/>
  <c r="K181" i="1"/>
  <c r="O180" i="1"/>
  <c r="N180" i="1"/>
  <c r="K180" i="1"/>
  <c r="O179" i="1"/>
  <c r="N179" i="1"/>
  <c r="K179" i="1"/>
  <c r="O178" i="1"/>
  <c r="N178" i="1"/>
  <c r="K178" i="1"/>
  <c r="O177" i="1"/>
  <c r="N177" i="1"/>
  <c r="K177" i="1"/>
  <c r="O176" i="1"/>
  <c r="N176" i="1"/>
  <c r="K176" i="1"/>
  <c r="O175" i="1"/>
  <c r="N175" i="1"/>
  <c r="K175" i="1"/>
  <c r="O174" i="1"/>
  <c r="N174" i="1"/>
  <c r="K174" i="1"/>
  <c r="L183" i="1" s="1"/>
  <c r="M183" i="1" s="1"/>
  <c r="O173" i="1"/>
  <c r="N173" i="1"/>
  <c r="K173" i="1"/>
  <c r="L182" i="1" s="1"/>
  <c r="M182" i="1" s="1"/>
  <c r="O172" i="1"/>
  <c r="N172" i="1"/>
  <c r="K172" i="1"/>
  <c r="L181" i="1" s="1"/>
  <c r="M181" i="1" s="1"/>
  <c r="O171" i="1"/>
  <c r="N171" i="1"/>
  <c r="K171" i="1"/>
  <c r="L180" i="1" s="1"/>
  <c r="M180" i="1" s="1"/>
  <c r="O170" i="1"/>
  <c r="N170" i="1"/>
  <c r="K170" i="1"/>
  <c r="L179" i="1" s="1"/>
  <c r="M179" i="1" s="1"/>
  <c r="O169" i="1"/>
  <c r="N169" i="1"/>
  <c r="K169" i="1"/>
  <c r="L178" i="1" s="1"/>
  <c r="M178" i="1" s="1"/>
  <c r="O168" i="1"/>
  <c r="N168" i="1"/>
  <c r="K168" i="1"/>
  <c r="L177" i="1" s="1"/>
  <c r="M177" i="1" s="1"/>
  <c r="O167" i="1"/>
  <c r="P168" i="1" s="1"/>
  <c r="N167" i="1"/>
  <c r="K167" i="1"/>
  <c r="L176" i="1" s="1"/>
  <c r="M176" i="1" s="1"/>
  <c r="O166" i="1"/>
  <c r="N166" i="1"/>
  <c r="K166" i="1"/>
  <c r="L175" i="1" s="1"/>
  <c r="M175" i="1" s="1"/>
  <c r="O165" i="1"/>
  <c r="N165" i="1"/>
  <c r="K165" i="1"/>
  <c r="L174" i="1" s="1"/>
  <c r="M174" i="1" s="1"/>
  <c r="O164" i="1"/>
  <c r="N164" i="1"/>
  <c r="K164" i="1"/>
  <c r="L173" i="1" s="1"/>
  <c r="M173" i="1" s="1"/>
  <c r="O163" i="1"/>
  <c r="N163" i="1"/>
  <c r="K163" i="1"/>
  <c r="L172" i="1" s="1"/>
  <c r="M172" i="1" s="1"/>
  <c r="O162" i="1"/>
  <c r="N162" i="1"/>
  <c r="K162" i="1"/>
  <c r="L171" i="1" s="1"/>
  <c r="M171" i="1" s="1"/>
  <c r="O161" i="1"/>
  <c r="N161" i="1"/>
  <c r="K161" i="1"/>
  <c r="L170" i="1" s="1"/>
  <c r="M170" i="1" s="1"/>
  <c r="O160" i="1"/>
  <c r="N160" i="1"/>
  <c r="K160" i="1"/>
  <c r="L169" i="1" s="1"/>
  <c r="M169" i="1" s="1"/>
  <c r="O159" i="1"/>
  <c r="N159" i="1"/>
  <c r="K159" i="1"/>
  <c r="O158" i="1"/>
  <c r="N158" i="1"/>
  <c r="K158" i="1"/>
  <c r="O157" i="1"/>
  <c r="N157" i="1"/>
  <c r="K157" i="1"/>
  <c r="L166" i="1" s="1"/>
  <c r="M166" i="1" s="1"/>
  <c r="O156" i="1"/>
  <c r="N156" i="1"/>
  <c r="K156" i="1"/>
  <c r="L165" i="1" s="1"/>
  <c r="M165" i="1" s="1"/>
  <c r="O155" i="1"/>
  <c r="N155" i="1"/>
  <c r="K155" i="1"/>
  <c r="O154" i="1"/>
  <c r="N154" i="1"/>
  <c r="K154" i="1"/>
  <c r="O153" i="1"/>
  <c r="N153" i="1"/>
  <c r="K153" i="1"/>
  <c r="O152" i="1"/>
  <c r="N152" i="1"/>
  <c r="K152" i="1"/>
  <c r="L161" i="1" s="1"/>
  <c r="M161" i="1" s="1"/>
  <c r="O151" i="1"/>
  <c r="N151" i="1"/>
  <c r="K151" i="1"/>
  <c r="O150" i="1"/>
  <c r="N150" i="1"/>
  <c r="K150" i="1"/>
  <c r="O149" i="1"/>
  <c r="N149" i="1"/>
  <c r="K149" i="1"/>
  <c r="O148" i="1"/>
  <c r="N148" i="1"/>
  <c r="K148" i="1"/>
  <c r="O147" i="1"/>
  <c r="N147" i="1"/>
  <c r="K147" i="1"/>
  <c r="O146" i="1"/>
  <c r="N146" i="1"/>
  <c r="K146" i="1"/>
  <c r="O145" i="1"/>
  <c r="N145" i="1"/>
  <c r="K145" i="1"/>
  <c r="O144" i="1"/>
  <c r="N144" i="1"/>
  <c r="K144" i="1"/>
  <c r="O143" i="1"/>
  <c r="N143" i="1"/>
  <c r="K143" i="1"/>
  <c r="O142" i="1"/>
  <c r="N142" i="1"/>
  <c r="K142" i="1"/>
  <c r="O141" i="1"/>
  <c r="N141" i="1"/>
  <c r="K141" i="1"/>
  <c r="O140" i="1"/>
  <c r="N140" i="1"/>
  <c r="K140" i="1"/>
  <c r="L149" i="1" s="1"/>
  <c r="M149" i="1" s="1"/>
  <c r="O139" i="1"/>
  <c r="N139" i="1"/>
  <c r="K139" i="1"/>
  <c r="O138" i="1"/>
  <c r="N138" i="1"/>
  <c r="K138" i="1"/>
  <c r="O137" i="1"/>
  <c r="N137" i="1"/>
  <c r="K137" i="1"/>
  <c r="O136" i="1"/>
  <c r="N136" i="1"/>
  <c r="K136" i="1"/>
  <c r="O135" i="1"/>
  <c r="N135" i="1"/>
  <c r="K135" i="1"/>
  <c r="O134" i="1"/>
  <c r="N134" i="1"/>
  <c r="K134" i="1"/>
  <c r="L143" i="1" s="1"/>
  <c r="M143" i="1" s="1"/>
  <c r="O133" i="1"/>
  <c r="N133" i="1"/>
  <c r="K133" i="1"/>
  <c r="O132" i="1"/>
  <c r="N132" i="1"/>
  <c r="K132" i="1"/>
  <c r="O131" i="1"/>
  <c r="N131" i="1"/>
  <c r="K131" i="1"/>
  <c r="O130" i="1"/>
  <c r="N130" i="1"/>
  <c r="K130" i="1"/>
  <c r="O129" i="1"/>
  <c r="N129" i="1"/>
  <c r="K129" i="1"/>
  <c r="O128" i="1"/>
  <c r="N128" i="1"/>
  <c r="K128" i="1"/>
  <c r="O127" i="1"/>
  <c r="N127" i="1"/>
  <c r="K127" i="1"/>
  <c r="O126" i="1"/>
  <c r="N126" i="1"/>
  <c r="K126" i="1"/>
  <c r="O125" i="1"/>
  <c r="N125" i="1"/>
  <c r="K125" i="1"/>
  <c r="O124" i="1"/>
  <c r="N124" i="1"/>
  <c r="K124" i="1"/>
  <c r="L133" i="1" s="1"/>
  <c r="M133" i="1" s="1"/>
  <c r="O123" i="1"/>
  <c r="N123" i="1"/>
  <c r="K123" i="1"/>
  <c r="O122" i="1"/>
  <c r="N122" i="1"/>
  <c r="K122" i="1"/>
  <c r="O121" i="1"/>
  <c r="N121" i="1"/>
  <c r="K121" i="1"/>
  <c r="O120" i="1"/>
  <c r="N120" i="1"/>
  <c r="K120" i="1"/>
  <c r="O119" i="1"/>
  <c r="N119" i="1"/>
  <c r="K119" i="1"/>
  <c r="O118" i="1"/>
  <c r="N118" i="1"/>
  <c r="K118" i="1"/>
  <c r="O117" i="1"/>
  <c r="N117" i="1"/>
  <c r="K117" i="1"/>
  <c r="L126" i="1" s="1"/>
  <c r="M126" i="1" s="1"/>
  <c r="O116" i="1"/>
  <c r="N116" i="1"/>
  <c r="K116" i="1"/>
  <c r="O115" i="1"/>
  <c r="N115" i="1"/>
  <c r="K115" i="1"/>
  <c r="O114" i="1"/>
  <c r="N114" i="1"/>
  <c r="K114" i="1"/>
  <c r="O113" i="1"/>
  <c r="N113" i="1"/>
  <c r="K113" i="1"/>
  <c r="O112" i="1"/>
  <c r="N112" i="1"/>
  <c r="K112" i="1"/>
  <c r="O111" i="1"/>
  <c r="N111" i="1"/>
  <c r="K111" i="1"/>
  <c r="O110" i="1"/>
  <c r="N110" i="1"/>
  <c r="K110" i="1"/>
  <c r="O109" i="1"/>
  <c r="N109" i="1"/>
  <c r="K109" i="1"/>
  <c r="O108" i="1"/>
  <c r="N108" i="1"/>
  <c r="K108" i="1"/>
  <c r="O107" i="1"/>
  <c r="N107" i="1"/>
  <c r="K107" i="1"/>
  <c r="O106" i="1"/>
  <c r="N106" i="1"/>
  <c r="K106" i="1"/>
  <c r="O105" i="1"/>
  <c r="N105" i="1"/>
  <c r="K105" i="1"/>
  <c r="O104" i="1"/>
  <c r="N104" i="1"/>
  <c r="K104" i="1"/>
  <c r="O103" i="1"/>
  <c r="N103" i="1"/>
  <c r="K103" i="1"/>
  <c r="O102" i="1"/>
  <c r="N102" i="1"/>
  <c r="K102" i="1"/>
  <c r="O101" i="1"/>
  <c r="N101" i="1"/>
  <c r="K101" i="1"/>
  <c r="L110" i="1" s="1"/>
  <c r="M110" i="1" s="1"/>
  <c r="O100" i="1"/>
  <c r="N100" i="1"/>
  <c r="K100" i="1"/>
  <c r="O99" i="1"/>
  <c r="N99" i="1"/>
  <c r="K99" i="1"/>
  <c r="O98" i="1"/>
  <c r="N98" i="1"/>
  <c r="K98" i="1"/>
  <c r="O97" i="1"/>
  <c r="N97" i="1"/>
  <c r="K97" i="1"/>
  <c r="O96" i="1"/>
  <c r="N96" i="1"/>
  <c r="K96" i="1"/>
  <c r="O95" i="1"/>
  <c r="N95" i="1"/>
  <c r="K95" i="1"/>
  <c r="O94" i="1"/>
  <c r="N94" i="1"/>
  <c r="K94" i="1"/>
  <c r="O93" i="1"/>
  <c r="N93" i="1"/>
  <c r="K93" i="1"/>
  <c r="O92" i="1"/>
  <c r="N92" i="1"/>
  <c r="K92" i="1"/>
  <c r="O91" i="1"/>
  <c r="N91" i="1"/>
  <c r="K91" i="1"/>
  <c r="O90" i="1"/>
  <c r="N90" i="1"/>
  <c r="K90" i="1"/>
  <c r="L99" i="1" s="1"/>
  <c r="M99" i="1" s="1"/>
  <c r="O89" i="1"/>
  <c r="N89" i="1"/>
  <c r="K89" i="1"/>
  <c r="O88" i="1"/>
  <c r="N88" i="1"/>
  <c r="K88" i="1"/>
  <c r="O87" i="1"/>
  <c r="N87" i="1"/>
  <c r="K87" i="1"/>
  <c r="O86" i="1"/>
  <c r="N86" i="1"/>
  <c r="K86" i="1"/>
  <c r="O85" i="1"/>
  <c r="N85" i="1"/>
  <c r="K85" i="1"/>
  <c r="O84" i="1"/>
  <c r="N84" i="1"/>
  <c r="K84" i="1"/>
  <c r="O83" i="1"/>
  <c r="N83" i="1"/>
  <c r="K83" i="1"/>
  <c r="O82" i="1"/>
  <c r="N82" i="1"/>
  <c r="K82" i="1"/>
  <c r="O81" i="1"/>
  <c r="N81" i="1"/>
  <c r="K81" i="1"/>
  <c r="O80" i="1"/>
  <c r="N80" i="1"/>
  <c r="K80" i="1"/>
  <c r="O79" i="1"/>
  <c r="N79" i="1"/>
  <c r="K79" i="1"/>
  <c r="O78" i="1"/>
  <c r="N78" i="1"/>
  <c r="K78" i="1"/>
  <c r="O77" i="1"/>
  <c r="N77" i="1"/>
  <c r="K77" i="1"/>
  <c r="O76" i="1"/>
  <c r="N76" i="1"/>
  <c r="K76" i="1"/>
  <c r="O75" i="1"/>
  <c r="N75" i="1"/>
  <c r="K75" i="1"/>
  <c r="O74" i="1"/>
  <c r="N74" i="1"/>
  <c r="K74" i="1"/>
  <c r="O73" i="1"/>
  <c r="N73" i="1"/>
  <c r="K73" i="1"/>
  <c r="O72" i="1"/>
  <c r="N72" i="1"/>
  <c r="K72" i="1"/>
  <c r="L81" i="1" s="1"/>
  <c r="M81" i="1" s="1"/>
  <c r="O71" i="1"/>
  <c r="N71" i="1"/>
  <c r="K71" i="1"/>
  <c r="O70" i="1"/>
  <c r="N70" i="1"/>
  <c r="K70" i="1"/>
  <c r="O69" i="1"/>
  <c r="N69" i="1"/>
  <c r="K69" i="1"/>
  <c r="O68" i="1"/>
  <c r="N68" i="1"/>
  <c r="K68" i="1"/>
  <c r="L77" i="1" s="1"/>
  <c r="M77" i="1" s="1"/>
  <c r="O67" i="1"/>
  <c r="N67" i="1"/>
  <c r="K67" i="1"/>
  <c r="O66" i="1"/>
  <c r="N66" i="1"/>
  <c r="K66" i="1"/>
  <c r="O65" i="1"/>
  <c r="N65" i="1"/>
  <c r="K65" i="1"/>
  <c r="O64" i="1"/>
  <c r="N64" i="1"/>
  <c r="K64" i="1"/>
  <c r="L73" i="1" s="1"/>
  <c r="M73" i="1" s="1"/>
  <c r="O63" i="1"/>
  <c r="N63" i="1"/>
  <c r="K63" i="1"/>
  <c r="O62" i="1"/>
  <c r="N62" i="1"/>
  <c r="K62" i="1"/>
  <c r="O61" i="1"/>
  <c r="N61" i="1"/>
  <c r="K61" i="1"/>
  <c r="O60" i="1"/>
  <c r="N60" i="1"/>
  <c r="K60" i="1"/>
  <c r="O59" i="1"/>
  <c r="N59" i="1"/>
  <c r="K59" i="1"/>
  <c r="O58" i="1"/>
  <c r="N58" i="1"/>
  <c r="K58" i="1"/>
  <c r="O57" i="1"/>
  <c r="N57" i="1"/>
  <c r="K57" i="1"/>
  <c r="L66" i="1" s="1"/>
  <c r="M66" i="1" s="1"/>
  <c r="O56" i="1"/>
  <c r="N56" i="1"/>
  <c r="K56" i="1"/>
  <c r="O55" i="1"/>
  <c r="N55" i="1"/>
  <c r="K55" i="1"/>
  <c r="L64" i="1" s="1"/>
  <c r="M64" i="1" s="1"/>
  <c r="O54" i="1"/>
  <c r="N54" i="1"/>
  <c r="K54" i="1"/>
  <c r="O53" i="1"/>
  <c r="N53" i="1"/>
  <c r="K53" i="1"/>
  <c r="J53" i="1"/>
  <c r="G53" i="1" s="1"/>
  <c r="O52" i="1"/>
  <c r="N52" i="1"/>
  <c r="K52" i="1"/>
  <c r="L61" i="1" s="1"/>
  <c r="M61" i="1" s="1"/>
  <c r="K51" i="1"/>
  <c r="K50" i="1"/>
  <c r="L59" i="1" s="1"/>
  <c r="M59" i="1" s="1"/>
  <c r="K49" i="1"/>
  <c r="K48" i="1"/>
  <c r="L57" i="1" s="1"/>
  <c r="M57" i="1" s="1"/>
  <c r="K47" i="1"/>
  <c r="K46" i="1"/>
  <c r="L55" i="1" s="1"/>
  <c r="M55" i="1" s="1"/>
  <c r="K45" i="1"/>
  <c r="K44" i="1"/>
  <c r="L53" i="1" s="1"/>
  <c r="M53" i="1" s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R3" i="1"/>
  <c r="P157" i="1" l="1"/>
  <c r="P180" i="1"/>
  <c r="I180" i="1" s="1"/>
  <c r="P184" i="1"/>
  <c r="I184" i="1" s="1"/>
  <c r="P245" i="1"/>
  <c r="I245" i="1" s="1"/>
  <c r="P154" i="1"/>
  <c r="P175" i="1"/>
  <c r="P191" i="1"/>
  <c r="P103" i="1"/>
  <c r="I103" i="1" s="1"/>
  <c r="P159" i="1"/>
  <c r="P179" i="1"/>
  <c r="I179" i="1" s="1"/>
  <c r="P183" i="1"/>
  <c r="P207" i="1"/>
  <c r="I207" i="1" s="1"/>
  <c r="P192" i="1"/>
  <c r="P127" i="1"/>
  <c r="P216" i="1"/>
  <c r="I216" i="1" s="1"/>
  <c r="P160" i="1"/>
  <c r="P199" i="1"/>
  <c r="I199" i="1" s="1"/>
  <c r="L89" i="1"/>
  <c r="M89" i="1" s="1"/>
  <c r="P113" i="1"/>
  <c r="P121" i="1"/>
  <c r="L147" i="1"/>
  <c r="M147" i="1" s="1"/>
  <c r="I147" i="1" s="1"/>
  <c r="L156" i="1"/>
  <c r="M156" i="1" s="1"/>
  <c r="L159" i="1"/>
  <c r="M159" i="1" s="1"/>
  <c r="I159" i="1" s="1"/>
  <c r="L162" i="1"/>
  <c r="M162" i="1" s="1"/>
  <c r="L157" i="1"/>
  <c r="M157" i="1" s="1"/>
  <c r="I157" i="1" s="1"/>
  <c r="L167" i="1"/>
  <c r="M167" i="1" s="1"/>
  <c r="L160" i="1"/>
  <c r="M160" i="1" s="1"/>
  <c r="I160" i="1" s="1"/>
  <c r="P163" i="1"/>
  <c r="P164" i="1"/>
  <c r="L168" i="1"/>
  <c r="M168" i="1" s="1"/>
  <c r="P176" i="1"/>
  <c r="I176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I191" i="1" s="1"/>
  <c r="L209" i="1"/>
  <c r="M209" i="1" s="1"/>
  <c r="L231" i="1"/>
  <c r="M231" i="1" s="1"/>
  <c r="L233" i="1"/>
  <c r="M233" i="1" s="1"/>
  <c r="P229" i="1"/>
  <c r="L232" i="1"/>
  <c r="M232" i="1" s="1"/>
  <c r="I232" i="1" s="1"/>
  <c r="P247" i="1"/>
  <c r="I247" i="1" s="1"/>
  <c r="L275" i="1"/>
  <c r="M275" i="1" s="1"/>
  <c r="L283" i="1"/>
  <c r="M283" i="1" s="1"/>
  <c r="L299" i="1"/>
  <c r="M299" i="1" s="1"/>
  <c r="P54" i="1"/>
  <c r="L235" i="1"/>
  <c r="M235" i="1" s="1"/>
  <c r="L68" i="1"/>
  <c r="M68" i="1" s="1"/>
  <c r="L85" i="1"/>
  <c r="M85" i="1" s="1"/>
  <c r="L93" i="1"/>
  <c r="M93" i="1" s="1"/>
  <c r="L97" i="1"/>
  <c r="M97" i="1" s="1"/>
  <c r="L103" i="1"/>
  <c r="M103" i="1" s="1"/>
  <c r="L121" i="1"/>
  <c r="M121" i="1" s="1"/>
  <c r="P118" i="1"/>
  <c r="L71" i="1"/>
  <c r="M71" i="1" s="1"/>
  <c r="L75" i="1"/>
  <c r="M75" i="1" s="1"/>
  <c r="L79" i="1"/>
  <c r="M79" i="1" s="1"/>
  <c r="L83" i="1"/>
  <c r="M83" i="1" s="1"/>
  <c r="L137" i="1"/>
  <c r="M137" i="1" s="1"/>
  <c r="L150" i="1"/>
  <c r="M150" i="1" s="1"/>
  <c r="P156" i="1"/>
  <c r="I156" i="1" s="1"/>
  <c r="L158" i="1"/>
  <c r="M158" i="1" s="1"/>
  <c r="P211" i="1"/>
  <c r="P212" i="1"/>
  <c r="I212" i="1" s="1"/>
  <c r="L226" i="1"/>
  <c r="M226" i="1" s="1"/>
  <c r="L229" i="1"/>
  <c r="M229" i="1" s="1"/>
  <c r="P226" i="1"/>
  <c r="L236" i="1"/>
  <c r="M236" i="1" s="1"/>
  <c r="P260" i="1"/>
  <c r="L70" i="1"/>
  <c r="M70" i="1" s="1"/>
  <c r="L87" i="1"/>
  <c r="M87" i="1" s="1"/>
  <c r="L91" i="1"/>
  <c r="M91" i="1" s="1"/>
  <c r="L95" i="1"/>
  <c r="M95" i="1" s="1"/>
  <c r="L101" i="1"/>
  <c r="M101" i="1" s="1"/>
  <c r="L105" i="1"/>
  <c r="M105" i="1" s="1"/>
  <c r="P106" i="1"/>
  <c r="P123" i="1"/>
  <c r="P132" i="1"/>
  <c r="L144" i="1"/>
  <c r="M144" i="1" s="1"/>
  <c r="P141" i="1"/>
  <c r="L154" i="1"/>
  <c r="M154" i="1" s="1"/>
  <c r="I154" i="1" s="1"/>
  <c r="P149" i="1"/>
  <c r="P150" i="1"/>
  <c r="P151" i="1"/>
  <c r="L164" i="1"/>
  <c r="M164" i="1" s="1"/>
  <c r="I164" i="1" s="1"/>
  <c r="P195" i="1"/>
  <c r="P196" i="1"/>
  <c r="I196" i="1" s="1"/>
  <c r="P208" i="1"/>
  <c r="P223" i="1"/>
  <c r="I223" i="1" s="1"/>
  <c r="P224" i="1"/>
  <c r="P239" i="1"/>
  <c r="I239" i="1" s="1"/>
  <c r="P240" i="1"/>
  <c r="I240" i="1" s="1"/>
  <c r="P257" i="1"/>
  <c r="P253" i="1"/>
  <c r="P112" i="1"/>
  <c r="P116" i="1"/>
  <c r="P120" i="1"/>
  <c r="P126" i="1"/>
  <c r="P131" i="1"/>
  <c r="P144" i="1"/>
  <c r="P148" i="1"/>
  <c r="P234" i="1"/>
  <c r="P252" i="1"/>
  <c r="P256" i="1"/>
  <c r="P259" i="1"/>
  <c r="I259" i="1" s="1"/>
  <c r="P122" i="1"/>
  <c r="P53" i="1"/>
  <c r="I53" i="1" s="1"/>
  <c r="J54" i="1" s="1"/>
  <c r="P57" i="1"/>
  <c r="I57" i="1" s="1"/>
  <c r="P105" i="1"/>
  <c r="I105" i="1" s="1"/>
  <c r="P111" i="1"/>
  <c r="P143" i="1"/>
  <c r="I143" i="1" s="1"/>
  <c r="P158" i="1"/>
  <c r="P225" i="1"/>
  <c r="P233" i="1"/>
  <c r="I233" i="1" s="1"/>
  <c r="P251" i="1"/>
  <c r="P133" i="1"/>
  <c r="I133" i="1" s="1"/>
  <c r="P142" i="1"/>
  <c r="I150" i="1"/>
  <c r="P152" i="1"/>
  <c r="P167" i="1"/>
  <c r="P171" i="1"/>
  <c r="I171" i="1" s="1"/>
  <c r="P172" i="1"/>
  <c r="I172" i="1" s="1"/>
  <c r="P187" i="1"/>
  <c r="P188" i="1"/>
  <c r="P203" i="1"/>
  <c r="I203" i="1" s="1"/>
  <c r="P204" i="1"/>
  <c r="I204" i="1" s="1"/>
  <c r="P219" i="1"/>
  <c r="I219" i="1" s="1"/>
  <c r="P220" i="1"/>
  <c r="I220" i="1" s="1"/>
  <c r="P237" i="1"/>
  <c r="I237" i="1" s="1"/>
  <c r="P238" i="1"/>
  <c r="I238" i="1" s="1"/>
  <c r="P104" i="1"/>
  <c r="P110" i="1"/>
  <c r="I110" i="1" s="1"/>
  <c r="P115" i="1"/>
  <c r="P124" i="1"/>
  <c r="P136" i="1"/>
  <c r="P140" i="1"/>
  <c r="P147" i="1"/>
  <c r="I168" i="1"/>
  <c r="I192" i="1"/>
  <c r="I200" i="1"/>
  <c r="I208" i="1"/>
  <c r="P246" i="1"/>
  <c r="I246" i="1" s="1"/>
  <c r="P255" i="1"/>
  <c r="P55" i="1"/>
  <c r="I55" i="1" s="1"/>
  <c r="P59" i="1"/>
  <c r="I59" i="1" s="1"/>
  <c r="P107" i="1"/>
  <c r="P108" i="1"/>
  <c r="P128" i="1"/>
  <c r="P129" i="1"/>
  <c r="P135" i="1"/>
  <c r="P139" i="1"/>
  <c r="P146" i="1"/>
  <c r="I149" i="1"/>
  <c r="P155" i="1"/>
  <c r="P230" i="1"/>
  <c r="P248" i="1"/>
  <c r="P249" i="1"/>
  <c r="P266" i="1"/>
  <c r="P270" i="1"/>
  <c r="P274" i="1"/>
  <c r="P278" i="1"/>
  <c r="P282" i="1"/>
  <c r="P286" i="1"/>
  <c r="P290" i="1"/>
  <c r="P294" i="1"/>
  <c r="P298" i="1"/>
  <c r="P302" i="1"/>
  <c r="H53" i="1"/>
  <c r="L116" i="1"/>
  <c r="M116" i="1" s="1"/>
  <c r="L115" i="1"/>
  <c r="M115" i="1" s="1"/>
  <c r="L109" i="1"/>
  <c r="M109" i="1" s="1"/>
  <c r="P114" i="1"/>
  <c r="L118" i="1"/>
  <c r="M118" i="1" s="1"/>
  <c r="P119" i="1"/>
  <c r="L132" i="1"/>
  <c r="M132" i="1" s="1"/>
  <c r="I132" i="1" s="1"/>
  <c r="L131" i="1"/>
  <c r="M131" i="1" s="1"/>
  <c r="L125" i="1"/>
  <c r="M125" i="1" s="1"/>
  <c r="P236" i="1"/>
  <c r="P235" i="1"/>
  <c r="P244" i="1"/>
  <c r="I244" i="1" s="1"/>
  <c r="P243" i="1"/>
  <c r="I243" i="1" s="1"/>
  <c r="L54" i="1"/>
  <c r="M54" i="1" s="1"/>
  <c r="L58" i="1"/>
  <c r="M58" i="1" s="1"/>
  <c r="L63" i="1"/>
  <c r="M63" i="1" s="1"/>
  <c r="L65" i="1"/>
  <c r="M65" i="1" s="1"/>
  <c r="L67" i="1"/>
  <c r="M67" i="1" s="1"/>
  <c r="L69" i="1"/>
  <c r="M69" i="1" s="1"/>
  <c r="P63" i="1"/>
  <c r="L72" i="1"/>
  <c r="M72" i="1" s="1"/>
  <c r="P65" i="1"/>
  <c r="L74" i="1"/>
  <c r="M74" i="1" s="1"/>
  <c r="P67" i="1"/>
  <c r="L76" i="1"/>
  <c r="M76" i="1" s="1"/>
  <c r="P69" i="1"/>
  <c r="L78" i="1"/>
  <c r="M78" i="1" s="1"/>
  <c r="P71" i="1"/>
  <c r="I71" i="1" s="1"/>
  <c r="L80" i="1"/>
  <c r="M80" i="1" s="1"/>
  <c r="P73" i="1"/>
  <c r="I73" i="1" s="1"/>
  <c r="L82" i="1"/>
  <c r="M82" i="1" s="1"/>
  <c r="P75" i="1"/>
  <c r="I75" i="1" s="1"/>
  <c r="L84" i="1"/>
  <c r="M84" i="1" s="1"/>
  <c r="P77" i="1"/>
  <c r="I77" i="1" s="1"/>
  <c r="L86" i="1"/>
  <c r="M86" i="1" s="1"/>
  <c r="P79" i="1"/>
  <c r="L88" i="1"/>
  <c r="M88" i="1" s="1"/>
  <c r="P81" i="1"/>
  <c r="I81" i="1" s="1"/>
  <c r="L90" i="1"/>
  <c r="M90" i="1" s="1"/>
  <c r="P83" i="1"/>
  <c r="L92" i="1"/>
  <c r="M92" i="1" s="1"/>
  <c r="P85" i="1"/>
  <c r="L94" i="1"/>
  <c r="M94" i="1" s="1"/>
  <c r="P87" i="1"/>
  <c r="I87" i="1" s="1"/>
  <c r="L96" i="1"/>
  <c r="M96" i="1" s="1"/>
  <c r="P89" i="1"/>
  <c r="L98" i="1"/>
  <c r="M98" i="1" s="1"/>
  <c r="P91" i="1"/>
  <c r="I91" i="1" s="1"/>
  <c r="L100" i="1"/>
  <c r="M100" i="1" s="1"/>
  <c r="P93" i="1"/>
  <c r="L102" i="1"/>
  <c r="M102" i="1" s="1"/>
  <c r="P95" i="1"/>
  <c r="L104" i="1"/>
  <c r="M104" i="1" s="1"/>
  <c r="P97" i="1"/>
  <c r="I97" i="1" s="1"/>
  <c r="P99" i="1"/>
  <c r="I99" i="1" s="1"/>
  <c r="L108" i="1"/>
  <c r="M108" i="1" s="1"/>
  <c r="I108" i="1" s="1"/>
  <c r="P101" i="1"/>
  <c r="L112" i="1"/>
  <c r="M112" i="1" s="1"/>
  <c r="L114" i="1"/>
  <c r="M114" i="1" s="1"/>
  <c r="I114" i="1" s="1"/>
  <c r="P117" i="1"/>
  <c r="L128" i="1"/>
  <c r="M128" i="1" s="1"/>
  <c r="L127" i="1"/>
  <c r="M127" i="1" s="1"/>
  <c r="P137" i="1"/>
  <c r="L142" i="1"/>
  <c r="M142" i="1" s="1"/>
  <c r="P232" i="1"/>
  <c r="P231" i="1"/>
  <c r="L124" i="1"/>
  <c r="M124" i="1" s="1"/>
  <c r="L123" i="1"/>
  <c r="M123" i="1" s="1"/>
  <c r="L117" i="1"/>
  <c r="M117" i="1" s="1"/>
  <c r="I126" i="1"/>
  <c r="L56" i="1"/>
  <c r="M56" i="1" s="1"/>
  <c r="L60" i="1"/>
  <c r="M60" i="1" s="1"/>
  <c r="L62" i="1"/>
  <c r="M62" i="1" s="1"/>
  <c r="P56" i="1"/>
  <c r="P58" i="1"/>
  <c r="P60" i="1"/>
  <c r="P61" i="1"/>
  <c r="I61" i="1" s="1"/>
  <c r="P62" i="1"/>
  <c r="P64" i="1"/>
  <c r="I64" i="1" s="1"/>
  <c r="P66" i="1"/>
  <c r="I66" i="1" s="1"/>
  <c r="P68" i="1"/>
  <c r="I68" i="1" s="1"/>
  <c r="P70" i="1"/>
  <c r="P72" i="1"/>
  <c r="P74" i="1"/>
  <c r="P76" i="1"/>
  <c r="P78" i="1"/>
  <c r="P80" i="1"/>
  <c r="P82" i="1"/>
  <c r="P84" i="1"/>
  <c r="P86" i="1"/>
  <c r="P88" i="1"/>
  <c r="P90" i="1"/>
  <c r="P92" i="1"/>
  <c r="P94" i="1"/>
  <c r="P96" i="1"/>
  <c r="P98" i="1"/>
  <c r="L107" i="1"/>
  <c r="M107" i="1" s="1"/>
  <c r="I107" i="1" s="1"/>
  <c r="P100" i="1"/>
  <c r="P102" i="1"/>
  <c r="L111" i="1"/>
  <c r="M111" i="1" s="1"/>
  <c r="I111" i="1" s="1"/>
  <c r="L106" i="1"/>
  <c r="M106" i="1" s="1"/>
  <c r="I106" i="1" s="1"/>
  <c r="P109" i="1"/>
  <c r="L120" i="1"/>
  <c r="M120" i="1" s="1"/>
  <c r="L119" i="1"/>
  <c r="M119" i="1" s="1"/>
  <c r="L113" i="1"/>
  <c r="M113" i="1" s="1"/>
  <c r="L122" i="1"/>
  <c r="M122" i="1" s="1"/>
  <c r="I122" i="1" s="1"/>
  <c r="P125" i="1"/>
  <c r="L136" i="1"/>
  <c r="M136" i="1" s="1"/>
  <c r="L135" i="1"/>
  <c r="M135" i="1" s="1"/>
  <c r="I135" i="1" s="1"/>
  <c r="L129" i="1"/>
  <c r="M129" i="1" s="1"/>
  <c r="L140" i="1"/>
  <c r="M140" i="1" s="1"/>
  <c r="L139" i="1"/>
  <c r="M139" i="1" s="1"/>
  <c r="I139" i="1" s="1"/>
  <c r="L141" i="1"/>
  <c r="M141" i="1" s="1"/>
  <c r="I141" i="1" s="1"/>
  <c r="P242" i="1"/>
  <c r="I242" i="1" s="1"/>
  <c r="P241" i="1"/>
  <c r="I241" i="1" s="1"/>
  <c r="L134" i="1"/>
  <c r="M134" i="1" s="1"/>
  <c r="P130" i="1"/>
  <c r="P138" i="1"/>
  <c r="L152" i="1"/>
  <c r="M152" i="1" s="1"/>
  <c r="L151" i="1"/>
  <c r="M151" i="1" s="1"/>
  <c r="L148" i="1"/>
  <c r="M148" i="1" s="1"/>
  <c r="P153" i="1"/>
  <c r="L155" i="1"/>
  <c r="M155" i="1" s="1"/>
  <c r="P161" i="1"/>
  <c r="I161" i="1" s="1"/>
  <c r="P162" i="1"/>
  <c r="P165" i="1"/>
  <c r="I165" i="1" s="1"/>
  <c r="P166" i="1"/>
  <c r="I166" i="1" s="1"/>
  <c r="P169" i="1"/>
  <c r="I169" i="1" s="1"/>
  <c r="P170" i="1"/>
  <c r="I170" i="1" s="1"/>
  <c r="P177" i="1"/>
  <c r="I177" i="1" s="1"/>
  <c r="P178" i="1"/>
  <c r="I178" i="1" s="1"/>
  <c r="P185" i="1"/>
  <c r="P186" i="1"/>
  <c r="P193" i="1"/>
  <c r="I193" i="1" s="1"/>
  <c r="P194" i="1"/>
  <c r="I194" i="1" s="1"/>
  <c r="P201" i="1"/>
  <c r="I201" i="1" s="1"/>
  <c r="P202" i="1"/>
  <c r="I202" i="1" s="1"/>
  <c r="P209" i="1"/>
  <c r="P210" i="1"/>
  <c r="I210" i="1" s="1"/>
  <c r="P217" i="1"/>
  <c r="I217" i="1" s="1"/>
  <c r="P218" i="1"/>
  <c r="I218" i="1" s="1"/>
  <c r="L257" i="1"/>
  <c r="M257" i="1" s="1"/>
  <c r="L251" i="1"/>
  <c r="M251" i="1" s="1"/>
  <c r="L255" i="1"/>
  <c r="M255" i="1" s="1"/>
  <c r="I255" i="1" s="1"/>
  <c r="L253" i="1"/>
  <c r="M253" i="1" s="1"/>
  <c r="I253" i="1" s="1"/>
  <c r="L249" i="1"/>
  <c r="M249" i="1" s="1"/>
  <c r="L130" i="1"/>
  <c r="M130" i="1" s="1"/>
  <c r="L138" i="1"/>
  <c r="M138" i="1" s="1"/>
  <c r="P134" i="1"/>
  <c r="L146" i="1"/>
  <c r="M146" i="1" s="1"/>
  <c r="L145" i="1"/>
  <c r="M145" i="1" s="1"/>
  <c r="P145" i="1"/>
  <c r="P173" i="1"/>
  <c r="I173" i="1" s="1"/>
  <c r="P174" i="1"/>
  <c r="I174" i="1" s="1"/>
  <c r="P181" i="1"/>
  <c r="I181" i="1" s="1"/>
  <c r="P182" i="1"/>
  <c r="I182" i="1" s="1"/>
  <c r="P189" i="1"/>
  <c r="P190" i="1"/>
  <c r="I190" i="1" s="1"/>
  <c r="P197" i="1"/>
  <c r="I197" i="1" s="1"/>
  <c r="P198" i="1"/>
  <c r="I198" i="1" s="1"/>
  <c r="P205" i="1"/>
  <c r="I205" i="1" s="1"/>
  <c r="P206" i="1"/>
  <c r="I206" i="1" s="1"/>
  <c r="P213" i="1"/>
  <c r="I213" i="1" s="1"/>
  <c r="P214" i="1"/>
  <c r="I214" i="1" s="1"/>
  <c r="P222" i="1"/>
  <c r="I222" i="1" s="1"/>
  <c r="P221" i="1"/>
  <c r="I221" i="1" s="1"/>
  <c r="P228" i="1"/>
  <c r="I228" i="1" s="1"/>
  <c r="P227" i="1"/>
  <c r="L163" i="1"/>
  <c r="M163" i="1" s="1"/>
  <c r="I175" i="1"/>
  <c r="I183" i="1"/>
  <c r="I195" i="1"/>
  <c r="I211" i="1"/>
  <c r="I215" i="1"/>
  <c r="I224" i="1"/>
  <c r="L260" i="1"/>
  <c r="M260" i="1" s="1"/>
  <c r="L261" i="1"/>
  <c r="M261" i="1" s="1"/>
  <c r="L291" i="1"/>
  <c r="M291" i="1" s="1"/>
  <c r="L153" i="1"/>
  <c r="M153" i="1" s="1"/>
  <c r="L227" i="1"/>
  <c r="M227" i="1" s="1"/>
  <c r="L230" i="1"/>
  <c r="M230" i="1" s="1"/>
  <c r="L234" i="1"/>
  <c r="M234" i="1" s="1"/>
  <c r="I234" i="1" s="1"/>
  <c r="L269" i="1"/>
  <c r="M269" i="1" s="1"/>
  <c r="L270" i="1"/>
  <c r="M270" i="1" s="1"/>
  <c r="I270" i="1" s="1"/>
  <c r="P250" i="1"/>
  <c r="L279" i="1"/>
  <c r="M279" i="1" s="1"/>
  <c r="L295" i="1"/>
  <c r="M295" i="1" s="1"/>
  <c r="L225" i="1"/>
  <c r="M225" i="1" s="1"/>
  <c r="I225" i="1" s="1"/>
  <c r="P254" i="1"/>
  <c r="L263" i="1"/>
  <c r="M263" i="1" s="1"/>
  <c r="L267" i="1"/>
  <c r="M267" i="1" s="1"/>
  <c r="L271" i="1"/>
  <c r="M271" i="1" s="1"/>
  <c r="L287" i="1"/>
  <c r="M287" i="1" s="1"/>
  <c r="L248" i="1"/>
  <c r="M248" i="1" s="1"/>
  <c r="I248" i="1" s="1"/>
  <c r="L250" i="1"/>
  <c r="M250" i="1" s="1"/>
  <c r="L252" i="1"/>
  <c r="M252" i="1" s="1"/>
  <c r="L254" i="1"/>
  <c r="M254" i="1" s="1"/>
  <c r="I254" i="1" s="1"/>
  <c r="L256" i="1"/>
  <c r="M256" i="1" s="1"/>
  <c r="L258" i="1"/>
  <c r="M258" i="1" s="1"/>
  <c r="L262" i="1"/>
  <c r="M262" i="1" s="1"/>
  <c r="L264" i="1"/>
  <c r="M264" i="1" s="1"/>
  <c r="L265" i="1"/>
  <c r="M265" i="1" s="1"/>
  <c r="P258" i="1"/>
  <c r="L273" i="1"/>
  <c r="M273" i="1" s="1"/>
  <c r="P268" i="1"/>
  <c r="L281" i="1"/>
  <c r="M281" i="1" s="1"/>
  <c r="P276" i="1"/>
  <c r="L289" i="1"/>
  <c r="M289" i="1" s="1"/>
  <c r="P284" i="1"/>
  <c r="L297" i="1"/>
  <c r="M297" i="1" s="1"/>
  <c r="P292" i="1"/>
  <c r="P300" i="1"/>
  <c r="P264" i="1"/>
  <c r="L277" i="1"/>
  <c r="M277" i="1" s="1"/>
  <c r="P272" i="1"/>
  <c r="L285" i="1"/>
  <c r="M285" i="1" s="1"/>
  <c r="P280" i="1"/>
  <c r="L293" i="1"/>
  <c r="M293" i="1" s="1"/>
  <c r="P288" i="1"/>
  <c r="L301" i="1"/>
  <c r="M301" i="1" s="1"/>
  <c r="P296" i="1"/>
  <c r="P263" i="1"/>
  <c r="L272" i="1"/>
  <c r="M272" i="1" s="1"/>
  <c r="I272" i="1" s="1"/>
  <c r="P265" i="1"/>
  <c r="L274" i="1"/>
  <c r="M274" i="1" s="1"/>
  <c r="I274" i="1" s="1"/>
  <c r="P267" i="1"/>
  <c r="L276" i="1"/>
  <c r="M276" i="1" s="1"/>
  <c r="I276" i="1" s="1"/>
  <c r="P269" i="1"/>
  <c r="L278" i="1"/>
  <c r="M278" i="1" s="1"/>
  <c r="P271" i="1"/>
  <c r="L280" i="1"/>
  <c r="M280" i="1" s="1"/>
  <c r="P273" i="1"/>
  <c r="L282" i="1"/>
  <c r="M282" i="1" s="1"/>
  <c r="P275" i="1"/>
  <c r="L284" i="1"/>
  <c r="M284" i="1" s="1"/>
  <c r="P277" i="1"/>
  <c r="L286" i="1"/>
  <c r="M286" i="1" s="1"/>
  <c r="I286" i="1" s="1"/>
  <c r="P279" i="1"/>
  <c r="L288" i="1"/>
  <c r="M288" i="1" s="1"/>
  <c r="I288" i="1" s="1"/>
  <c r="P281" i="1"/>
  <c r="L290" i="1"/>
  <c r="M290" i="1" s="1"/>
  <c r="I290" i="1" s="1"/>
  <c r="P283" i="1"/>
  <c r="L292" i="1"/>
  <c r="M292" i="1" s="1"/>
  <c r="I292" i="1" s="1"/>
  <c r="P285" i="1"/>
  <c r="L294" i="1"/>
  <c r="M294" i="1" s="1"/>
  <c r="P287" i="1"/>
  <c r="L296" i="1"/>
  <c r="M296" i="1" s="1"/>
  <c r="P289" i="1"/>
  <c r="L298" i="1"/>
  <c r="M298" i="1" s="1"/>
  <c r="P291" i="1"/>
  <c r="L300" i="1"/>
  <c r="M300" i="1" s="1"/>
  <c r="P293" i="1"/>
  <c r="L302" i="1"/>
  <c r="M302" i="1" s="1"/>
  <c r="I302" i="1" s="1"/>
  <c r="P295" i="1"/>
  <c r="P297" i="1"/>
  <c r="P299" i="1"/>
  <c r="P301" i="1"/>
  <c r="L266" i="1"/>
  <c r="M266" i="1" s="1"/>
  <c r="L268" i="1"/>
  <c r="M268" i="1" s="1"/>
  <c r="P261" i="1"/>
  <c r="P262" i="1"/>
  <c r="I299" i="1" l="1"/>
  <c r="I252" i="1"/>
  <c r="I230" i="1"/>
  <c r="I137" i="1"/>
  <c r="I235" i="1"/>
  <c r="I187" i="1"/>
  <c r="I275" i="1"/>
  <c r="I260" i="1"/>
  <c r="I186" i="1"/>
  <c r="I113" i="1"/>
  <c r="I251" i="1"/>
  <c r="I136" i="1"/>
  <c r="I119" i="1"/>
  <c r="I95" i="1"/>
  <c r="I79" i="1"/>
  <c r="I283" i="1"/>
  <c r="I155" i="1"/>
  <c r="I124" i="1"/>
  <c r="I131" i="1"/>
  <c r="I151" i="1"/>
  <c r="I209" i="1"/>
  <c r="I112" i="1"/>
  <c r="I89" i="1"/>
  <c r="I85" i="1"/>
  <c r="I236" i="1"/>
  <c r="I188" i="1"/>
  <c r="I167" i="1"/>
  <c r="I229" i="1"/>
  <c r="I268" i="1"/>
  <c r="I280" i="1"/>
  <c r="I104" i="1"/>
  <c r="I158" i="1"/>
  <c r="I189" i="1"/>
  <c r="I257" i="1"/>
  <c r="I152" i="1"/>
  <c r="I120" i="1"/>
  <c r="I56" i="1"/>
  <c r="I144" i="1"/>
  <c r="I226" i="1"/>
  <c r="I296" i="1"/>
  <c r="I284" i="1"/>
  <c r="I127" i="1"/>
  <c r="I163" i="1"/>
  <c r="I185" i="1"/>
  <c r="I123" i="1"/>
  <c r="I83" i="1"/>
  <c r="I118" i="1"/>
  <c r="I70" i="1"/>
  <c r="I231" i="1"/>
  <c r="I93" i="1"/>
  <c r="I54" i="1"/>
  <c r="I109" i="1"/>
  <c r="I121" i="1"/>
  <c r="I301" i="1"/>
  <c r="I262" i="1"/>
  <c r="I227" i="1"/>
  <c r="I138" i="1"/>
  <c r="I162" i="1"/>
  <c r="I148" i="1"/>
  <c r="I62" i="1"/>
  <c r="I117" i="1"/>
  <c r="I101" i="1"/>
  <c r="I266" i="1"/>
  <c r="I297" i="1"/>
  <c r="I256" i="1"/>
  <c r="I153" i="1"/>
  <c r="I146" i="1"/>
  <c r="I249" i="1"/>
  <c r="I129" i="1"/>
  <c r="I128" i="1"/>
  <c r="I115" i="1"/>
  <c r="I140" i="1"/>
  <c r="I298" i="1"/>
  <c r="I294" i="1"/>
  <c r="I282" i="1"/>
  <c r="I278" i="1"/>
  <c r="I142" i="1"/>
  <c r="I116" i="1"/>
  <c r="I293" i="1"/>
  <c r="I277" i="1"/>
  <c r="I281" i="1"/>
  <c r="I265" i="1"/>
  <c r="I263" i="1"/>
  <c r="I261" i="1"/>
  <c r="I67" i="1"/>
  <c r="I125" i="1"/>
  <c r="I264" i="1"/>
  <c r="I287" i="1"/>
  <c r="I60" i="1"/>
  <c r="I100" i="1"/>
  <c r="I96" i="1"/>
  <c r="I92" i="1"/>
  <c r="I88" i="1"/>
  <c r="I84" i="1"/>
  <c r="I80" i="1"/>
  <c r="I76" i="1"/>
  <c r="I72" i="1"/>
  <c r="I65" i="1"/>
  <c r="J55" i="1"/>
  <c r="J56" i="1" s="1"/>
  <c r="I285" i="1"/>
  <c r="I289" i="1"/>
  <c r="I273" i="1"/>
  <c r="I271" i="1"/>
  <c r="I295" i="1"/>
  <c r="I269" i="1"/>
  <c r="I63" i="1"/>
  <c r="I300" i="1"/>
  <c r="I258" i="1"/>
  <c r="I250" i="1"/>
  <c r="I267" i="1"/>
  <c r="I279" i="1"/>
  <c r="I291" i="1"/>
  <c r="I145" i="1"/>
  <c r="I130" i="1"/>
  <c r="I134" i="1"/>
  <c r="I102" i="1"/>
  <c r="I98" i="1"/>
  <c r="I94" i="1"/>
  <c r="I90" i="1"/>
  <c r="I86" i="1"/>
  <c r="I82" i="1"/>
  <c r="I78" i="1"/>
  <c r="I74" i="1"/>
  <c r="I69" i="1"/>
  <c r="I58" i="1"/>
  <c r="G54" i="1"/>
  <c r="J57" i="1" l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G55" i="1"/>
  <c r="H54" i="1"/>
  <c r="G56" i="1" l="1"/>
  <c r="H55" i="1"/>
  <c r="H56" i="1" l="1"/>
  <c r="G57" i="1"/>
  <c r="G58" i="1" l="1"/>
  <c r="H57" i="1"/>
  <c r="H58" i="1" l="1"/>
  <c r="G59" i="1"/>
  <c r="G60" i="1" l="1"/>
  <c r="H59" i="1"/>
  <c r="H60" i="1" l="1"/>
  <c r="G61" i="1"/>
  <c r="G62" i="1" l="1"/>
  <c r="H61" i="1"/>
  <c r="H62" i="1" l="1"/>
  <c r="G63" i="1"/>
  <c r="H63" i="1" l="1"/>
  <c r="G64" i="1"/>
  <c r="H64" i="1" l="1"/>
  <c r="G65" i="1"/>
  <c r="H65" i="1" l="1"/>
  <c r="G66" i="1"/>
  <c r="H66" i="1" l="1"/>
  <c r="G67" i="1"/>
  <c r="H67" i="1" l="1"/>
  <c r="G68" i="1"/>
  <c r="H68" i="1" l="1"/>
  <c r="G69" i="1"/>
  <c r="H69" i="1" l="1"/>
  <c r="G70" i="1"/>
  <c r="H70" i="1" l="1"/>
  <c r="G71" i="1"/>
  <c r="H71" i="1" l="1"/>
  <c r="G72" i="1"/>
  <c r="H72" i="1" l="1"/>
  <c r="G73" i="1"/>
  <c r="H73" i="1" l="1"/>
  <c r="G74" i="1"/>
  <c r="H74" i="1" l="1"/>
  <c r="G75" i="1"/>
  <c r="H75" i="1" l="1"/>
  <c r="G76" i="1"/>
  <c r="H76" i="1" l="1"/>
  <c r="G77" i="1"/>
  <c r="H77" i="1" l="1"/>
  <c r="G78" i="1"/>
  <c r="H78" i="1" l="1"/>
  <c r="G79" i="1"/>
  <c r="H79" i="1" l="1"/>
  <c r="G80" i="1"/>
  <c r="H80" i="1" l="1"/>
  <c r="G81" i="1"/>
  <c r="H81" i="1" l="1"/>
  <c r="G82" i="1"/>
  <c r="H82" i="1" l="1"/>
  <c r="G83" i="1"/>
  <c r="H83" i="1" l="1"/>
  <c r="G84" i="1"/>
  <c r="H84" i="1" l="1"/>
  <c r="G85" i="1"/>
  <c r="H85" i="1" l="1"/>
  <c r="G86" i="1"/>
  <c r="H86" i="1" l="1"/>
  <c r="G87" i="1"/>
  <c r="H87" i="1" l="1"/>
  <c r="G88" i="1"/>
  <c r="H88" i="1" l="1"/>
  <c r="G89" i="1"/>
  <c r="H89" i="1" l="1"/>
  <c r="G90" i="1"/>
  <c r="H90" i="1" l="1"/>
  <c r="G91" i="1"/>
  <c r="H91" i="1" l="1"/>
  <c r="G92" i="1"/>
  <c r="H92" i="1" l="1"/>
  <c r="G93" i="1"/>
  <c r="H93" i="1" l="1"/>
  <c r="G94" i="1"/>
  <c r="H94" i="1" l="1"/>
  <c r="G95" i="1"/>
  <c r="H95" i="1" l="1"/>
  <c r="G96" i="1"/>
  <c r="H96" i="1" l="1"/>
  <c r="G97" i="1"/>
  <c r="H97" i="1" l="1"/>
  <c r="G98" i="1"/>
  <c r="H98" i="1" l="1"/>
  <c r="G99" i="1"/>
  <c r="H99" i="1" l="1"/>
  <c r="G100" i="1"/>
  <c r="H100" i="1" l="1"/>
  <c r="G101" i="1"/>
  <c r="H101" i="1" l="1"/>
  <c r="G102" i="1"/>
  <c r="H102" i="1" l="1"/>
  <c r="G103" i="1"/>
  <c r="G104" i="1" l="1"/>
  <c r="H103" i="1"/>
  <c r="H104" i="1" l="1"/>
  <c r="G105" i="1"/>
  <c r="G106" i="1" l="1"/>
  <c r="H105" i="1"/>
  <c r="G107" i="1" l="1"/>
  <c r="H106" i="1"/>
  <c r="G108" i="1" l="1"/>
  <c r="H107" i="1"/>
  <c r="H108" i="1" l="1"/>
  <c r="G109" i="1"/>
  <c r="G110" i="1" l="1"/>
  <c r="H109" i="1"/>
  <c r="G111" i="1" l="1"/>
  <c r="H110" i="1"/>
  <c r="G112" i="1" l="1"/>
  <c r="H111" i="1"/>
  <c r="H112" i="1" l="1"/>
  <c r="G113" i="1"/>
  <c r="G114" i="1" l="1"/>
  <c r="H113" i="1"/>
  <c r="G115" i="1" l="1"/>
  <c r="H114" i="1"/>
  <c r="G116" i="1" l="1"/>
  <c r="H115" i="1"/>
  <c r="H116" i="1" l="1"/>
  <c r="G117" i="1"/>
  <c r="G118" i="1" l="1"/>
  <c r="H117" i="1"/>
  <c r="G119" i="1" l="1"/>
  <c r="H118" i="1"/>
  <c r="G120" i="1" l="1"/>
  <c r="H119" i="1"/>
  <c r="H120" i="1" l="1"/>
  <c r="G121" i="1"/>
  <c r="G122" i="1" l="1"/>
  <c r="H121" i="1"/>
  <c r="G123" i="1" l="1"/>
  <c r="H122" i="1"/>
  <c r="G124" i="1" l="1"/>
  <c r="H123" i="1"/>
  <c r="H124" i="1" l="1"/>
  <c r="G125" i="1"/>
  <c r="G126" i="1" l="1"/>
  <c r="H125" i="1"/>
  <c r="G127" i="1" l="1"/>
  <c r="H126" i="1"/>
  <c r="G128" i="1" l="1"/>
  <c r="H127" i="1"/>
  <c r="H128" i="1" l="1"/>
  <c r="G129" i="1"/>
  <c r="G130" i="1" l="1"/>
  <c r="H129" i="1"/>
  <c r="H130" i="1" l="1"/>
  <c r="G131" i="1"/>
  <c r="G132" i="1" l="1"/>
  <c r="H131" i="1"/>
  <c r="H132" i="1" l="1"/>
  <c r="G133" i="1"/>
  <c r="G134" i="1" l="1"/>
  <c r="H133" i="1"/>
  <c r="H134" i="1" l="1"/>
  <c r="G135" i="1"/>
  <c r="G136" i="1" l="1"/>
  <c r="H135" i="1"/>
  <c r="H136" i="1" l="1"/>
  <c r="G137" i="1"/>
  <c r="G138" i="1" l="1"/>
  <c r="H137" i="1"/>
  <c r="H138" i="1" l="1"/>
  <c r="G139" i="1"/>
  <c r="G140" i="1" l="1"/>
  <c r="H139" i="1"/>
  <c r="G141" i="1" l="1"/>
  <c r="H140" i="1"/>
  <c r="G142" i="1" l="1"/>
  <c r="H141" i="1"/>
  <c r="G143" i="1" l="1"/>
  <c r="H142" i="1"/>
  <c r="G144" i="1" l="1"/>
  <c r="H143" i="1"/>
  <c r="G145" i="1" l="1"/>
  <c r="H144" i="1"/>
  <c r="G146" i="1" l="1"/>
  <c r="H145" i="1"/>
  <c r="H146" i="1" l="1"/>
  <c r="G147" i="1"/>
  <c r="G148" i="1" l="1"/>
  <c r="H147" i="1"/>
  <c r="G149" i="1" l="1"/>
  <c r="H148" i="1"/>
  <c r="G150" i="1" l="1"/>
  <c r="H149" i="1"/>
  <c r="G151" i="1" l="1"/>
  <c r="H150" i="1"/>
  <c r="G152" i="1" l="1"/>
  <c r="H151" i="1"/>
  <c r="G153" i="1" l="1"/>
  <c r="H152" i="1"/>
  <c r="G154" i="1" l="1"/>
  <c r="H153" i="1"/>
  <c r="H154" i="1" l="1"/>
  <c r="G155" i="1"/>
  <c r="G156" i="1" l="1"/>
  <c r="H155" i="1"/>
  <c r="G157" i="1" l="1"/>
  <c r="H156" i="1"/>
  <c r="G158" i="1" l="1"/>
  <c r="H157" i="1"/>
  <c r="G159" i="1" l="1"/>
  <c r="H158" i="1"/>
  <c r="G160" i="1" l="1"/>
  <c r="H159" i="1"/>
  <c r="G161" i="1" l="1"/>
  <c r="H160" i="1"/>
  <c r="G162" i="1" l="1"/>
  <c r="H161" i="1"/>
  <c r="G163" i="1" l="1"/>
  <c r="H162" i="1"/>
  <c r="G164" i="1" l="1"/>
  <c r="H163" i="1"/>
  <c r="G165" i="1" l="1"/>
  <c r="H164" i="1"/>
  <c r="G166" i="1" l="1"/>
  <c r="H165" i="1"/>
  <c r="G167" i="1" l="1"/>
  <c r="H166" i="1"/>
  <c r="G168" i="1" l="1"/>
  <c r="H167" i="1"/>
  <c r="G169" i="1" l="1"/>
  <c r="H168" i="1"/>
  <c r="G170" i="1" l="1"/>
  <c r="H169" i="1"/>
  <c r="G171" i="1" l="1"/>
  <c r="H170" i="1"/>
  <c r="G172" i="1" l="1"/>
  <c r="H171" i="1"/>
  <c r="G173" i="1" l="1"/>
  <c r="H172" i="1"/>
  <c r="G174" i="1" l="1"/>
  <c r="H173" i="1"/>
  <c r="G175" i="1" l="1"/>
  <c r="H174" i="1"/>
  <c r="G176" i="1" l="1"/>
  <c r="H175" i="1"/>
  <c r="G177" i="1" l="1"/>
  <c r="H176" i="1"/>
  <c r="G178" i="1" l="1"/>
  <c r="H177" i="1"/>
  <c r="G179" i="1" l="1"/>
  <c r="H178" i="1"/>
  <c r="G180" i="1" l="1"/>
  <c r="H179" i="1"/>
  <c r="G181" i="1" l="1"/>
  <c r="H180" i="1"/>
  <c r="G182" i="1" l="1"/>
  <c r="H181" i="1"/>
  <c r="G183" i="1" l="1"/>
  <c r="H182" i="1"/>
  <c r="G184" i="1" l="1"/>
  <c r="H183" i="1"/>
  <c r="G185" i="1" l="1"/>
  <c r="H184" i="1"/>
  <c r="G186" i="1" l="1"/>
  <c r="H185" i="1"/>
  <c r="G187" i="1" l="1"/>
  <c r="H186" i="1"/>
  <c r="G188" i="1" l="1"/>
  <c r="H187" i="1"/>
  <c r="G189" i="1" l="1"/>
  <c r="H188" i="1"/>
  <c r="G190" i="1" l="1"/>
  <c r="H189" i="1"/>
  <c r="G191" i="1" l="1"/>
  <c r="H190" i="1"/>
  <c r="G192" i="1" l="1"/>
  <c r="H191" i="1"/>
  <c r="G193" i="1" l="1"/>
  <c r="H192" i="1"/>
  <c r="G194" i="1" l="1"/>
  <c r="H193" i="1"/>
  <c r="G195" i="1" l="1"/>
  <c r="H194" i="1"/>
  <c r="G196" i="1" l="1"/>
  <c r="H195" i="1"/>
  <c r="G197" i="1" l="1"/>
  <c r="H196" i="1"/>
  <c r="G198" i="1" l="1"/>
  <c r="H197" i="1"/>
  <c r="G199" i="1" l="1"/>
  <c r="H198" i="1"/>
  <c r="G200" i="1" l="1"/>
  <c r="H199" i="1"/>
  <c r="G201" i="1" l="1"/>
  <c r="H200" i="1"/>
  <c r="G202" i="1" l="1"/>
  <c r="H201" i="1"/>
  <c r="G203" i="1" l="1"/>
  <c r="H202" i="1"/>
  <c r="G204" i="1" l="1"/>
  <c r="H203" i="1"/>
  <c r="G205" i="1" l="1"/>
  <c r="H204" i="1"/>
  <c r="G206" i="1" l="1"/>
  <c r="H205" i="1"/>
  <c r="G207" i="1" l="1"/>
  <c r="H206" i="1"/>
  <c r="G208" i="1" l="1"/>
  <c r="H207" i="1"/>
  <c r="G209" i="1" l="1"/>
  <c r="H208" i="1"/>
  <c r="G210" i="1" l="1"/>
  <c r="H209" i="1"/>
  <c r="G211" i="1" l="1"/>
  <c r="H210" i="1"/>
  <c r="G212" i="1" l="1"/>
  <c r="H211" i="1"/>
  <c r="G213" i="1" l="1"/>
  <c r="H212" i="1"/>
  <c r="G214" i="1" l="1"/>
  <c r="H213" i="1"/>
  <c r="G215" i="1" l="1"/>
  <c r="H214" i="1"/>
  <c r="G216" i="1" l="1"/>
  <c r="H215" i="1"/>
  <c r="G217" i="1" l="1"/>
  <c r="H216" i="1"/>
  <c r="G218" i="1" l="1"/>
  <c r="H217" i="1"/>
  <c r="G219" i="1" l="1"/>
  <c r="H218" i="1"/>
  <c r="G220" i="1" l="1"/>
  <c r="H219" i="1"/>
  <c r="G221" i="1" l="1"/>
  <c r="H220" i="1"/>
  <c r="G222" i="1" l="1"/>
  <c r="H221" i="1"/>
  <c r="H222" i="1" l="1"/>
  <c r="G223" i="1"/>
  <c r="G224" i="1" l="1"/>
  <c r="H223" i="1"/>
  <c r="G225" i="1" l="1"/>
  <c r="H224" i="1"/>
  <c r="G226" i="1" l="1"/>
  <c r="H225" i="1"/>
  <c r="H226" i="1" l="1"/>
  <c r="G227" i="1"/>
  <c r="G228" i="1" l="1"/>
  <c r="H227" i="1"/>
  <c r="G229" i="1" l="1"/>
  <c r="H228" i="1"/>
  <c r="G230" i="1" l="1"/>
  <c r="H229" i="1"/>
  <c r="G231" i="1" l="1"/>
  <c r="H230" i="1"/>
  <c r="G232" i="1" l="1"/>
  <c r="H231" i="1"/>
  <c r="G233" i="1" l="1"/>
  <c r="H232" i="1"/>
  <c r="G234" i="1" l="1"/>
  <c r="H233" i="1"/>
  <c r="G235" i="1" l="1"/>
  <c r="H234" i="1"/>
  <c r="G236" i="1" l="1"/>
  <c r="H235" i="1"/>
  <c r="G237" i="1" l="1"/>
  <c r="H236" i="1"/>
  <c r="G238" i="1" l="1"/>
  <c r="H237" i="1"/>
  <c r="G239" i="1" l="1"/>
  <c r="H238" i="1"/>
  <c r="G240" i="1" l="1"/>
  <c r="H239" i="1"/>
  <c r="G241" i="1" l="1"/>
  <c r="H240" i="1"/>
  <c r="G242" i="1" l="1"/>
  <c r="H241" i="1"/>
  <c r="G243" i="1" l="1"/>
  <c r="H242" i="1"/>
  <c r="G244" i="1" l="1"/>
  <c r="H243" i="1"/>
  <c r="G245" i="1" l="1"/>
  <c r="H244" i="1"/>
  <c r="G246" i="1" l="1"/>
  <c r="H245" i="1"/>
  <c r="G247" i="1" l="1"/>
  <c r="H246" i="1"/>
  <c r="G248" i="1" l="1"/>
  <c r="H247" i="1"/>
  <c r="H248" i="1" l="1"/>
  <c r="G249" i="1"/>
  <c r="G250" i="1" l="1"/>
  <c r="H249" i="1"/>
  <c r="H250" i="1" l="1"/>
  <c r="G251" i="1"/>
  <c r="G252" i="1" l="1"/>
  <c r="H251" i="1"/>
  <c r="H252" i="1" l="1"/>
  <c r="G253" i="1"/>
  <c r="G254" i="1" l="1"/>
  <c r="H253" i="1"/>
  <c r="H254" i="1" l="1"/>
  <c r="G255" i="1"/>
  <c r="G256" i="1" l="1"/>
  <c r="H255" i="1"/>
  <c r="G257" i="1" l="1"/>
  <c r="H256" i="1"/>
  <c r="H257" i="1" l="1"/>
  <c r="G258" i="1"/>
  <c r="G259" i="1" l="1"/>
  <c r="H258" i="1"/>
  <c r="G260" i="1" l="1"/>
  <c r="H259" i="1"/>
  <c r="G261" i="1" l="1"/>
  <c r="H260" i="1"/>
  <c r="H261" i="1" l="1"/>
  <c r="G262" i="1"/>
  <c r="H262" i="1" l="1"/>
  <c r="G263" i="1"/>
  <c r="H263" i="1" l="1"/>
  <c r="G264" i="1"/>
  <c r="H264" i="1" l="1"/>
  <c r="G265" i="1"/>
  <c r="H265" i="1" l="1"/>
  <c r="G266" i="1"/>
  <c r="H266" i="1" l="1"/>
  <c r="G267" i="1"/>
  <c r="H267" i="1" l="1"/>
  <c r="G268" i="1"/>
  <c r="H268" i="1" l="1"/>
  <c r="G269" i="1"/>
  <c r="H269" i="1" l="1"/>
  <c r="G270" i="1"/>
  <c r="H270" i="1" l="1"/>
  <c r="G271" i="1"/>
  <c r="H271" i="1" l="1"/>
  <c r="G272" i="1"/>
  <c r="H272" i="1" l="1"/>
  <c r="G273" i="1"/>
  <c r="H273" i="1" l="1"/>
  <c r="G274" i="1"/>
  <c r="H274" i="1" l="1"/>
  <c r="G275" i="1"/>
  <c r="H275" i="1" l="1"/>
  <c r="G276" i="1"/>
  <c r="H276" i="1" l="1"/>
  <c r="G277" i="1"/>
  <c r="H277" i="1" l="1"/>
  <c r="G278" i="1"/>
  <c r="H278" i="1" l="1"/>
  <c r="G279" i="1"/>
  <c r="H279" i="1" l="1"/>
  <c r="G280" i="1"/>
  <c r="H280" i="1" l="1"/>
  <c r="G281" i="1"/>
  <c r="H281" i="1" l="1"/>
  <c r="G282" i="1"/>
  <c r="H282" i="1" l="1"/>
  <c r="G283" i="1"/>
  <c r="H283" i="1" l="1"/>
  <c r="G284" i="1"/>
  <c r="H284" i="1" l="1"/>
  <c r="G285" i="1"/>
  <c r="H285" i="1" l="1"/>
  <c r="G286" i="1"/>
  <c r="H286" i="1" l="1"/>
  <c r="G287" i="1"/>
  <c r="H287" i="1" l="1"/>
  <c r="G288" i="1"/>
  <c r="H288" i="1" l="1"/>
  <c r="G289" i="1"/>
  <c r="H289" i="1" l="1"/>
  <c r="G290" i="1"/>
  <c r="H290" i="1" l="1"/>
  <c r="G291" i="1"/>
  <c r="H291" i="1" l="1"/>
  <c r="G292" i="1"/>
  <c r="H292" i="1" l="1"/>
  <c r="G293" i="1"/>
  <c r="H293" i="1" l="1"/>
  <c r="G294" i="1"/>
  <c r="H294" i="1" l="1"/>
  <c r="G295" i="1"/>
  <c r="H295" i="1" l="1"/>
  <c r="G296" i="1"/>
  <c r="H296" i="1" l="1"/>
  <c r="G297" i="1"/>
  <c r="H297" i="1" l="1"/>
  <c r="G298" i="1"/>
  <c r="H298" i="1" l="1"/>
  <c r="G299" i="1"/>
  <c r="H299" i="1" l="1"/>
  <c r="G300" i="1"/>
  <c r="H300" i="1" l="1"/>
  <c r="G301" i="1"/>
  <c r="H301" i="1" l="1"/>
  <c r="G302" i="1"/>
  <c r="H302" i="1" s="1"/>
  <c r="R2" i="1" s="1"/>
  <c r="R4" i="1" s="1"/>
</calcChain>
</file>

<file path=xl/comments1.xml><?xml version="1.0" encoding="utf-8"?>
<comments xmlns="http://schemas.openxmlformats.org/spreadsheetml/2006/main">
  <authors>
    <author>user</author>
  </authors>
  <commentList>
    <comment ref="R2" authorId="0">
      <text>
        <r>
          <rPr>
            <b/>
            <sz val="12"/>
            <color indexed="81"/>
            <rFont val="細明體"/>
            <family val="3"/>
            <charset val="136"/>
          </rPr>
          <t>擷取回測後存於</t>
        </r>
        <r>
          <rPr>
            <b/>
            <sz val="12"/>
            <color indexed="81"/>
            <rFont val="Times New Roman"/>
            <family val="1"/>
          </rPr>
          <t>L302</t>
        </r>
        <r>
          <rPr>
            <b/>
            <sz val="12"/>
            <color indexed="81"/>
            <rFont val="細明體"/>
            <family val="3"/>
            <charset val="136"/>
          </rPr>
          <t>之累積損益點數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3" authorId="0">
      <text>
        <r>
          <rPr>
            <b/>
            <sz val="12"/>
            <color indexed="81"/>
            <rFont val="細明體"/>
            <family val="3"/>
            <charset val="136"/>
          </rPr>
          <t>回測最後</t>
        </r>
        <r>
          <rPr>
            <b/>
            <sz val="12"/>
            <color indexed="81"/>
            <rFont val="Times New Roman"/>
            <family val="1"/>
          </rPr>
          <t>K</t>
        </r>
        <r>
          <rPr>
            <b/>
            <sz val="12"/>
            <color indexed="81"/>
            <rFont val="細明體"/>
            <family val="3"/>
            <charset val="136"/>
          </rPr>
          <t>線收盤價</t>
        </r>
        <r>
          <rPr>
            <b/>
            <sz val="12"/>
            <color indexed="81"/>
            <rFont val="Times New Roman"/>
            <family val="1"/>
          </rPr>
          <t xml:space="preserve">(E302) - </t>
        </r>
        <r>
          <rPr>
            <b/>
            <sz val="12"/>
            <color indexed="81"/>
            <rFont val="細明體"/>
            <family val="3"/>
            <charset val="136"/>
          </rPr>
          <t>回測首根</t>
        </r>
        <r>
          <rPr>
            <b/>
            <sz val="12"/>
            <color indexed="81"/>
            <rFont val="Times New Roman"/>
            <family val="1"/>
          </rPr>
          <t>K</t>
        </r>
        <r>
          <rPr>
            <b/>
            <sz val="12"/>
            <color indexed="81"/>
            <rFont val="細明體"/>
            <family val="3"/>
            <charset val="136"/>
          </rPr>
          <t>線開盤價</t>
        </r>
        <r>
          <rPr>
            <b/>
            <sz val="12"/>
            <color indexed="81"/>
            <rFont val="Times New Roman"/>
            <family val="1"/>
          </rPr>
          <t>(B53)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=IF(E4&gt;E3,1,0)</t>
        </r>
        <r>
          <rPr>
            <b/>
            <sz val="12"/>
            <color indexed="81"/>
            <rFont val="細明體"/>
            <family val="3"/>
            <charset val="136"/>
          </rPr>
          <t>」
若上漲則填為</t>
        </r>
        <r>
          <rPr>
            <b/>
            <sz val="12"/>
            <color indexed="81"/>
            <rFont val="Times New Roman"/>
            <family val="1"/>
          </rPr>
          <t>1</t>
        </r>
        <r>
          <rPr>
            <b/>
            <sz val="12"/>
            <color indexed="81"/>
            <rFont val="細明體"/>
            <family val="3"/>
            <charset val="136"/>
          </rPr>
          <t>，不漲則填為</t>
        </r>
        <r>
          <rPr>
            <b/>
            <sz val="12"/>
            <color indexed="81"/>
            <rFont val="Times New Roman"/>
            <family val="1"/>
          </rPr>
          <t>0</t>
        </r>
      </text>
    </comment>
    <comment ref="R4" authorId="0">
      <text>
        <r>
          <rPr>
            <b/>
            <sz val="12"/>
            <color indexed="81"/>
            <rFont val="細明體"/>
            <family val="3"/>
            <charset val="136"/>
          </rPr>
          <t>計算相對報酬點數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G53" authorId="0">
      <text>
        <r>
          <rPr>
            <b/>
            <sz val="12"/>
            <color indexed="81"/>
            <rFont val="Times New Roman"/>
            <family val="1"/>
          </rPr>
          <t>=</t>
        </r>
        <r>
          <rPr>
            <b/>
            <sz val="12"/>
            <color indexed="81"/>
            <rFont val="細明體"/>
            <family val="3"/>
            <charset val="136"/>
          </rPr>
          <t>昨日餘額</t>
        </r>
        <r>
          <rPr>
            <b/>
            <sz val="12"/>
            <color indexed="81"/>
            <rFont val="Times New Roman"/>
            <family val="1"/>
          </rPr>
          <t>(G52)-(</t>
        </r>
        <r>
          <rPr>
            <b/>
            <sz val="12"/>
            <color indexed="81"/>
            <rFont val="細明體"/>
            <family val="3"/>
            <charset val="136"/>
          </rPr>
          <t>今日部位</t>
        </r>
        <r>
          <rPr>
            <b/>
            <sz val="12"/>
            <color indexed="81"/>
            <rFont val="Times New Roman"/>
            <family val="1"/>
          </rPr>
          <t>-</t>
        </r>
        <r>
          <rPr>
            <b/>
            <sz val="12"/>
            <color indexed="81"/>
            <rFont val="細明體"/>
            <family val="3"/>
            <charset val="136"/>
          </rPr>
          <t>昨日部位</t>
        </r>
        <r>
          <rPr>
            <b/>
            <sz val="12"/>
            <color indexed="81"/>
            <rFont val="Times New Roman"/>
            <family val="1"/>
          </rPr>
          <t>)*</t>
        </r>
        <r>
          <rPr>
            <b/>
            <sz val="12"/>
            <color indexed="81"/>
            <rFont val="細明體"/>
            <family val="3"/>
            <charset val="136"/>
          </rPr>
          <t>今日開盤</t>
        </r>
        <r>
          <rPr>
            <b/>
            <sz val="12"/>
            <color indexed="81"/>
            <rFont val="Times New Roman"/>
            <family val="1"/>
          </rPr>
          <t>(B53)</t>
        </r>
        <r>
          <rPr>
            <sz val="9"/>
            <color indexed="81"/>
            <rFont val="細明體"/>
            <family val="3"/>
            <charset val="136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53" authorId="0">
      <text>
        <r>
          <rPr>
            <b/>
            <sz val="12"/>
            <color indexed="81"/>
            <rFont val="Times New Roman"/>
            <family val="1"/>
          </rPr>
          <t>=</t>
        </r>
        <r>
          <rPr>
            <b/>
            <sz val="12"/>
            <color indexed="81"/>
            <rFont val="細明體"/>
            <family val="3"/>
            <charset val="136"/>
          </rPr>
          <t>帳戶額額</t>
        </r>
        <r>
          <rPr>
            <b/>
            <sz val="12"/>
            <color indexed="81"/>
            <rFont val="Times New Roman"/>
            <family val="1"/>
          </rPr>
          <t>(G53)+</t>
        </r>
        <r>
          <rPr>
            <b/>
            <sz val="12"/>
            <color indexed="81"/>
            <rFont val="細明體"/>
            <family val="3"/>
            <charset val="136"/>
          </rPr>
          <t>部位</t>
        </r>
        <r>
          <rPr>
            <b/>
            <sz val="12"/>
            <color indexed="81"/>
            <rFont val="Times New Roman"/>
            <family val="1"/>
          </rPr>
          <t>(J53)*</t>
        </r>
        <r>
          <rPr>
            <b/>
            <sz val="12"/>
            <color indexed="81"/>
            <rFont val="細明體"/>
            <family val="3"/>
            <charset val="136"/>
          </rPr>
          <t>今日收盤</t>
        </r>
        <r>
          <rPr>
            <b/>
            <sz val="12"/>
            <color indexed="81"/>
            <rFont val="Times New Roman"/>
            <family val="1"/>
          </rPr>
          <t>(E53)</t>
        </r>
        <r>
          <rPr>
            <sz val="12"/>
            <color indexed="81"/>
            <rFont val="Times New Roman"/>
            <family val="1"/>
          </rPr>
          <t xml:space="preserve">
</t>
        </r>
      </text>
    </comment>
    <comment ref="I53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=IF(OR(O53=1,R53=1),1,IF(OR(O53=-1,R53=-1),-1,0))</t>
        </r>
        <r>
          <rPr>
            <b/>
            <sz val="12"/>
            <color indexed="81"/>
            <rFont val="細明體"/>
            <family val="3"/>
            <charset val="136"/>
          </rPr>
          <t>」
當心理線進場</t>
        </r>
        <r>
          <rPr>
            <b/>
            <sz val="12"/>
            <color indexed="81"/>
            <rFont val="Times New Roman"/>
            <family val="1"/>
          </rPr>
          <t>(O53=1)</t>
        </r>
        <r>
          <rPr>
            <b/>
            <sz val="12"/>
            <color indexed="81"/>
            <rFont val="細明體"/>
            <family val="3"/>
            <charset val="136"/>
          </rPr>
          <t>或</t>
        </r>
        <r>
          <rPr>
            <b/>
            <sz val="12"/>
            <color indexed="81"/>
            <rFont val="Times New Roman"/>
            <family val="1"/>
          </rPr>
          <t>(OR)</t>
        </r>
        <r>
          <rPr>
            <b/>
            <sz val="12"/>
            <color indexed="81"/>
            <rFont val="細明體"/>
            <family val="3"/>
            <charset val="136"/>
          </rPr>
          <t>黃金交叉信號出現</t>
        </r>
        <r>
          <rPr>
            <b/>
            <sz val="12"/>
            <color indexed="81"/>
            <rFont val="Times New Roman"/>
            <family val="1"/>
          </rPr>
          <t>(R53=1)</t>
        </r>
        <r>
          <rPr>
            <b/>
            <sz val="12"/>
            <color indexed="81"/>
            <rFont val="細明體"/>
            <family val="3"/>
            <charset val="136"/>
          </rPr>
          <t>，則買進</t>
        </r>
        <r>
          <rPr>
            <b/>
            <sz val="12"/>
            <color indexed="81"/>
            <rFont val="Times New Roman"/>
            <family val="1"/>
          </rPr>
          <t>(1)</t>
        </r>
        <r>
          <rPr>
            <b/>
            <sz val="12"/>
            <color indexed="81"/>
            <rFont val="細明體"/>
            <family val="3"/>
            <charset val="136"/>
          </rPr>
          <t>；
當心理線出場</t>
        </r>
        <r>
          <rPr>
            <b/>
            <sz val="12"/>
            <color indexed="81"/>
            <rFont val="Times New Roman"/>
            <family val="1"/>
          </rPr>
          <t>(O53=3)</t>
        </r>
        <r>
          <rPr>
            <b/>
            <sz val="12"/>
            <color indexed="81"/>
            <rFont val="細明體"/>
            <family val="3"/>
            <charset val="136"/>
          </rPr>
          <t>或</t>
        </r>
        <r>
          <rPr>
            <b/>
            <sz val="12"/>
            <color indexed="81"/>
            <rFont val="Times New Roman"/>
            <family val="1"/>
          </rPr>
          <t>(OR)</t>
        </r>
        <r>
          <rPr>
            <b/>
            <sz val="12"/>
            <color indexed="81"/>
            <rFont val="細明體"/>
            <family val="3"/>
            <charset val="136"/>
          </rPr>
          <t>死亡交叉信號出現</t>
        </r>
        <r>
          <rPr>
            <b/>
            <sz val="12"/>
            <color indexed="81"/>
            <rFont val="Times New Roman"/>
            <family val="1"/>
          </rPr>
          <t>(R53=3)</t>
        </r>
        <r>
          <rPr>
            <b/>
            <sz val="12"/>
            <color indexed="81"/>
            <rFont val="細明體"/>
            <family val="3"/>
            <charset val="136"/>
          </rPr>
          <t>，則賣出</t>
        </r>
        <r>
          <rPr>
            <b/>
            <sz val="12"/>
            <color indexed="81"/>
            <rFont val="Times New Roman"/>
            <family val="1"/>
          </rPr>
          <t>(-1)</t>
        </r>
        <r>
          <rPr>
            <b/>
            <sz val="12"/>
            <color indexed="81"/>
            <rFont val="細明體"/>
            <family val="3"/>
            <charset val="136"/>
          </rPr>
          <t>；否則，維持不變</t>
        </r>
        <r>
          <rPr>
            <b/>
            <sz val="12"/>
            <color indexed="81"/>
            <rFont val="Times New Roman"/>
            <family val="1"/>
          </rPr>
          <t>( 0)</t>
        </r>
      </text>
    </comment>
    <comment ref="J53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=IF((J52+I52)&gt;=J$5, J$5, IF((J52+I52)&lt;=J$7, J$7, J52+I52))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imes New Roman"/>
            <family val="1"/>
          </rPr>
          <t xml:space="preserve">
</t>
        </r>
        <r>
          <rPr>
            <b/>
            <sz val="12"/>
            <color indexed="81"/>
            <rFont val="細明體"/>
            <family val="3"/>
            <charset val="136"/>
          </rPr>
          <t>以前</t>
        </r>
        <r>
          <rPr>
            <b/>
            <sz val="12"/>
            <color indexed="81"/>
            <rFont val="Times New Roman"/>
            <family val="1"/>
          </rPr>
          <t>K</t>
        </r>
        <r>
          <rPr>
            <b/>
            <sz val="12"/>
            <color indexed="81"/>
            <rFont val="細明體"/>
            <family val="3"/>
            <charset val="136"/>
          </rPr>
          <t>線部位</t>
        </r>
        <r>
          <rPr>
            <b/>
            <sz val="12"/>
            <color indexed="81"/>
            <rFont val="Times New Roman"/>
            <family val="1"/>
          </rPr>
          <t>(J52)</t>
        </r>
        <r>
          <rPr>
            <b/>
            <sz val="12"/>
            <color indexed="81"/>
            <rFont val="細明體"/>
            <family val="3"/>
            <charset val="136"/>
          </rPr>
          <t>加上昨日新增</t>
        </r>
        <r>
          <rPr>
            <b/>
            <sz val="12"/>
            <color indexed="81"/>
            <rFont val="Times New Roman"/>
            <family val="1"/>
          </rPr>
          <t>K</t>
        </r>
        <r>
          <rPr>
            <b/>
            <sz val="12"/>
            <color indexed="81"/>
            <rFont val="細明體"/>
            <family val="3"/>
            <charset val="136"/>
          </rPr>
          <t>線部位</t>
        </r>
        <r>
          <rPr>
            <b/>
            <sz val="12"/>
            <color indexed="81"/>
            <rFont val="Times New Roman"/>
            <family val="1"/>
          </rPr>
          <t>(J52+I52)</t>
        </r>
        <r>
          <rPr>
            <b/>
            <sz val="12"/>
            <color indexed="81"/>
            <rFont val="細明體"/>
            <family val="3"/>
            <charset val="136"/>
          </rPr>
          <t>，
但不超過上限</t>
        </r>
        <r>
          <rPr>
            <b/>
            <sz val="12"/>
            <color indexed="81"/>
            <rFont val="Times New Roman"/>
            <family val="1"/>
          </rPr>
          <t>(J5)</t>
        </r>
        <r>
          <rPr>
            <b/>
            <sz val="12"/>
            <color indexed="81"/>
            <rFont val="細明體"/>
            <family val="3"/>
            <charset val="136"/>
          </rPr>
          <t>與下限</t>
        </r>
        <r>
          <rPr>
            <b/>
            <sz val="12"/>
            <color indexed="81"/>
            <rFont val="Times New Roman"/>
            <family val="1"/>
          </rPr>
          <t>(J7)</t>
        </r>
      </text>
    </comment>
    <comment ref="L53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=AVERAGE(M53:OFFSET(M53,-(O$5-1),0))</t>
        </r>
        <r>
          <rPr>
            <b/>
            <sz val="12"/>
            <color indexed="81"/>
            <rFont val="細明體"/>
            <family val="3"/>
            <charset val="136"/>
          </rPr>
          <t>」
計算心理線指標</t>
        </r>
        <r>
          <rPr>
            <sz val="12"/>
            <color indexed="81"/>
            <rFont val="Tahoma"/>
            <family val="2"/>
          </rPr>
          <t xml:space="preserve">
</t>
        </r>
      </text>
    </comment>
    <comment ref="M53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=IF(N53&lt;=O$6, 1, IF(N53&gt;=O$7,-1, 0))</t>
        </r>
        <r>
          <rPr>
            <b/>
            <sz val="12"/>
            <color indexed="81"/>
            <rFont val="細明體"/>
            <family val="3"/>
            <charset val="136"/>
          </rPr>
          <t>」
判斷買進</t>
        </r>
        <r>
          <rPr>
            <b/>
            <sz val="12"/>
            <color indexed="81"/>
            <rFont val="Times New Roman"/>
            <family val="1"/>
          </rPr>
          <t>(1)</t>
        </r>
        <r>
          <rPr>
            <b/>
            <sz val="12"/>
            <color indexed="81"/>
            <rFont val="細明體"/>
            <family val="3"/>
            <charset val="136"/>
          </rPr>
          <t>、賣出</t>
        </r>
        <r>
          <rPr>
            <b/>
            <sz val="12"/>
            <color indexed="81"/>
            <rFont val="Times New Roman"/>
            <family val="1"/>
          </rPr>
          <t>(-1)</t>
        </r>
        <r>
          <rPr>
            <b/>
            <sz val="12"/>
            <color indexed="81"/>
            <rFont val="細明體"/>
            <family val="3"/>
            <charset val="136"/>
          </rPr>
          <t>或不變</t>
        </r>
        <r>
          <rPr>
            <b/>
            <sz val="12"/>
            <color indexed="81"/>
            <rFont val="Times New Roman"/>
            <family val="1"/>
          </rPr>
          <t>(0)</t>
        </r>
        <r>
          <rPr>
            <sz val="12"/>
            <color indexed="81"/>
            <rFont val="Times New Roman"/>
            <family val="1"/>
          </rPr>
          <t xml:space="preserve">
</t>
        </r>
      </text>
    </comment>
    <comment ref="N53" authorId="0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imes New Roman"/>
            <family val="1"/>
          </rPr>
          <t>=AVERAGE(E52:OFFSET(E52,-(Q$5-1),0))</t>
        </r>
        <r>
          <rPr>
            <b/>
            <sz val="12"/>
            <color indexed="81"/>
            <rFont val="細明體"/>
            <family val="3"/>
            <charset val="136"/>
          </rPr>
          <t>」
計算短均線指標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3" authorId="0">
      <text>
        <r>
          <rPr>
            <b/>
            <sz val="12"/>
            <color indexed="81"/>
            <rFont val="細明體"/>
            <family val="3"/>
            <charset val="136"/>
          </rPr>
          <t>計算長均線指標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60" authorId="0">
      <text>
        <r>
          <rPr>
            <b/>
            <sz val="10"/>
            <color indexed="81"/>
            <rFont val="細明體"/>
            <family val="3"/>
            <charset val="136"/>
          </rPr>
          <t>「</t>
        </r>
        <r>
          <rPr>
            <b/>
            <sz val="10"/>
            <color indexed="81"/>
            <rFont val="Tahoma"/>
            <family val="2"/>
          </rPr>
          <t>=IF(AND(P59&lt;=Q59,P60&gt;Q60),1,IF(AND(P59&gt;=Q59,P60&lt;Q60),-1,0))</t>
        </r>
        <r>
          <rPr>
            <b/>
            <sz val="10"/>
            <color indexed="81"/>
            <rFont val="細明體"/>
            <family val="3"/>
            <charset val="136"/>
          </rPr>
          <t>」
前</t>
        </r>
        <r>
          <rPr>
            <b/>
            <sz val="10"/>
            <color indexed="81"/>
            <rFont val="Tahoma"/>
            <family val="2"/>
          </rPr>
          <t>K</t>
        </r>
        <r>
          <rPr>
            <b/>
            <sz val="10"/>
            <color indexed="81"/>
            <rFont val="細明體"/>
            <family val="3"/>
            <charset val="136"/>
          </rPr>
          <t>短均</t>
        </r>
        <r>
          <rPr>
            <b/>
            <sz val="10"/>
            <color indexed="81"/>
            <rFont val="Tahoma"/>
            <family val="2"/>
          </rPr>
          <t>(7005)&lt;</t>
        </r>
        <r>
          <rPr>
            <b/>
            <sz val="10"/>
            <color indexed="81"/>
            <rFont val="細明體"/>
            <family val="3"/>
            <charset val="136"/>
          </rPr>
          <t>前</t>
        </r>
        <r>
          <rPr>
            <b/>
            <sz val="10"/>
            <color indexed="81"/>
            <rFont val="Tahoma"/>
            <family val="2"/>
          </rPr>
          <t>K</t>
        </r>
        <r>
          <rPr>
            <b/>
            <sz val="10"/>
            <color indexed="81"/>
            <rFont val="細明體"/>
            <family val="3"/>
            <charset val="136"/>
          </rPr>
          <t>長均</t>
        </r>
        <r>
          <rPr>
            <b/>
            <sz val="10"/>
            <color indexed="81"/>
            <rFont val="Tahoma"/>
            <family val="2"/>
          </rPr>
          <t>(7019)</t>
        </r>
        <r>
          <rPr>
            <b/>
            <sz val="10"/>
            <color indexed="81"/>
            <rFont val="細明體"/>
            <family val="3"/>
            <charset val="136"/>
          </rPr>
          <t>且此</t>
        </r>
        <r>
          <rPr>
            <b/>
            <sz val="10"/>
            <color indexed="81"/>
            <rFont val="Tahoma"/>
            <family val="2"/>
          </rPr>
          <t>K</t>
        </r>
        <r>
          <rPr>
            <b/>
            <sz val="10"/>
            <color indexed="81"/>
            <rFont val="細明體"/>
            <family val="3"/>
            <charset val="136"/>
          </rPr>
          <t>短均</t>
        </r>
        <r>
          <rPr>
            <b/>
            <sz val="10"/>
            <color indexed="81"/>
            <rFont val="Tahoma"/>
            <family val="2"/>
          </rPr>
          <t>(7017)&gt;</t>
        </r>
        <r>
          <rPr>
            <b/>
            <sz val="10"/>
            <color indexed="81"/>
            <rFont val="細明體"/>
            <family val="3"/>
            <charset val="136"/>
          </rPr>
          <t>此</t>
        </r>
        <r>
          <rPr>
            <b/>
            <sz val="10"/>
            <color indexed="81"/>
            <rFont val="Tahoma"/>
            <family val="2"/>
          </rPr>
          <t>K</t>
        </r>
        <r>
          <rPr>
            <b/>
            <sz val="10"/>
            <color indexed="81"/>
            <rFont val="細明體"/>
            <family val="3"/>
            <charset val="136"/>
          </rPr>
          <t>長均</t>
        </r>
        <r>
          <rPr>
            <b/>
            <sz val="10"/>
            <color indexed="81"/>
            <rFont val="Tahoma"/>
            <family val="2"/>
          </rPr>
          <t>(7000)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<sst xmlns="http://schemas.openxmlformats.org/spreadsheetml/2006/main" count="37" uniqueCount="37">
  <si>
    <r>
      <rPr>
        <sz val="10"/>
        <rFont val="新細明體"/>
        <family val="1"/>
        <charset val="136"/>
      </rPr>
      <t>台股期貨日交易資料</t>
    </r>
    <r>
      <rPr>
        <sz val="10"/>
        <rFont val="Times New Roman"/>
        <family val="1"/>
      </rPr>
      <t>(</t>
    </r>
    <r>
      <rPr>
        <sz val="10"/>
        <rFont val="新細明體"/>
        <family val="1"/>
        <charset val="136"/>
      </rPr>
      <t>連續</t>
    </r>
    <r>
      <rPr>
        <sz val="10"/>
        <rFont val="Times New Roman"/>
        <family val="1"/>
      </rPr>
      <t>)</t>
    </r>
    <phoneticPr fontId="4" type="noConversion"/>
  </si>
  <si>
    <r>
      <rPr>
        <sz val="10"/>
        <rFont val="新細明體"/>
        <family val="1"/>
        <charset val="136"/>
      </rPr>
      <t>心理線指標分析</t>
    </r>
    <phoneticPr fontId="4" type="noConversion"/>
  </si>
  <si>
    <r>
      <rPr>
        <sz val="10"/>
        <rFont val="新細明體"/>
        <family val="1"/>
        <charset val="136"/>
      </rPr>
      <t>均線指標分析</t>
    </r>
    <phoneticPr fontId="4" type="noConversion"/>
  </si>
  <si>
    <r>
      <rPr>
        <sz val="10"/>
        <color theme="0"/>
        <rFont val="新細明體"/>
        <family val="1"/>
        <charset val="136"/>
      </rPr>
      <t>投資績效</t>
    </r>
    <phoneticPr fontId="4" type="noConversion"/>
  </si>
  <si>
    <r>
      <rPr>
        <sz val="9"/>
        <rFont val="新細明體"/>
        <family val="1"/>
        <charset val="136"/>
      </rPr>
      <t>日　期</t>
    </r>
  </si>
  <si>
    <r>
      <rPr>
        <sz val="10"/>
        <rFont val="新細明體"/>
        <family val="1"/>
        <charset val="136"/>
      </rPr>
      <t>開盤價</t>
    </r>
  </si>
  <si>
    <r>
      <rPr>
        <sz val="10"/>
        <rFont val="新細明體"/>
        <family val="1"/>
        <charset val="136"/>
      </rPr>
      <t>最高價</t>
    </r>
  </si>
  <si>
    <r>
      <rPr>
        <sz val="10"/>
        <rFont val="新細明體"/>
        <family val="1"/>
        <charset val="136"/>
      </rPr>
      <t>最低價</t>
    </r>
  </si>
  <si>
    <r>
      <rPr>
        <sz val="10"/>
        <rFont val="新細明體"/>
        <family val="1"/>
        <charset val="136"/>
      </rPr>
      <t>收盤價</t>
    </r>
  </si>
  <si>
    <r>
      <rPr>
        <sz val="10"/>
        <rFont val="新細明體"/>
        <family val="1"/>
        <charset val="136"/>
      </rPr>
      <t>成交量</t>
    </r>
  </si>
  <si>
    <t>帳戶餘額</t>
    <phoneticPr fontId="4" type="noConversion"/>
  </si>
  <si>
    <t>對準市值</t>
    <phoneticPr fontId="4" type="noConversion"/>
  </si>
  <si>
    <r>
      <rPr>
        <sz val="10"/>
        <rFont val="新細明體"/>
        <family val="1"/>
        <charset val="136"/>
      </rPr>
      <t>綜合判斷</t>
    </r>
    <phoneticPr fontId="3" type="noConversion"/>
  </si>
  <si>
    <r>
      <rPr>
        <sz val="10"/>
        <rFont val="新細明體"/>
        <family val="1"/>
        <charset val="136"/>
      </rPr>
      <t>部位</t>
    </r>
    <phoneticPr fontId="3" type="noConversion"/>
  </si>
  <si>
    <r>
      <rPr>
        <sz val="10"/>
        <rFont val="新細明體"/>
        <family val="1"/>
        <charset val="136"/>
      </rPr>
      <t>上漲</t>
    </r>
    <phoneticPr fontId="3" type="noConversion"/>
  </si>
  <si>
    <r>
      <rPr>
        <sz val="10"/>
        <rFont val="新細明體"/>
        <family val="1"/>
        <charset val="136"/>
      </rPr>
      <t>心理線值</t>
    </r>
    <phoneticPr fontId="3" type="noConversion"/>
  </si>
  <si>
    <r>
      <rPr>
        <sz val="10"/>
        <rFont val="新細明體"/>
        <family val="1"/>
        <charset val="136"/>
      </rPr>
      <t>買賣</t>
    </r>
    <phoneticPr fontId="3" type="noConversion"/>
  </si>
  <si>
    <r>
      <rPr>
        <sz val="10"/>
        <rFont val="新細明體"/>
        <family val="1"/>
        <charset val="136"/>
      </rPr>
      <t>短均線值</t>
    </r>
    <phoneticPr fontId="4" type="noConversion"/>
  </si>
  <si>
    <r>
      <rPr>
        <sz val="10"/>
        <rFont val="新細明體"/>
        <family val="1"/>
        <charset val="136"/>
      </rPr>
      <t>長均限值</t>
    </r>
    <phoneticPr fontId="4" type="noConversion"/>
  </si>
  <si>
    <r>
      <rPr>
        <sz val="10"/>
        <rFont val="新細明體"/>
        <family val="1"/>
        <charset val="136"/>
      </rPr>
      <t>買賣</t>
    </r>
    <phoneticPr fontId="4" type="noConversion"/>
  </si>
  <si>
    <r>
      <rPr>
        <sz val="10"/>
        <color theme="0"/>
        <rFont val="新細明體"/>
        <family val="1"/>
        <charset val="136"/>
      </rPr>
      <t>報酬點數</t>
    </r>
    <phoneticPr fontId="3" type="noConversion"/>
  </si>
  <si>
    <r>
      <t>B&amp;H</t>
    </r>
    <r>
      <rPr>
        <sz val="10"/>
        <color theme="0"/>
        <rFont val="新細明體"/>
        <family val="1"/>
        <charset val="136"/>
      </rPr>
      <t>報酬</t>
    </r>
    <phoneticPr fontId="3" type="noConversion"/>
  </si>
  <si>
    <r>
      <rPr>
        <sz val="10"/>
        <color theme="0"/>
        <rFont val="新細明體"/>
        <family val="1"/>
        <charset val="136"/>
      </rPr>
      <t>部位上限</t>
    </r>
    <phoneticPr fontId="4" type="noConversion"/>
  </si>
  <si>
    <r>
      <rPr>
        <sz val="10"/>
        <rFont val="新細明體"/>
        <family val="1"/>
        <charset val="136"/>
      </rPr>
      <t>心理線指標參數</t>
    </r>
    <phoneticPr fontId="4" type="noConversion"/>
  </si>
  <si>
    <r>
      <rPr>
        <sz val="10"/>
        <rFont val="新細明體"/>
        <family val="1"/>
        <charset val="136"/>
      </rPr>
      <t>均線指標</t>
    </r>
    <phoneticPr fontId="4" type="noConversion"/>
  </si>
  <si>
    <r>
      <rPr>
        <sz val="10"/>
        <color theme="0"/>
        <rFont val="新細明體"/>
        <family val="1"/>
        <charset val="136"/>
      </rPr>
      <t>相對報酬</t>
    </r>
    <phoneticPr fontId="3" type="noConversion"/>
  </si>
  <si>
    <t>N</t>
    <phoneticPr fontId="3" type="noConversion"/>
  </si>
  <si>
    <r>
      <rPr>
        <sz val="10"/>
        <color theme="0"/>
        <rFont val="新細明體"/>
        <family val="1"/>
        <charset val="136"/>
      </rPr>
      <t>短均線</t>
    </r>
    <phoneticPr fontId="3" type="noConversion"/>
  </si>
  <si>
    <r>
      <rPr>
        <sz val="10"/>
        <color theme="0"/>
        <rFont val="新細明體"/>
        <family val="1"/>
        <charset val="136"/>
      </rPr>
      <t>部位下限</t>
    </r>
    <phoneticPr fontId="4" type="noConversion"/>
  </si>
  <si>
    <r>
      <rPr>
        <sz val="10"/>
        <color theme="0"/>
        <rFont val="新細明體"/>
        <family val="1"/>
        <charset val="136"/>
      </rPr>
      <t>下限</t>
    </r>
    <phoneticPr fontId="3" type="noConversion"/>
  </si>
  <si>
    <r>
      <rPr>
        <sz val="10"/>
        <color theme="0"/>
        <rFont val="新細明體"/>
        <family val="1"/>
        <charset val="136"/>
      </rPr>
      <t>長均線</t>
    </r>
    <phoneticPr fontId="3" type="noConversion"/>
  </si>
  <si>
    <r>
      <rPr>
        <sz val="10"/>
        <color theme="0"/>
        <rFont val="新細明體"/>
        <family val="1"/>
        <charset val="136"/>
      </rPr>
      <t>上限</t>
    </r>
    <phoneticPr fontId="3" type="noConversion"/>
  </si>
  <si>
    <r>
      <rPr>
        <sz val="10"/>
        <rFont val="新細明體"/>
        <family val="1"/>
        <charset val="136"/>
      </rPr>
      <t>參數</t>
    </r>
    <r>
      <rPr>
        <sz val="10"/>
        <rFont val="Times New Roman"/>
        <family val="1"/>
      </rPr>
      <t xml:space="preserve"> 2</t>
    </r>
    <phoneticPr fontId="4" type="noConversion"/>
  </si>
  <si>
    <r>
      <rPr>
        <sz val="10"/>
        <rFont val="新細明體"/>
        <family val="1"/>
        <charset val="136"/>
      </rPr>
      <t>參數</t>
    </r>
    <r>
      <rPr>
        <sz val="10"/>
        <rFont val="Times New Roman"/>
        <family val="1"/>
      </rPr>
      <t xml:space="preserve"> 1</t>
    </r>
    <phoneticPr fontId="4" type="noConversion"/>
  </si>
  <si>
    <r>
      <rPr>
        <sz val="10"/>
        <rFont val="新細明體"/>
        <family val="1"/>
        <charset val="136"/>
      </rPr>
      <t>最佳績效</t>
    </r>
    <phoneticPr fontId="4" type="noConversion"/>
  </si>
  <si>
    <r>
      <rPr>
        <sz val="10"/>
        <rFont val="新細明體"/>
        <family val="1"/>
        <charset val="136"/>
      </rPr>
      <t>最佳參數</t>
    </r>
    <r>
      <rPr>
        <sz val="10"/>
        <rFont val="Times New Roman"/>
        <family val="1"/>
      </rPr>
      <t xml:space="preserve"> 1</t>
    </r>
    <phoneticPr fontId="4" type="noConversion"/>
  </si>
  <si>
    <r>
      <rPr>
        <sz val="10"/>
        <rFont val="新細明體"/>
        <family val="1"/>
        <charset val="136"/>
      </rPr>
      <t>最佳參數</t>
    </r>
    <r>
      <rPr>
        <sz val="10"/>
        <rFont val="Times New Roman"/>
        <family val="1"/>
      </rPr>
      <t xml:space="preserve"> 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</si>
</sst>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#,##0_ "/>
    <numFmt numFmtId="178" formatCode="0_ "/>
    <numFmt numFmtId="179" formatCode="0.000_ "/>
  </numFmts>
  <fonts count="20" x14ac:knownFonts="1">
    <font>
      <sz val="12"/>
      <name val="新細明體"/>
      <family val="1"/>
      <charset val="136"/>
    </font>
    <font>
      <sz val="10"/>
      <name val="Times New Roman"/>
      <family val="1"/>
    </font>
    <font>
      <sz val="10"/>
      <name val="新細明體"/>
      <family val="1"/>
      <charset val="136"/>
    </font>
    <font>
      <sz val="9"/>
      <name val="新細明體"/>
      <family val="1"/>
      <charset val="136"/>
    </font>
    <font>
      <sz val="9"/>
      <name val="細明體"/>
      <family val="3"/>
      <charset val="136"/>
    </font>
    <font>
      <sz val="10"/>
      <color theme="0"/>
      <name val="Times New Roman"/>
      <family val="1"/>
    </font>
    <font>
      <sz val="10"/>
      <color theme="0"/>
      <name val="新細明體"/>
      <family val="1"/>
      <charset val="136"/>
    </font>
    <font>
      <sz val="9"/>
      <name val="Times New Roman"/>
      <family val="1"/>
    </font>
    <font>
      <sz val="10"/>
      <name val="細明體"/>
      <family val="3"/>
      <charset val="136"/>
    </font>
    <font>
      <b/>
      <sz val="10"/>
      <name val="Times New Roman"/>
      <family val="1"/>
    </font>
    <font>
      <sz val="10"/>
      <color theme="4" tint="-0.249977111117893"/>
      <name val="Times New Roman"/>
      <family val="1"/>
    </font>
    <font>
      <b/>
      <sz val="12"/>
      <color indexed="81"/>
      <name val="細明體"/>
      <family val="3"/>
      <charset val="136"/>
    </font>
    <font>
      <b/>
      <sz val="12"/>
      <color indexed="81"/>
      <name val="Times New Roman"/>
      <family val="1"/>
    </font>
    <font>
      <sz val="9"/>
      <color indexed="81"/>
      <name val="Tahoma"/>
      <family val="2"/>
    </font>
    <font>
      <sz val="12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indexed="81"/>
      <name val="Times New Roman"/>
      <family val="1"/>
    </font>
    <font>
      <b/>
      <sz val="10"/>
      <color indexed="81"/>
      <name val="細明體"/>
      <family val="3"/>
      <charset val="136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4" xfId="0" applyFont="1" applyBorder="1" applyAlignment="1">
      <alignment horizontal="center"/>
    </xf>
    <xf numFmtId="0" fontId="1" fillId="0" borderId="0" xfId="0" applyFont="1"/>
    <xf numFmtId="0" fontId="1" fillId="0" borderId="0" xfId="0" applyFont="1" applyBorder="1"/>
    <xf numFmtId="0" fontId="7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8" fillId="4" borderId="7" xfId="0" applyFont="1" applyFill="1" applyBorder="1"/>
    <xf numFmtId="0" fontId="8" fillId="4" borderId="10" xfId="0" applyFont="1" applyFill="1" applyBorder="1"/>
    <xf numFmtId="0" fontId="1" fillId="4" borderId="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1" xfId="0" applyFont="1" applyFill="1" applyBorder="1"/>
    <xf numFmtId="0" fontId="1" fillId="4" borderId="7" xfId="0" applyFont="1" applyFill="1" applyBorder="1"/>
    <xf numFmtId="0" fontId="1" fillId="4" borderId="10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5" fillId="2" borderId="12" xfId="0" applyFont="1" applyFill="1" applyBorder="1" applyAlignment="1">
      <alignment horizontal="center"/>
    </xf>
    <xf numFmtId="176" fontId="9" fillId="3" borderId="11" xfId="0" applyNumberFormat="1" applyFont="1" applyFill="1" applyBorder="1"/>
    <xf numFmtId="0" fontId="1" fillId="0" borderId="0" xfId="0" applyFont="1" applyBorder="1" applyAlignment="1">
      <alignment horizontal="center"/>
    </xf>
    <xf numFmtId="0" fontId="7" fillId="5" borderId="13" xfId="0" applyFont="1" applyFill="1" applyBorder="1" applyAlignment="1">
      <alignment vertical="center"/>
    </xf>
    <xf numFmtId="177" fontId="1" fillId="5" borderId="14" xfId="0" applyNumberFormat="1" applyFont="1" applyFill="1" applyBorder="1" applyAlignment="1">
      <alignment vertical="center"/>
    </xf>
    <xf numFmtId="177" fontId="1" fillId="5" borderId="15" xfId="0" applyNumberFormat="1" applyFont="1" applyFill="1" applyBorder="1" applyAlignment="1">
      <alignment vertical="center"/>
    </xf>
    <xf numFmtId="177" fontId="1" fillId="6" borderId="16" xfId="0" applyNumberFormat="1" applyFont="1" applyFill="1" applyBorder="1" applyAlignment="1">
      <alignment vertical="center"/>
    </xf>
    <xf numFmtId="177" fontId="1" fillId="6" borderId="17" xfId="0" applyNumberFormat="1" applyFont="1" applyFill="1" applyBorder="1" applyAlignment="1">
      <alignment vertical="center"/>
    </xf>
    <xf numFmtId="0" fontId="1" fillId="0" borderId="18" xfId="0" applyFont="1" applyBorder="1"/>
    <xf numFmtId="0" fontId="1" fillId="7" borderId="19" xfId="0" applyFont="1" applyFill="1" applyBorder="1"/>
    <xf numFmtId="0" fontId="1" fillId="0" borderId="20" xfId="0" applyFont="1" applyBorder="1"/>
    <xf numFmtId="0" fontId="5" fillId="2" borderId="21" xfId="0" applyFont="1" applyFill="1" applyBorder="1" applyAlignment="1">
      <alignment horizontal="center"/>
    </xf>
    <xf numFmtId="176" fontId="1" fillId="3" borderId="17" xfId="0" applyNumberFormat="1" applyFont="1" applyFill="1" applyBorder="1"/>
    <xf numFmtId="0" fontId="7" fillId="5" borderId="21" xfId="0" applyFont="1" applyFill="1" applyBorder="1" applyAlignment="1">
      <alignment vertical="center"/>
    </xf>
    <xf numFmtId="177" fontId="1" fillId="5" borderId="22" xfId="0" applyNumberFormat="1" applyFont="1" applyFill="1" applyBorder="1" applyAlignment="1">
      <alignment vertical="center"/>
    </xf>
    <xf numFmtId="177" fontId="1" fillId="5" borderId="23" xfId="0" applyNumberFormat="1" applyFont="1" applyFill="1" applyBorder="1" applyAlignment="1">
      <alignment vertical="center"/>
    </xf>
    <xf numFmtId="177" fontId="1" fillId="6" borderId="21" xfId="0" applyNumberFormat="1" applyFont="1" applyFill="1" applyBorder="1" applyAlignment="1">
      <alignment vertical="center"/>
    </xf>
    <xf numFmtId="177" fontId="1" fillId="6" borderId="24" xfId="0" applyNumberFormat="1" applyFont="1" applyFill="1" applyBorder="1" applyAlignment="1">
      <alignment vertical="center"/>
    </xf>
    <xf numFmtId="0" fontId="10" fillId="0" borderId="6" xfId="0" applyFont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176" fontId="9" fillId="3" borderId="26" xfId="0" applyNumberFormat="1" applyFont="1" applyFill="1" applyBorder="1"/>
    <xf numFmtId="0" fontId="1" fillId="0" borderId="1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7" borderId="27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1" fillId="7" borderId="31" xfId="0" applyFont="1" applyFill="1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7" fillId="5" borderId="35" xfId="0" applyFont="1" applyFill="1" applyBorder="1" applyAlignment="1">
      <alignment vertical="center"/>
    </xf>
    <xf numFmtId="177" fontId="1" fillId="5" borderId="36" xfId="0" applyNumberFormat="1" applyFont="1" applyFill="1" applyBorder="1" applyAlignment="1">
      <alignment vertical="center"/>
    </xf>
    <xf numFmtId="177" fontId="1" fillId="5" borderId="37" xfId="0" applyNumberFormat="1" applyFont="1" applyFill="1" applyBorder="1" applyAlignment="1">
      <alignment vertical="center"/>
    </xf>
    <xf numFmtId="177" fontId="1" fillId="6" borderId="25" xfId="0" applyNumberFormat="1" applyFont="1" applyFill="1" applyBorder="1" applyAlignment="1">
      <alignment vertical="center"/>
    </xf>
    <xf numFmtId="177" fontId="1" fillId="6" borderId="26" xfId="0" applyNumberFormat="1" applyFont="1" applyFill="1" applyBorder="1" applyAlignment="1">
      <alignment vertical="center"/>
    </xf>
    <xf numFmtId="0" fontId="1" fillId="0" borderId="7" xfId="0" applyFont="1" applyBorder="1" applyAlignment="1">
      <alignment horizontal="center"/>
    </xf>
    <xf numFmtId="0" fontId="1" fillId="7" borderId="38" xfId="0" applyFont="1" applyFill="1" applyBorder="1" applyAlignment="1">
      <alignment horizontal="center"/>
    </xf>
    <xf numFmtId="178" fontId="1" fillId="0" borderId="4" xfId="0" applyNumberFormat="1" applyFont="1" applyBorder="1" applyAlignment="1">
      <alignment horizontal="center"/>
    </xf>
    <xf numFmtId="178" fontId="1" fillId="0" borderId="5" xfId="0" applyNumberFormat="1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4" borderId="39" xfId="0" applyFont="1" applyFill="1" applyBorder="1"/>
    <xf numFmtId="0" fontId="1" fillId="4" borderId="40" xfId="0" applyFont="1" applyFill="1" applyBorder="1"/>
    <xf numFmtId="177" fontId="1" fillId="5" borderId="28" xfId="0" applyNumberFormat="1" applyFont="1" applyFill="1" applyBorder="1" applyAlignment="1">
      <alignment vertical="center"/>
    </xf>
    <xf numFmtId="177" fontId="1" fillId="6" borderId="27" xfId="0" applyNumberFormat="1" applyFont="1" applyFill="1" applyBorder="1" applyAlignment="1">
      <alignment vertical="center"/>
    </xf>
    <xf numFmtId="0" fontId="1" fillId="6" borderId="12" xfId="0" applyFont="1" applyFill="1" applyBorder="1" applyAlignment="1">
      <alignment horizontal="center"/>
    </xf>
    <xf numFmtId="179" fontId="1" fillId="3" borderId="11" xfId="0" applyNumberFormat="1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6" borderId="30" xfId="0" applyFont="1" applyFill="1" applyBorder="1" applyAlignment="1">
      <alignment horizontal="center"/>
    </xf>
    <xf numFmtId="0" fontId="1" fillId="8" borderId="41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28" xfId="0" applyFont="1" applyBorder="1"/>
    <xf numFmtId="177" fontId="1" fillId="5" borderId="24" xfId="0" applyNumberFormat="1" applyFont="1" applyFill="1" applyBorder="1" applyAlignment="1">
      <alignment vertical="center"/>
    </xf>
    <xf numFmtId="177" fontId="1" fillId="6" borderId="31" xfId="0" applyNumberFormat="1" applyFont="1" applyFill="1" applyBorder="1" applyAlignment="1">
      <alignment vertical="center"/>
    </xf>
    <xf numFmtId="0" fontId="1" fillId="6" borderId="42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/>
    </xf>
    <xf numFmtId="179" fontId="1" fillId="6" borderId="43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178" fontId="1" fillId="6" borderId="16" xfId="0" applyNumberFormat="1" applyFont="1" applyFill="1" applyBorder="1" applyAlignment="1">
      <alignment horizontal="center"/>
    </xf>
    <xf numFmtId="178" fontId="1" fillId="6" borderId="43" xfId="0" applyNumberFormat="1" applyFont="1" applyFill="1" applyBorder="1" applyAlignment="1">
      <alignment horizontal="center"/>
    </xf>
    <xf numFmtId="0" fontId="1" fillId="6" borderId="24" xfId="0" applyFont="1" applyFill="1" applyBorder="1" applyAlignment="1">
      <alignment horizontal="center"/>
    </xf>
    <xf numFmtId="0" fontId="1" fillId="8" borderId="44" xfId="0" applyFont="1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24" xfId="0" applyFont="1" applyBorder="1"/>
    <xf numFmtId="0" fontId="1" fillId="6" borderId="45" xfId="0" applyFont="1" applyFill="1" applyBorder="1" applyAlignment="1">
      <alignment horizontal="center"/>
    </xf>
    <xf numFmtId="179" fontId="1" fillId="6" borderId="22" xfId="0" applyNumberFormat="1" applyFont="1" applyFill="1" applyBorder="1" applyAlignment="1">
      <alignment horizontal="center"/>
    </xf>
    <xf numFmtId="178" fontId="1" fillId="6" borderId="21" xfId="0" applyNumberFormat="1" applyFont="1" applyFill="1" applyBorder="1" applyAlignment="1">
      <alignment horizontal="center"/>
    </xf>
    <xf numFmtId="178" fontId="1" fillId="6" borderId="22" xfId="0" applyNumberFormat="1" applyFont="1" applyFill="1" applyBorder="1" applyAlignment="1">
      <alignment horizontal="center"/>
    </xf>
    <xf numFmtId="178" fontId="1" fillId="3" borderId="21" xfId="0" applyNumberFormat="1" applyFont="1" applyFill="1" applyBorder="1" applyAlignment="1">
      <alignment horizontal="center"/>
    </xf>
    <xf numFmtId="178" fontId="1" fillId="3" borderId="22" xfId="0" applyNumberFormat="1" applyFont="1" applyFill="1" applyBorder="1" applyAlignment="1">
      <alignment horizontal="center"/>
    </xf>
    <xf numFmtId="178" fontId="1" fillId="6" borderId="35" xfId="0" applyNumberFormat="1" applyFont="1" applyFill="1" applyBorder="1" applyAlignment="1">
      <alignment horizontal="center"/>
    </xf>
    <xf numFmtId="0" fontId="1" fillId="8" borderId="33" xfId="0" applyFont="1" applyFill="1" applyBorder="1"/>
    <xf numFmtId="0" fontId="1" fillId="0" borderId="25" xfId="0" applyFont="1" applyBorder="1"/>
    <xf numFmtId="0" fontId="1" fillId="0" borderId="46" xfId="0" applyFont="1" applyBorder="1"/>
    <xf numFmtId="0" fontId="1" fillId="0" borderId="26" xfId="0" applyFont="1" applyBorder="1"/>
    <xf numFmtId="0" fontId="1" fillId="0" borderId="29" xfId="0" applyFont="1" applyBorder="1"/>
    <xf numFmtId="0" fontId="1" fillId="0" borderId="47" xfId="0" applyFont="1" applyBorder="1"/>
    <xf numFmtId="0" fontId="1" fillId="0" borderId="48" xfId="0" applyFont="1" applyBorder="1"/>
    <xf numFmtId="0" fontId="7" fillId="5" borderId="25" xfId="0" applyFont="1" applyFill="1" applyBorder="1" applyAlignment="1">
      <alignment vertical="center"/>
    </xf>
    <xf numFmtId="177" fontId="1" fillId="5" borderId="46" xfId="0" applyNumberFormat="1" applyFont="1" applyFill="1" applyBorder="1" applyAlignment="1">
      <alignment vertical="center"/>
    </xf>
    <xf numFmtId="177" fontId="1" fillId="6" borderId="49" xfId="0" applyNumberFormat="1" applyFont="1" applyFill="1" applyBorder="1" applyAlignment="1">
      <alignment vertical="center"/>
    </xf>
    <xf numFmtId="177" fontId="1" fillId="6" borderId="50" xfId="0" applyNumberFormat="1" applyFont="1" applyFill="1" applyBorder="1" applyAlignment="1">
      <alignment vertical="center"/>
    </xf>
    <xf numFmtId="0" fontId="1" fillId="6" borderId="46" xfId="0" applyFont="1" applyFill="1" applyBorder="1" applyAlignment="1">
      <alignment horizontal="center"/>
    </xf>
    <xf numFmtId="179" fontId="1" fillId="6" borderId="46" xfId="0" applyNumberFormat="1" applyFont="1" applyFill="1" applyBorder="1" applyAlignment="1">
      <alignment horizontal="center"/>
    </xf>
    <xf numFmtId="178" fontId="1" fillId="6" borderId="46" xfId="0" applyNumberFormat="1" applyFont="1" applyFill="1" applyBorder="1" applyAlignment="1">
      <alignment horizontal="center"/>
    </xf>
    <xf numFmtId="0" fontId="1" fillId="6" borderId="26" xfId="0" applyFont="1" applyFill="1" applyBorder="1" applyAlignment="1">
      <alignment horizontal="center"/>
    </xf>
    <xf numFmtId="0" fontId="1" fillId="0" borderId="34" xfId="0" applyFont="1" applyBorder="1"/>
    <xf numFmtId="0" fontId="1" fillId="0" borderId="51" xfId="0" applyFont="1" applyBorder="1"/>
    <xf numFmtId="0" fontId="7" fillId="0" borderId="0" xfId="0" applyFont="1"/>
    <xf numFmtId="0" fontId="1" fillId="0" borderId="32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回測區!$U$53:$U$67</c:f>
              <c:numCache>
                <c:formatCode>General</c:formatCode>
                <c:ptCount val="15"/>
                <c:pt idx="0">
                  <c:v>2359</c:v>
                </c:pt>
                <c:pt idx="1">
                  <c:v>2404</c:v>
                </c:pt>
                <c:pt idx="2">
                  <c:v>2832</c:v>
                </c:pt>
                <c:pt idx="3">
                  <c:v>2709</c:v>
                </c:pt>
                <c:pt idx="4">
                  <c:v>3115</c:v>
                </c:pt>
                <c:pt idx="5">
                  <c:v>3016</c:v>
                </c:pt>
                <c:pt idx="6">
                  <c:v>2351</c:v>
                </c:pt>
                <c:pt idx="7">
                  <c:v>2584</c:v>
                </c:pt>
                <c:pt idx="8">
                  <c:v>2559</c:v>
                </c:pt>
                <c:pt idx="9">
                  <c:v>2454</c:v>
                </c:pt>
                <c:pt idx="10">
                  <c:v>2620</c:v>
                </c:pt>
                <c:pt idx="11">
                  <c:v>2041</c:v>
                </c:pt>
                <c:pt idx="12">
                  <c:v>1814</c:v>
                </c:pt>
                <c:pt idx="13">
                  <c:v>1870</c:v>
                </c:pt>
                <c:pt idx="14">
                  <c:v>1509</c:v>
                </c:pt>
              </c:numCache>
            </c:numRef>
          </c:val>
        </c:ser>
        <c:ser>
          <c:idx val="1"/>
          <c:order val="1"/>
          <c:val>
            <c:numRef>
              <c:f>回測區!$V$53:$V$67</c:f>
              <c:numCache>
                <c:formatCode>General</c:formatCode>
                <c:ptCount val="15"/>
                <c:pt idx="0">
                  <c:v>2432</c:v>
                </c:pt>
                <c:pt idx="1">
                  <c:v>2129</c:v>
                </c:pt>
                <c:pt idx="2">
                  <c:v>2879</c:v>
                </c:pt>
                <c:pt idx="3">
                  <c:v>2656</c:v>
                </c:pt>
                <c:pt idx="4">
                  <c:v>3206</c:v>
                </c:pt>
                <c:pt idx="5">
                  <c:v>2865</c:v>
                </c:pt>
                <c:pt idx="6">
                  <c:v>2402</c:v>
                </c:pt>
                <c:pt idx="7">
                  <c:v>2561</c:v>
                </c:pt>
                <c:pt idx="8">
                  <c:v>2168</c:v>
                </c:pt>
                <c:pt idx="9">
                  <c:v>2335</c:v>
                </c:pt>
                <c:pt idx="10">
                  <c:v>2448</c:v>
                </c:pt>
                <c:pt idx="11">
                  <c:v>1949</c:v>
                </c:pt>
                <c:pt idx="12">
                  <c:v>1786</c:v>
                </c:pt>
                <c:pt idx="13">
                  <c:v>1885</c:v>
                </c:pt>
                <c:pt idx="14">
                  <c:v>1975</c:v>
                </c:pt>
              </c:numCache>
            </c:numRef>
          </c:val>
        </c:ser>
        <c:ser>
          <c:idx val="2"/>
          <c:order val="2"/>
          <c:val>
            <c:numRef>
              <c:f>回測區!$W$53:$W$67</c:f>
              <c:numCache>
                <c:formatCode>General</c:formatCode>
                <c:ptCount val="15"/>
                <c:pt idx="0">
                  <c:v>2400</c:v>
                </c:pt>
                <c:pt idx="1">
                  <c:v>2176</c:v>
                </c:pt>
                <c:pt idx="2">
                  <c:v>2125</c:v>
                </c:pt>
                <c:pt idx="3">
                  <c:v>2701</c:v>
                </c:pt>
                <c:pt idx="4">
                  <c:v>2911</c:v>
                </c:pt>
                <c:pt idx="5">
                  <c:v>2959</c:v>
                </c:pt>
                <c:pt idx="6">
                  <c:v>2882</c:v>
                </c:pt>
                <c:pt idx="7">
                  <c:v>2497</c:v>
                </c:pt>
                <c:pt idx="8">
                  <c:v>1896</c:v>
                </c:pt>
                <c:pt idx="9">
                  <c:v>2221</c:v>
                </c:pt>
                <c:pt idx="10">
                  <c:v>2309</c:v>
                </c:pt>
                <c:pt idx="11">
                  <c:v>1958</c:v>
                </c:pt>
                <c:pt idx="12">
                  <c:v>1721</c:v>
                </c:pt>
                <c:pt idx="13">
                  <c:v>1821</c:v>
                </c:pt>
                <c:pt idx="14">
                  <c:v>1794</c:v>
                </c:pt>
              </c:numCache>
            </c:numRef>
          </c:val>
        </c:ser>
        <c:ser>
          <c:idx val="3"/>
          <c:order val="3"/>
          <c:val>
            <c:numRef>
              <c:f>回測區!$X$53:$X$67</c:f>
              <c:numCache>
                <c:formatCode>General</c:formatCode>
                <c:ptCount val="15"/>
                <c:pt idx="0">
                  <c:v>2269</c:v>
                </c:pt>
                <c:pt idx="1">
                  <c:v>2416</c:v>
                </c:pt>
                <c:pt idx="2">
                  <c:v>2499</c:v>
                </c:pt>
                <c:pt idx="3">
                  <c:v>2760</c:v>
                </c:pt>
                <c:pt idx="4">
                  <c:v>2906</c:v>
                </c:pt>
                <c:pt idx="5">
                  <c:v>2893</c:v>
                </c:pt>
                <c:pt idx="6">
                  <c:v>2805</c:v>
                </c:pt>
                <c:pt idx="7">
                  <c:v>2445</c:v>
                </c:pt>
                <c:pt idx="8">
                  <c:v>2184</c:v>
                </c:pt>
                <c:pt idx="9">
                  <c:v>2367</c:v>
                </c:pt>
                <c:pt idx="10">
                  <c:v>1709</c:v>
                </c:pt>
                <c:pt idx="11">
                  <c:v>1887</c:v>
                </c:pt>
                <c:pt idx="12">
                  <c:v>2067</c:v>
                </c:pt>
                <c:pt idx="13">
                  <c:v>1584</c:v>
                </c:pt>
                <c:pt idx="14">
                  <c:v>1595</c:v>
                </c:pt>
              </c:numCache>
            </c:numRef>
          </c:val>
        </c:ser>
        <c:ser>
          <c:idx val="4"/>
          <c:order val="4"/>
          <c:val>
            <c:numRef>
              <c:f>回測區!$Y$53:$Y$67</c:f>
              <c:numCache>
                <c:formatCode>General</c:formatCode>
                <c:ptCount val="15"/>
                <c:pt idx="0">
                  <c:v>2221</c:v>
                </c:pt>
                <c:pt idx="1">
                  <c:v>2652</c:v>
                </c:pt>
                <c:pt idx="2">
                  <c:v>2879</c:v>
                </c:pt>
                <c:pt idx="3">
                  <c:v>2462</c:v>
                </c:pt>
                <c:pt idx="4">
                  <c:v>2807</c:v>
                </c:pt>
                <c:pt idx="5">
                  <c:v>2587</c:v>
                </c:pt>
                <c:pt idx="6">
                  <c:v>3329</c:v>
                </c:pt>
                <c:pt idx="7">
                  <c:v>2738</c:v>
                </c:pt>
                <c:pt idx="8">
                  <c:v>2315</c:v>
                </c:pt>
                <c:pt idx="9">
                  <c:v>2246</c:v>
                </c:pt>
                <c:pt idx="10">
                  <c:v>1920</c:v>
                </c:pt>
                <c:pt idx="11">
                  <c:v>1863</c:v>
                </c:pt>
                <c:pt idx="12">
                  <c:v>1796</c:v>
                </c:pt>
                <c:pt idx="13">
                  <c:v>1811</c:v>
                </c:pt>
                <c:pt idx="14">
                  <c:v>1750</c:v>
                </c:pt>
              </c:numCache>
            </c:numRef>
          </c:val>
        </c:ser>
        <c:ser>
          <c:idx val="5"/>
          <c:order val="5"/>
          <c:val>
            <c:numRef>
              <c:f>回測區!$Z$53:$Z$67</c:f>
              <c:numCache>
                <c:formatCode>General</c:formatCode>
                <c:ptCount val="15"/>
                <c:pt idx="0">
                  <c:v>2569</c:v>
                </c:pt>
                <c:pt idx="1">
                  <c:v>2734</c:v>
                </c:pt>
                <c:pt idx="2">
                  <c:v>3270</c:v>
                </c:pt>
                <c:pt idx="3">
                  <c:v>2670</c:v>
                </c:pt>
                <c:pt idx="4">
                  <c:v>2737</c:v>
                </c:pt>
                <c:pt idx="5">
                  <c:v>2719</c:v>
                </c:pt>
                <c:pt idx="6">
                  <c:v>3183</c:v>
                </c:pt>
                <c:pt idx="7">
                  <c:v>3254</c:v>
                </c:pt>
                <c:pt idx="8">
                  <c:v>2936</c:v>
                </c:pt>
                <c:pt idx="9">
                  <c:v>1835</c:v>
                </c:pt>
                <c:pt idx="10">
                  <c:v>1881</c:v>
                </c:pt>
                <c:pt idx="11">
                  <c:v>1845</c:v>
                </c:pt>
                <c:pt idx="12">
                  <c:v>1803</c:v>
                </c:pt>
                <c:pt idx="13">
                  <c:v>1610</c:v>
                </c:pt>
                <c:pt idx="14">
                  <c:v>2111</c:v>
                </c:pt>
              </c:numCache>
            </c:numRef>
          </c:val>
        </c:ser>
        <c:ser>
          <c:idx val="6"/>
          <c:order val="6"/>
          <c:val>
            <c:numRef>
              <c:f>回測區!$AA$53:$AA$67</c:f>
              <c:numCache>
                <c:formatCode>General</c:formatCode>
                <c:ptCount val="15"/>
                <c:pt idx="0">
                  <c:v>2546</c:v>
                </c:pt>
                <c:pt idx="1">
                  <c:v>2912</c:v>
                </c:pt>
                <c:pt idx="2">
                  <c:v>3180</c:v>
                </c:pt>
                <c:pt idx="3">
                  <c:v>2673</c:v>
                </c:pt>
                <c:pt idx="4">
                  <c:v>2725</c:v>
                </c:pt>
                <c:pt idx="5">
                  <c:v>2551</c:v>
                </c:pt>
                <c:pt idx="6">
                  <c:v>3352</c:v>
                </c:pt>
                <c:pt idx="7">
                  <c:v>3339</c:v>
                </c:pt>
                <c:pt idx="8">
                  <c:v>3150</c:v>
                </c:pt>
                <c:pt idx="9">
                  <c:v>2531</c:v>
                </c:pt>
                <c:pt idx="10">
                  <c:v>2370</c:v>
                </c:pt>
                <c:pt idx="11">
                  <c:v>2213</c:v>
                </c:pt>
                <c:pt idx="12">
                  <c:v>2286</c:v>
                </c:pt>
                <c:pt idx="13">
                  <c:v>1858</c:v>
                </c:pt>
                <c:pt idx="14">
                  <c:v>2289</c:v>
                </c:pt>
              </c:numCache>
            </c:numRef>
          </c:val>
        </c:ser>
        <c:ser>
          <c:idx val="7"/>
          <c:order val="7"/>
          <c:val>
            <c:numRef>
              <c:f>回測區!$AB$53:$AB$67</c:f>
              <c:numCache>
                <c:formatCode>General</c:formatCode>
                <c:ptCount val="15"/>
                <c:pt idx="0">
                  <c:v>2640</c:v>
                </c:pt>
                <c:pt idx="1">
                  <c:v>2943</c:v>
                </c:pt>
                <c:pt idx="2">
                  <c:v>3012</c:v>
                </c:pt>
                <c:pt idx="3">
                  <c:v>2703</c:v>
                </c:pt>
                <c:pt idx="4">
                  <c:v>2612</c:v>
                </c:pt>
                <c:pt idx="5">
                  <c:v>2763</c:v>
                </c:pt>
                <c:pt idx="6">
                  <c:v>3213</c:v>
                </c:pt>
                <c:pt idx="7">
                  <c:v>3087</c:v>
                </c:pt>
                <c:pt idx="8">
                  <c:v>2715</c:v>
                </c:pt>
                <c:pt idx="9">
                  <c:v>2531</c:v>
                </c:pt>
                <c:pt idx="10">
                  <c:v>2515</c:v>
                </c:pt>
                <c:pt idx="11">
                  <c:v>2286</c:v>
                </c:pt>
                <c:pt idx="12">
                  <c:v>2696</c:v>
                </c:pt>
                <c:pt idx="13">
                  <c:v>2370</c:v>
                </c:pt>
                <c:pt idx="14">
                  <c:v>1737</c:v>
                </c:pt>
              </c:numCache>
            </c:numRef>
          </c:val>
        </c:ser>
        <c:ser>
          <c:idx val="8"/>
          <c:order val="8"/>
          <c:val>
            <c:numRef>
              <c:f>回測區!$AC$53:$AC$67</c:f>
              <c:numCache>
                <c:formatCode>General</c:formatCode>
                <c:ptCount val="15"/>
                <c:pt idx="0">
                  <c:v>2797</c:v>
                </c:pt>
                <c:pt idx="1">
                  <c:v>3096</c:v>
                </c:pt>
                <c:pt idx="2">
                  <c:v>2979</c:v>
                </c:pt>
                <c:pt idx="3">
                  <c:v>2781</c:v>
                </c:pt>
                <c:pt idx="4">
                  <c:v>2564</c:v>
                </c:pt>
                <c:pt idx="5">
                  <c:v>2757</c:v>
                </c:pt>
                <c:pt idx="6">
                  <c:v>2913</c:v>
                </c:pt>
                <c:pt idx="7">
                  <c:v>2766</c:v>
                </c:pt>
                <c:pt idx="8">
                  <c:v>2557</c:v>
                </c:pt>
                <c:pt idx="9">
                  <c:v>2502</c:v>
                </c:pt>
                <c:pt idx="10">
                  <c:v>2515</c:v>
                </c:pt>
                <c:pt idx="11">
                  <c:v>2802</c:v>
                </c:pt>
                <c:pt idx="12">
                  <c:v>2696</c:v>
                </c:pt>
                <c:pt idx="13">
                  <c:v>1990</c:v>
                </c:pt>
                <c:pt idx="14">
                  <c:v>2085</c:v>
                </c:pt>
              </c:numCache>
            </c:numRef>
          </c:val>
        </c:ser>
        <c:ser>
          <c:idx val="9"/>
          <c:order val="9"/>
          <c:val>
            <c:numRef>
              <c:f>回測區!$AD$53:$AD$67</c:f>
              <c:numCache>
                <c:formatCode>General</c:formatCode>
                <c:ptCount val="15"/>
                <c:pt idx="0">
                  <c:v>2926</c:v>
                </c:pt>
                <c:pt idx="1">
                  <c:v>3243</c:v>
                </c:pt>
                <c:pt idx="2">
                  <c:v>2816</c:v>
                </c:pt>
                <c:pt idx="3">
                  <c:v>2781</c:v>
                </c:pt>
                <c:pt idx="4">
                  <c:v>2709</c:v>
                </c:pt>
                <c:pt idx="5">
                  <c:v>2810</c:v>
                </c:pt>
                <c:pt idx="6">
                  <c:v>2944</c:v>
                </c:pt>
                <c:pt idx="7">
                  <c:v>2679</c:v>
                </c:pt>
                <c:pt idx="8">
                  <c:v>2588</c:v>
                </c:pt>
                <c:pt idx="9">
                  <c:v>2471</c:v>
                </c:pt>
                <c:pt idx="10">
                  <c:v>2644</c:v>
                </c:pt>
                <c:pt idx="11">
                  <c:v>2802</c:v>
                </c:pt>
                <c:pt idx="12">
                  <c:v>2230</c:v>
                </c:pt>
                <c:pt idx="13">
                  <c:v>2208</c:v>
                </c:pt>
                <c:pt idx="14">
                  <c:v>1685</c:v>
                </c:pt>
              </c:numCache>
            </c:numRef>
          </c:val>
        </c:ser>
        <c:bandFmts/>
        <c:axId val="142917632"/>
        <c:axId val="142919168"/>
        <c:axId val="142909888"/>
      </c:surface3DChart>
      <c:catAx>
        <c:axId val="14291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19168"/>
        <c:crosses val="autoZero"/>
        <c:auto val="1"/>
        <c:lblAlgn val="ctr"/>
        <c:lblOffset val="100"/>
        <c:noMultiLvlLbl val="0"/>
      </c:catAx>
      <c:valAx>
        <c:axId val="14291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2917632"/>
        <c:crosses val="autoZero"/>
        <c:crossBetween val="midCat"/>
      </c:valAx>
      <c:serAx>
        <c:axId val="14290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19168"/>
        <c:crosses val="autoZero"/>
      </c:serAx>
    </c:plotArea>
    <c:plotVisOnly val="1"/>
    <c:dispBlanksAs val="zero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回測區!$H$53:$H$301</c:f>
              <c:numCache>
                <c:formatCode>#,##0_ </c:formatCode>
                <c:ptCount val="2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82</c:v>
                </c:pt>
                <c:pt idx="9">
                  <c:v>-74</c:v>
                </c:pt>
                <c:pt idx="10">
                  <c:v>165</c:v>
                </c:pt>
                <c:pt idx="11">
                  <c:v>154</c:v>
                </c:pt>
                <c:pt idx="12">
                  <c:v>337</c:v>
                </c:pt>
                <c:pt idx="13">
                  <c:v>437</c:v>
                </c:pt>
                <c:pt idx="14">
                  <c:v>418</c:v>
                </c:pt>
                <c:pt idx="15">
                  <c:v>447</c:v>
                </c:pt>
                <c:pt idx="16">
                  <c:v>511</c:v>
                </c:pt>
                <c:pt idx="17">
                  <c:v>364</c:v>
                </c:pt>
                <c:pt idx="18">
                  <c:v>128</c:v>
                </c:pt>
                <c:pt idx="19">
                  <c:v>84</c:v>
                </c:pt>
                <c:pt idx="20">
                  <c:v>127</c:v>
                </c:pt>
                <c:pt idx="21">
                  <c:v>26</c:v>
                </c:pt>
                <c:pt idx="22">
                  <c:v>13</c:v>
                </c:pt>
                <c:pt idx="23">
                  <c:v>136</c:v>
                </c:pt>
                <c:pt idx="24">
                  <c:v>94</c:v>
                </c:pt>
                <c:pt idx="25">
                  <c:v>230</c:v>
                </c:pt>
                <c:pt idx="26">
                  <c:v>228</c:v>
                </c:pt>
                <c:pt idx="27">
                  <c:v>228</c:v>
                </c:pt>
                <c:pt idx="28">
                  <c:v>228</c:v>
                </c:pt>
                <c:pt idx="29">
                  <c:v>228</c:v>
                </c:pt>
                <c:pt idx="30">
                  <c:v>228</c:v>
                </c:pt>
                <c:pt idx="31">
                  <c:v>228</c:v>
                </c:pt>
                <c:pt idx="32">
                  <c:v>228</c:v>
                </c:pt>
                <c:pt idx="33">
                  <c:v>228</c:v>
                </c:pt>
                <c:pt idx="34">
                  <c:v>228</c:v>
                </c:pt>
                <c:pt idx="35">
                  <c:v>228</c:v>
                </c:pt>
                <c:pt idx="36">
                  <c:v>21</c:v>
                </c:pt>
                <c:pt idx="37">
                  <c:v>13</c:v>
                </c:pt>
                <c:pt idx="38">
                  <c:v>-629</c:v>
                </c:pt>
                <c:pt idx="39">
                  <c:v>-1193</c:v>
                </c:pt>
                <c:pt idx="40">
                  <c:v>-1073</c:v>
                </c:pt>
                <c:pt idx="41">
                  <c:v>-1519</c:v>
                </c:pt>
                <c:pt idx="42">
                  <c:v>-747</c:v>
                </c:pt>
                <c:pt idx="43">
                  <c:v>-385</c:v>
                </c:pt>
                <c:pt idx="44">
                  <c:v>-293</c:v>
                </c:pt>
                <c:pt idx="45">
                  <c:v>-253</c:v>
                </c:pt>
                <c:pt idx="46">
                  <c:v>-447</c:v>
                </c:pt>
                <c:pt idx="47">
                  <c:v>-831</c:v>
                </c:pt>
                <c:pt idx="48">
                  <c:v>-1465</c:v>
                </c:pt>
                <c:pt idx="49">
                  <c:v>-1211</c:v>
                </c:pt>
                <c:pt idx="50">
                  <c:v>-1327</c:v>
                </c:pt>
                <c:pt idx="51">
                  <c:v>-1273</c:v>
                </c:pt>
                <c:pt idx="52">
                  <c:v>-1789</c:v>
                </c:pt>
                <c:pt idx="53">
                  <c:v>-1673</c:v>
                </c:pt>
                <c:pt idx="54">
                  <c:v>-2339</c:v>
                </c:pt>
                <c:pt idx="55">
                  <c:v>-2439</c:v>
                </c:pt>
                <c:pt idx="56">
                  <c:v>-2673</c:v>
                </c:pt>
                <c:pt idx="57">
                  <c:v>-1989</c:v>
                </c:pt>
                <c:pt idx="58">
                  <c:v>-2243</c:v>
                </c:pt>
                <c:pt idx="59">
                  <c:v>-2607</c:v>
                </c:pt>
                <c:pt idx="60">
                  <c:v>-2955</c:v>
                </c:pt>
                <c:pt idx="61">
                  <c:v>-2917</c:v>
                </c:pt>
                <c:pt idx="62">
                  <c:v>-2929</c:v>
                </c:pt>
                <c:pt idx="63">
                  <c:v>-3251</c:v>
                </c:pt>
                <c:pt idx="64">
                  <c:v>-3575</c:v>
                </c:pt>
                <c:pt idx="65">
                  <c:v>-3889</c:v>
                </c:pt>
                <c:pt idx="66">
                  <c:v>-4495</c:v>
                </c:pt>
                <c:pt idx="67">
                  <c:v>-3931</c:v>
                </c:pt>
                <c:pt idx="68">
                  <c:v>-3987</c:v>
                </c:pt>
                <c:pt idx="69">
                  <c:v>-3375</c:v>
                </c:pt>
                <c:pt idx="70">
                  <c:v>-2875</c:v>
                </c:pt>
                <c:pt idx="71">
                  <c:v>-2579</c:v>
                </c:pt>
                <c:pt idx="72">
                  <c:v>-2607</c:v>
                </c:pt>
                <c:pt idx="73">
                  <c:v>-2763</c:v>
                </c:pt>
                <c:pt idx="74">
                  <c:v>-3449</c:v>
                </c:pt>
                <c:pt idx="75">
                  <c:v>-3297</c:v>
                </c:pt>
                <c:pt idx="76">
                  <c:v>-3299</c:v>
                </c:pt>
                <c:pt idx="77">
                  <c:v>-3615</c:v>
                </c:pt>
                <c:pt idx="78">
                  <c:v>-3521</c:v>
                </c:pt>
                <c:pt idx="79">
                  <c:v>-3993</c:v>
                </c:pt>
                <c:pt idx="80">
                  <c:v>-3803</c:v>
                </c:pt>
                <c:pt idx="81">
                  <c:v>-3849</c:v>
                </c:pt>
                <c:pt idx="82">
                  <c:v>-4075</c:v>
                </c:pt>
                <c:pt idx="83">
                  <c:v>-4303</c:v>
                </c:pt>
                <c:pt idx="84">
                  <c:v>-4549</c:v>
                </c:pt>
                <c:pt idx="85">
                  <c:v>-4331</c:v>
                </c:pt>
                <c:pt idx="86">
                  <c:v>-4407</c:v>
                </c:pt>
                <c:pt idx="87">
                  <c:v>-4253</c:v>
                </c:pt>
                <c:pt idx="88">
                  <c:v>-4243</c:v>
                </c:pt>
                <c:pt idx="89">
                  <c:v>-4022</c:v>
                </c:pt>
                <c:pt idx="90">
                  <c:v>-3992</c:v>
                </c:pt>
                <c:pt idx="91">
                  <c:v>-3951</c:v>
                </c:pt>
                <c:pt idx="92">
                  <c:v>-4212</c:v>
                </c:pt>
                <c:pt idx="93">
                  <c:v>-4264</c:v>
                </c:pt>
                <c:pt idx="94">
                  <c:v>-4313</c:v>
                </c:pt>
                <c:pt idx="95">
                  <c:v>-4273</c:v>
                </c:pt>
                <c:pt idx="96">
                  <c:v>-3981</c:v>
                </c:pt>
                <c:pt idx="97">
                  <c:v>-4027</c:v>
                </c:pt>
                <c:pt idx="98">
                  <c:v>-3565</c:v>
                </c:pt>
                <c:pt idx="99">
                  <c:v>-3615</c:v>
                </c:pt>
                <c:pt idx="100">
                  <c:v>-4097</c:v>
                </c:pt>
                <c:pt idx="101">
                  <c:v>-3727</c:v>
                </c:pt>
                <c:pt idx="102">
                  <c:v>-3777</c:v>
                </c:pt>
                <c:pt idx="103">
                  <c:v>-3701</c:v>
                </c:pt>
                <c:pt idx="104">
                  <c:v>-3549</c:v>
                </c:pt>
                <c:pt idx="105">
                  <c:v>-3587</c:v>
                </c:pt>
                <c:pt idx="106">
                  <c:v>-3889</c:v>
                </c:pt>
                <c:pt idx="107">
                  <c:v>-4249</c:v>
                </c:pt>
                <c:pt idx="108">
                  <c:v>-4189</c:v>
                </c:pt>
                <c:pt idx="109">
                  <c:v>-4137</c:v>
                </c:pt>
                <c:pt idx="110">
                  <c:v>-4191</c:v>
                </c:pt>
                <c:pt idx="111">
                  <c:v>-4175</c:v>
                </c:pt>
                <c:pt idx="112">
                  <c:v>-3817</c:v>
                </c:pt>
                <c:pt idx="113">
                  <c:v>-3867</c:v>
                </c:pt>
                <c:pt idx="114">
                  <c:v>-3607</c:v>
                </c:pt>
                <c:pt idx="115">
                  <c:v>-3542</c:v>
                </c:pt>
                <c:pt idx="116">
                  <c:v>-3496</c:v>
                </c:pt>
                <c:pt idx="117">
                  <c:v>-3796</c:v>
                </c:pt>
                <c:pt idx="118">
                  <c:v>-3827</c:v>
                </c:pt>
                <c:pt idx="119">
                  <c:v>-3874</c:v>
                </c:pt>
                <c:pt idx="120">
                  <c:v>-3819</c:v>
                </c:pt>
                <c:pt idx="121">
                  <c:v>-3573</c:v>
                </c:pt>
                <c:pt idx="122">
                  <c:v>-3589</c:v>
                </c:pt>
                <c:pt idx="123">
                  <c:v>-4131</c:v>
                </c:pt>
                <c:pt idx="124">
                  <c:v>-3963</c:v>
                </c:pt>
                <c:pt idx="125">
                  <c:v>-3930</c:v>
                </c:pt>
                <c:pt idx="126">
                  <c:v>-3922</c:v>
                </c:pt>
                <c:pt idx="127">
                  <c:v>-4039</c:v>
                </c:pt>
                <c:pt idx="128">
                  <c:v>-4147</c:v>
                </c:pt>
                <c:pt idx="129">
                  <c:v>-4118</c:v>
                </c:pt>
                <c:pt idx="130">
                  <c:v>-4004</c:v>
                </c:pt>
                <c:pt idx="131">
                  <c:v>-3928</c:v>
                </c:pt>
                <c:pt idx="132">
                  <c:v>-4009</c:v>
                </c:pt>
                <c:pt idx="133">
                  <c:v>-3836</c:v>
                </c:pt>
                <c:pt idx="134">
                  <c:v>-3823</c:v>
                </c:pt>
                <c:pt idx="135">
                  <c:v>-3782</c:v>
                </c:pt>
                <c:pt idx="136">
                  <c:v>-3721</c:v>
                </c:pt>
                <c:pt idx="137">
                  <c:v>-3834</c:v>
                </c:pt>
                <c:pt idx="138">
                  <c:v>-3708</c:v>
                </c:pt>
                <c:pt idx="139">
                  <c:v>-3698</c:v>
                </c:pt>
                <c:pt idx="140">
                  <c:v>-3833</c:v>
                </c:pt>
                <c:pt idx="141">
                  <c:v>-3901</c:v>
                </c:pt>
                <c:pt idx="142">
                  <c:v>-3859</c:v>
                </c:pt>
                <c:pt idx="143">
                  <c:v>-3964</c:v>
                </c:pt>
                <c:pt idx="144">
                  <c:v>-3901</c:v>
                </c:pt>
                <c:pt idx="145">
                  <c:v>-3946</c:v>
                </c:pt>
                <c:pt idx="146">
                  <c:v>-3861</c:v>
                </c:pt>
                <c:pt idx="147">
                  <c:v>-3850</c:v>
                </c:pt>
                <c:pt idx="148">
                  <c:v>-3817</c:v>
                </c:pt>
                <c:pt idx="149">
                  <c:v>-3996</c:v>
                </c:pt>
                <c:pt idx="150">
                  <c:v>-4057</c:v>
                </c:pt>
                <c:pt idx="151">
                  <c:v>-4057</c:v>
                </c:pt>
                <c:pt idx="152">
                  <c:v>-4057</c:v>
                </c:pt>
                <c:pt idx="153">
                  <c:v>-4057</c:v>
                </c:pt>
                <c:pt idx="154">
                  <c:v>-4009</c:v>
                </c:pt>
                <c:pt idx="155">
                  <c:v>-3986</c:v>
                </c:pt>
                <c:pt idx="156">
                  <c:v>-3969</c:v>
                </c:pt>
                <c:pt idx="157">
                  <c:v>-3955</c:v>
                </c:pt>
                <c:pt idx="158">
                  <c:v>-4259</c:v>
                </c:pt>
                <c:pt idx="159">
                  <c:v>-4383</c:v>
                </c:pt>
                <c:pt idx="160">
                  <c:v>-4573</c:v>
                </c:pt>
                <c:pt idx="161">
                  <c:v>-4513</c:v>
                </c:pt>
                <c:pt idx="162">
                  <c:v>-4419</c:v>
                </c:pt>
                <c:pt idx="163">
                  <c:v>-4359</c:v>
                </c:pt>
                <c:pt idx="164">
                  <c:v>-4721</c:v>
                </c:pt>
                <c:pt idx="165">
                  <c:v>-4983</c:v>
                </c:pt>
                <c:pt idx="166">
                  <c:v>-5179</c:v>
                </c:pt>
                <c:pt idx="167">
                  <c:v>-5229</c:v>
                </c:pt>
                <c:pt idx="168">
                  <c:v>-5165</c:v>
                </c:pt>
                <c:pt idx="169">
                  <c:v>-4809</c:v>
                </c:pt>
                <c:pt idx="170">
                  <c:v>-4861</c:v>
                </c:pt>
                <c:pt idx="171">
                  <c:v>-5087</c:v>
                </c:pt>
                <c:pt idx="172">
                  <c:v>-5481</c:v>
                </c:pt>
                <c:pt idx="173">
                  <c:v>-5477</c:v>
                </c:pt>
                <c:pt idx="174">
                  <c:v>-5509</c:v>
                </c:pt>
                <c:pt idx="175">
                  <c:v>-5625</c:v>
                </c:pt>
                <c:pt idx="176">
                  <c:v>-5371</c:v>
                </c:pt>
                <c:pt idx="177">
                  <c:v>-5883</c:v>
                </c:pt>
                <c:pt idx="178">
                  <c:v>-6113</c:v>
                </c:pt>
                <c:pt idx="179">
                  <c:v>-6151</c:v>
                </c:pt>
                <c:pt idx="180">
                  <c:v>-6175</c:v>
                </c:pt>
                <c:pt idx="181">
                  <c:v>-6177</c:v>
                </c:pt>
                <c:pt idx="182">
                  <c:v>-6447</c:v>
                </c:pt>
                <c:pt idx="183">
                  <c:v>-6009</c:v>
                </c:pt>
                <c:pt idx="184">
                  <c:v>-5989</c:v>
                </c:pt>
                <c:pt idx="185">
                  <c:v>-6251</c:v>
                </c:pt>
                <c:pt idx="186">
                  <c:v>-6153</c:v>
                </c:pt>
                <c:pt idx="187">
                  <c:v>-6261</c:v>
                </c:pt>
                <c:pt idx="188">
                  <c:v>-6267</c:v>
                </c:pt>
                <c:pt idx="189">
                  <c:v>-5879</c:v>
                </c:pt>
                <c:pt idx="190">
                  <c:v>-5619</c:v>
                </c:pt>
                <c:pt idx="191">
                  <c:v>-5705</c:v>
                </c:pt>
                <c:pt idx="192">
                  <c:v>-6489</c:v>
                </c:pt>
                <c:pt idx="193">
                  <c:v>-7331</c:v>
                </c:pt>
                <c:pt idx="194">
                  <c:v>-7543</c:v>
                </c:pt>
                <c:pt idx="195">
                  <c:v>-7531</c:v>
                </c:pt>
                <c:pt idx="196">
                  <c:v>-7685</c:v>
                </c:pt>
                <c:pt idx="197">
                  <c:v>-7603</c:v>
                </c:pt>
                <c:pt idx="198">
                  <c:v>-7653</c:v>
                </c:pt>
                <c:pt idx="199">
                  <c:v>-7353</c:v>
                </c:pt>
                <c:pt idx="200">
                  <c:v>-7397</c:v>
                </c:pt>
                <c:pt idx="201">
                  <c:v>-7101</c:v>
                </c:pt>
                <c:pt idx="202">
                  <c:v>-7411</c:v>
                </c:pt>
                <c:pt idx="203">
                  <c:v>-7581</c:v>
                </c:pt>
                <c:pt idx="204">
                  <c:v>-7845</c:v>
                </c:pt>
                <c:pt idx="205">
                  <c:v>-7795</c:v>
                </c:pt>
                <c:pt idx="206">
                  <c:v>-7801</c:v>
                </c:pt>
                <c:pt idx="207">
                  <c:v>-7843</c:v>
                </c:pt>
                <c:pt idx="208">
                  <c:v>-7907</c:v>
                </c:pt>
                <c:pt idx="209">
                  <c:v>-7751</c:v>
                </c:pt>
                <c:pt idx="210">
                  <c:v>-8323</c:v>
                </c:pt>
                <c:pt idx="211">
                  <c:v>-8367</c:v>
                </c:pt>
                <c:pt idx="212">
                  <c:v>-8291</c:v>
                </c:pt>
                <c:pt idx="213">
                  <c:v>-8255</c:v>
                </c:pt>
                <c:pt idx="214">
                  <c:v>-8027</c:v>
                </c:pt>
                <c:pt idx="215">
                  <c:v>-8039</c:v>
                </c:pt>
                <c:pt idx="216">
                  <c:v>-8125</c:v>
                </c:pt>
                <c:pt idx="217">
                  <c:v>-7745</c:v>
                </c:pt>
                <c:pt idx="218">
                  <c:v>-7285</c:v>
                </c:pt>
                <c:pt idx="219">
                  <c:v>-7377</c:v>
                </c:pt>
                <c:pt idx="220">
                  <c:v>-7491</c:v>
                </c:pt>
                <c:pt idx="221">
                  <c:v>-7333</c:v>
                </c:pt>
                <c:pt idx="222">
                  <c:v>-6875</c:v>
                </c:pt>
                <c:pt idx="223">
                  <c:v>-6875</c:v>
                </c:pt>
                <c:pt idx="224">
                  <c:v>-6743</c:v>
                </c:pt>
                <c:pt idx="225">
                  <c:v>-6639</c:v>
                </c:pt>
                <c:pt idx="226">
                  <c:v>-6735</c:v>
                </c:pt>
                <c:pt idx="227">
                  <c:v>-6871</c:v>
                </c:pt>
                <c:pt idx="228">
                  <c:v>-6603</c:v>
                </c:pt>
                <c:pt idx="229">
                  <c:v>-7081</c:v>
                </c:pt>
                <c:pt idx="230">
                  <c:v>-7237</c:v>
                </c:pt>
                <c:pt idx="231">
                  <c:v>-7241</c:v>
                </c:pt>
                <c:pt idx="232">
                  <c:v>-7149</c:v>
                </c:pt>
                <c:pt idx="233">
                  <c:v>-7225</c:v>
                </c:pt>
                <c:pt idx="234">
                  <c:v>-7493</c:v>
                </c:pt>
                <c:pt idx="235">
                  <c:v>-7639</c:v>
                </c:pt>
                <c:pt idx="236">
                  <c:v>-7663</c:v>
                </c:pt>
                <c:pt idx="237">
                  <c:v>-7666</c:v>
                </c:pt>
                <c:pt idx="238">
                  <c:v>-7743</c:v>
                </c:pt>
                <c:pt idx="239">
                  <c:v>-7711</c:v>
                </c:pt>
                <c:pt idx="240">
                  <c:v>-7905</c:v>
                </c:pt>
                <c:pt idx="241">
                  <c:v>-7967</c:v>
                </c:pt>
                <c:pt idx="242">
                  <c:v>-7395</c:v>
                </c:pt>
                <c:pt idx="243">
                  <c:v>-7617</c:v>
                </c:pt>
                <c:pt idx="244">
                  <c:v>-7983</c:v>
                </c:pt>
                <c:pt idx="245">
                  <c:v>-7875</c:v>
                </c:pt>
                <c:pt idx="246">
                  <c:v>-7969</c:v>
                </c:pt>
                <c:pt idx="247">
                  <c:v>-8175</c:v>
                </c:pt>
                <c:pt idx="248">
                  <c:v>-8205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878400"/>
        <c:axId val="143888384"/>
      </c:lineChart>
      <c:catAx>
        <c:axId val="143878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88384"/>
        <c:crosses val="autoZero"/>
        <c:auto val="1"/>
        <c:lblAlgn val="ctr"/>
        <c:lblOffset val="100"/>
        <c:noMultiLvlLbl val="0"/>
      </c:catAx>
      <c:valAx>
        <c:axId val="14388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3878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3695</xdr:colOff>
      <xdr:row>70</xdr:row>
      <xdr:rowOff>27508</xdr:rowOff>
    </xdr:from>
    <xdr:to>
      <xdr:col>29</xdr:col>
      <xdr:colOff>670445</xdr:colOff>
      <xdr:row>90</xdr:row>
      <xdr:rowOff>47623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22860</xdr:colOff>
          <xdr:row>52</xdr:row>
          <xdr:rowOff>22860</xdr:rowOff>
        </xdr:from>
        <xdr:to>
          <xdr:col>18</xdr:col>
          <xdr:colOff>723900</xdr:colOff>
          <xdr:row>53</xdr:row>
          <xdr:rowOff>152400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18</xdr:col>
      <xdr:colOff>54428</xdr:colOff>
      <xdr:row>0</xdr:row>
      <xdr:rowOff>13607</xdr:rowOff>
    </xdr:from>
    <xdr:to>
      <xdr:col>29</xdr:col>
      <xdr:colOff>683558</xdr:colOff>
      <xdr:row>49</xdr:row>
      <xdr:rowOff>117021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302"/>
  <sheetViews>
    <sheetView tabSelected="1" zoomScale="85" zoomScaleNormal="85" workbookViewId="0">
      <selection activeCell="O6" sqref="O6"/>
    </sheetView>
  </sheetViews>
  <sheetFormatPr defaultColWidth="9" defaultRowHeight="13.2" x14ac:dyDescent="0.25"/>
  <cols>
    <col min="1" max="1" width="8.21875" style="114" customWidth="1"/>
    <col min="2" max="8" width="9" style="2"/>
    <col min="9" max="10" width="14" style="2" customWidth="1"/>
    <col min="11" max="13" width="9" style="2"/>
    <col min="14" max="14" width="9.109375" style="2" customWidth="1"/>
    <col min="15" max="15" width="9.33203125" style="2" customWidth="1"/>
    <col min="16" max="16" width="9" style="2"/>
    <col min="17" max="17" width="10.21875" style="2" customWidth="1"/>
    <col min="18" max="18" width="11.109375" style="2" customWidth="1"/>
    <col min="19" max="19" width="10.77734375" style="2" customWidth="1"/>
    <col min="20" max="20" width="9.6640625" style="2" bestFit="1" customWidth="1"/>
    <col min="21" max="16384" width="9" style="2"/>
  </cols>
  <sheetData>
    <row r="1" spans="1:26" ht="14.4" thickBot="1" x14ac:dyDescent="0.3">
      <c r="A1" s="120" t="s">
        <v>0</v>
      </c>
      <c r="B1" s="121"/>
      <c r="C1" s="121"/>
      <c r="D1" s="121"/>
      <c r="E1" s="121"/>
      <c r="F1" s="122"/>
      <c r="G1" s="1"/>
      <c r="H1" s="1"/>
      <c r="J1" s="1"/>
      <c r="K1" s="123" t="s">
        <v>1</v>
      </c>
      <c r="L1" s="124"/>
      <c r="M1" s="125"/>
      <c r="N1" s="120" t="s">
        <v>2</v>
      </c>
      <c r="O1" s="121"/>
      <c r="P1" s="122"/>
      <c r="Q1" s="126" t="s">
        <v>3</v>
      </c>
      <c r="R1" s="127"/>
      <c r="T1" s="3"/>
    </row>
    <row r="2" spans="1:26" ht="14.4" thickBot="1" x14ac:dyDescent="0.3">
      <c r="A2" s="4" t="s">
        <v>4</v>
      </c>
      <c r="B2" s="5" t="s">
        <v>5</v>
      </c>
      <c r="C2" s="5" t="s">
        <v>6</v>
      </c>
      <c r="D2" s="5" t="s">
        <v>7</v>
      </c>
      <c r="E2" s="5" t="s">
        <v>8</v>
      </c>
      <c r="F2" s="6" t="s">
        <v>9</v>
      </c>
      <c r="G2" s="7" t="s">
        <v>10</v>
      </c>
      <c r="H2" s="8" t="s">
        <v>11</v>
      </c>
      <c r="I2" s="9" t="s">
        <v>12</v>
      </c>
      <c r="J2" s="10" t="s">
        <v>13</v>
      </c>
      <c r="K2" s="11" t="s">
        <v>14</v>
      </c>
      <c r="L2" s="12" t="s">
        <v>15</v>
      </c>
      <c r="M2" s="13" t="s">
        <v>16</v>
      </c>
      <c r="N2" s="14" t="s">
        <v>17</v>
      </c>
      <c r="O2" s="14" t="s">
        <v>18</v>
      </c>
      <c r="P2" s="15" t="s">
        <v>19</v>
      </c>
      <c r="Q2" s="16" t="s">
        <v>20</v>
      </c>
      <c r="R2" s="17">
        <f ca="1">H302</f>
        <v>-8227</v>
      </c>
      <c r="T2" s="3"/>
      <c r="U2" s="18"/>
      <c r="V2" s="18"/>
      <c r="W2" s="18"/>
      <c r="X2" s="3"/>
      <c r="Y2" s="3"/>
      <c r="Z2" s="18"/>
    </row>
    <row r="3" spans="1:26" ht="14.4" thickBot="1" x14ac:dyDescent="0.3">
      <c r="A3" s="19">
        <v>20080513</v>
      </c>
      <c r="B3" s="20">
        <v>8862</v>
      </c>
      <c r="C3" s="20">
        <v>9044</v>
      </c>
      <c r="D3" s="20">
        <v>8851</v>
      </c>
      <c r="E3" s="20">
        <v>9030</v>
      </c>
      <c r="F3" s="21">
        <v>62502</v>
      </c>
      <c r="G3" s="22"/>
      <c r="H3" s="23"/>
      <c r="I3" s="24"/>
      <c r="J3" s="3"/>
      <c r="K3" s="25"/>
      <c r="L3" s="26"/>
      <c r="M3" s="24"/>
      <c r="N3" s="3"/>
      <c r="O3" s="3"/>
      <c r="P3" s="24"/>
      <c r="Q3" s="27" t="s">
        <v>21</v>
      </c>
      <c r="R3" s="28">
        <f>E302-B53</f>
        <v>-58</v>
      </c>
      <c r="T3" s="3"/>
      <c r="U3" s="18"/>
      <c r="V3" s="18"/>
      <c r="W3" s="18"/>
      <c r="X3" s="3"/>
      <c r="Y3" s="3"/>
      <c r="Z3" s="18"/>
    </row>
    <row r="4" spans="1:26" ht="14.4" thickBot="1" x14ac:dyDescent="0.3">
      <c r="A4" s="29">
        <v>20080514</v>
      </c>
      <c r="B4" s="30">
        <v>9030</v>
      </c>
      <c r="C4" s="30">
        <v>9088</v>
      </c>
      <c r="D4" s="30">
        <v>9002</v>
      </c>
      <c r="E4" s="30">
        <v>9058</v>
      </c>
      <c r="F4" s="31">
        <v>53185</v>
      </c>
      <c r="G4" s="32"/>
      <c r="H4" s="33"/>
      <c r="I4" s="34"/>
      <c r="J4" s="35" t="s">
        <v>22</v>
      </c>
      <c r="K4" s="36">
        <f t="shared" ref="K4:K67" si="0">IF(E4&gt;E3,1,0)</f>
        <v>1</v>
      </c>
      <c r="L4" s="120" t="s">
        <v>23</v>
      </c>
      <c r="M4" s="122"/>
      <c r="N4" s="121" t="s">
        <v>24</v>
      </c>
      <c r="O4" s="122"/>
      <c r="P4" s="34"/>
      <c r="Q4" s="37" t="s">
        <v>25</v>
      </c>
      <c r="R4" s="38">
        <f ca="1">R2-R3</f>
        <v>-8169</v>
      </c>
    </row>
    <row r="5" spans="1:26" ht="14.4" thickBot="1" x14ac:dyDescent="0.3">
      <c r="A5" s="29">
        <v>20080515</v>
      </c>
      <c r="B5" s="30">
        <v>9088</v>
      </c>
      <c r="C5" s="30">
        <v>9209</v>
      </c>
      <c r="D5" s="30">
        <v>9088</v>
      </c>
      <c r="E5" s="30">
        <v>9182</v>
      </c>
      <c r="F5" s="31">
        <v>53467</v>
      </c>
      <c r="G5" s="32"/>
      <c r="H5" s="33"/>
      <c r="I5" s="39"/>
      <c r="J5" s="40">
        <v>2</v>
      </c>
      <c r="K5" s="41">
        <f t="shared" si="0"/>
        <v>1</v>
      </c>
      <c r="L5" s="42" t="s">
        <v>26</v>
      </c>
      <c r="M5" s="43">
        <v>10</v>
      </c>
      <c r="N5" s="44" t="s">
        <v>27</v>
      </c>
      <c r="O5" s="45">
        <v>10</v>
      </c>
      <c r="P5" s="24"/>
      <c r="Q5" s="26"/>
      <c r="R5" s="24"/>
    </row>
    <row r="6" spans="1:26" ht="14.4" thickBot="1" x14ac:dyDescent="0.3">
      <c r="A6" s="29">
        <v>20080516</v>
      </c>
      <c r="B6" s="30">
        <v>9220</v>
      </c>
      <c r="C6" s="30">
        <v>9286</v>
      </c>
      <c r="D6" s="30">
        <v>9191</v>
      </c>
      <c r="E6" s="30">
        <v>9248</v>
      </c>
      <c r="F6" s="31">
        <v>54949</v>
      </c>
      <c r="G6" s="32"/>
      <c r="H6" s="33"/>
      <c r="I6" s="24"/>
      <c r="J6" s="46" t="s">
        <v>28</v>
      </c>
      <c r="K6" s="47">
        <f t="shared" si="0"/>
        <v>1</v>
      </c>
      <c r="L6" s="27" t="s">
        <v>29</v>
      </c>
      <c r="M6" s="48">
        <v>0.2</v>
      </c>
      <c r="N6" s="49" t="s">
        <v>30</v>
      </c>
      <c r="O6" s="50">
        <v>20</v>
      </c>
      <c r="P6" s="24"/>
      <c r="Q6" s="26"/>
      <c r="R6" s="24"/>
    </row>
    <row r="7" spans="1:26" ht="14.4" thickBot="1" x14ac:dyDescent="0.3">
      <c r="A7" s="29">
        <v>20080519</v>
      </c>
      <c r="B7" s="30">
        <v>9269</v>
      </c>
      <c r="C7" s="30">
        <v>9379</v>
      </c>
      <c r="D7" s="30">
        <v>9243</v>
      </c>
      <c r="E7" s="30">
        <v>9370</v>
      </c>
      <c r="F7" s="31">
        <v>44485</v>
      </c>
      <c r="G7" s="32"/>
      <c r="H7" s="33"/>
      <c r="I7" s="24"/>
      <c r="J7" s="51">
        <v>-2</v>
      </c>
      <c r="K7" s="47">
        <f t="shared" si="0"/>
        <v>1</v>
      </c>
      <c r="L7" s="37" t="s">
        <v>31</v>
      </c>
      <c r="M7" s="52">
        <v>0.8</v>
      </c>
      <c r="N7" s="18"/>
      <c r="O7" s="18"/>
      <c r="P7" s="24"/>
      <c r="Q7" s="26"/>
      <c r="R7" s="24"/>
    </row>
    <row r="8" spans="1:26" ht="12.75" hidden="1" customHeight="1" x14ac:dyDescent="0.25">
      <c r="A8" s="29">
        <v>20080520</v>
      </c>
      <c r="B8" s="30">
        <v>9356</v>
      </c>
      <c r="C8" s="30">
        <v>9388</v>
      </c>
      <c r="D8" s="30">
        <v>9059</v>
      </c>
      <c r="E8" s="30">
        <v>9074</v>
      </c>
      <c r="F8" s="31">
        <v>77082</v>
      </c>
      <c r="G8" s="32"/>
      <c r="H8" s="33"/>
      <c r="I8" s="39"/>
      <c r="J8" s="18"/>
      <c r="K8" s="47">
        <f t="shared" si="0"/>
        <v>0</v>
      </c>
      <c r="L8" s="53"/>
      <c r="M8" s="39"/>
      <c r="N8" s="18"/>
      <c r="O8" s="18"/>
      <c r="P8" s="39"/>
      <c r="Q8" s="26"/>
      <c r="R8" s="24"/>
    </row>
    <row r="9" spans="1:26" ht="12.75" hidden="1" customHeight="1" x14ac:dyDescent="0.25">
      <c r="A9" s="29">
        <v>20080521</v>
      </c>
      <c r="B9" s="30">
        <v>9029</v>
      </c>
      <c r="C9" s="30">
        <v>9069</v>
      </c>
      <c r="D9" s="30">
        <v>8955</v>
      </c>
      <c r="E9" s="30">
        <v>8990</v>
      </c>
      <c r="F9" s="31">
        <v>46450</v>
      </c>
      <c r="G9" s="32"/>
      <c r="H9" s="33"/>
      <c r="I9" s="39"/>
      <c r="J9" s="18"/>
      <c r="K9" s="47">
        <f t="shared" si="0"/>
        <v>0</v>
      </c>
      <c r="L9" s="53"/>
      <c r="M9" s="39"/>
      <c r="N9" s="18"/>
      <c r="O9" s="18"/>
      <c r="P9" s="39"/>
      <c r="Q9" s="26"/>
      <c r="R9" s="24"/>
    </row>
    <row r="10" spans="1:26" ht="12.75" hidden="1" customHeight="1" x14ac:dyDescent="0.25">
      <c r="A10" s="29">
        <v>20080522</v>
      </c>
      <c r="B10" s="30">
        <v>8875</v>
      </c>
      <c r="C10" s="30">
        <v>9019</v>
      </c>
      <c r="D10" s="30">
        <v>8865</v>
      </c>
      <c r="E10" s="30">
        <v>9018</v>
      </c>
      <c r="F10" s="31">
        <v>56768</v>
      </c>
      <c r="G10" s="32"/>
      <c r="H10" s="33"/>
      <c r="I10" s="39"/>
      <c r="J10" s="18"/>
      <c r="K10" s="47">
        <f t="shared" si="0"/>
        <v>1</v>
      </c>
      <c r="L10" s="53"/>
      <c r="M10" s="39"/>
      <c r="N10" s="18"/>
      <c r="O10" s="18"/>
      <c r="P10" s="39"/>
      <c r="Q10" s="26"/>
      <c r="R10" s="24"/>
    </row>
    <row r="11" spans="1:26" ht="12.75" hidden="1" customHeight="1" x14ac:dyDescent="0.25">
      <c r="A11" s="29">
        <v>20080523</v>
      </c>
      <c r="B11" s="30">
        <v>9000</v>
      </c>
      <c r="C11" s="30">
        <v>9027</v>
      </c>
      <c r="D11" s="30">
        <v>8778</v>
      </c>
      <c r="E11" s="30">
        <v>8786</v>
      </c>
      <c r="F11" s="31">
        <v>70595</v>
      </c>
      <c r="G11" s="32"/>
      <c r="H11" s="33"/>
      <c r="I11" s="39"/>
      <c r="J11" s="18"/>
      <c r="K11" s="47">
        <f t="shared" si="0"/>
        <v>0</v>
      </c>
      <c r="L11" s="53"/>
      <c r="M11" s="39"/>
      <c r="N11" s="18"/>
      <c r="O11" s="18"/>
      <c r="P11" s="39"/>
      <c r="Q11" s="26"/>
      <c r="R11" s="24"/>
    </row>
    <row r="12" spans="1:26" ht="12.75" hidden="1" customHeight="1" x14ac:dyDescent="0.25">
      <c r="A12" s="29">
        <v>20080526</v>
      </c>
      <c r="B12" s="30">
        <v>8736</v>
      </c>
      <c r="C12" s="30">
        <v>8790</v>
      </c>
      <c r="D12" s="30">
        <v>8689</v>
      </c>
      <c r="E12" s="30">
        <v>8699</v>
      </c>
      <c r="F12" s="31">
        <v>55917</v>
      </c>
      <c r="G12" s="32"/>
      <c r="H12" s="33"/>
      <c r="I12" s="39"/>
      <c r="J12" s="18"/>
      <c r="K12" s="47">
        <f t="shared" si="0"/>
        <v>0</v>
      </c>
      <c r="L12" s="53"/>
      <c r="M12" s="39"/>
      <c r="N12" s="18"/>
      <c r="O12" s="18"/>
      <c r="P12" s="39"/>
      <c r="Q12" s="26"/>
      <c r="R12" s="24"/>
    </row>
    <row r="13" spans="1:26" ht="12.75" hidden="1" customHeight="1" x14ac:dyDescent="0.25">
      <c r="A13" s="29">
        <v>20080527</v>
      </c>
      <c r="B13" s="30">
        <v>8701</v>
      </c>
      <c r="C13" s="30">
        <v>8785</v>
      </c>
      <c r="D13" s="30">
        <v>8700</v>
      </c>
      <c r="E13" s="30">
        <v>8776</v>
      </c>
      <c r="F13" s="31">
        <v>44009</v>
      </c>
      <c r="G13" s="32"/>
      <c r="H13" s="33"/>
      <c r="I13" s="39"/>
      <c r="J13" s="18"/>
      <c r="K13" s="47">
        <f t="shared" si="0"/>
        <v>1</v>
      </c>
      <c r="L13" s="53"/>
      <c r="M13" s="39"/>
      <c r="N13" s="18"/>
      <c r="O13" s="18"/>
      <c r="P13" s="39"/>
      <c r="Q13" s="26"/>
      <c r="R13" s="24"/>
    </row>
    <row r="14" spans="1:26" ht="12.75" hidden="1" customHeight="1" x14ac:dyDescent="0.25">
      <c r="A14" s="29">
        <v>20080528</v>
      </c>
      <c r="B14" s="30">
        <v>8790</v>
      </c>
      <c r="C14" s="30">
        <v>8795</v>
      </c>
      <c r="D14" s="30">
        <v>8625</v>
      </c>
      <c r="E14" s="30">
        <v>8646</v>
      </c>
      <c r="F14" s="31">
        <v>65689</v>
      </c>
      <c r="G14" s="32"/>
      <c r="H14" s="33"/>
      <c r="I14" s="39"/>
      <c r="J14" s="18"/>
      <c r="K14" s="47">
        <f t="shared" si="0"/>
        <v>0</v>
      </c>
      <c r="L14" s="53"/>
      <c r="M14" s="39"/>
      <c r="N14" s="18"/>
      <c r="O14" s="18"/>
      <c r="P14" s="39"/>
      <c r="Q14" s="26"/>
      <c r="R14" s="24"/>
    </row>
    <row r="15" spans="1:26" ht="12.75" hidden="1" customHeight="1" x14ac:dyDescent="0.25">
      <c r="A15" s="29">
        <v>20080529</v>
      </c>
      <c r="B15" s="30">
        <v>8729</v>
      </c>
      <c r="C15" s="30">
        <v>8771</v>
      </c>
      <c r="D15" s="30">
        <v>8650</v>
      </c>
      <c r="E15" s="30">
        <v>8720</v>
      </c>
      <c r="F15" s="31">
        <v>56717</v>
      </c>
      <c r="G15" s="32"/>
      <c r="H15" s="33"/>
      <c r="I15" s="39"/>
      <c r="J15" s="18"/>
      <c r="K15" s="47">
        <f t="shared" si="0"/>
        <v>1</v>
      </c>
      <c r="L15" s="53"/>
      <c r="M15" s="39"/>
      <c r="N15" s="18"/>
      <c r="O15" s="18"/>
      <c r="P15" s="39"/>
      <c r="Q15" s="26"/>
      <c r="R15" s="24"/>
    </row>
    <row r="16" spans="1:26" ht="12.75" hidden="1" customHeight="1" x14ac:dyDescent="0.25">
      <c r="A16" s="29">
        <v>20080530</v>
      </c>
      <c r="B16" s="30">
        <v>8765</v>
      </c>
      <c r="C16" s="30">
        <v>8780</v>
      </c>
      <c r="D16" s="30">
        <v>8536</v>
      </c>
      <c r="E16" s="30">
        <v>8648</v>
      </c>
      <c r="F16" s="31">
        <v>75934</v>
      </c>
      <c r="G16" s="32"/>
      <c r="H16" s="33"/>
      <c r="I16" s="39"/>
      <c r="J16" s="18"/>
      <c r="K16" s="47">
        <f t="shared" si="0"/>
        <v>0</v>
      </c>
      <c r="L16" s="53"/>
      <c r="M16" s="39"/>
      <c r="N16" s="18"/>
      <c r="O16" s="18"/>
      <c r="P16" s="39"/>
      <c r="Q16" s="26"/>
      <c r="R16" s="24"/>
    </row>
    <row r="17" spans="1:18" ht="12.75" hidden="1" customHeight="1" x14ac:dyDescent="0.25">
      <c r="A17" s="29">
        <v>20080602</v>
      </c>
      <c r="B17" s="30">
        <v>8635</v>
      </c>
      <c r="C17" s="30">
        <v>8709</v>
      </c>
      <c r="D17" s="30">
        <v>8603</v>
      </c>
      <c r="E17" s="30">
        <v>8700</v>
      </c>
      <c r="F17" s="31">
        <v>49485</v>
      </c>
      <c r="G17" s="32"/>
      <c r="H17" s="33"/>
      <c r="I17" s="39"/>
      <c r="J17" s="18"/>
      <c r="K17" s="47">
        <f t="shared" si="0"/>
        <v>1</v>
      </c>
      <c r="L17" s="53"/>
      <c r="M17" s="39"/>
      <c r="N17" s="18"/>
      <c r="O17" s="18"/>
      <c r="P17" s="39"/>
      <c r="Q17" s="26"/>
      <c r="R17" s="24"/>
    </row>
    <row r="18" spans="1:18" ht="12.75" hidden="1" customHeight="1" x14ac:dyDescent="0.25">
      <c r="A18" s="29">
        <v>20080603</v>
      </c>
      <c r="B18" s="30">
        <v>8644</v>
      </c>
      <c r="C18" s="30">
        <v>8657</v>
      </c>
      <c r="D18" s="30">
        <v>8510</v>
      </c>
      <c r="E18" s="30">
        <v>8540</v>
      </c>
      <c r="F18" s="31">
        <v>55795</v>
      </c>
      <c r="G18" s="32"/>
      <c r="H18" s="33"/>
      <c r="I18" s="39"/>
      <c r="J18" s="18"/>
      <c r="K18" s="47">
        <f t="shared" si="0"/>
        <v>0</v>
      </c>
      <c r="L18" s="53"/>
      <c r="M18" s="39"/>
      <c r="N18" s="18"/>
      <c r="O18" s="18"/>
      <c r="P18" s="39"/>
      <c r="Q18" s="26"/>
      <c r="R18" s="24"/>
    </row>
    <row r="19" spans="1:18" ht="12.75" hidden="1" customHeight="1" x14ac:dyDescent="0.25">
      <c r="A19" s="29">
        <v>20080604</v>
      </c>
      <c r="B19" s="30">
        <v>8540</v>
      </c>
      <c r="C19" s="30">
        <v>8619</v>
      </c>
      <c r="D19" s="30">
        <v>8526</v>
      </c>
      <c r="E19" s="30">
        <v>8592</v>
      </c>
      <c r="F19" s="31">
        <v>44302</v>
      </c>
      <c r="G19" s="32"/>
      <c r="H19" s="33"/>
      <c r="I19" s="39"/>
      <c r="J19" s="18"/>
      <c r="K19" s="47">
        <f t="shared" si="0"/>
        <v>1</v>
      </c>
      <c r="L19" s="53"/>
      <c r="M19" s="39"/>
      <c r="N19" s="18"/>
      <c r="O19" s="18"/>
      <c r="P19" s="39"/>
      <c r="Q19" s="26"/>
      <c r="R19" s="24"/>
    </row>
    <row r="20" spans="1:18" ht="12.75" hidden="1" customHeight="1" x14ac:dyDescent="0.25">
      <c r="A20" s="29">
        <v>20080605</v>
      </c>
      <c r="B20" s="30">
        <v>8571</v>
      </c>
      <c r="C20" s="30">
        <v>8765</v>
      </c>
      <c r="D20" s="30">
        <v>8472</v>
      </c>
      <c r="E20" s="30">
        <v>8725</v>
      </c>
      <c r="F20" s="31">
        <v>78503</v>
      </c>
      <c r="G20" s="32"/>
      <c r="H20" s="33"/>
      <c r="I20" s="39"/>
      <c r="J20" s="18"/>
      <c r="K20" s="47">
        <f t="shared" si="0"/>
        <v>1</v>
      </c>
      <c r="L20" s="53"/>
      <c r="M20" s="39"/>
      <c r="N20" s="18"/>
      <c r="O20" s="18"/>
      <c r="P20" s="39"/>
      <c r="Q20" s="26"/>
      <c r="R20" s="24"/>
    </row>
    <row r="21" spans="1:18" ht="12.75" hidden="1" customHeight="1" x14ac:dyDescent="0.25">
      <c r="A21" s="29">
        <v>20080606</v>
      </c>
      <c r="B21" s="30">
        <v>8788</v>
      </c>
      <c r="C21" s="30">
        <v>8798</v>
      </c>
      <c r="D21" s="30">
        <v>8712</v>
      </c>
      <c r="E21" s="30">
        <v>8756</v>
      </c>
      <c r="F21" s="31">
        <v>49130</v>
      </c>
      <c r="G21" s="32"/>
      <c r="H21" s="33"/>
      <c r="I21" s="39"/>
      <c r="J21" s="18"/>
      <c r="K21" s="47">
        <f t="shared" si="0"/>
        <v>1</v>
      </c>
      <c r="L21" s="53"/>
      <c r="M21" s="39"/>
      <c r="N21" s="18"/>
      <c r="O21" s="18"/>
      <c r="P21" s="39"/>
      <c r="Q21" s="26"/>
      <c r="R21" s="24"/>
    </row>
    <row r="22" spans="1:18" ht="12.75" hidden="1" customHeight="1" x14ac:dyDescent="0.25">
      <c r="A22" s="29">
        <v>20080609</v>
      </c>
      <c r="B22" s="30">
        <v>8520</v>
      </c>
      <c r="C22" s="30">
        <v>8555</v>
      </c>
      <c r="D22" s="30">
        <v>8492</v>
      </c>
      <c r="E22" s="30">
        <v>8529</v>
      </c>
      <c r="F22" s="31">
        <v>44676</v>
      </c>
      <c r="G22" s="32"/>
      <c r="H22" s="33"/>
      <c r="I22" s="39"/>
      <c r="J22" s="18"/>
      <c r="K22" s="47">
        <f t="shared" si="0"/>
        <v>0</v>
      </c>
      <c r="L22" s="53"/>
      <c r="M22" s="39"/>
      <c r="N22" s="18"/>
      <c r="O22" s="18"/>
      <c r="P22" s="39"/>
      <c r="Q22" s="26"/>
      <c r="R22" s="24"/>
    </row>
    <row r="23" spans="1:18" ht="12.75" hidden="1" customHeight="1" x14ac:dyDescent="0.25">
      <c r="A23" s="29">
        <v>20080610</v>
      </c>
      <c r="B23" s="30">
        <v>8529</v>
      </c>
      <c r="C23" s="30">
        <v>8565</v>
      </c>
      <c r="D23" s="30">
        <v>8321</v>
      </c>
      <c r="E23" s="30">
        <v>8340</v>
      </c>
      <c r="F23" s="31">
        <v>75201</v>
      </c>
      <c r="G23" s="32"/>
      <c r="H23" s="33"/>
      <c r="I23" s="39"/>
      <c r="J23" s="18"/>
      <c r="K23" s="47">
        <f t="shared" si="0"/>
        <v>0</v>
      </c>
      <c r="L23" s="53"/>
      <c r="M23" s="39"/>
      <c r="N23" s="18"/>
      <c r="O23" s="18"/>
      <c r="P23" s="39"/>
      <c r="Q23" s="26"/>
      <c r="R23" s="24"/>
    </row>
    <row r="24" spans="1:18" ht="12.75" hidden="1" customHeight="1" x14ac:dyDescent="0.25">
      <c r="A24" s="29">
        <v>20080611</v>
      </c>
      <c r="B24" s="30">
        <v>8365</v>
      </c>
      <c r="C24" s="30">
        <v>8404</v>
      </c>
      <c r="D24" s="30">
        <v>8291</v>
      </c>
      <c r="E24" s="30">
        <v>8316</v>
      </c>
      <c r="F24" s="31">
        <v>58739</v>
      </c>
      <c r="G24" s="32"/>
      <c r="H24" s="33"/>
      <c r="I24" s="39"/>
      <c r="J24" s="18"/>
      <c r="K24" s="47">
        <f t="shared" si="0"/>
        <v>0</v>
      </c>
      <c r="L24" s="53"/>
      <c r="M24" s="39"/>
      <c r="N24" s="18"/>
      <c r="O24" s="18"/>
      <c r="P24" s="39"/>
      <c r="Q24" s="26"/>
      <c r="R24" s="24"/>
    </row>
    <row r="25" spans="1:18" ht="12.75" hidden="1" customHeight="1" x14ac:dyDescent="0.25">
      <c r="A25" s="29">
        <v>20080612</v>
      </c>
      <c r="B25" s="30">
        <v>8199</v>
      </c>
      <c r="C25" s="30">
        <v>8204</v>
      </c>
      <c r="D25" s="30">
        <v>7999</v>
      </c>
      <c r="E25" s="30">
        <v>8043</v>
      </c>
      <c r="F25" s="31">
        <v>75451</v>
      </c>
      <c r="G25" s="32"/>
      <c r="H25" s="33"/>
      <c r="I25" s="39"/>
      <c r="J25" s="18"/>
      <c r="K25" s="47">
        <f t="shared" si="0"/>
        <v>0</v>
      </c>
      <c r="L25" s="53"/>
      <c r="M25" s="39"/>
      <c r="N25" s="18"/>
      <c r="O25" s="18"/>
      <c r="P25" s="39"/>
      <c r="Q25" s="26"/>
      <c r="R25" s="24"/>
    </row>
    <row r="26" spans="1:18" ht="12.75" hidden="1" customHeight="1" x14ac:dyDescent="0.25">
      <c r="A26" s="29">
        <v>20080613</v>
      </c>
      <c r="B26" s="30">
        <v>8068</v>
      </c>
      <c r="C26" s="30">
        <v>8140</v>
      </c>
      <c r="D26" s="30">
        <v>8002</v>
      </c>
      <c r="E26" s="30">
        <v>8043</v>
      </c>
      <c r="F26" s="31">
        <v>62762</v>
      </c>
      <c r="G26" s="32"/>
      <c r="H26" s="33"/>
      <c r="I26" s="39"/>
      <c r="J26" s="18"/>
      <c r="K26" s="47">
        <f t="shared" si="0"/>
        <v>0</v>
      </c>
      <c r="L26" s="53"/>
      <c r="M26" s="39"/>
      <c r="N26" s="18"/>
      <c r="O26" s="18"/>
      <c r="P26" s="39"/>
      <c r="Q26" s="26"/>
      <c r="R26" s="24"/>
    </row>
    <row r="27" spans="1:18" ht="12.75" hidden="1" customHeight="1" x14ac:dyDescent="0.25">
      <c r="A27" s="29">
        <v>20080616</v>
      </c>
      <c r="B27" s="30">
        <v>8121</v>
      </c>
      <c r="C27" s="30">
        <v>8191</v>
      </c>
      <c r="D27" s="30">
        <v>8100</v>
      </c>
      <c r="E27" s="30">
        <v>8133</v>
      </c>
      <c r="F27" s="31">
        <v>50645</v>
      </c>
      <c r="G27" s="32"/>
      <c r="H27" s="33"/>
      <c r="I27" s="39"/>
      <c r="J27" s="18"/>
      <c r="K27" s="47">
        <f t="shared" si="0"/>
        <v>1</v>
      </c>
      <c r="L27" s="53"/>
      <c r="M27" s="39"/>
      <c r="N27" s="18"/>
      <c r="O27" s="18"/>
      <c r="P27" s="39"/>
      <c r="Q27" s="26"/>
      <c r="R27" s="24"/>
    </row>
    <row r="28" spans="1:18" ht="12.75" hidden="1" customHeight="1" x14ac:dyDescent="0.25">
      <c r="A28" s="29">
        <v>20080617</v>
      </c>
      <c r="B28" s="30">
        <v>8133</v>
      </c>
      <c r="C28" s="30">
        <v>8177</v>
      </c>
      <c r="D28" s="30">
        <v>8017</v>
      </c>
      <c r="E28" s="30">
        <v>8147</v>
      </c>
      <c r="F28" s="31">
        <v>62708</v>
      </c>
      <c r="G28" s="32"/>
      <c r="H28" s="33"/>
      <c r="I28" s="39"/>
      <c r="J28" s="18"/>
      <c r="K28" s="47">
        <f t="shared" si="0"/>
        <v>1</v>
      </c>
      <c r="L28" s="53"/>
      <c r="M28" s="39"/>
      <c r="N28" s="18"/>
      <c r="O28" s="18"/>
      <c r="P28" s="39"/>
      <c r="Q28" s="26"/>
      <c r="R28" s="24"/>
    </row>
    <row r="29" spans="1:18" ht="12.75" hidden="1" customHeight="1" x14ac:dyDescent="0.25">
      <c r="A29" s="29">
        <v>20080618</v>
      </c>
      <c r="B29" s="30">
        <v>8030</v>
      </c>
      <c r="C29" s="30">
        <v>8107</v>
      </c>
      <c r="D29" s="30">
        <v>8000</v>
      </c>
      <c r="E29" s="30">
        <v>8081</v>
      </c>
      <c r="F29" s="31">
        <v>34093</v>
      </c>
      <c r="G29" s="32"/>
      <c r="H29" s="33"/>
      <c r="I29" s="39"/>
      <c r="J29" s="18"/>
      <c r="K29" s="47">
        <f t="shared" si="0"/>
        <v>0</v>
      </c>
      <c r="L29" s="53"/>
      <c r="M29" s="39"/>
      <c r="N29" s="18"/>
      <c r="O29" s="18"/>
      <c r="P29" s="39"/>
      <c r="Q29" s="26"/>
      <c r="R29" s="24"/>
    </row>
    <row r="30" spans="1:18" ht="12.75" hidden="1" customHeight="1" x14ac:dyDescent="0.25">
      <c r="A30" s="29">
        <v>20080619</v>
      </c>
      <c r="B30" s="30">
        <v>7980</v>
      </c>
      <c r="C30" s="30">
        <v>7980</v>
      </c>
      <c r="D30" s="30">
        <v>7886</v>
      </c>
      <c r="E30" s="30">
        <v>7890</v>
      </c>
      <c r="F30" s="31">
        <v>53288</v>
      </c>
      <c r="G30" s="32"/>
      <c r="H30" s="33"/>
      <c r="I30" s="39"/>
      <c r="J30" s="18"/>
      <c r="K30" s="47">
        <f t="shared" si="0"/>
        <v>0</v>
      </c>
      <c r="L30" s="53"/>
      <c r="M30" s="39"/>
      <c r="N30" s="18"/>
      <c r="O30" s="18"/>
      <c r="P30" s="39"/>
      <c r="Q30" s="26"/>
      <c r="R30" s="24"/>
    </row>
    <row r="31" spans="1:18" ht="12.75" hidden="1" customHeight="1" x14ac:dyDescent="0.25">
      <c r="A31" s="29">
        <v>20080620</v>
      </c>
      <c r="B31" s="30">
        <v>7910</v>
      </c>
      <c r="C31" s="30">
        <v>7937</v>
      </c>
      <c r="D31" s="30">
        <v>7723</v>
      </c>
      <c r="E31" s="30">
        <v>7778</v>
      </c>
      <c r="F31" s="31">
        <v>70541</v>
      </c>
      <c r="G31" s="32"/>
      <c r="H31" s="33"/>
      <c r="I31" s="39"/>
      <c r="J31" s="18"/>
      <c r="K31" s="47">
        <f t="shared" si="0"/>
        <v>0</v>
      </c>
      <c r="L31" s="53"/>
      <c r="M31" s="39"/>
      <c r="N31" s="18"/>
      <c r="O31" s="18"/>
      <c r="P31" s="39"/>
      <c r="Q31" s="26"/>
      <c r="R31" s="24"/>
    </row>
    <row r="32" spans="1:18" ht="12.75" hidden="1" customHeight="1" x14ac:dyDescent="0.25">
      <c r="A32" s="29">
        <v>20080623</v>
      </c>
      <c r="B32" s="30">
        <v>7660</v>
      </c>
      <c r="C32" s="30">
        <v>7805</v>
      </c>
      <c r="D32" s="30">
        <v>7630</v>
      </c>
      <c r="E32" s="30">
        <v>7754</v>
      </c>
      <c r="F32" s="31">
        <v>63149</v>
      </c>
      <c r="G32" s="32"/>
      <c r="H32" s="33"/>
      <c r="I32" s="39"/>
      <c r="J32" s="18"/>
      <c r="K32" s="47">
        <f t="shared" si="0"/>
        <v>0</v>
      </c>
      <c r="L32" s="53"/>
      <c r="M32" s="39"/>
      <c r="N32" s="18"/>
      <c r="O32" s="18"/>
      <c r="P32" s="39"/>
      <c r="Q32" s="26"/>
      <c r="R32" s="24"/>
    </row>
    <row r="33" spans="1:18" ht="12.75" hidden="1" customHeight="1" x14ac:dyDescent="0.25">
      <c r="A33" s="29">
        <v>20080624</v>
      </c>
      <c r="B33" s="30">
        <v>7715</v>
      </c>
      <c r="C33" s="30">
        <v>7782</v>
      </c>
      <c r="D33" s="30">
        <v>7645</v>
      </c>
      <c r="E33" s="30">
        <v>7693</v>
      </c>
      <c r="F33" s="31">
        <v>64046</v>
      </c>
      <c r="G33" s="32"/>
      <c r="H33" s="33"/>
      <c r="I33" s="39"/>
      <c r="J33" s="18"/>
      <c r="K33" s="47">
        <f t="shared" si="0"/>
        <v>0</v>
      </c>
      <c r="L33" s="53"/>
      <c r="M33" s="39"/>
      <c r="N33" s="18"/>
      <c r="O33" s="18"/>
      <c r="P33" s="39"/>
      <c r="Q33" s="26"/>
      <c r="R33" s="24"/>
    </row>
    <row r="34" spans="1:18" ht="12.75" hidden="1" customHeight="1" x14ac:dyDescent="0.25">
      <c r="A34" s="29">
        <v>20080625</v>
      </c>
      <c r="B34" s="30">
        <v>7671</v>
      </c>
      <c r="C34" s="30">
        <v>7759</v>
      </c>
      <c r="D34" s="30">
        <v>7605</v>
      </c>
      <c r="E34" s="30">
        <v>7753</v>
      </c>
      <c r="F34" s="31">
        <v>69317</v>
      </c>
      <c r="G34" s="32"/>
      <c r="H34" s="33"/>
      <c r="I34" s="39"/>
      <c r="J34" s="18"/>
      <c r="K34" s="47">
        <f t="shared" si="0"/>
        <v>1</v>
      </c>
      <c r="L34" s="53"/>
      <c r="M34" s="39"/>
      <c r="N34" s="18"/>
      <c r="O34" s="18"/>
      <c r="P34" s="39"/>
      <c r="Q34" s="26"/>
      <c r="R34" s="24"/>
    </row>
    <row r="35" spans="1:18" ht="12.75" hidden="1" customHeight="1" x14ac:dyDescent="0.25">
      <c r="A35" s="29">
        <v>20080626</v>
      </c>
      <c r="B35" s="30">
        <v>7753</v>
      </c>
      <c r="C35" s="30">
        <v>7798</v>
      </c>
      <c r="D35" s="30">
        <v>7690</v>
      </c>
      <c r="E35" s="30">
        <v>7693</v>
      </c>
      <c r="F35" s="31">
        <v>60885</v>
      </c>
      <c r="G35" s="32"/>
      <c r="H35" s="33"/>
      <c r="I35" s="39"/>
      <c r="J35" s="18"/>
      <c r="K35" s="47">
        <f t="shared" si="0"/>
        <v>0</v>
      </c>
      <c r="L35" s="53"/>
      <c r="M35" s="39"/>
      <c r="N35" s="18"/>
      <c r="O35" s="18"/>
      <c r="P35" s="39"/>
      <c r="Q35" s="26"/>
      <c r="R35" s="24"/>
    </row>
    <row r="36" spans="1:18" ht="12.75" hidden="1" customHeight="1" x14ac:dyDescent="0.25">
      <c r="A36" s="29">
        <v>20080627</v>
      </c>
      <c r="B36" s="30">
        <v>7381</v>
      </c>
      <c r="C36" s="30">
        <v>7460</v>
      </c>
      <c r="D36" s="30">
        <v>7341</v>
      </c>
      <c r="E36" s="30">
        <v>7416</v>
      </c>
      <c r="F36" s="31">
        <v>67430</v>
      </c>
      <c r="G36" s="32"/>
      <c r="H36" s="33"/>
      <c r="I36" s="39"/>
      <c r="J36" s="18"/>
      <c r="K36" s="47">
        <f t="shared" si="0"/>
        <v>0</v>
      </c>
      <c r="L36" s="53"/>
      <c r="M36" s="39"/>
      <c r="N36" s="18"/>
      <c r="O36" s="18"/>
      <c r="P36" s="39"/>
      <c r="Q36" s="26"/>
      <c r="R36" s="24"/>
    </row>
    <row r="37" spans="1:18" ht="12.75" hidden="1" customHeight="1" x14ac:dyDescent="0.25">
      <c r="A37" s="29">
        <v>20080630</v>
      </c>
      <c r="B37" s="30">
        <v>7470</v>
      </c>
      <c r="C37" s="30">
        <v>7490</v>
      </c>
      <c r="D37" s="30">
        <v>7382</v>
      </c>
      <c r="E37" s="30">
        <v>7416</v>
      </c>
      <c r="F37" s="31">
        <v>51350</v>
      </c>
      <c r="G37" s="32"/>
      <c r="H37" s="33"/>
      <c r="I37" s="39"/>
      <c r="J37" s="18"/>
      <c r="K37" s="47">
        <f t="shared" si="0"/>
        <v>0</v>
      </c>
      <c r="L37" s="53"/>
      <c r="M37" s="39"/>
      <c r="N37" s="18"/>
      <c r="O37" s="18"/>
      <c r="P37" s="39"/>
      <c r="Q37" s="26"/>
      <c r="R37" s="24"/>
    </row>
    <row r="38" spans="1:18" ht="12.75" hidden="1" customHeight="1" x14ac:dyDescent="0.25">
      <c r="A38" s="29">
        <v>20080701</v>
      </c>
      <c r="B38" s="30">
        <v>7410</v>
      </c>
      <c r="C38" s="30">
        <v>7477</v>
      </c>
      <c r="D38" s="30">
        <v>7291</v>
      </c>
      <c r="E38" s="30">
        <v>7291</v>
      </c>
      <c r="F38" s="31">
        <v>62859</v>
      </c>
      <c r="G38" s="32"/>
      <c r="H38" s="33"/>
      <c r="I38" s="39"/>
      <c r="J38" s="18"/>
      <c r="K38" s="47">
        <f t="shared" si="0"/>
        <v>0</v>
      </c>
      <c r="L38" s="53"/>
      <c r="M38" s="39"/>
      <c r="N38" s="18"/>
      <c r="O38" s="18"/>
      <c r="P38" s="39"/>
      <c r="Q38" s="26"/>
      <c r="R38" s="24"/>
    </row>
    <row r="39" spans="1:18" ht="12.75" hidden="1" customHeight="1" x14ac:dyDescent="0.25">
      <c r="A39" s="29">
        <v>20080702</v>
      </c>
      <c r="B39" s="30">
        <v>7308</v>
      </c>
      <c r="C39" s="30">
        <v>7394</v>
      </c>
      <c r="D39" s="30">
        <v>7245</v>
      </c>
      <c r="E39" s="30">
        <v>7245</v>
      </c>
      <c r="F39" s="31">
        <v>74191</v>
      </c>
      <c r="G39" s="32"/>
      <c r="H39" s="33"/>
      <c r="I39" s="39"/>
      <c r="J39" s="18"/>
      <c r="K39" s="47">
        <f t="shared" si="0"/>
        <v>0</v>
      </c>
      <c r="L39" s="53"/>
      <c r="M39" s="39"/>
      <c r="N39" s="18"/>
      <c r="O39" s="18"/>
      <c r="P39" s="39"/>
      <c r="Q39" s="26"/>
      <c r="R39" s="24"/>
    </row>
    <row r="40" spans="1:18" ht="12.75" hidden="1" customHeight="1" x14ac:dyDescent="0.25">
      <c r="A40" s="29">
        <v>20080703</v>
      </c>
      <c r="B40" s="30">
        <v>7140</v>
      </c>
      <c r="C40" s="30">
        <v>7377</v>
      </c>
      <c r="D40" s="30">
        <v>7055</v>
      </c>
      <c r="E40" s="30">
        <v>7299</v>
      </c>
      <c r="F40" s="31">
        <v>88259</v>
      </c>
      <c r="G40" s="32"/>
      <c r="H40" s="33"/>
      <c r="I40" s="39"/>
      <c r="J40" s="18"/>
      <c r="K40" s="47">
        <f t="shared" si="0"/>
        <v>1</v>
      </c>
      <c r="L40" s="53"/>
      <c r="M40" s="39"/>
      <c r="N40" s="18"/>
      <c r="O40" s="18"/>
      <c r="P40" s="39"/>
      <c r="Q40" s="26"/>
      <c r="R40" s="24"/>
    </row>
    <row r="41" spans="1:18" ht="12.75" hidden="1" customHeight="1" x14ac:dyDescent="0.25">
      <c r="A41" s="29">
        <v>20080704</v>
      </c>
      <c r="B41" s="30">
        <v>7282</v>
      </c>
      <c r="C41" s="30">
        <v>7323</v>
      </c>
      <c r="D41" s="30">
        <v>7099</v>
      </c>
      <c r="E41" s="30">
        <v>7100</v>
      </c>
      <c r="F41" s="31">
        <v>68335</v>
      </c>
      <c r="G41" s="32"/>
      <c r="H41" s="33"/>
      <c r="I41" s="39"/>
      <c r="J41" s="18"/>
      <c r="K41" s="47">
        <f t="shared" si="0"/>
        <v>0</v>
      </c>
      <c r="L41" s="53"/>
      <c r="M41" s="39"/>
      <c r="N41" s="18"/>
      <c r="O41" s="18"/>
      <c r="P41" s="39"/>
      <c r="Q41" s="26"/>
      <c r="R41" s="24"/>
    </row>
    <row r="42" spans="1:18" x14ac:dyDescent="0.25">
      <c r="A42" s="29">
        <v>20080707</v>
      </c>
      <c r="B42" s="30">
        <v>7096</v>
      </c>
      <c r="C42" s="30">
        <v>7279</v>
      </c>
      <c r="D42" s="30">
        <v>7075</v>
      </c>
      <c r="E42" s="30">
        <v>7258</v>
      </c>
      <c r="F42" s="31">
        <v>62177</v>
      </c>
      <c r="G42" s="32"/>
      <c r="H42" s="33"/>
      <c r="I42" s="39"/>
      <c r="J42" s="18"/>
      <c r="K42" s="47">
        <f t="shared" si="0"/>
        <v>1</v>
      </c>
      <c r="L42" s="53"/>
      <c r="M42" s="39"/>
      <c r="N42" s="18"/>
      <c r="O42" s="18"/>
      <c r="P42" s="39"/>
      <c r="Q42" s="26"/>
      <c r="R42" s="24"/>
    </row>
    <row r="43" spans="1:18" x14ac:dyDescent="0.25">
      <c r="A43" s="29">
        <v>20080708</v>
      </c>
      <c r="B43" s="30">
        <v>7199</v>
      </c>
      <c r="C43" s="30">
        <v>7200</v>
      </c>
      <c r="D43" s="30">
        <v>6892</v>
      </c>
      <c r="E43" s="30">
        <v>6988</v>
      </c>
      <c r="F43" s="31">
        <v>86073</v>
      </c>
      <c r="G43" s="32"/>
      <c r="H43" s="33"/>
      <c r="I43" s="39"/>
      <c r="J43" s="18"/>
      <c r="K43" s="47">
        <f t="shared" si="0"/>
        <v>0</v>
      </c>
      <c r="L43" s="53"/>
      <c r="M43" s="39"/>
      <c r="N43" s="18"/>
      <c r="O43" s="18"/>
      <c r="P43" s="39"/>
      <c r="Q43" s="26"/>
      <c r="R43" s="24"/>
    </row>
    <row r="44" spans="1:18" x14ac:dyDescent="0.25">
      <c r="A44" s="29">
        <v>20080709</v>
      </c>
      <c r="B44" s="30">
        <v>7095</v>
      </c>
      <c r="C44" s="30">
        <v>7185</v>
      </c>
      <c r="D44" s="30">
        <v>6950</v>
      </c>
      <c r="E44" s="30">
        <v>7011</v>
      </c>
      <c r="F44" s="31">
        <v>95503</v>
      </c>
      <c r="G44" s="32"/>
      <c r="H44" s="33"/>
      <c r="I44" s="39"/>
      <c r="J44" s="18"/>
      <c r="K44" s="47">
        <f t="shared" si="0"/>
        <v>1</v>
      </c>
      <c r="L44" s="53"/>
      <c r="M44" s="39"/>
      <c r="N44" s="18"/>
      <c r="O44" s="18"/>
      <c r="P44" s="39"/>
      <c r="Q44" s="26"/>
      <c r="R44" s="24"/>
    </row>
    <row r="45" spans="1:18" x14ac:dyDescent="0.25">
      <c r="A45" s="29">
        <v>20080710</v>
      </c>
      <c r="B45" s="30">
        <v>6958</v>
      </c>
      <c r="C45" s="30">
        <v>7116</v>
      </c>
      <c r="D45" s="30">
        <v>6893</v>
      </c>
      <c r="E45" s="30">
        <v>7010</v>
      </c>
      <c r="F45" s="31">
        <v>94064</v>
      </c>
      <c r="G45" s="32"/>
      <c r="H45" s="33"/>
      <c r="I45" s="39"/>
      <c r="J45" s="18"/>
      <c r="K45" s="47">
        <f t="shared" si="0"/>
        <v>0</v>
      </c>
      <c r="L45" s="53"/>
      <c r="M45" s="39"/>
      <c r="N45" s="18"/>
      <c r="O45" s="18"/>
      <c r="P45" s="39"/>
      <c r="Q45" s="26"/>
      <c r="R45" s="24"/>
    </row>
    <row r="46" spans="1:18" x14ac:dyDescent="0.25">
      <c r="A46" s="29">
        <v>20080711</v>
      </c>
      <c r="B46" s="30">
        <v>6973</v>
      </c>
      <c r="C46" s="30">
        <v>7206</v>
      </c>
      <c r="D46" s="30">
        <v>6963</v>
      </c>
      <c r="E46" s="30">
        <v>7181</v>
      </c>
      <c r="F46" s="31">
        <v>97903</v>
      </c>
      <c r="G46" s="32"/>
      <c r="H46" s="33"/>
      <c r="I46" s="39"/>
      <c r="J46" s="18"/>
      <c r="K46" s="47">
        <f t="shared" si="0"/>
        <v>1</v>
      </c>
      <c r="L46" s="53"/>
      <c r="M46" s="39"/>
      <c r="N46" s="18"/>
      <c r="O46" s="18"/>
      <c r="P46" s="39"/>
      <c r="Q46" s="26"/>
      <c r="R46" s="24"/>
    </row>
    <row r="47" spans="1:18" x14ac:dyDescent="0.25">
      <c r="A47" s="29">
        <v>20080714</v>
      </c>
      <c r="B47" s="30">
        <v>7200</v>
      </c>
      <c r="C47" s="30">
        <v>7238</v>
      </c>
      <c r="D47" s="30">
        <v>7088</v>
      </c>
      <c r="E47" s="30">
        <v>7152</v>
      </c>
      <c r="F47" s="31">
        <v>74123</v>
      </c>
      <c r="G47" s="32"/>
      <c r="H47" s="33"/>
      <c r="I47" s="39"/>
      <c r="J47" s="18"/>
      <c r="K47" s="47">
        <f t="shared" si="0"/>
        <v>0</v>
      </c>
      <c r="L47" s="53"/>
      <c r="M47" s="39"/>
      <c r="N47" s="18"/>
      <c r="O47" s="18"/>
      <c r="P47" s="39"/>
      <c r="Q47" s="26"/>
      <c r="R47" s="24"/>
    </row>
    <row r="48" spans="1:18" x14ac:dyDescent="0.25">
      <c r="A48" s="29">
        <v>20080715</v>
      </c>
      <c r="B48" s="30">
        <v>7050</v>
      </c>
      <c r="C48" s="30">
        <v>7065</v>
      </c>
      <c r="D48" s="30">
        <v>6744</v>
      </c>
      <c r="E48" s="30">
        <v>6790</v>
      </c>
      <c r="F48" s="31">
        <v>89664</v>
      </c>
      <c r="G48" s="32"/>
      <c r="H48" s="33"/>
      <c r="I48" s="39"/>
      <c r="J48" s="18"/>
      <c r="K48" s="47">
        <f t="shared" si="0"/>
        <v>0</v>
      </c>
      <c r="L48" s="53"/>
      <c r="M48" s="39"/>
      <c r="N48" s="18"/>
      <c r="O48" s="18"/>
      <c r="P48" s="39"/>
      <c r="Q48" s="26"/>
      <c r="R48" s="24"/>
    </row>
    <row r="49" spans="1:30" x14ac:dyDescent="0.25">
      <c r="A49" s="29">
        <v>20080716</v>
      </c>
      <c r="B49" s="30">
        <v>6712</v>
      </c>
      <c r="C49" s="30">
        <v>6725</v>
      </c>
      <c r="D49" s="30">
        <v>6532</v>
      </c>
      <c r="E49" s="30">
        <v>6541</v>
      </c>
      <c r="F49" s="31">
        <v>50918</v>
      </c>
      <c r="G49" s="32"/>
      <c r="H49" s="33"/>
      <c r="I49" s="39"/>
      <c r="J49" s="18"/>
      <c r="K49" s="47">
        <f t="shared" si="0"/>
        <v>0</v>
      </c>
      <c r="L49" s="53"/>
      <c r="M49" s="39"/>
      <c r="N49" s="18"/>
      <c r="O49" s="18"/>
      <c r="P49" s="39"/>
      <c r="Q49" s="26"/>
      <c r="R49" s="24"/>
    </row>
    <row r="50" spans="1:30" x14ac:dyDescent="0.25">
      <c r="A50" s="29">
        <v>20080717</v>
      </c>
      <c r="B50" s="30">
        <v>6700</v>
      </c>
      <c r="C50" s="30">
        <v>6848</v>
      </c>
      <c r="D50" s="30">
        <v>6689</v>
      </c>
      <c r="E50" s="30">
        <v>6797</v>
      </c>
      <c r="F50" s="31">
        <v>74675</v>
      </c>
      <c r="G50" s="32"/>
      <c r="H50" s="33"/>
      <c r="I50" s="39"/>
      <c r="J50" s="18"/>
      <c r="K50" s="47">
        <f t="shared" si="0"/>
        <v>1</v>
      </c>
      <c r="L50" s="53"/>
      <c r="M50" s="39"/>
      <c r="N50" s="18"/>
      <c r="O50" s="18"/>
      <c r="P50" s="39"/>
      <c r="Q50" s="26"/>
      <c r="R50" s="24"/>
    </row>
    <row r="51" spans="1:30" ht="13.8" thickBot="1" x14ac:dyDescent="0.3">
      <c r="A51" s="29">
        <v>20080718</v>
      </c>
      <c r="B51" s="30">
        <v>6860</v>
      </c>
      <c r="C51" s="30">
        <v>6888</v>
      </c>
      <c r="D51" s="30">
        <v>6599</v>
      </c>
      <c r="E51" s="30">
        <v>6681</v>
      </c>
      <c r="F51" s="31">
        <v>87374</v>
      </c>
      <c r="G51" s="32"/>
      <c r="H51" s="33"/>
      <c r="I51" s="39"/>
      <c r="J51" s="18"/>
      <c r="K51" s="47">
        <f t="shared" si="0"/>
        <v>0</v>
      </c>
      <c r="L51" s="53"/>
      <c r="M51" s="39"/>
      <c r="N51" s="18"/>
      <c r="O51" s="18"/>
      <c r="P51" s="39"/>
      <c r="Q51" s="26"/>
      <c r="R51" s="24"/>
    </row>
    <row r="52" spans="1:30" ht="14.4" thickBot="1" x14ac:dyDescent="0.3">
      <c r="A52" s="54">
        <v>20080721</v>
      </c>
      <c r="B52" s="55">
        <v>6845</v>
      </c>
      <c r="C52" s="55">
        <v>7020</v>
      </c>
      <c r="D52" s="55">
        <v>6840</v>
      </c>
      <c r="E52" s="55">
        <v>7007</v>
      </c>
      <c r="F52" s="56">
        <v>71688</v>
      </c>
      <c r="G52" s="57">
        <v>0</v>
      </c>
      <c r="H52" s="58">
        <v>0</v>
      </c>
      <c r="I52" s="1">
        <v>0</v>
      </c>
      <c r="J52" s="59">
        <v>0</v>
      </c>
      <c r="K52" s="60">
        <f t="shared" si="0"/>
        <v>1</v>
      </c>
      <c r="L52" s="53"/>
      <c r="M52" s="39"/>
      <c r="N52" s="61">
        <f ca="1">AVERAGE(E52:OFFSET(E52,-(O$5-1),0))</f>
        <v>6915.8</v>
      </c>
      <c r="O52" s="62">
        <f ca="1">AVERAGE(E52:OFFSET(E52,-(O$6-1),0))</f>
        <v>7166.1</v>
      </c>
      <c r="P52" s="63"/>
      <c r="Q52" s="26"/>
      <c r="R52" s="24"/>
      <c r="S52" s="115" t="s">
        <v>32</v>
      </c>
      <c r="T52" s="116"/>
      <c r="U52" s="64">
        <v>20</v>
      </c>
      <c r="V52" s="65">
        <v>21</v>
      </c>
      <c r="W52" s="64">
        <v>22</v>
      </c>
      <c r="X52" s="65">
        <v>23</v>
      </c>
      <c r="Y52" s="64">
        <v>24</v>
      </c>
      <c r="Z52" s="65">
        <v>25</v>
      </c>
      <c r="AA52" s="64">
        <v>26</v>
      </c>
      <c r="AB52" s="65">
        <v>27</v>
      </c>
      <c r="AC52" s="64">
        <v>28</v>
      </c>
      <c r="AD52" s="65">
        <v>29</v>
      </c>
    </row>
    <row r="53" spans="1:30" ht="13.8" thickBot="1" x14ac:dyDescent="0.3">
      <c r="A53" s="19">
        <v>20080722</v>
      </c>
      <c r="B53" s="20">
        <v>6943</v>
      </c>
      <c r="C53" s="20">
        <v>7010</v>
      </c>
      <c r="D53" s="20">
        <v>6886</v>
      </c>
      <c r="E53" s="20">
        <v>6967</v>
      </c>
      <c r="F53" s="66">
        <v>75340</v>
      </c>
      <c r="G53" s="67">
        <f>G52-(J53-J52)*B53</f>
        <v>0</v>
      </c>
      <c r="H53" s="67">
        <f>G53+J53*E53</f>
        <v>0</v>
      </c>
      <c r="I53" s="36">
        <f t="shared" ref="I53:I116" ca="1" si="1">IF(OR(M53=1,P53=1),1,IF(OR(M53=-1,P53=-1),-1,0))</f>
        <v>0</v>
      </c>
      <c r="J53" s="36">
        <f t="shared" ref="J53:J116" si="2">IF((J52+I52)&gt;=J$5, J$5, IF((J52+I52)&lt;=J$7, J$7, J52+I52))</f>
        <v>0</v>
      </c>
      <c r="K53" s="68">
        <f t="shared" si="0"/>
        <v>0</v>
      </c>
      <c r="L53" s="69">
        <f ca="1">AVERAGE(K53:OFFSET(K53,-(M$5-1),0))</f>
        <v>0.4</v>
      </c>
      <c r="M53" s="36">
        <f ca="1">IF(L53&lt;=M$6, 1, IF(L53&gt;=M$7,-1, 0))</f>
        <v>0</v>
      </c>
      <c r="N53" s="70">
        <f ca="1">AVERAGE(E53:OFFSET(E53,-(O$5-1),0))</f>
        <v>6913.7</v>
      </c>
      <c r="O53" s="70">
        <f ca="1">AVERAGE(E53:OFFSET(E53,-(O$6-1),0))</f>
        <v>7129.8</v>
      </c>
      <c r="P53" s="71">
        <f ca="1">IF(AND(N52&lt;=O52,N53&gt;O53),1,IF(AND(N52&gt;=O52,N53&lt;O53),-1,0))</f>
        <v>0</v>
      </c>
      <c r="Q53" s="26"/>
      <c r="R53" s="24"/>
      <c r="S53" s="117" t="s">
        <v>33</v>
      </c>
      <c r="T53" s="72">
        <v>5</v>
      </c>
      <c r="U53" s="73">
        <v>2359</v>
      </c>
      <c r="V53" s="74">
        <v>2432</v>
      </c>
      <c r="W53" s="74">
        <v>2400</v>
      </c>
      <c r="X53" s="74">
        <v>2269</v>
      </c>
      <c r="Y53" s="74">
        <v>2221</v>
      </c>
      <c r="Z53" s="74">
        <v>2569</v>
      </c>
      <c r="AA53" s="74">
        <v>2546</v>
      </c>
      <c r="AB53" s="74">
        <v>2640</v>
      </c>
      <c r="AC53" s="74">
        <v>2797</v>
      </c>
      <c r="AD53" s="75">
        <v>2926</v>
      </c>
    </row>
    <row r="54" spans="1:30" x14ac:dyDescent="0.25">
      <c r="A54" s="29">
        <v>20080723</v>
      </c>
      <c r="B54" s="30">
        <v>7100</v>
      </c>
      <c r="C54" s="30">
        <v>7250</v>
      </c>
      <c r="D54" s="30">
        <v>7075</v>
      </c>
      <c r="E54" s="30">
        <v>7186</v>
      </c>
      <c r="F54" s="76">
        <v>80107</v>
      </c>
      <c r="G54" s="77">
        <f t="shared" ref="G54:G117" ca="1" si="3">G53-(J54-J53)*B54</f>
        <v>0</v>
      </c>
      <c r="H54" s="67">
        <f t="shared" ref="H54:H117" ca="1" si="4">G54+J54*E54</f>
        <v>0</v>
      </c>
      <c r="I54" s="78">
        <f t="shared" ca="1" si="1"/>
        <v>0</v>
      </c>
      <c r="J54" s="79">
        <f t="shared" ca="1" si="2"/>
        <v>0</v>
      </c>
      <c r="K54" s="80">
        <f t="shared" si="0"/>
        <v>1</v>
      </c>
      <c r="L54" s="81">
        <f ca="1">AVERAGE(K54:OFFSET(K54,-(M$5-1),0))</f>
        <v>0.4</v>
      </c>
      <c r="M54" s="82">
        <f t="shared" ref="M54:M117" ca="1" si="5">IF(L54&lt;=M$6, 1, IF(L54&gt;=M$7,-1, 0))</f>
        <v>0</v>
      </c>
      <c r="N54" s="83">
        <f ca="1">AVERAGE(E54:OFFSET(E54,-(O$5-1),0))</f>
        <v>6931.2</v>
      </c>
      <c r="O54" s="84">
        <f ca="1">AVERAGE(E54:OFFSET(E54,-(O$6-1),0))</f>
        <v>7101.45</v>
      </c>
      <c r="P54" s="85">
        <f t="shared" ref="P54:P117" ca="1" si="6">IF(AND(N53&lt;=O53,N54&gt;O54),1,IF(AND(N53&gt;=O53,N54&lt;O54),-1,0))</f>
        <v>0</v>
      </c>
      <c r="Q54" s="26"/>
      <c r="R54" s="24"/>
      <c r="S54" s="118"/>
      <c r="T54" s="86">
        <v>6</v>
      </c>
      <c r="U54" s="87">
        <v>2404</v>
      </c>
      <c r="V54" s="88">
        <v>2129</v>
      </c>
      <c r="W54" s="88">
        <v>2176</v>
      </c>
      <c r="X54" s="88">
        <v>2416</v>
      </c>
      <c r="Y54" s="88">
        <v>2652</v>
      </c>
      <c r="Z54" s="88">
        <v>2734</v>
      </c>
      <c r="AA54" s="88">
        <v>2912</v>
      </c>
      <c r="AB54" s="88">
        <v>2943</v>
      </c>
      <c r="AC54" s="88">
        <v>3096</v>
      </c>
      <c r="AD54" s="89">
        <v>3243</v>
      </c>
    </row>
    <row r="55" spans="1:30" x14ac:dyDescent="0.25">
      <c r="A55" s="29">
        <v>20080724</v>
      </c>
      <c r="B55" s="30">
        <v>7262</v>
      </c>
      <c r="C55" s="30">
        <v>7306</v>
      </c>
      <c r="D55" s="30">
        <v>7208</v>
      </c>
      <c r="E55" s="30">
        <v>7304</v>
      </c>
      <c r="F55" s="76">
        <v>64280</v>
      </c>
      <c r="G55" s="77">
        <f t="shared" ca="1" si="3"/>
        <v>0</v>
      </c>
      <c r="H55" s="67">
        <f t="shared" ca="1" si="4"/>
        <v>0</v>
      </c>
      <c r="I55" s="90">
        <f t="shared" ca="1" si="1"/>
        <v>0</v>
      </c>
      <c r="J55" s="79">
        <f t="shared" ca="1" si="2"/>
        <v>0</v>
      </c>
      <c r="K55" s="80">
        <f t="shared" si="0"/>
        <v>1</v>
      </c>
      <c r="L55" s="91">
        <f ca="1">AVERAGE(K55:OFFSET(K55,-(M$5-1),0))</f>
        <v>0.5</v>
      </c>
      <c r="M55" s="85">
        <f t="shared" ca="1" si="5"/>
        <v>0</v>
      </c>
      <c r="N55" s="92">
        <f ca="1">AVERAGE(E55:OFFSET(E55,-(O$5-1),0))</f>
        <v>6960.6</v>
      </c>
      <c r="O55" s="93">
        <f ca="1">AVERAGE(E55:OFFSET(E55,-(O$6-1),0))</f>
        <v>7082</v>
      </c>
      <c r="P55" s="85">
        <f t="shared" ca="1" si="6"/>
        <v>0</v>
      </c>
      <c r="Q55" s="26"/>
      <c r="R55" s="24"/>
      <c r="S55" s="118"/>
      <c r="T55" s="86">
        <v>7</v>
      </c>
      <c r="U55" s="87">
        <v>2832</v>
      </c>
      <c r="V55" s="88">
        <v>2879</v>
      </c>
      <c r="W55" s="88">
        <v>2125</v>
      </c>
      <c r="X55" s="88">
        <v>2499</v>
      </c>
      <c r="Y55" s="88">
        <v>2879</v>
      </c>
      <c r="Z55" s="88">
        <v>3270</v>
      </c>
      <c r="AA55" s="88">
        <v>3180</v>
      </c>
      <c r="AB55" s="88">
        <v>3012</v>
      </c>
      <c r="AC55" s="88">
        <v>2979</v>
      </c>
      <c r="AD55" s="89">
        <v>2816</v>
      </c>
    </row>
    <row r="56" spans="1:30" x14ac:dyDescent="0.25">
      <c r="A56" s="29">
        <v>20080725</v>
      </c>
      <c r="B56" s="30">
        <v>7188</v>
      </c>
      <c r="C56" s="30">
        <v>7190</v>
      </c>
      <c r="D56" s="30">
        <v>7082</v>
      </c>
      <c r="E56" s="30">
        <v>7170</v>
      </c>
      <c r="F56" s="76">
        <v>62125</v>
      </c>
      <c r="G56" s="77">
        <f t="shared" ca="1" si="3"/>
        <v>0</v>
      </c>
      <c r="H56" s="67">
        <f t="shared" ca="1" si="4"/>
        <v>0</v>
      </c>
      <c r="I56" s="90">
        <f t="shared" ca="1" si="1"/>
        <v>0</v>
      </c>
      <c r="J56" s="79">
        <f t="shared" ca="1" si="2"/>
        <v>0</v>
      </c>
      <c r="K56" s="80">
        <f t="shared" si="0"/>
        <v>0</v>
      </c>
      <c r="L56" s="91">
        <f ca="1">AVERAGE(K56:OFFSET(K56,-(M$5-1),0))</f>
        <v>0.4</v>
      </c>
      <c r="M56" s="85">
        <f t="shared" ca="1" si="5"/>
        <v>0</v>
      </c>
      <c r="N56" s="92">
        <f ca="1">AVERAGE(E56:OFFSET(E56,-(O$5-1),0))</f>
        <v>6959.5</v>
      </c>
      <c r="O56" s="93">
        <f ca="1">AVERAGE(E56:OFFSET(E56,-(O$6-1),0))</f>
        <v>7069.7</v>
      </c>
      <c r="P56" s="85">
        <f t="shared" ca="1" si="6"/>
        <v>0</v>
      </c>
      <c r="Q56" s="26"/>
      <c r="R56" s="24"/>
      <c r="S56" s="118"/>
      <c r="T56" s="86">
        <v>8</v>
      </c>
      <c r="U56" s="87">
        <v>2709</v>
      </c>
      <c r="V56" s="88">
        <v>2656</v>
      </c>
      <c r="W56" s="88">
        <v>2701</v>
      </c>
      <c r="X56" s="88">
        <v>2760</v>
      </c>
      <c r="Y56" s="88">
        <v>2462</v>
      </c>
      <c r="Z56" s="88">
        <v>2670</v>
      </c>
      <c r="AA56" s="88">
        <v>2673</v>
      </c>
      <c r="AB56" s="88">
        <v>2703</v>
      </c>
      <c r="AC56" s="88">
        <v>2781</v>
      </c>
      <c r="AD56" s="89">
        <v>2781</v>
      </c>
    </row>
    <row r="57" spans="1:30" x14ac:dyDescent="0.25">
      <c r="A57" s="29">
        <v>20080729</v>
      </c>
      <c r="B57" s="30">
        <v>6950</v>
      </c>
      <c r="C57" s="30">
        <v>6980</v>
      </c>
      <c r="D57" s="30">
        <v>6866</v>
      </c>
      <c r="E57" s="30">
        <v>6916</v>
      </c>
      <c r="F57" s="76">
        <v>57587</v>
      </c>
      <c r="G57" s="77">
        <f t="shared" ca="1" si="3"/>
        <v>0</v>
      </c>
      <c r="H57" s="67">
        <f t="shared" ca="1" si="4"/>
        <v>0</v>
      </c>
      <c r="I57" s="90">
        <f t="shared" ca="1" si="1"/>
        <v>0</v>
      </c>
      <c r="J57" s="79">
        <f t="shared" ca="1" si="2"/>
        <v>0</v>
      </c>
      <c r="K57" s="80">
        <f t="shared" si="0"/>
        <v>0</v>
      </c>
      <c r="L57" s="91">
        <f ca="1">AVERAGE(K57:OFFSET(K57,-(M$5-1),0))</f>
        <v>0.4</v>
      </c>
      <c r="M57" s="85">
        <f t="shared" ca="1" si="5"/>
        <v>0</v>
      </c>
      <c r="N57" s="92">
        <f ca="1">AVERAGE(E57:OFFSET(E57,-(O$5-1),0))</f>
        <v>6935.9</v>
      </c>
      <c r="O57" s="93">
        <f ca="1">AVERAGE(E57:OFFSET(E57,-(O$6-1),0))</f>
        <v>7044.7</v>
      </c>
      <c r="P57" s="85">
        <f t="shared" ca="1" si="6"/>
        <v>0</v>
      </c>
      <c r="Q57" s="26"/>
      <c r="R57" s="24"/>
      <c r="S57" s="118"/>
      <c r="T57" s="86">
        <v>9</v>
      </c>
      <c r="U57" s="87">
        <v>3115</v>
      </c>
      <c r="V57" s="88">
        <v>3206</v>
      </c>
      <c r="W57" s="88">
        <v>2911</v>
      </c>
      <c r="X57" s="88">
        <v>2906</v>
      </c>
      <c r="Y57" s="88">
        <v>2807</v>
      </c>
      <c r="Z57" s="88">
        <v>2737</v>
      </c>
      <c r="AA57" s="88">
        <v>2725</v>
      </c>
      <c r="AB57" s="88">
        <v>2612</v>
      </c>
      <c r="AC57" s="88">
        <v>2564</v>
      </c>
      <c r="AD57" s="89">
        <v>2709</v>
      </c>
    </row>
    <row r="58" spans="1:30" x14ac:dyDescent="0.25">
      <c r="A58" s="29">
        <v>20080730</v>
      </c>
      <c r="B58" s="30">
        <v>7070</v>
      </c>
      <c r="C58" s="30">
        <v>7085</v>
      </c>
      <c r="D58" s="30">
        <v>6966</v>
      </c>
      <c r="E58" s="30">
        <v>7022</v>
      </c>
      <c r="F58" s="76">
        <v>66830</v>
      </c>
      <c r="G58" s="77">
        <f t="shared" ca="1" si="3"/>
        <v>0</v>
      </c>
      <c r="H58" s="67">
        <f t="shared" ca="1" si="4"/>
        <v>0</v>
      </c>
      <c r="I58" s="90">
        <f t="shared" ca="1" si="1"/>
        <v>0</v>
      </c>
      <c r="J58" s="79">
        <f t="shared" ca="1" si="2"/>
        <v>0</v>
      </c>
      <c r="K58" s="80">
        <f t="shared" si="0"/>
        <v>1</v>
      </c>
      <c r="L58" s="91">
        <f ca="1">AVERAGE(K58:OFFSET(K58,-(M$5-1),0))</f>
        <v>0.5</v>
      </c>
      <c r="M58" s="85">
        <f t="shared" ca="1" si="5"/>
        <v>0</v>
      </c>
      <c r="N58" s="92">
        <f ca="1">AVERAGE(E58:OFFSET(E58,-(O$5-1),0))</f>
        <v>6959.1</v>
      </c>
      <c r="O58" s="93">
        <f ca="1">AVERAGE(E58:OFFSET(E58,-(O$6-1),0))</f>
        <v>7031.25</v>
      </c>
      <c r="P58" s="85">
        <f t="shared" ca="1" si="6"/>
        <v>0</v>
      </c>
      <c r="Q58" s="26"/>
      <c r="R58" s="24"/>
      <c r="S58" s="118"/>
      <c r="T58" s="86">
        <v>10</v>
      </c>
      <c r="U58" s="87">
        <v>3016</v>
      </c>
      <c r="V58" s="88">
        <v>2865</v>
      </c>
      <c r="W58" s="88">
        <v>2959</v>
      </c>
      <c r="X58" s="88">
        <v>2893</v>
      </c>
      <c r="Y58" s="88">
        <v>2587</v>
      </c>
      <c r="Z58" s="88">
        <v>2719</v>
      </c>
      <c r="AA58" s="88">
        <v>2551</v>
      </c>
      <c r="AB58" s="88">
        <v>2763</v>
      </c>
      <c r="AC58" s="88">
        <v>2757</v>
      </c>
      <c r="AD58" s="89">
        <v>2810</v>
      </c>
    </row>
    <row r="59" spans="1:30" x14ac:dyDescent="0.25">
      <c r="A59" s="29">
        <v>20080731</v>
      </c>
      <c r="B59" s="30">
        <v>7098</v>
      </c>
      <c r="C59" s="30">
        <v>7147</v>
      </c>
      <c r="D59" s="30">
        <v>6890</v>
      </c>
      <c r="E59" s="30">
        <v>6998</v>
      </c>
      <c r="F59" s="76">
        <v>84650</v>
      </c>
      <c r="G59" s="77">
        <f t="shared" ca="1" si="3"/>
        <v>0</v>
      </c>
      <c r="H59" s="67">
        <f t="shared" ca="1" si="4"/>
        <v>0</v>
      </c>
      <c r="I59" s="90">
        <f t="shared" ca="1" si="1"/>
        <v>0</v>
      </c>
      <c r="J59" s="79">
        <f t="shared" ca="1" si="2"/>
        <v>0</v>
      </c>
      <c r="K59" s="80">
        <f t="shared" si="0"/>
        <v>0</v>
      </c>
      <c r="L59" s="91">
        <f ca="1">AVERAGE(K59:OFFSET(K59,-(M$5-1),0))</f>
        <v>0.5</v>
      </c>
      <c r="M59" s="85">
        <f t="shared" ca="1" si="5"/>
        <v>0</v>
      </c>
      <c r="N59" s="94">
        <f ca="1">AVERAGE(E59:OFFSET(E59,-(O$5-1),0))</f>
        <v>7004.8</v>
      </c>
      <c r="O59" s="95">
        <f ca="1">AVERAGE(E59:OFFSET(E59,-(O$6-1),0))</f>
        <v>7018.9</v>
      </c>
      <c r="P59" s="85">
        <f t="shared" ca="1" si="6"/>
        <v>0</v>
      </c>
      <c r="Q59" s="26"/>
      <c r="R59" s="24"/>
      <c r="S59" s="118"/>
      <c r="T59" s="86">
        <v>11</v>
      </c>
      <c r="U59" s="87">
        <v>2351</v>
      </c>
      <c r="V59" s="88">
        <v>2402</v>
      </c>
      <c r="W59" s="88">
        <v>2882</v>
      </c>
      <c r="X59" s="88">
        <v>2805</v>
      </c>
      <c r="Y59" s="88">
        <v>3329</v>
      </c>
      <c r="Z59" s="88">
        <v>3183</v>
      </c>
      <c r="AA59" s="88">
        <v>3352</v>
      </c>
      <c r="AB59" s="88">
        <v>3213</v>
      </c>
      <c r="AC59" s="88">
        <v>2913</v>
      </c>
      <c r="AD59" s="89">
        <v>2944</v>
      </c>
    </row>
    <row r="60" spans="1:30" x14ac:dyDescent="0.25">
      <c r="A60" s="29">
        <v>20080801</v>
      </c>
      <c r="B60" s="30">
        <v>6901</v>
      </c>
      <c r="C60" s="30">
        <v>6969</v>
      </c>
      <c r="D60" s="30">
        <v>6851</v>
      </c>
      <c r="E60" s="30">
        <v>6914</v>
      </c>
      <c r="F60" s="76">
        <v>66371</v>
      </c>
      <c r="G60" s="77">
        <f t="shared" ca="1" si="3"/>
        <v>0</v>
      </c>
      <c r="H60" s="67">
        <f t="shared" ca="1" si="4"/>
        <v>0</v>
      </c>
      <c r="I60" s="90">
        <f t="shared" ca="1" si="1"/>
        <v>1</v>
      </c>
      <c r="J60" s="79">
        <f t="shared" ca="1" si="2"/>
        <v>0</v>
      </c>
      <c r="K60" s="80">
        <f t="shared" si="0"/>
        <v>0</v>
      </c>
      <c r="L60" s="91">
        <f ca="1">AVERAGE(K60:OFFSET(K60,-(M$5-1),0))</f>
        <v>0.4</v>
      </c>
      <c r="M60" s="85">
        <f t="shared" ca="1" si="5"/>
        <v>0</v>
      </c>
      <c r="N60" s="94">
        <f ca="1">AVERAGE(E60:OFFSET(E60,-(O$5-1),0))</f>
        <v>7016.5</v>
      </c>
      <c r="O60" s="95">
        <f ca="1">AVERAGE(E60:OFFSET(E60,-(O$6-1),0))</f>
        <v>6999.65</v>
      </c>
      <c r="P60" s="48">
        <f t="shared" ca="1" si="6"/>
        <v>1</v>
      </c>
      <c r="Q60" s="26"/>
      <c r="R60" s="24"/>
      <c r="S60" s="118"/>
      <c r="T60" s="86">
        <v>12</v>
      </c>
      <c r="U60" s="87">
        <v>2584</v>
      </c>
      <c r="V60" s="88">
        <v>2561</v>
      </c>
      <c r="W60" s="88">
        <v>2497</v>
      </c>
      <c r="X60" s="88">
        <v>2445</v>
      </c>
      <c r="Y60" s="88">
        <v>2738</v>
      </c>
      <c r="Z60" s="88">
        <v>3254</v>
      </c>
      <c r="AA60" s="88">
        <v>3339</v>
      </c>
      <c r="AB60" s="88">
        <v>3087</v>
      </c>
      <c r="AC60" s="88">
        <v>2766</v>
      </c>
      <c r="AD60" s="89">
        <v>2679</v>
      </c>
    </row>
    <row r="61" spans="1:30" x14ac:dyDescent="0.25">
      <c r="A61" s="29">
        <v>20080804</v>
      </c>
      <c r="B61" s="30">
        <v>6852</v>
      </c>
      <c r="C61" s="30">
        <v>6964</v>
      </c>
      <c r="D61" s="30">
        <v>6850</v>
      </c>
      <c r="E61" s="30">
        <v>6934</v>
      </c>
      <c r="F61" s="76">
        <v>53142</v>
      </c>
      <c r="G61" s="77">
        <f t="shared" ca="1" si="3"/>
        <v>-6852</v>
      </c>
      <c r="H61" s="67">
        <f t="shared" ca="1" si="4"/>
        <v>82</v>
      </c>
      <c r="I61" s="90">
        <f t="shared" ca="1" si="1"/>
        <v>0</v>
      </c>
      <c r="J61" s="79">
        <f t="shared" ca="1" si="2"/>
        <v>1</v>
      </c>
      <c r="K61" s="80">
        <f t="shared" si="0"/>
        <v>1</v>
      </c>
      <c r="L61" s="91">
        <f ca="1">AVERAGE(K61:OFFSET(K61,-(M$5-1),0))</f>
        <v>0.5</v>
      </c>
      <c r="M61" s="85">
        <f t="shared" ca="1" si="5"/>
        <v>0</v>
      </c>
      <c r="N61" s="92">
        <f ca="1">AVERAGE(E61:OFFSET(E61,-(O$5-1),0))</f>
        <v>7041.8</v>
      </c>
      <c r="O61" s="93">
        <f ca="1">AVERAGE(E61:OFFSET(E61,-(O$6-1),0))</f>
        <v>6991.35</v>
      </c>
      <c r="P61" s="85">
        <f t="shared" ca="1" si="6"/>
        <v>0</v>
      </c>
      <c r="Q61" s="26"/>
      <c r="R61" s="24"/>
      <c r="S61" s="118"/>
      <c r="T61" s="86">
        <v>13</v>
      </c>
      <c r="U61" s="87">
        <v>2559</v>
      </c>
      <c r="V61" s="88">
        <v>2168</v>
      </c>
      <c r="W61" s="88">
        <v>1896</v>
      </c>
      <c r="X61" s="88">
        <v>2184</v>
      </c>
      <c r="Y61" s="88">
        <v>2315</v>
      </c>
      <c r="Z61" s="88">
        <v>2936</v>
      </c>
      <c r="AA61" s="88">
        <v>3150</v>
      </c>
      <c r="AB61" s="88">
        <v>2715</v>
      </c>
      <c r="AC61" s="88">
        <v>2557</v>
      </c>
      <c r="AD61" s="89">
        <v>2588</v>
      </c>
    </row>
    <row r="62" spans="1:30" x14ac:dyDescent="0.25">
      <c r="A62" s="29">
        <v>20080805</v>
      </c>
      <c r="B62" s="30">
        <v>6973</v>
      </c>
      <c r="C62" s="30">
        <v>6993</v>
      </c>
      <c r="D62" s="30">
        <v>6756</v>
      </c>
      <c r="E62" s="30">
        <v>6778</v>
      </c>
      <c r="F62" s="76">
        <v>81580</v>
      </c>
      <c r="G62" s="77">
        <f t="shared" ca="1" si="3"/>
        <v>-6852</v>
      </c>
      <c r="H62" s="67">
        <f t="shared" ca="1" si="4"/>
        <v>-74</v>
      </c>
      <c r="I62" s="90">
        <f t="shared" ca="1" si="1"/>
        <v>0</v>
      </c>
      <c r="J62" s="79">
        <f t="shared" ca="1" si="2"/>
        <v>1</v>
      </c>
      <c r="K62" s="80">
        <f t="shared" si="0"/>
        <v>0</v>
      </c>
      <c r="L62" s="91">
        <f ca="1">AVERAGE(K62:OFFSET(K62,-(M$5-1),0))</f>
        <v>0.4</v>
      </c>
      <c r="M62" s="85">
        <f t="shared" ca="1" si="5"/>
        <v>0</v>
      </c>
      <c r="N62" s="92">
        <f ca="1">AVERAGE(E62:OFFSET(E62,-(O$5-1),0))</f>
        <v>7018.9</v>
      </c>
      <c r="O62" s="93">
        <f ca="1">AVERAGE(E62:OFFSET(E62,-(O$6-1),0))</f>
        <v>6967.35</v>
      </c>
      <c r="P62" s="85">
        <f t="shared" ca="1" si="6"/>
        <v>0</v>
      </c>
      <c r="Q62" s="26"/>
      <c r="R62" s="24"/>
      <c r="S62" s="118"/>
      <c r="T62" s="86">
        <v>14</v>
      </c>
      <c r="U62" s="87">
        <v>2454</v>
      </c>
      <c r="V62" s="88">
        <v>2335</v>
      </c>
      <c r="W62" s="88">
        <v>2221</v>
      </c>
      <c r="X62" s="88">
        <v>2367</v>
      </c>
      <c r="Y62" s="88">
        <v>2246</v>
      </c>
      <c r="Z62" s="88">
        <v>1835</v>
      </c>
      <c r="AA62" s="88">
        <v>2531</v>
      </c>
      <c r="AB62" s="88">
        <v>2531</v>
      </c>
      <c r="AC62" s="88">
        <v>2502</v>
      </c>
      <c r="AD62" s="89">
        <v>2471</v>
      </c>
    </row>
    <row r="63" spans="1:30" x14ac:dyDescent="0.25">
      <c r="A63" s="29">
        <v>20080806</v>
      </c>
      <c r="B63" s="30">
        <v>6970</v>
      </c>
      <c r="C63" s="30">
        <v>7030</v>
      </c>
      <c r="D63" s="30">
        <v>6910</v>
      </c>
      <c r="E63" s="30">
        <v>7017</v>
      </c>
      <c r="F63" s="76">
        <v>63636</v>
      </c>
      <c r="G63" s="77">
        <f t="shared" ca="1" si="3"/>
        <v>-6852</v>
      </c>
      <c r="H63" s="67">
        <f t="shared" ca="1" si="4"/>
        <v>165</v>
      </c>
      <c r="I63" s="90">
        <f t="shared" ca="1" si="1"/>
        <v>0</v>
      </c>
      <c r="J63" s="79">
        <f t="shared" ca="1" si="2"/>
        <v>1</v>
      </c>
      <c r="K63" s="80">
        <f t="shared" si="0"/>
        <v>1</v>
      </c>
      <c r="L63" s="91">
        <f ca="1">AVERAGE(K63:OFFSET(K63,-(M$5-1),0))</f>
        <v>0.5</v>
      </c>
      <c r="M63" s="85">
        <f t="shared" ca="1" si="5"/>
        <v>0</v>
      </c>
      <c r="N63" s="92">
        <f ca="1">AVERAGE(E63:OFFSET(E63,-(O$5-1),0))</f>
        <v>7023.9</v>
      </c>
      <c r="O63" s="93">
        <f ca="1">AVERAGE(E63:OFFSET(E63,-(O$6-1),0))</f>
        <v>6968.8</v>
      </c>
      <c r="P63" s="85">
        <f t="shared" ca="1" si="6"/>
        <v>0</v>
      </c>
      <c r="Q63" s="26"/>
      <c r="R63" s="24"/>
      <c r="S63" s="118"/>
      <c r="T63" s="86">
        <v>15</v>
      </c>
      <c r="U63" s="87">
        <v>2620</v>
      </c>
      <c r="V63" s="88">
        <v>2448</v>
      </c>
      <c r="W63" s="88">
        <v>2309</v>
      </c>
      <c r="X63" s="88">
        <v>1709</v>
      </c>
      <c r="Y63" s="88">
        <v>1920</v>
      </c>
      <c r="Z63" s="88">
        <v>1881</v>
      </c>
      <c r="AA63" s="88">
        <v>2370</v>
      </c>
      <c r="AB63" s="88">
        <v>2515</v>
      </c>
      <c r="AC63" s="88">
        <v>2515</v>
      </c>
      <c r="AD63" s="89">
        <v>2644</v>
      </c>
    </row>
    <row r="64" spans="1:30" x14ac:dyDescent="0.25">
      <c r="A64" s="29">
        <v>20080807</v>
      </c>
      <c r="B64" s="30">
        <v>7002</v>
      </c>
      <c r="C64" s="30">
        <v>7055</v>
      </c>
      <c r="D64" s="30">
        <v>6960</v>
      </c>
      <c r="E64" s="30">
        <v>7006</v>
      </c>
      <c r="F64" s="76">
        <v>64790</v>
      </c>
      <c r="G64" s="77">
        <f t="shared" ca="1" si="3"/>
        <v>-6852</v>
      </c>
      <c r="H64" s="67">
        <f t="shared" ca="1" si="4"/>
        <v>154</v>
      </c>
      <c r="I64" s="90">
        <f t="shared" ca="1" si="1"/>
        <v>0</v>
      </c>
      <c r="J64" s="79">
        <f t="shared" ca="1" si="2"/>
        <v>1</v>
      </c>
      <c r="K64" s="80">
        <f t="shared" si="0"/>
        <v>0</v>
      </c>
      <c r="L64" s="91">
        <f ca="1">AVERAGE(K64:OFFSET(K64,-(M$5-1),0))</f>
        <v>0.4</v>
      </c>
      <c r="M64" s="85">
        <f t="shared" ca="1" si="5"/>
        <v>0</v>
      </c>
      <c r="N64" s="92">
        <f ca="1">AVERAGE(E64:OFFSET(E64,-(O$5-1),0))</f>
        <v>7005.9</v>
      </c>
      <c r="O64" s="93">
        <f ca="1">AVERAGE(E64:OFFSET(E64,-(O$6-1),0))</f>
        <v>6968.55</v>
      </c>
      <c r="P64" s="85">
        <f t="shared" ca="1" si="6"/>
        <v>0</v>
      </c>
      <c r="Q64" s="26"/>
      <c r="R64" s="24"/>
      <c r="S64" s="118"/>
      <c r="T64" s="86">
        <v>16</v>
      </c>
      <c r="U64" s="87">
        <v>2041</v>
      </c>
      <c r="V64" s="88">
        <v>1949</v>
      </c>
      <c r="W64" s="88">
        <v>1958</v>
      </c>
      <c r="X64" s="88">
        <v>1887</v>
      </c>
      <c r="Y64" s="88">
        <v>1863</v>
      </c>
      <c r="Z64" s="88">
        <v>1845</v>
      </c>
      <c r="AA64" s="88">
        <v>2213</v>
      </c>
      <c r="AB64" s="88">
        <v>2286</v>
      </c>
      <c r="AC64" s="88">
        <v>2802</v>
      </c>
      <c r="AD64" s="89">
        <v>2802</v>
      </c>
    </row>
    <row r="65" spans="1:30" x14ac:dyDescent="0.25">
      <c r="A65" s="29">
        <v>20080808</v>
      </c>
      <c r="B65" s="30">
        <v>6941</v>
      </c>
      <c r="C65" s="30">
        <v>7234</v>
      </c>
      <c r="D65" s="30">
        <v>6936</v>
      </c>
      <c r="E65" s="30">
        <v>7189</v>
      </c>
      <c r="F65" s="76">
        <v>87490</v>
      </c>
      <c r="G65" s="77">
        <f t="shared" ca="1" si="3"/>
        <v>-6852</v>
      </c>
      <c r="H65" s="67">
        <f t="shared" ca="1" si="4"/>
        <v>337</v>
      </c>
      <c r="I65" s="90">
        <f t="shared" ca="1" si="1"/>
        <v>0</v>
      </c>
      <c r="J65" s="79">
        <f t="shared" ca="1" si="2"/>
        <v>1</v>
      </c>
      <c r="K65" s="80">
        <f t="shared" si="0"/>
        <v>1</v>
      </c>
      <c r="L65" s="91">
        <f ca="1">AVERAGE(K65:OFFSET(K65,-(M$5-1),0))</f>
        <v>0.4</v>
      </c>
      <c r="M65" s="85">
        <f t="shared" ca="1" si="5"/>
        <v>0</v>
      </c>
      <c r="N65" s="92">
        <f ca="1">AVERAGE(E65:OFFSET(E65,-(O$5-1),0))</f>
        <v>6994.4</v>
      </c>
      <c r="O65" s="93">
        <f ca="1">AVERAGE(E65:OFFSET(E65,-(O$6-1),0))</f>
        <v>6977.5</v>
      </c>
      <c r="P65" s="85">
        <f t="shared" ca="1" si="6"/>
        <v>0</v>
      </c>
      <c r="Q65" s="26"/>
      <c r="R65" s="24"/>
      <c r="S65" s="118"/>
      <c r="T65" s="86">
        <v>17</v>
      </c>
      <c r="U65" s="87">
        <v>1814</v>
      </c>
      <c r="V65" s="88">
        <v>1786</v>
      </c>
      <c r="W65" s="88">
        <v>1721</v>
      </c>
      <c r="X65" s="88">
        <v>2067</v>
      </c>
      <c r="Y65" s="88">
        <v>1796</v>
      </c>
      <c r="Z65" s="88">
        <v>1803</v>
      </c>
      <c r="AA65" s="88">
        <v>2286</v>
      </c>
      <c r="AB65" s="88">
        <v>2696</v>
      </c>
      <c r="AC65" s="88">
        <v>2696</v>
      </c>
      <c r="AD65" s="89">
        <v>2230</v>
      </c>
    </row>
    <row r="66" spans="1:30" x14ac:dyDescent="0.25">
      <c r="A66" s="29">
        <v>20080811</v>
      </c>
      <c r="B66" s="30">
        <v>7268</v>
      </c>
      <c r="C66" s="30">
        <v>7339</v>
      </c>
      <c r="D66" s="30">
        <v>7250</v>
      </c>
      <c r="E66" s="30">
        <v>7289</v>
      </c>
      <c r="F66" s="76">
        <v>59555</v>
      </c>
      <c r="G66" s="77">
        <f t="shared" ca="1" si="3"/>
        <v>-6852</v>
      </c>
      <c r="H66" s="67">
        <f t="shared" ca="1" si="4"/>
        <v>437</v>
      </c>
      <c r="I66" s="90">
        <f t="shared" ca="1" si="1"/>
        <v>0</v>
      </c>
      <c r="J66" s="79">
        <f t="shared" ca="1" si="2"/>
        <v>1</v>
      </c>
      <c r="K66" s="80">
        <f t="shared" si="0"/>
        <v>1</v>
      </c>
      <c r="L66" s="91">
        <f ca="1">AVERAGE(K66:OFFSET(K66,-(M$5-1),0))</f>
        <v>0.5</v>
      </c>
      <c r="M66" s="85">
        <f t="shared" ca="1" si="5"/>
        <v>0</v>
      </c>
      <c r="N66" s="96">
        <f ca="1">AVERAGE(E66:OFFSET(E66,-(O$5-1),0))</f>
        <v>7006.3</v>
      </c>
      <c r="O66" s="93">
        <f ca="1">AVERAGE(E66:OFFSET(E66,-(O$6-1),0))</f>
        <v>6982.9</v>
      </c>
      <c r="P66" s="85">
        <f t="shared" ca="1" si="6"/>
        <v>0</v>
      </c>
      <c r="Q66" s="26"/>
      <c r="R66" s="24"/>
      <c r="S66" s="118"/>
      <c r="T66" s="86">
        <v>18</v>
      </c>
      <c r="U66" s="87">
        <v>1870</v>
      </c>
      <c r="V66" s="88">
        <v>1885</v>
      </c>
      <c r="W66" s="88">
        <v>1821</v>
      </c>
      <c r="X66" s="88">
        <v>1584</v>
      </c>
      <c r="Y66" s="88">
        <v>1811</v>
      </c>
      <c r="Z66" s="88">
        <v>1610</v>
      </c>
      <c r="AA66" s="88">
        <v>1858</v>
      </c>
      <c r="AB66" s="88">
        <v>2370</v>
      </c>
      <c r="AC66" s="88">
        <v>1990</v>
      </c>
      <c r="AD66" s="89">
        <v>2208</v>
      </c>
    </row>
    <row r="67" spans="1:30" ht="13.8" thickBot="1" x14ac:dyDescent="0.3">
      <c r="A67" s="29">
        <v>20080812</v>
      </c>
      <c r="B67" s="30">
        <v>7288</v>
      </c>
      <c r="C67" s="30">
        <v>7333</v>
      </c>
      <c r="D67" s="30">
        <v>7255</v>
      </c>
      <c r="E67" s="30">
        <v>7270</v>
      </c>
      <c r="F67" s="76">
        <v>56263</v>
      </c>
      <c r="G67" s="77">
        <f t="shared" ca="1" si="3"/>
        <v>-6852</v>
      </c>
      <c r="H67" s="67">
        <f t="shared" ca="1" si="4"/>
        <v>418</v>
      </c>
      <c r="I67" s="90">
        <f t="shared" ca="1" si="1"/>
        <v>0</v>
      </c>
      <c r="J67" s="79">
        <f t="shared" ca="1" si="2"/>
        <v>1</v>
      </c>
      <c r="K67" s="80">
        <f t="shared" si="0"/>
        <v>0</v>
      </c>
      <c r="L67" s="91">
        <f ca="1">AVERAGE(K67:OFFSET(K67,-(M$5-1),0))</f>
        <v>0.5</v>
      </c>
      <c r="M67" s="85">
        <f t="shared" ca="1" si="5"/>
        <v>0</v>
      </c>
      <c r="N67" s="92">
        <f ca="1">AVERAGE(E67:OFFSET(E67,-(O$5-1),0))</f>
        <v>7041.7</v>
      </c>
      <c r="O67" s="93">
        <f ca="1">AVERAGE(E67:OFFSET(E67,-(O$6-1),0))</f>
        <v>6988.8</v>
      </c>
      <c r="P67" s="85">
        <f t="shared" ca="1" si="6"/>
        <v>0</v>
      </c>
      <c r="Q67" s="26"/>
      <c r="R67" s="24"/>
      <c r="S67" s="119"/>
      <c r="T67" s="97">
        <v>19</v>
      </c>
      <c r="U67" s="98">
        <v>1509</v>
      </c>
      <c r="V67" s="99">
        <v>1975</v>
      </c>
      <c r="W67" s="99">
        <v>1794</v>
      </c>
      <c r="X67" s="99">
        <v>1595</v>
      </c>
      <c r="Y67" s="99">
        <v>1750</v>
      </c>
      <c r="Z67" s="99">
        <v>2111</v>
      </c>
      <c r="AA67" s="99">
        <v>2289</v>
      </c>
      <c r="AB67" s="99">
        <v>1737</v>
      </c>
      <c r="AC67" s="99">
        <v>2085</v>
      </c>
      <c r="AD67" s="100">
        <v>1685</v>
      </c>
    </row>
    <row r="68" spans="1:30" ht="13.8" x14ac:dyDescent="0.25">
      <c r="A68" s="29">
        <v>20080813</v>
      </c>
      <c r="B68" s="30">
        <v>7258</v>
      </c>
      <c r="C68" s="30">
        <v>7308</v>
      </c>
      <c r="D68" s="30">
        <v>7190</v>
      </c>
      <c r="E68" s="30">
        <v>7299</v>
      </c>
      <c r="F68" s="76">
        <v>73840</v>
      </c>
      <c r="G68" s="77">
        <f t="shared" ca="1" si="3"/>
        <v>-6852</v>
      </c>
      <c r="H68" s="67">
        <f t="shared" ca="1" si="4"/>
        <v>447</v>
      </c>
      <c r="I68" s="90">
        <f t="shared" ca="1" si="1"/>
        <v>0</v>
      </c>
      <c r="J68" s="79">
        <f t="shared" ca="1" si="2"/>
        <v>1</v>
      </c>
      <c r="K68" s="80">
        <f t="shared" ref="K68:K131" si="7">IF(E68&gt;E67,1,0)</f>
        <v>1</v>
      </c>
      <c r="L68" s="91">
        <f ca="1">AVERAGE(K68:OFFSET(K68,-(M$5-1),0))</f>
        <v>0.5</v>
      </c>
      <c r="M68" s="85">
        <f t="shared" ca="1" si="5"/>
        <v>0</v>
      </c>
      <c r="N68" s="92">
        <f ca="1">AVERAGE(E68:OFFSET(E68,-(O$5-1),0))</f>
        <v>7069.4</v>
      </c>
      <c r="O68" s="93">
        <f ca="1">AVERAGE(E68:OFFSET(E68,-(O$6-1),0))</f>
        <v>7014.25</v>
      </c>
      <c r="P68" s="85">
        <f t="shared" ca="1" si="6"/>
        <v>0</v>
      </c>
      <c r="Q68" s="26"/>
      <c r="R68" s="24"/>
      <c r="S68" s="101" t="s">
        <v>34</v>
      </c>
      <c r="T68" s="75">
        <v>3352</v>
      </c>
    </row>
    <row r="69" spans="1:30" ht="13.8" x14ac:dyDescent="0.25">
      <c r="A69" s="29">
        <v>20080814</v>
      </c>
      <c r="B69" s="30">
        <v>7280</v>
      </c>
      <c r="C69" s="30">
        <v>7364</v>
      </c>
      <c r="D69" s="30">
        <v>7230</v>
      </c>
      <c r="E69" s="30">
        <v>7363</v>
      </c>
      <c r="F69" s="76">
        <v>64327</v>
      </c>
      <c r="G69" s="77">
        <f t="shared" ca="1" si="3"/>
        <v>-6852</v>
      </c>
      <c r="H69" s="67">
        <f t="shared" ca="1" si="4"/>
        <v>511</v>
      </c>
      <c r="I69" s="90">
        <f t="shared" ca="1" si="1"/>
        <v>0</v>
      </c>
      <c r="J69" s="79">
        <f t="shared" ca="1" si="2"/>
        <v>1</v>
      </c>
      <c r="K69" s="80">
        <f t="shared" si="7"/>
        <v>1</v>
      </c>
      <c r="L69" s="91">
        <f ca="1">AVERAGE(K69:OFFSET(K69,-(M$5-1),0))</f>
        <v>0.6</v>
      </c>
      <c r="M69" s="85">
        <f t="shared" ca="1" si="5"/>
        <v>0</v>
      </c>
      <c r="N69" s="92">
        <f ca="1">AVERAGE(E69:OFFSET(E69,-(O$5-1),0))</f>
        <v>7105.9</v>
      </c>
      <c r="O69" s="93">
        <f ca="1">AVERAGE(E69:OFFSET(E69,-(O$6-1),0))</f>
        <v>7055.35</v>
      </c>
      <c r="P69" s="85">
        <f t="shared" ca="1" si="6"/>
        <v>0</v>
      </c>
      <c r="Q69" s="26"/>
      <c r="R69" s="24"/>
      <c r="S69" s="102" t="s">
        <v>35</v>
      </c>
      <c r="T69" s="89">
        <v>11</v>
      </c>
    </row>
    <row r="70" spans="1:30" ht="14.4" thickBot="1" x14ac:dyDescent="0.3">
      <c r="A70" s="29">
        <v>20080815</v>
      </c>
      <c r="B70" s="30">
        <v>7362</v>
      </c>
      <c r="C70" s="30">
        <v>7382</v>
      </c>
      <c r="D70" s="30">
        <v>7155</v>
      </c>
      <c r="E70" s="30">
        <v>7216</v>
      </c>
      <c r="F70" s="76">
        <v>73450</v>
      </c>
      <c r="G70" s="77">
        <f t="shared" ca="1" si="3"/>
        <v>-6852</v>
      </c>
      <c r="H70" s="67">
        <f t="shared" ca="1" si="4"/>
        <v>364</v>
      </c>
      <c r="I70" s="90">
        <f t="shared" ca="1" si="1"/>
        <v>0</v>
      </c>
      <c r="J70" s="79">
        <f t="shared" ca="1" si="2"/>
        <v>1</v>
      </c>
      <c r="K70" s="80">
        <f t="shared" si="7"/>
        <v>0</v>
      </c>
      <c r="L70" s="91">
        <f ca="1">AVERAGE(K70:OFFSET(K70,-(M$5-1),0))</f>
        <v>0.6</v>
      </c>
      <c r="M70" s="85">
        <f t="shared" ca="1" si="5"/>
        <v>0</v>
      </c>
      <c r="N70" s="92">
        <f ca="1">AVERAGE(E70:OFFSET(E70,-(O$5-1),0))</f>
        <v>7136.1</v>
      </c>
      <c r="O70" s="93">
        <f ca="1">AVERAGE(E70:OFFSET(E70,-(O$6-1),0))</f>
        <v>7076.3</v>
      </c>
      <c r="P70" s="85">
        <f t="shared" ca="1" si="6"/>
        <v>0</v>
      </c>
      <c r="Q70" s="26"/>
      <c r="R70" s="24"/>
      <c r="S70" s="103" t="s">
        <v>36</v>
      </c>
      <c r="T70" s="100">
        <v>26</v>
      </c>
    </row>
    <row r="71" spans="1:30" x14ac:dyDescent="0.25">
      <c r="A71" s="29">
        <v>20080818</v>
      </c>
      <c r="B71" s="30">
        <v>7180</v>
      </c>
      <c r="C71" s="30">
        <v>7222</v>
      </c>
      <c r="D71" s="30">
        <v>6956</v>
      </c>
      <c r="E71" s="30">
        <v>6980</v>
      </c>
      <c r="F71" s="76">
        <v>76947</v>
      </c>
      <c r="G71" s="77">
        <f t="shared" ca="1" si="3"/>
        <v>-6852</v>
      </c>
      <c r="H71" s="67">
        <f t="shared" ca="1" si="4"/>
        <v>128</v>
      </c>
      <c r="I71" s="90">
        <f t="shared" ca="1" si="1"/>
        <v>0</v>
      </c>
      <c r="J71" s="79">
        <f t="shared" ca="1" si="2"/>
        <v>1</v>
      </c>
      <c r="K71" s="80">
        <f t="shared" si="7"/>
        <v>0</v>
      </c>
      <c r="L71" s="91">
        <f ca="1">AVERAGE(K71:OFFSET(K71,-(M$5-1),0))</f>
        <v>0.5</v>
      </c>
      <c r="M71" s="85">
        <f t="shared" ca="1" si="5"/>
        <v>0</v>
      </c>
      <c r="N71" s="92">
        <f ca="1">AVERAGE(E71:OFFSET(E71,-(O$5-1),0))</f>
        <v>7140.7</v>
      </c>
      <c r="O71" s="93">
        <f ca="1">AVERAGE(E71:OFFSET(E71,-(O$6-1),0))</f>
        <v>7091.25</v>
      </c>
      <c r="P71" s="85">
        <f t="shared" ca="1" si="6"/>
        <v>0</v>
      </c>
      <c r="Q71" s="26"/>
      <c r="R71" s="24"/>
    </row>
    <row r="72" spans="1:30" x14ac:dyDescent="0.25">
      <c r="A72" s="29">
        <v>20080819</v>
      </c>
      <c r="B72" s="30">
        <v>6856</v>
      </c>
      <c r="C72" s="30">
        <v>6978</v>
      </c>
      <c r="D72" s="30">
        <v>6813</v>
      </c>
      <c r="E72" s="30">
        <v>6936</v>
      </c>
      <c r="F72" s="76">
        <v>70745</v>
      </c>
      <c r="G72" s="77">
        <f t="shared" ca="1" si="3"/>
        <v>-6852</v>
      </c>
      <c r="H72" s="67">
        <f t="shared" ca="1" si="4"/>
        <v>84</v>
      </c>
      <c r="I72" s="90">
        <f t="shared" ca="1" si="1"/>
        <v>0</v>
      </c>
      <c r="J72" s="79">
        <f t="shared" ca="1" si="2"/>
        <v>1</v>
      </c>
      <c r="K72" s="80">
        <f t="shared" si="7"/>
        <v>0</v>
      </c>
      <c r="L72" s="91">
        <f ca="1">AVERAGE(K72:OFFSET(K72,-(M$5-1),0))</f>
        <v>0.5</v>
      </c>
      <c r="M72" s="85">
        <f t="shared" ca="1" si="5"/>
        <v>0</v>
      </c>
      <c r="N72" s="92">
        <f ca="1">AVERAGE(E72:OFFSET(E72,-(O$5-1),0))</f>
        <v>7156.5</v>
      </c>
      <c r="O72" s="93">
        <f ca="1">AVERAGE(E72:OFFSET(E72,-(O$6-1),0))</f>
        <v>7087.7</v>
      </c>
      <c r="P72" s="85">
        <f t="shared" ca="1" si="6"/>
        <v>0</v>
      </c>
      <c r="Q72" s="26"/>
      <c r="R72" s="24"/>
    </row>
    <row r="73" spans="1:30" x14ac:dyDescent="0.25">
      <c r="A73" s="29">
        <v>20080820</v>
      </c>
      <c r="B73" s="30">
        <v>6891</v>
      </c>
      <c r="C73" s="30">
        <v>6994</v>
      </c>
      <c r="D73" s="30">
        <v>6825</v>
      </c>
      <c r="E73" s="30">
        <v>6979</v>
      </c>
      <c r="F73" s="76">
        <v>44632</v>
      </c>
      <c r="G73" s="77">
        <f t="shared" ca="1" si="3"/>
        <v>-6852</v>
      </c>
      <c r="H73" s="67">
        <f t="shared" ca="1" si="4"/>
        <v>127</v>
      </c>
      <c r="I73" s="90">
        <f t="shared" ca="1" si="1"/>
        <v>0</v>
      </c>
      <c r="J73" s="79">
        <f t="shared" ca="1" si="2"/>
        <v>1</v>
      </c>
      <c r="K73" s="80">
        <f t="shared" si="7"/>
        <v>1</v>
      </c>
      <c r="L73" s="91">
        <f ca="1">AVERAGE(K73:OFFSET(K73,-(M$5-1),0))</f>
        <v>0.5</v>
      </c>
      <c r="M73" s="85">
        <f t="shared" ca="1" si="5"/>
        <v>0</v>
      </c>
      <c r="N73" s="92">
        <f ca="1">AVERAGE(E73:OFFSET(E73,-(O$5-1),0))</f>
        <v>7152.7</v>
      </c>
      <c r="O73" s="93">
        <f ca="1">AVERAGE(E73:OFFSET(E73,-(O$6-1),0))</f>
        <v>7088.3</v>
      </c>
      <c r="P73" s="85">
        <f t="shared" ca="1" si="6"/>
        <v>0</v>
      </c>
      <c r="Q73" s="26"/>
      <c r="R73" s="24"/>
    </row>
    <row r="74" spans="1:30" x14ac:dyDescent="0.25">
      <c r="A74" s="29">
        <v>20080821</v>
      </c>
      <c r="B74" s="30">
        <v>6938</v>
      </c>
      <c r="C74" s="30">
        <v>6958</v>
      </c>
      <c r="D74" s="30">
        <v>6855</v>
      </c>
      <c r="E74" s="30">
        <v>6878</v>
      </c>
      <c r="F74" s="76">
        <v>62072</v>
      </c>
      <c r="G74" s="77">
        <f t="shared" ca="1" si="3"/>
        <v>-6852</v>
      </c>
      <c r="H74" s="67">
        <f t="shared" ca="1" si="4"/>
        <v>26</v>
      </c>
      <c r="I74" s="90">
        <f t="shared" ca="1" si="1"/>
        <v>0</v>
      </c>
      <c r="J74" s="79">
        <f t="shared" ca="1" si="2"/>
        <v>1</v>
      </c>
      <c r="K74" s="80">
        <f t="shared" si="7"/>
        <v>0</v>
      </c>
      <c r="L74" s="91">
        <f ca="1">AVERAGE(K74:OFFSET(K74,-(M$5-1),0))</f>
        <v>0.5</v>
      </c>
      <c r="M74" s="85">
        <f t="shared" ca="1" si="5"/>
        <v>0</v>
      </c>
      <c r="N74" s="92">
        <f ca="1">AVERAGE(E74:OFFSET(E74,-(O$5-1),0))</f>
        <v>7139.9</v>
      </c>
      <c r="O74" s="93">
        <f ca="1">AVERAGE(E74:OFFSET(E74,-(O$6-1),0))</f>
        <v>7072.9</v>
      </c>
      <c r="P74" s="85">
        <f t="shared" ca="1" si="6"/>
        <v>0</v>
      </c>
      <c r="Q74" s="26"/>
      <c r="R74" s="24"/>
    </row>
    <row r="75" spans="1:30" x14ac:dyDescent="0.25">
      <c r="A75" s="29">
        <v>20080822</v>
      </c>
      <c r="B75" s="30">
        <v>6845</v>
      </c>
      <c r="C75" s="30">
        <v>6975</v>
      </c>
      <c r="D75" s="30">
        <v>6766</v>
      </c>
      <c r="E75" s="30">
        <v>6865</v>
      </c>
      <c r="F75" s="76">
        <v>85586</v>
      </c>
      <c r="G75" s="77">
        <f t="shared" ca="1" si="3"/>
        <v>-6852</v>
      </c>
      <c r="H75" s="67">
        <f t="shared" ca="1" si="4"/>
        <v>13</v>
      </c>
      <c r="I75" s="90">
        <f t="shared" ca="1" si="1"/>
        <v>0</v>
      </c>
      <c r="J75" s="79">
        <f t="shared" ca="1" si="2"/>
        <v>1</v>
      </c>
      <c r="K75" s="80">
        <f t="shared" si="7"/>
        <v>0</v>
      </c>
      <c r="L75" s="91">
        <f ca="1">AVERAGE(K75:OFFSET(K75,-(M$5-1),0))</f>
        <v>0.4</v>
      </c>
      <c r="M75" s="85">
        <f t="shared" ca="1" si="5"/>
        <v>0</v>
      </c>
      <c r="N75" s="92">
        <f ca="1">AVERAGE(E75:OFFSET(E75,-(O$5-1),0))</f>
        <v>7107.5</v>
      </c>
      <c r="O75" s="93">
        <f ca="1">AVERAGE(E75:OFFSET(E75,-(O$6-1),0))</f>
        <v>7050.95</v>
      </c>
      <c r="P75" s="85">
        <f t="shared" ca="1" si="6"/>
        <v>0</v>
      </c>
      <c r="Q75" s="26"/>
      <c r="R75" s="24"/>
    </row>
    <row r="76" spans="1:30" x14ac:dyDescent="0.25">
      <c r="A76" s="29">
        <v>20080825</v>
      </c>
      <c r="B76" s="30">
        <v>6956</v>
      </c>
      <c r="C76" s="30">
        <v>7037</v>
      </c>
      <c r="D76" s="30">
        <v>6896</v>
      </c>
      <c r="E76" s="30">
        <v>6988</v>
      </c>
      <c r="F76" s="76">
        <v>58897</v>
      </c>
      <c r="G76" s="77">
        <f t="shared" ca="1" si="3"/>
        <v>-6852</v>
      </c>
      <c r="H76" s="67">
        <f t="shared" ca="1" si="4"/>
        <v>136</v>
      </c>
      <c r="I76" s="90">
        <f t="shared" ca="1" si="1"/>
        <v>0</v>
      </c>
      <c r="J76" s="79">
        <f t="shared" ca="1" si="2"/>
        <v>1</v>
      </c>
      <c r="K76" s="80">
        <f t="shared" si="7"/>
        <v>1</v>
      </c>
      <c r="L76" s="91">
        <f ca="1">AVERAGE(K76:OFFSET(K76,-(M$5-1),0))</f>
        <v>0.4</v>
      </c>
      <c r="M76" s="85">
        <f t="shared" ca="1" si="5"/>
        <v>0</v>
      </c>
      <c r="N76" s="92">
        <f ca="1">AVERAGE(E76:OFFSET(E76,-(O$5-1),0))</f>
        <v>7077.4</v>
      </c>
      <c r="O76" s="93">
        <f ca="1">AVERAGE(E76:OFFSET(E76,-(O$6-1),0))</f>
        <v>7041.85</v>
      </c>
      <c r="P76" s="85">
        <f t="shared" ca="1" si="6"/>
        <v>0</v>
      </c>
      <c r="Q76" s="26"/>
      <c r="R76" s="24"/>
    </row>
    <row r="77" spans="1:30" x14ac:dyDescent="0.25">
      <c r="A77" s="29">
        <v>20080826</v>
      </c>
      <c r="B77" s="30">
        <v>6909</v>
      </c>
      <c r="C77" s="30">
        <v>6962</v>
      </c>
      <c r="D77" s="30">
        <v>6885</v>
      </c>
      <c r="E77" s="30">
        <v>6946</v>
      </c>
      <c r="F77" s="76">
        <v>47757</v>
      </c>
      <c r="G77" s="77">
        <f t="shared" ca="1" si="3"/>
        <v>-6852</v>
      </c>
      <c r="H77" s="67">
        <f t="shared" ca="1" si="4"/>
        <v>94</v>
      </c>
      <c r="I77" s="90">
        <f t="shared" ca="1" si="1"/>
        <v>0</v>
      </c>
      <c r="J77" s="79">
        <f t="shared" ca="1" si="2"/>
        <v>1</v>
      </c>
      <c r="K77" s="80">
        <f t="shared" si="7"/>
        <v>0</v>
      </c>
      <c r="L77" s="91">
        <f ca="1">AVERAGE(K77:OFFSET(K77,-(M$5-1),0))</f>
        <v>0.4</v>
      </c>
      <c r="M77" s="85">
        <f t="shared" ca="1" si="5"/>
        <v>0</v>
      </c>
      <c r="N77" s="92">
        <f ca="1">AVERAGE(E77:OFFSET(E77,-(O$5-1),0))</f>
        <v>7045</v>
      </c>
      <c r="O77" s="93">
        <f ca="1">AVERAGE(E77:OFFSET(E77,-(O$6-1),0))</f>
        <v>7043.35</v>
      </c>
      <c r="P77" s="85">
        <f t="shared" ca="1" si="6"/>
        <v>0</v>
      </c>
      <c r="Q77" s="26"/>
      <c r="R77" s="24"/>
    </row>
    <row r="78" spans="1:30" x14ac:dyDescent="0.25">
      <c r="A78" s="29">
        <v>20080827</v>
      </c>
      <c r="B78" s="30">
        <v>6929</v>
      </c>
      <c r="C78" s="30">
        <v>7120</v>
      </c>
      <c r="D78" s="30">
        <v>6897</v>
      </c>
      <c r="E78" s="30">
        <v>7082</v>
      </c>
      <c r="F78" s="76">
        <v>65941</v>
      </c>
      <c r="G78" s="77">
        <f t="shared" ca="1" si="3"/>
        <v>-6852</v>
      </c>
      <c r="H78" s="67">
        <f t="shared" ca="1" si="4"/>
        <v>230</v>
      </c>
      <c r="I78" s="90">
        <f t="shared" ca="1" si="1"/>
        <v>-1</v>
      </c>
      <c r="J78" s="79">
        <f t="shared" ca="1" si="2"/>
        <v>1</v>
      </c>
      <c r="K78" s="80">
        <f t="shared" si="7"/>
        <v>1</v>
      </c>
      <c r="L78" s="91">
        <f ca="1">AVERAGE(K78:OFFSET(K78,-(M$5-1),0))</f>
        <v>0.4</v>
      </c>
      <c r="M78" s="85">
        <f t="shared" ca="1" si="5"/>
        <v>0</v>
      </c>
      <c r="N78" s="92">
        <f ca="1">AVERAGE(E78:OFFSET(E78,-(O$5-1),0))</f>
        <v>7023.3</v>
      </c>
      <c r="O78" s="93">
        <f ca="1">AVERAGE(E78:OFFSET(E78,-(O$6-1),0))</f>
        <v>7046.35</v>
      </c>
      <c r="P78" s="85">
        <f t="shared" ca="1" si="6"/>
        <v>-1</v>
      </c>
      <c r="Q78" s="26"/>
      <c r="R78" s="24"/>
    </row>
    <row r="79" spans="1:30" x14ac:dyDescent="0.25">
      <c r="A79" s="29">
        <v>20080828</v>
      </c>
      <c r="B79" s="30">
        <v>7080</v>
      </c>
      <c r="C79" s="30">
        <v>7138</v>
      </c>
      <c r="D79" s="30">
        <v>7034</v>
      </c>
      <c r="E79" s="30">
        <v>7041</v>
      </c>
      <c r="F79" s="76">
        <v>55649</v>
      </c>
      <c r="G79" s="77">
        <f t="shared" ca="1" si="3"/>
        <v>228</v>
      </c>
      <c r="H79" s="67">
        <f t="shared" ca="1" si="4"/>
        <v>228</v>
      </c>
      <c r="I79" s="90">
        <f t="shared" ca="1" si="1"/>
        <v>0</v>
      </c>
      <c r="J79" s="79">
        <f t="shared" ca="1" si="2"/>
        <v>0</v>
      </c>
      <c r="K79" s="80">
        <f t="shared" si="7"/>
        <v>0</v>
      </c>
      <c r="L79" s="91">
        <f ca="1">AVERAGE(K79:OFFSET(K79,-(M$5-1),0))</f>
        <v>0.3</v>
      </c>
      <c r="M79" s="85">
        <f t="shared" ca="1" si="5"/>
        <v>0</v>
      </c>
      <c r="N79" s="92">
        <f ca="1">AVERAGE(E79:OFFSET(E79,-(O$5-1),0))</f>
        <v>6991.1</v>
      </c>
      <c r="O79" s="93">
        <f ca="1">AVERAGE(E79:OFFSET(E79,-(O$6-1),0))</f>
        <v>7048.5</v>
      </c>
      <c r="P79" s="85">
        <f t="shared" ca="1" si="6"/>
        <v>0</v>
      </c>
      <c r="Q79" s="26"/>
      <c r="R79" s="24"/>
    </row>
    <row r="80" spans="1:30" x14ac:dyDescent="0.25">
      <c r="A80" s="29">
        <v>20080829</v>
      </c>
      <c r="B80" s="30">
        <v>7100</v>
      </c>
      <c r="C80" s="30">
        <v>7138</v>
      </c>
      <c r="D80" s="30">
        <v>7011</v>
      </c>
      <c r="E80" s="30">
        <v>7054</v>
      </c>
      <c r="F80" s="76">
        <v>59224</v>
      </c>
      <c r="G80" s="77">
        <f t="shared" ca="1" si="3"/>
        <v>228</v>
      </c>
      <c r="H80" s="67">
        <f t="shared" ca="1" si="4"/>
        <v>228</v>
      </c>
      <c r="I80" s="90">
        <f t="shared" ca="1" si="1"/>
        <v>0</v>
      </c>
      <c r="J80" s="79">
        <f t="shared" ca="1" si="2"/>
        <v>0</v>
      </c>
      <c r="K80" s="80">
        <f t="shared" si="7"/>
        <v>1</v>
      </c>
      <c r="L80" s="91">
        <f ca="1">AVERAGE(K80:OFFSET(K80,-(M$5-1),0))</f>
        <v>0.4</v>
      </c>
      <c r="M80" s="85">
        <f t="shared" ca="1" si="5"/>
        <v>0</v>
      </c>
      <c r="N80" s="92">
        <f ca="1">AVERAGE(E80:OFFSET(E80,-(O$5-1),0))</f>
        <v>6974.9</v>
      </c>
      <c r="O80" s="93">
        <f ca="1">AVERAGE(E80:OFFSET(E80,-(O$6-1),0))</f>
        <v>7055.5</v>
      </c>
      <c r="P80" s="85">
        <f t="shared" ca="1" si="6"/>
        <v>0</v>
      </c>
      <c r="Q80" s="26"/>
      <c r="R80" s="24"/>
    </row>
    <row r="81" spans="1:18" x14ac:dyDescent="0.25">
      <c r="A81" s="29">
        <v>20080901</v>
      </c>
      <c r="B81" s="30">
        <v>6980</v>
      </c>
      <c r="C81" s="30">
        <v>6986</v>
      </c>
      <c r="D81" s="30">
        <v>6740</v>
      </c>
      <c r="E81" s="30">
        <v>6756</v>
      </c>
      <c r="F81" s="76">
        <v>70388</v>
      </c>
      <c r="G81" s="77">
        <f t="shared" ca="1" si="3"/>
        <v>228</v>
      </c>
      <c r="H81" s="67">
        <f t="shared" ca="1" si="4"/>
        <v>228</v>
      </c>
      <c r="I81" s="90">
        <f t="shared" ca="1" si="1"/>
        <v>0</v>
      </c>
      <c r="J81" s="79">
        <f t="shared" ca="1" si="2"/>
        <v>0</v>
      </c>
      <c r="K81" s="80">
        <f t="shared" si="7"/>
        <v>0</v>
      </c>
      <c r="L81" s="91">
        <f ca="1">AVERAGE(K81:OFFSET(K81,-(M$5-1),0))</f>
        <v>0.4</v>
      </c>
      <c r="M81" s="85">
        <f t="shared" ca="1" si="5"/>
        <v>0</v>
      </c>
      <c r="N81" s="92">
        <f ca="1">AVERAGE(E81:OFFSET(E81,-(O$5-1),0))</f>
        <v>6952.5</v>
      </c>
      <c r="O81" s="93">
        <f ca="1">AVERAGE(E81:OFFSET(E81,-(O$6-1),0))</f>
        <v>7046.6</v>
      </c>
      <c r="P81" s="85">
        <f t="shared" ca="1" si="6"/>
        <v>0</v>
      </c>
      <c r="Q81" s="26"/>
      <c r="R81" s="24"/>
    </row>
    <row r="82" spans="1:18" x14ac:dyDescent="0.25">
      <c r="A82" s="29">
        <v>20080902</v>
      </c>
      <c r="B82" s="30">
        <v>6790</v>
      </c>
      <c r="C82" s="30">
        <v>6797</v>
      </c>
      <c r="D82" s="30">
        <v>6652</v>
      </c>
      <c r="E82" s="30">
        <v>6698</v>
      </c>
      <c r="F82" s="76">
        <v>74737</v>
      </c>
      <c r="G82" s="77">
        <f t="shared" ca="1" si="3"/>
        <v>228</v>
      </c>
      <c r="H82" s="67">
        <f t="shared" ca="1" si="4"/>
        <v>228</v>
      </c>
      <c r="I82" s="90">
        <f t="shared" ca="1" si="1"/>
        <v>0</v>
      </c>
      <c r="J82" s="79">
        <f t="shared" ca="1" si="2"/>
        <v>0</v>
      </c>
      <c r="K82" s="80">
        <f t="shared" si="7"/>
        <v>0</v>
      </c>
      <c r="L82" s="91">
        <f ca="1">AVERAGE(K82:OFFSET(K82,-(M$5-1),0))</f>
        <v>0.4</v>
      </c>
      <c r="M82" s="85">
        <f t="shared" ca="1" si="5"/>
        <v>0</v>
      </c>
      <c r="N82" s="92">
        <f ca="1">AVERAGE(E82:OFFSET(E82,-(O$5-1),0))</f>
        <v>6928.7</v>
      </c>
      <c r="O82" s="93">
        <f ca="1">AVERAGE(E82:OFFSET(E82,-(O$6-1),0))</f>
        <v>7042.6</v>
      </c>
      <c r="P82" s="85">
        <f t="shared" ca="1" si="6"/>
        <v>0</v>
      </c>
      <c r="Q82" s="26"/>
      <c r="R82" s="24"/>
    </row>
    <row r="83" spans="1:18" x14ac:dyDescent="0.25">
      <c r="A83" s="29">
        <v>20080903</v>
      </c>
      <c r="B83" s="30">
        <v>6714</v>
      </c>
      <c r="C83" s="30">
        <v>6756</v>
      </c>
      <c r="D83" s="30">
        <v>6560</v>
      </c>
      <c r="E83" s="30">
        <v>6588</v>
      </c>
      <c r="F83" s="76">
        <v>80450</v>
      </c>
      <c r="G83" s="77">
        <f t="shared" ca="1" si="3"/>
        <v>228</v>
      </c>
      <c r="H83" s="67">
        <f t="shared" ca="1" si="4"/>
        <v>228</v>
      </c>
      <c r="I83" s="90">
        <f t="shared" ca="1" si="1"/>
        <v>0</v>
      </c>
      <c r="J83" s="79">
        <f t="shared" ca="1" si="2"/>
        <v>0</v>
      </c>
      <c r="K83" s="80">
        <f t="shared" si="7"/>
        <v>0</v>
      </c>
      <c r="L83" s="91">
        <f ca="1">AVERAGE(K83:OFFSET(K83,-(M$5-1),0))</f>
        <v>0.3</v>
      </c>
      <c r="M83" s="85">
        <f t="shared" ca="1" si="5"/>
        <v>0</v>
      </c>
      <c r="N83" s="92">
        <f ca="1">AVERAGE(E83:OFFSET(E83,-(O$5-1),0))</f>
        <v>6889.6</v>
      </c>
      <c r="O83" s="93">
        <f ca="1">AVERAGE(E83:OFFSET(E83,-(O$6-1),0))</f>
        <v>7021.15</v>
      </c>
      <c r="P83" s="85">
        <f t="shared" ca="1" si="6"/>
        <v>0</v>
      </c>
      <c r="Q83" s="26"/>
      <c r="R83" s="24"/>
    </row>
    <row r="84" spans="1:18" x14ac:dyDescent="0.25">
      <c r="A84" s="29">
        <v>20080904</v>
      </c>
      <c r="B84" s="30">
        <v>6561</v>
      </c>
      <c r="C84" s="30">
        <v>6630</v>
      </c>
      <c r="D84" s="30">
        <v>6345</v>
      </c>
      <c r="E84" s="30">
        <v>6397</v>
      </c>
      <c r="F84" s="76">
        <v>85011</v>
      </c>
      <c r="G84" s="77">
        <f t="shared" ca="1" si="3"/>
        <v>228</v>
      </c>
      <c r="H84" s="67">
        <f t="shared" ca="1" si="4"/>
        <v>228</v>
      </c>
      <c r="I84" s="90">
        <f t="shared" ca="1" si="1"/>
        <v>0</v>
      </c>
      <c r="J84" s="79">
        <f t="shared" ca="1" si="2"/>
        <v>0</v>
      </c>
      <c r="K84" s="80">
        <f t="shared" si="7"/>
        <v>0</v>
      </c>
      <c r="L84" s="91">
        <f ca="1">AVERAGE(K84:OFFSET(K84,-(M$5-1),0))</f>
        <v>0.3</v>
      </c>
      <c r="M84" s="85">
        <f t="shared" ca="1" si="5"/>
        <v>0</v>
      </c>
      <c r="N84" s="92">
        <f ca="1">AVERAGE(E84:OFFSET(E84,-(O$5-1),0))</f>
        <v>6841.5</v>
      </c>
      <c r="O84" s="93">
        <f ca="1">AVERAGE(E84:OFFSET(E84,-(O$6-1),0))</f>
        <v>6990.7</v>
      </c>
      <c r="P84" s="85">
        <f t="shared" ca="1" si="6"/>
        <v>0</v>
      </c>
      <c r="Q84" s="26"/>
      <c r="R84" s="24"/>
    </row>
    <row r="85" spans="1:18" x14ac:dyDescent="0.25">
      <c r="A85" s="29">
        <v>20080905</v>
      </c>
      <c r="B85" s="30">
        <v>6235</v>
      </c>
      <c r="C85" s="30">
        <v>6330</v>
      </c>
      <c r="D85" s="30">
        <v>6203</v>
      </c>
      <c r="E85" s="30">
        <v>6244</v>
      </c>
      <c r="F85" s="76">
        <v>69239</v>
      </c>
      <c r="G85" s="77">
        <f t="shared" ca="1" si="3"/>
        <v>228</v>
      </c>
      <c r="H85" s="67">
        <f t="shared" ca="1" si="4"/>
        <v>228</v>
      </c>
      <c r="I85" s="90">
        <f t="shared" ca="1" si="1"/>
        <v>0</v>
      </c>
      <c r="J85" s="79">
        <f t="shared" ca="1" si="2"/>
        <v>0</v>
      </c>
      <c r="K85" s="80">
        <f t="shared" si="7"/>
        <v>0</v>
      </c>
      <c r="L85" s="91">
        <f ca="1">AVERAGE(K85:OFFSET(K85,-(M$5-1),0))</f>
        <v>0.3</v>
      </c>
      <c r="M85" s="85">
        <f t="shared" ca="1" si="5"/>
        <v>0</v>
      </c>
      <c r="N85" s="92">
        <f ca="1">AVERAGE(E85:OFFSET(E85,-(O$5-1),0))</f>
        <v>6779.4</v>
      </c>
      <c r="O85" s="93">
        <f ca="1">AVERAGE(E85:OFFSET(E85,-(O$6-1),0))</f>
        <v>6943.45</v>
      </c>
      <c r="P85" s="85">
        <f t="shared" ca="1" si="6"/>
        <v>0</v>
      </c>
      <c r="Q85" s="26"/>
      <c r="R85" s="24"/>
    </row>
    <row r="86" spans="1:18" x14ac:dyDescent="0.25">
      <c r="A86" s="29">
        <v>20080908</v>
      </c>
      <c r="B86" s="30">
        <v>6487</v>
      </c>
      <c r="C86" s="30">
        <v>6677</v>
      </c>
      <c r="D86" s="30">
        <v>6481</v>
      </c>
      <c r="E86" s="30">
        <v>6677</v>
      </c>
      <c r="F86" s="76">
        <v>59242</v>
      </c>
      <c r="G86" s="77">
        <f t="shared" ca="1" si="3"/>
        <v>228</v>
      </c>
      <c r="H86" s="67">
        <f t="shared" ca="1" si="4"/>
        <v>228</v>
      </c>
      <c r="I86" s="90">
        <f t="shared" ca="1" si="1"/>
        <v>0</v>
      </c>
      <c r="J86" s="79">
        <f t="shared" ca="1" si="2"/>
        <v>0</v>
      </c>
      <c r="K86" s="80">
        <f t="shared" si="7"/>
        <v>1</v>
      </c>
      <c r="L86" s="91">
        <f ca="1">AVERAGE(K86:OFFSET(K86,-(M$5-1),0))</f>
        <v>0.3</v>
      </c>
      <c r="M86" s="85">
        <f t="shared" ca="1" si="5"/>
        <v>0</v>
      </c>
      <c r="N86" s="92">
        <f ca="1">AVERAGE(E86:OFFSET(E86,-(O$5-1),0))</f>
        <v>6748.3</v>
      </c>
      <c r="O86" s="93">
        <f ca="1">AVERAGE(E86:OFFSET(E86,-(O$6-1),0))</f>
        <v>6912.85</v>
      </c>
      <c r="P86" s="85">
        <f t="shared" ca="1" si="6"/>
        <v>0</v>
      </c>
      <c r="Q86" s="26"/>
      <c r="R86" s="24"/>
    </row>
    <row r="87" spans="1:18" x14ac:dyDescent="0.25">
      <c r="A87" s="29">
        <v>20080909</v>
      </c>
      <c r="B87" s="30">
        <v>6594</v>
      </c>
      <c r="C87" s="30">
        <v>6618</v>
      </c>
      <c r="D87" s="30">
        <v>6390</v>
      </c>
      <c r="E87" s="30">
        <v>6466</v>
      </c>
      <c r="F87" s="76">
        <v>74030</v>
      </c>
      <c r="G87" s="77">
        <f t="shared" ca="1" si="3"/>
        <v>228</v>
      </c>
      <c r="H87" s="67">
        <f t="shared" ca="1" si="4"/>
        <v>228</v>
      </c>
      <c r="I87" s="90">
        <f t="shared" ca="1" si="1"/>
        <v>0</v>
      </c>
      <c r="J87" s="79">
        <f t="shared" ca="1" si="2"/>
        <v>0</v>
      </c>
      <c r="K87" s="80">
        <f t="shared" si="7"/>
        <v>0</v>
      </c>
      <c r="L87" s="91">
        <f ca="1">AVERAGE(K87:OFFSET(K87,-(M$5-1),0))</f>
        <v>0.3</v>
      </c>
      <c r="M87" s="85">
        <f t="shared" ca="1" si="5"/>
        <v>0</v>
      </c>
      <c r="N87" s="92">
        <f ca="1">AVERAGE(E87:OFFSET(E87,-(O$5-1),0))</f>
        <v>6700.3</v>
      </c>
      <c r="O87" s="93">
        <f ca="1">AVERAGE(E87:OFFSET(E87,-(O$6-1),0))</f>
        <v>6872.65</v>
      </c>
      <c r="P87" s="85">
        <f t="shared" ca="1" si="6"/>
        <v>0</v>
      </c>
      <c r="Q87" s="26"/>
      <c r="R87" s="24"/>
    </row>
    <row r="88" spans="1:18" x14ac:dyDescent="0.25">
      <c r="A88" s="29">
        <v>20080910</v>
      </c>
      <c r="B88" s="30">
        <v>6351</v>
      </c>
      <c r="C88" s="30">
        <v>6516</v>
      </c>
      <c r="D88" s="30">
        <v>6345</v>
      </c>
      <c r="E88" s="30">
        <v>6453</v>
      </c>
      <c r="F88" s="76">
        <v>85572</v>
      </c>
      <c r="G88" s="77">
        <f t="shared" ca="1" si="3"/>
        <v>228</v>
      </c>
      <c r="H88" s="67">
        <f t="shared" ca="1" si="4"/>
        <v>228</v>
      </c>
      <c r="I88" s="90">
        <f t="shared" ca="1" si="1"/>
        <v>1</v>
      </c>
      <c r="J88" s="79">
        <f t="shared" ca="1" si="2"/>
        <v>0</v>
      </c>
      <c r="K88" s="80">
        <f t="shared" si="7"/>
        <v>0</v>
      </c>
      <c r="L88" s="91">
        <f ca="1">AVERAGE(K88:OFFSET(K88,-(M$5-1),0))</f>
        <v>0.2</v>
      </c>
      <c r="M88" s="85">
        <f t="shared" ca="1" si="5"/>
        <v>1</v>
      </c>
      <c r="N88" s="92">
        <f ca="1">AVERAGE(E88:OFFSET(E88,-(O$5-1),0))</f>
        <v>6637.4</v>
      </c>
      <c r="O88" s="93">
        <f ca="1">AVERAGE(E88:OFFSET(E88,-(O$6-1),0))</f>
        <v>6830.35</v>
      </c>
      <c r="P88" s="85">
        <f t="shared" ca="1" si="6"/>
        <v>0</v>
      </c>
      <c r="Q88" s="26"/>
      <c r="R88" s="24"/>
    </row>
    <row r="89" spans="1:18" x14ac:dyDescent="0.25">
      <c r="A89" s="29">
        <v>20080911</v>
      </c>
      <c r="B89" s="30">
        <v>6437</v>
      </c>
      <c r="C89" s="30">
        <v>6438</v>
      </c>
      <c r="D89" s="30">
        <v>6203</v>
      </c>
      <c r="E89" s="30">
        <v>6230</v>
      </c>
      <c r="F89" s="76">
        <v>82808</v>
      </c>
      <c r="G89" s="77">
        <f t="shared" ca="1" si="3"/>
        <v>-6209</v>
      </c>
      <c r="H89" s="67">
        <f t="shared" ca="1" si="4"/>
        <v>21</v>
      </c>
      <c r="I89" s="90">
        <f t="shared" ca="1" si="1"/>
        <v>1</v>
      </c>
      <c r="J89" s="79">
        <f t="shared" ca="1" si="2"/>
        <v>1</v>
      </c>
      <c r="K89" s="80">
        <f t="shared" si="7"/>
        <v>0</v>
      </c>
      <c r="L89" s="91">
        <f ca="1">AVERAGE(K89:OFFSET(K89,-(M$5-1),0))</f>
        <v>0.2</v>
      </c>
      <c r="M89" s="85">
        <f t="shared" ca="1" si="5"/>
        <v>1</v>
      </c>
      <c r="N89" s="92">
        <f ca="1">AVERAGE(E89:OFFSET(E89,-(O$5-1),0))</f>
        <v>6556.3</v>
      </c>
      <c r="O89" s="93">
        <f ca="1">AVERAGE(E89:OFFSET(E89,-(O$6-1),0))</f>
        <v>6773.7</v>
      </c>
      <c r="P89" s="85">
        <f t="shared" ca="1" si="6"/>
        <v>0</v>
      </c>
      <c r="Q89" s="26"/>
      <c r="R89" s="24"/>
    </row>
    <row r="90" spans="1:18" x14ac:dyDescent="0.25">
      <c r="A90" s="29">
        <v>20080912</v>
      </c>
      <c r="B90" s="30">
        <v>6354</v>
      </c>
      <c r="C90" s="30">
        <v>6369</v>
      </c>
      <c r="D90" s="30">
        <v>6153</v>
      </c>
      <c r="E90" s="30">
        <v>6288</v>
      </c>
      <c r="F90" s="76">
        <v>86372</v>
      </c>
      <c r="G90" s="77">
        <f t="shared" ca="1" si="3"/>
        <v>-12563</v>
      </c>
      <c r="H90" s="67">
        <f t="shared" ca="1" si="4"/>
        <v>13</v>
      </c>
      <c r="I90" s="90">
        <f t="shared" ca="1" si="1"/>
        <v>1</v>
      </c>
      <c r="J90" s="79">
        <f t="shared" ca="1" si="2"/>
        <v>2</v>
      </c>
      <c r="K90" s="80">
        <f t="shared" si="7"/>
        <v>1</v>
      </c>
      <c r="L90" s="91">
        <f ca="1">AVERAGE(K90:OFFSET(K90,-(M$5-1),0))</f>
        <v>0.2</v>
      </c>
      <c r="M90" s="85">
        <f t="shared" ca="1" si="5"/>
        <v>1</v>
      </c>
      <c r="N90" s="92">
        <f ca="1">AVERAGE(E90:OFFSET(E90,-(O$5-1),0))</f>
        <v>6479.7</v>
      </c>
      <c r="O90" s="93">
        <f ca="1">AVERAGE(E90:OFFSET(E90,-(O$6-1),0))</f>
        <v>6727.3</v>
      </c>
      <c r="P90" s="85">
        <f t="shared" ca="1" si="6"/>
        <v>0</v>
      </c>
      <c r="Q90" s="26"/>
      <c r="R90" s="24"/>
    </row>
    <row r="91" spans="1:18" x14ac:dyDescent="0.25">
      <c r="A91" s="29">
        <v>20080915</v>
      </c>
      <c r="B91" s="30">
        <v>6130</v>
      </c>
      <c r="C91" s="30">
        <v>6190</v>
      </c>
      <c r="D91" s="30">
        <v>5863</v>
      </c>
      <c r="E91" s="30">
        <v>5967</v>
      </c>
      <c r="F91" s="76">
        <v>79849</v>
      </c>
      <c r="G91" s="77">
        <f t="shared" ca="1" si="3"/>
        <v>-12563</v>
      </c>
      <c r="H91" s="67">
        <f t="shared" ca="1" si="4"/>
        <v>-629</v>
      </c>
      <c r="I91" s="90">
        <f t="shared" ca="1" si="1"/>
        <v>1</v>
      </c>
      <c r="J91" s="79">
        <f t="shared" ca="1" si="2"/>
        <v>2</v>
      </c>
      <c r="K91" s="80">
        <f t="shared" si="7"/>
        <v>0</v>
      </c>
      <c r="L91" s="91">
        <f ca="1">AVERAGE(K91:OFFSET(K91,-(M$5-1),0))</f>
        <v>0.2</v>
      </c>
      <c r="M91" s="85">
        <f t="shared" ca="1" si="5"/>
        <v>1</v>
      </c>
      <c r="N91" s="92">
        <f ca="1">AVERAGE(E91:OFFSET(E91,-(O$5-1),0))</f>
        <v>6400.8</v>
      </c>
      <c r="O91" s="93">
        <f ca="1">AVERAGE(E91:OFFSET(E91,-(O$6-1),0))</f>
        <v>6676.65</v>
      </c>
      <c r="P91" s="85">
        <f t="shared" ca="1" si="6"/>
        <v>0</v>
      </c>
      <c r="Q91" s="26"/>
      <c r="R91" s="24"/>
    </row>
    <row r="92" spans="1:18" x14ac:dyDescent="0.25">
      <c r="A92" s="29">
        <v>20080916</v>
      </c>
      <c r="B92" s="30">
        <v>5849</v>
      </c>
      <c r="C92" s="30">
        <v>5858</v>
      </c>
      <c r="D92" s="30">
        <v>5679</v>
      </c>
      <c r="E92" s="30">
        <v>5685</v>
      </c>
      <c r="F92" s="76">
        <v>87342</v>
      </c>
      <c r="G92" s="77">
        <f t="shared" ca="1" si="3"/>
        <v>-12563</v>
      </c>
      <c r="H92" s="67">
        <f t="shared" ca="1" si="4"/>
        <v>-1193</v>
      </c>
      <c r="I92" s="90">
        <f t="shared" ca="1" si="1"/>
        <v>1</v>
      </c>
      <c r="J92" s="79">
        <f t="shared" ca="1" si="2"/>
        <v>2</v>
      </c>
      <c r="K92" s="80">
        <f t="shared" si="7"/>
        <v>0</v>
      </c>
      <c r="L92" s="91">
        <f ca="1">AVERAGE(K92:OFFSET(K92,-(M$5-1),0))</f>
        <v>0.2</v>
      </c>
      <c r="M92" s="85">
        <f t="shared" ca="1" si="5"/>
        <v>1</v>
      </c>
      <c r="N92" s="92">
        <f ca="1">AVERAGE(E92:OFFSET(E92,-(O$5-1),0))</f>
        <v>6299.5</v>
      </c>
      <c r="O92" s="93">
        <f ca="1">AVERAGE(E92:OFFSET(E92,-(O$6-1),0))</f>
        <v>6614.1</v>
      </c>
      <c r="P92" s="85">
        <f t="shared" ca="1" si="6"/>
        <v>0</v>
      </c>
      <c r="Q92" s="26"/>
      <c r="R92" s="24"/>
    </row>
    <row r="93" spans="1:18" x14ac:dyDescent="0.25">
      <c r="A93" s="29">
        <v>20080917</v>
      </c>
      <c r="B93" s="30">
        <v>5945</v>
      </c>
      <c r="C93" s="30">
        <v>5955</v>
      </c>
      <c r="D93" s="30">
        <v>5691</v>
      </c>
      <c r="E93" s="30">
        <v>5745</v>
      </c>
      <c r="F93" s="76">
        <v>55404</v>
      </c>
      <c r="G93" s="77">
        <f t="shared" ca="1" si="3"/>
        <v>-12563</v>
      </c>
      <c r="H93" s="67">
        <f t="shared" ca="1" si="4"/>
        <v>-1073</v>
      </c>
      <c r="I93" s="90">
        <f t="shared" ca="1" si="1"/>
        <v>0</v>
      </c>
      <c r="J93" s="79">
        <f t="shared" ca="1" si="2"/>
        <v>2</v>
      </c>
      <c r="K93" s="80">
        <f t="shared" si="7"/>
        <v>1</v>
      </c>
      <c r="L93" s="91">
        <f ca="1">AVERAGE(K93:OFFSET(K93,-(M$5-1),0))</f>
        <v>0.3</v>
      </c>
      <c r="M93" s="85">
        <f t="shared" ca="1" si="5"/>
        <v>0</v>
      </c>
      <c r="N93" s="92">
        <f ca="1">AVERAGE(E93:OFFSET(E93,-(O$5-1),0))</f>
        <v>6215.2</v>
      </c>
      <c r="O93" s="93">
        <f ca="1">AVERAGE(E93:OFFSET(E93,-(O$6-1),0))</f>
        <v>6552.4</v>
      </c>
      <c r="P93" s="85">
        <f t="shared" ca="1" si="6"/>
        <v>0</v>
      </c>
      <c r="Q93" s="26"/>
      <c r="R93" s="24"/>
    </row>
    <row r="94" spans="1:18" x14ac:dyDescent="0.25">
      <c r="A94" s="29">
        <v>20080918</v>
      </c>
      <c r="B94" s="30">
        <v>5551</v>
      </c>
      <c r="C94" s="30">
        <v>5590</v>
      </c>
      <c r="D94" s="30">
        <v>5416</v>
      </c>
      <c r="E94" s="30">
        <v>5522</v>
      </c>
      <c r="F94" s="76">
        <v>104742</v>
      </c>
      <c r="G94" s="77">
        <f t="shared" ca="1" si="3"/>
        <v>-12563</v>
      </c>
      <c r="H94" s="67">
        <f t="shared" ca="1" si="4"/>
        <v>-1519</v>
      </c>
      <c r="I94" s="90">
        <f t="shared" ca="1" si="1"/>
        <v>0</v>
      </c>
      <c r="J94" s="79">
        <f t="shared" ca="1" si="2"/>
        <v>2</v>
      </c>
      <c r="K94" s="80">
        <f t="shared" si="7"/>
        <v>0</v>
      </c>
      <c r="L94" s="91">
        <f ca="1">AVERAGE(K94:OFFSET(K94,-(M$5-1),0))</f>
        <v>0.3</v>
      </c>
      <c r="M94" s="85">
        <f t="shared" ca="1" si="5"/>
        <v>0</v>
      </c>
      <c r="N94" s="92">
        <f ca="1">AVERAGE(E94:OFFSET(E94,-(O$5-1),0))</f>
        <v>6127.7</v>
      </c>
      <c r="O94" s="93">
        <f ca="1">AVERAGE(E94:OFFSET(E94,-(O$6-1),0))</f>
        <v>6484.6</v>
      </c>
      <c r="P94" s="85">
        <f t="shared" ca="1" si="6"/>
        <v>0</v>
      </c>
      <c r="Q94" s="26"/>
      <c r="R94" s="24"/>
    </row>
    <row r="95" spans="1:18" x14ac:dyDescent="0.25">
      <c r="A95" s="29">
        <v>20080919</v>
      </c>
      <c r="B95" s="30">
        <v>5806</v>
      </c>
      <c r="C95" s="30">
        <v>5908</v>
      </c>
      <c r="D95" s="30">
        <v>5785</v>
      </c>
      <c r="E95" s="30">
        <v>5908</v>
      </c>
      <c r="F95" s="76">
        <v>42325</v>
      </c>
      <c r="G95" s="77">
        <f t="shared" ca="1" si="3"/>
        <v>-12563</v>
      </c>
      <c r="H95" s="67">
        <f t="shared" ca="1" si="4"/>
        <v>-747</v>
      </c>
      <c r="I95" s="90">
        <f t="shared" ca="1" si="1"/>
        <v>0</v>
      </c>
      <c r="J95" s="79">
        <f t="shared" ca="1" si="2"/>
        <v>2</v>
      </c>
      <c r="K95" s="80">
        <f t="shared" si="7"/>
        <v>1</v>
      </c>
      <c r="L95" s="91">
        <f ca="1">AVERAGE(K95:OFFSET(K95,-(M$5-1),0))</f>
        <v>0.4</v>
      </c>
      <c r="M95" s="85">
        <f t="shared" ca="1" si="5"/>
        <v>0</v>
      </c>
      <c r="N95" s="92">
        <f ca="1">AVERAGE(E95:OFFSET(E95,-(O$5-1),0))</f>
        <v>6094.1</v>
      </c>
      <c r="O95" s="93">
        <f ca="1">AVERAGE(E95:OFFSET(E95,-(O$6-1),0))</f>
        <v>6436.75</v>
      </c>
      <c r="P95" s="85">
        <f t="shared" ca="1" si="6"/>
        <v>0</v>
      </c>
      <c r="Q95" s="26"/>
      <c r="R95" s="24"/>
    </row>
    <row r="96" spans="1:18" ht="17.25" customHeight="1" x14ac:dyDescent="0.25">
      <c r="A96" s="29">
        <v>20080922</v>
      </c>
      <c r="B96" s="30">
        <v>6120</v>
      </c>
      <c r="C96" s="30">
        <v>6122</v>
      </c>
      <c r="D96" s="30">
        <v>5956</v>
      </c>
      <c r="E96" s="30">
        <v>6089</v>
      </c>
      <c r="F96" s="76">
        <v>79567</v>
      </c>
      <c r="G96" s="77">
        <f t="shared" ca="1" si="3"/>
        <v>-12563</v>
      </c>
      <c r="H96" s="67">
        <f t="shared" ca="1" si="4"/>
        <v>-385</v>
      </c>
      <c r="I96" s="90">
        <f t="shared" ca="1" si="1"/>
        <v>0</v>
      </c>
      <c r="J96" s="79">
        <f t="shared" ca="1" si="2"/>
        <v>2</v>
      </c>
      <c r="K96" s="80">
        <f t="shared" si="7"/>
        <v>1</v>
      </c>
      <c r="L96" s="91">
        <f ca="1">AVERAGE(K96:OFFSET(K96,-(M$5-1),0))</f>
        <v>0.4</v>
      </c>
      <c r="M96" s="85">
        <f t="shared" ca="1" si="5"/>
        <v>0</v>
      </c>
      <c r="N96" s="92">
        <f ca="1">AVERAGE(E96:OFFSET(E96,-(O$5-1),0))</f>
        <v>6035.3</v>
      </c>
      <c r="O96" s="93">
        <f ca="1">AVERAGE(E96:OFFSET(E96,-(O$6-1),0))</f>
        <v>6391.8</v>
      </c>
      <c r="P96" s="85">
        <f t="shared" ca="1" si="6"/>
        <v>0</v>
      </c>
      <c r="Q96" s="26"/>
      <c r="R96" s="24"/>
    </row>
    <row r="97" spans="1:18" x14ac:dyDescent="0.25">
      <c r="A97" s="29">
        <v>20080923</v>
      </c>
      <c r="B97" s="30">
        <v>6030</v>
      </c>
      <c r="C97" s="30">
        <v>6150</v>
      </c>
      <c r="D97" s="30">
        <v>5995</v>
      </c>
      <c r="E97" s="30">
        <v>6135</v>
      </c>
      <c r="F97" s="76">
        <v>72428</v>
      </c>
      <c r="G97" s="77">
        <f t="shared" ca="1" si="3"/>
        <v>-12563</v>
      </c>
      <c r="H97" s="67">
        <f t="shared" ca="1" si="4"/>
        <v>-293</v>
      </c>
      <c r="I97" s="90">
        <f t="shared" ca="1" si="1"/>
        <v>0</v>
      </c>
      <c r="J97" s="79">
        <f t="shared" ca="1" si="2"/>
        <v>2</v>
      </c>
      <c r="K97" s="80">
        <f t="shared" si="7"/>
        <v>1</v>
      </c>
      <c r="L97" s="91">
        <f ca="1">AVERAGE(K97:OFFSET(K97,-(M$5-1),0))</f>
        <v>0.5</v>
      </c>
      <c r="M97" s="85">
        <f t="shared" ca="1" si="5"/>
        <v>0</v>
      </c>
      <c r="N97" s="92">
        <f ca="1">AVERAGE(E97:OFFSET(E97,-(O$5-1),0))</f>
        <v>6002.2</v>
      </c>
      <c r="O97" s="93">
        <f ca="1">AVERAGE(E97:OFFSET(E97,-(O$6-1),0))</f>
        <v>6351.25</v>
      </c>
      <c r="P97" s="85">
        <f t="shared" ca="1" si="6"/>
        <v>0</v>
      </c>
      <c r="Q97" s="26"/>
      <c r="R97" s="24"/>
    </row>
    <row r="98" spans="1:18" x14ac:dyDescent="0.25">
      <c r="A98" s="29">
        <v>20080924</v>
      </c>
      <c r="B98" s="30">
        <v>6117</v>
      </c>
      <c r="C98" s="30">
        <v>6195</v>
      </c>
      <c r="D98" s="30">
        <v>6075</v>
      </c>
      <c r="E98" s="30">
        <v>6155</v>
      </c>
      <c r="F98" s="76">
        <v>78510</v>
      </c>
      <c r="G98" s="77">
        <f t="shared" ca="1" si="3"/>
        <v>-12563</v>
      </c>
      <c r="H98" s="67">
        <f t="shared" ca="1" si="4"/>
        <v>-253</v>
      </c>
      <c r="I98" s="90">
        <f t="shared" ca="1" si="1"/>
        <v>0</v>
      </c>
      <c r="J98" s="79">
        <f t="shared" ca="1" si="2"/>
        <v>2</v>
      </c>
      <c r="K98" s="80">
        <f t="shared" si="7"/>
        <v>1</v>
      </c>
      <c r="L98" s="91">
        <f ca="1">AVERAGE(K98:OFFSET(K98,-(M$5-1),0))</f>
        <v>0.6</v>
      </c>
      <c r="M98" s="85">
        <f t="shared" ca="1" si="5"/>
        <v>0</v>
      </c>
      <c r="N98" s="92">
        <f ca="1">AVERAGE(E98:OFFSET(E98,-(O$5-1),0))</f>
        <v>5972.4</v>
      </c>
      <c r="O98" s="93">
        <f ca="1">AVERAGE(E98:OFFSET(E98,-(O$6-1),0))</f>
        <v>6304.9</v>
      </c>
      <c r="P98" s="85">
        <f t="shared" ca="1" si="6"/>
        <v>0</v>
      </c>
      <c r="Q98" s="26"/>
      <c r="R98" s="24"/>
    </row>
    <row r="99" spans="1:18" x14ac:dyDescent="0.25">
      <c r="A99" s="29">
        <v>20080925</v>
      </c>
      <c r="B99" s="30">
        <v>6000</v>
      </c>
      <c r="C99" s="30">
        <v>6159</v>
      </c>
      <c r="D99" s="30">
        <v>5961</v>
      </c>
      <c r="E99" s="30">
        <v>6058</v>
      </c>
      <c r="F99" s="76">
        <v>77756</v>
      </c>
      <c r="G99" s="77">
        <f t="shared" ca="1" si="3"/>
        <v>-12563</v>
      </c>
      <c r="H99" s="67">
        <f t="shared" ca="1" si="4"/>
        <v>-447</v>
      </c>
      <c r="I99" s="90">
        <f t="shared" ca="1" si="1"/>
        <v>0</v>
      </c>
      <c r="J99" s="79">
        <f t="shared" ca="1" si="2"/>
        <v>2</v>
      </c>
      <c r="K99" s="80">
        <f t="shared" si="7"/>
        <v>0</v>
      </c>
      <c r="L99" s="91">
        <f ca="1">AVERAGE(K99:OFFSET(K99,-(M$5-1),0))</f>
        <v>0.6</v>
      </c>
      <c r="M99" s="85">
        <f t="shared" ca="1" si="5"/>
        <v>0</v>
      </c>
      <c r="N99" s="92">
        <f ca="1">AVERAGE(E99:OFFSET(E99,-(O$5-1),0))</f>
        <v>5955.2</v>
      </c>
      <c r="O99" s="93">
        <f ca="1">AVERAGE(E99:OFFSET(E99,-(O$6-1),0))</f>
        <v>6255.75</v>
      </c>
      <c r="P99" s="85">
        <f t="shared" ca="1" si="6"/>
        <v>0</v>
      </c>
      <c r="Q99" s="26"/>
      <c r="R99" s="24"/>
    </row>
    <row r="100" spans="1:18" x14ac:dyDescent="0.25">
      <c r="A100" s="29">
        <v>20080926</v>
      </c>
      <c r="B100" s="30">
        <v>6050</v>
      </c>
      <c r="C100" s="30">
        <v>6061</v>
      </c>
      <c r="D100" s="30">
        <v>5819</v>
      </c>
      <c r="E100" s="30">
        <v>5866</v>
      </c>
      <c r="F100" s="76">
        <v>83524</v>
      </c>
      <c r="G100" s="77">
        <f t="shared" ca="1" si="3"/>
        <v>-12563</v>
      </c>
      <c r="H100" s="67">
        <f t="shared" ca="1" si="4"/>
        <v>-831</v>
      </c>
      <c r="I100" s="90">
        <f t="shared" ca="1" si="1"/>
        <v>0</v>
      </c>
      <c r="J100" s="79">
        <f t="shared" ca="1" si="2"/>
        <v>2</v>
      </c>
      <c r="K100" s="80">
        <f t="shared" si="7"/>
        <v>0</v>
      </c>
      <c r="L100" s="91">
        <f ca="1">AVERAGE(K100:OFFSET(K100,-(M$5-1),0))</f>
        <v>0.5</v>
      </c>
      <c r="M100" s="85">
        <f t="shared" ca="1" si="5"/>
        <v>0</v>
      </c>
      <c r="N100" s="92">
        <f ca="1">AVERAGE(E100:OFFSET(E100,-(O$5-1),0))</f>
        <v>5913</v>
      </c>
      <c r="O100" s="93">
        <f ca="1">AVERAGE(E100:OFFSET(E100,-(O$6-1),0))</f>
        <v>6196.35</v>
      </c>
      <c r="P100" s="85">
        <f t="shared" ca="1" si="6"/>
        <v>0</v>
      </c>
      <c r="Q100" s="26"/>
      <c r="R100" s="24"/>
    </row>
    <row r="101" spans="1:18" x14ac:dyDescent="0.25">
      <c r="A101" s="29">
        <v>20080930</v>
      </c>
      <c r="B101" s="30">
        <v>5459</v>
      </c>
      <c r="C101" s="30">
        <v>5587</v>
      </c>
      <c r="D101" s="30">
        <v>5459</v>
      </c>
      <c r="E101" s="30">
        <v>5549</v>
      </c>
      <c r="F101" s="76">
        <v>51309</v>
      </c>
      <c r="G101" s="77">
        <f t="shared" ca="1" si="3"/>
        <v>-12563</v>
      </c>
      <c r="H101" s="67">
        <f t="shared" ca="1" si="4"/>
        <v>-1465</v>
      </c>
      <c r="I101" s="90">
        <f t="shared" ca="1" si="1"/>
        <v>0</v>
      </c>
      <c r="J101" s="79">
        <f t="shared" ca="1" si="2"/>
        <v>2</v>
      </c>
      <c r="K101" s="80">
        <f t="shared" si="7"/>
        <v>0</v>
      </c>
      <c r="L101" s="91">
        <f ca="1">AVERAGE(K101:OFFSET(K101,-(M$5-1),0))</f>
        <v>0.5</v>
      </c>
      <c r="M101" s="85">
        <f t="shared" ca="1" si="5"/>
        <v>0</v>
      </c>
      <c r="N101" s="92">
        <f ca="1">AVERAGE(E101:OFFSET(E101,-(O$5-1),0))</f>
        <v>5871.2</v>
      </c>
      <c r="O101" s="93">
        <f ca="1">AVERAGE(E101:OFFSET(E101,-(O$6-1),0))</f>
        <v>6136</v>
      </c>
      <c r="P101" s="85">
        <f t="shared" ca="1" si="6"/>
        <v>0</v>
      </c>
      <c r="Q101" s="26"/>
      <c r="R101" s="24"/>
    </row>
    <row r="102" spans="1:18" x14ac:dyDescent="0.25">
      <c r="A102" s="29">
        <v>20081001</v>
      </c>
      <c r="B102" s="30">
        <v>5599</v>
      </c>
      <c r="C102" s="30">
        <v>5718</v>
      </c>
      <c r="D102" s="30">
        <v>5598</v>
      </c>
      <c r="E102" s="30">
        <v>5676</v>
      </c>
      <c r="F102" s="76">
        <v>70136</v>
      </c>
      <c r="G102" s="77">
        <f t="shared" ca="1" si="3"/>
        <v>-12563</v>
      </c>
      <c r="H102" s="67">
        <f t="shared" ca="1" si="4"/>
        <v>-1211</v>
      </c>
      <c r="I102" s="90">
        <f t="shared" ca="1" si="1"/>
        <v>0</v>
      </c>
      <c r="J102" s="79">
        <f t="shared" ca="1" si="2"/>
        <v>2</v>
      </c>
      <c r="K102" s="80">
        <f t="shared" si="7"/>
        <v>1</v>
      </c>
      <c r="L102" s="91">
        <f ca="1">AVERAGE(K102:OFFSET(K102,-(M$5-1),0))</f>
        <v>0.6</v>
      </c>
      <c r="M102" s="85">
        <f t="shared" ca="1" si="5"/>
        <v>0</v>
      </c>
      <c r="N102" s="92">
        <f ca="1">AVERAGE(E102:OFFSET(E102,-(O$5-1),0))</f>
        <v>5870.3</v>
      </c>
      <c r="O102" s="93">
        <f ca="1">AVERAGE(E102:OFFSET(E102,-(O$6-1),0))</f>
        <v>6084.9</v>
      </c>
      <c r="P102" s="85">
        <f t="shared" ca="1" si="6"/>
        <v>0</v>
      </c>
      <c r="Q102" s="26"/>
      <c r="R102" s="24"/>
    </row>
    <row r="103" spans="1:18" x14ac:dyDescent="0.25">
      <c r="A103" s="29">
        <v>20081002</v>
      </c>
      <c r="B103" s="30">
        <v>5721</v>
      </c>
      <c r="C103" s="30">
        <v>5739</v>
      </c>
      <c r="D103" s="30">
        <v>5555</v>
      </c>
      <c r="E103" s="30">
        <v>5618</v>
      </c>
      <c r="F103" s="76">
        <v>80906</v>
      </c>
      <c r="G103" s="77">
        <f t="shared" ca="1" si="3"/>
        <v>-12563</v>
      </c>
      <c r="H103" s="67">
        <f t="shared" ca="1" si="4"/>
        <v>-1327</v>
      </c>
      <c r="I103" s="90">
        <f t="shared" ca="1" si="1"/>
        <v>0</v>
      </c>
      <c r="J103" s="79">
        <f t="shared" ca="1" si="2"/>
        <v>2</v>
      </c>
      <c r="K103" s="80">
        <f t="shared" si="7"/>
        <v>0</v>
      </c>
      <c r="L103" s="91">
        <f ca="1">AVERAGE(K103:OFFSET(K103,-(M$5-1),0))</f>
        <v>0.5</v>
      </c>
      <c r="M103" s="85">
        <f t="shared" ca="1" si="5"/>
        <v>0</v>
      </c>
      <c r="N103" s="92">
        <f ca="1">AVERAGE(E103:OFFSET(E103,-(O$5-1),0))</f>
        <v>5857.6</v>
      </c>
      <c r="O103" s="93">
        <f ca="1">AVERAGE(E103:OFFSET(E103,-(O$6-1),0))</f>
        <v>6036.4</v>
      </c>
      <c r="P103" s="85">
        <f t="shared" ca="1" si="6"/>
        <v>0</v>
      </c>
      <c r="Q103" s="26"/>
      <c r="R103" s="24"/>
    </row>
    <row r="104" spans="1:18" x14ac:dyDescent="0.25">
      <c r="A104" s="29">
        <v>20081003</v>
      </c>
      <c r="B104" s="30">
        <v>5550</v>
      </c>
      <c r="C104" s="30">
        <v>5685</v>
      </c>
      <c r="D104" s="30">
        <v>5490</v>
      </c>
      <c r="E104" s="30">
        <v>5645</v>
      </c>
      <c r="F104" s="76">
        <v>78624</v>
      </c>
      <c r="G104" s="77">
        <f t="shared" ca="1" si="3"/>
        <v>-12563</v>
      </c>
      <c r="H104" s="67">
        <f t="shared" ca="1" si="4"/>
        <v>-1273</v>
      </c>
      <c r="I104" s="90">
        <f t="shared" ca="1" si="1"/>
        <v>0</v>
      </c>
      <c r="J104" s="79">
        <f t="shared" ca="1" si="2"/>
        <v>2</v>
      </c>
      <c r="K104" s="80">
        <f t="shared" si="7"/>
        <v>1</v>
      </c>
      <c r="L104" s="91">
        <f ca="1">AVERAGE(K104:OFFSET(K104,-(M$5-1),0))</f>
        <v>0.6</v>
      </c>
      <c r="M104" s="85">
        <f t="shared" ca="1" si="5"/>
        <v>0</v>
      </c>
      <c r="N104" s="92">
        <f ca="1">AVERAGE(E104:OFFSET(E104,-(O$5-1),0))</f>
        <v>5869.9</v>
      </c>
      <c r="O104" s="93">
        <f ca="1">AVERAGE(E104:OFFSET(E104,-(O$6-1),0))</f>
        <v>5998.8</v>
      </c>
      <c r="P104" s="85">
        <f t="shared" ca="1" si="6"/>
        <v>0</v>
      </c>
      <c r="Q104" s="26"/>
      <c r="R104" s="24"/>
    </row>
    <row r="105" spans="1:18" x14ac:dyDescent="0.25">
      <c r="A105" s="29">
        <v>20081006</v>
      </c>
      <c r="B105" s="30">
        <v>5488</v>
      </c>
      <c r="C105" s="30">
        <v>5500</v>
      </c>
      <c r="D105" s="30">
        <v>5382</v>
      </c>
      <c r="E105" s="30">
        <v>5387</v>
      </c>
      <c r="F105" s="76">
        <v>72476</v>
      </c>
      <c r="G105" s="77">
        <f t="shared" ca="1" si="3"/>
        <v>-12563</v>
      </c>
      <c r="H105" s="67">
        <f t="shared" ca="1" si="4"/>
        <v>-1789</v>
      </c>
      <c r="I105" s="90">
        <f t="shared" ca="1" si="1"/>
        <v>0</v>
      </c>
      <c r="J105" s="79">
        <f t="shared" ca="1" si="2"/>
        <v>2</v>
      </c>
      <c r="K105" s="80">
        <f t="shared" si="7"/>
        <v>0</v>
      </c>
      <c r="L105" s="91">
        <f ca="1">AVERAGE(K105:OFFSET(K105,-(M$5-1),0))</f>
        <v>0.5</v>
      </c>
      <c r="M105" s="85">
        <f t="shared" ca="1" si="5"/>
        <v>0</v>
      </c>
      <c r="N105" s="92">
        <f ca="1">AVERAGE(E105:OFFSET(E105,-(O$5-1),0))</f>
        <v>5817.8</v>
      </c>
      <c r="O105" s="93">
        <f ca="1">AVERAGE(E105:OFFSET(E105,-(O$6-1),0))</f>
        <v>5955.95</v>
      </c>
      <c r="P105" s="85">
        <f t="shared" ca="1" si="6"/>
        <v>0</v>
      </c>
      <c r="Q105" s="26"/>
      <c r="R105" s="24"/>
    </row>
    <row r="106" spans="1:18" x14ac:dyDescent="0.25">
      <c r="A106" s="29">
        <v>20081007</v>
      </c>
      <c r="B106" s="30">
        <v>5250</v>
      </c>
      <c r="C106" s="30">
        <v>5485</v>
      </c>
      <c r="D106" s="30">
        <v>5222</v>
      </c>
      <c r="E106" s="30">
        <v>5445</v>
      </c>
      <c r="F106" s="76">
        <v>91113</v>
      </c>
      <c r="G106" s="77">
        <f t="shared" ca="1" si="3"/>
        <v>-12563</v>
      </c>
      <c r="H106" s="67">
        <f t="shared" ca="1" si="4"/>
        <v>-1673</v>
      </c>
      <c r="I106" s="90">
        <f t="shared" ca="1" si="1"/>
        <v>0</v>
      </c>
      <c r="J106" s="79">
        <f t="shared" ca="1" si="2"/>
        <v>2</v>
      </c>
      <c r="K106" s="80">
        <f t="shared" si="7"/>
        <v>1</v>
      </c>
      <c r="L106" s="91">
        <f ca="1">AVERAGE(K106:OFFSET(K106,-(M$5-1),0))</f>
        <v>0.5</v>
      </c>
      <c r="M106" s="85">
        <f t="shared" ca="1" si="5"/>
        <v>0</v>
      </c>
      <c r="N106" s="92">
        <f ca="1">AVERAGE(E106:OFFSET(E106,-(O$5-1),0))</f>
        <v>5753.4</v>
      </c>
      <c r="O106" s="93">
        <f ca="1">AVERAGE(E106:OFFSET(E106,-(O$6-1),0))</f>
        <v>5894.35</v>
      </c>
      <c r="P106" s="85">
        <f t="shared" ca="1" si="6"/>
        <v>0</v>
      </c>
      <c r="Q106" s="26"/>
      <c r="R106" s="24"/>
    </row>
    <row r="107" spans="1:18" x14ac:dyDescent="0.25">
      <c r="A107" s="29">
        <v>20081008</v>
      </c>
      <c r="B107" s="30">
        <v>5249</v>
      </c>
      <c r="C107" s="30">
        <v>5345</v>
      </c>
      <c r="D107" s="30">
        <v>5065</v>
      </c>
      <c r="E107" s="30">
        <v>5112</v>
      </c>
      <c r="F107" s="76">
        <v>105393</v>
      </c>
      <c r="G107" s="77">
        <f t="shared" ca="1" si="3"/>
        <v>-12563</v>
      </c>
      <c r="H107" s="67">
        <f t="shared" ca="1" si="4"/>
        <v>-2339</v>
      </c>
      <c r="I107" s="90">
        <f t="shared" ca="1" si="1"/>
        <v>0</v>
      </c>
      <c r="J107" s="79">
        <f t="shared" ca="1" si="2"/>
        <v>2</v>
      </c>
      <c r="K107" s="80">
        <f t="shared" si="7"/>
        <v>0</v>
      </c>
      <c r="L107" s="91">
        <f ca="1">AVERAGE(K107:OFFSET(K107,-(M$5-1),0))</f>
        <v>0.4</v>
      </c>
      <c r="M107" s="85">
        <f t="shared" ca="1" si="5"/>
        <v>0</v>
      </c>
      <c r="N107" s="92">
        <f ca="1">AVERAGE(E107:OFFSET(E107,-(O$5-1),0))</f>
        <v>5651.1</v>
      </c>
      <c r="O107" s="93">
        <f ca="1">AVERAGE(E107:OFFSET(E107,-(O$6-1),0))</f>
        <v>5826.65</v>
      </c>
      <c r="P107" s="85">
        <f t="shared" ca="1" si="6"/>
        <v>0</v>
      </c>
      <c r="Q107" s="26"/>
      <c r="R107" s="24"/>
    </row>
    <row r="108" spans="1:18" x14ac:dyDescent="0.25">
      <c r="A108" s="29">
        <v>20081009</v>
      </c>
      <c r="B108" s="30">
        <v>5186</v>
      </c>
      <c r="C108" s="30">
        <v>5254</v>
      </c>
      <c r="D108" s="30">
        <v>5058</v>
      </c>
      <c r="E108" s="30">
        <v>5062</v>
      </c>
      <c r="F108" s="76">
        <v>110499</v>
      </c>
      <c r="G108" s="77">
        <f t="shared" ca="1" si="3"/>
        <v>-12563</v>
      </c>
      <c r="H108" s="67">
        <f t="shared" ca="1" si="4"/>
        <v>-2439</v>
      </c>
      <c r="I108" s="90">
        <f t="shared" ca="1" si="1"/>
        <v>0</v>
      </c>
      <c r="J108" s="79">
        <f t="shared" ca="1" si="2"/>
        <v>2</v>
      </c>
      <c r="K108" s="80">
        <f t="shared" si="7"/>
        <v>0</v>
      </c>
      <c r="L108" s="91">
        <f ca="1">AVERAGE(K108:OFFSET(K108,-(M$5-1),0))</f>
        <v>0.3</v>
      </c>
      <c r="M108" s="85">
        <f t="shared" ca="1" si="5"/>
        <v>0</v>
      </c>
      <c r="N108" s="92">
        <f ca="1">AVERAGE(E108:OFFSET(E108,-(O$5-1),0))</f>
        <v>5541.8</v>
      </c>
      <c r="O108" s="93">
        <f ca="1">AVERAGE(E108:OFFSET(E108,-(O$6-1),0))</f>
        <v>5757.1</v>
      </c>
      <c r="P108" s="85">
        <f t="shared" ca="1" si="6"/>
        <v>0</v>
      </c>
      <c r="Q108" s="26"/>
      <c r="R108" s="24"/>
    </row>
    <row r="109" spans="1:18" x14ac:dyDescent="0.25">
      <c r="A109" s="29">
        <v>20081013</v>
      </c>
      <c r="B109" s="30">
        <v>4885</v>
      </c>
      <c r="C109" s="30">
        <v>4978</v>
      </c>
      <c r="D109" s="30">
        <v>4885</v>
      </c>
      <c r="E109" s="30">
        <v>4945</v>
      </c>
      <c r="F109" s="76">
        <v>62516</v>
      </c>
      <c r="G109" s="77">
        <f t="shared" ca="1" si="3"/>
        <v>-12563</v>
      </c>
      <c r="H109" s="67">
        <f t="shared" ca="1" si="4"/>
        <v>-2673</v>
      </c>
      <c r="I109" s="90">
        <f t="shared" ca="1" si="1"/>
        <v>0</v>
      </c>
      <c r="J109" s="79">
        <f t="shared" ca="1" si="2"/>
        <v>2</v>
      </c>
      <c r="K109" s="80">
        <f t="shared" si="7"/>
        <v>0</v>
      </c>
      <c r="L109" s="91">
        <f ca="1">AVERAGE(K109:OFFSET(K109,-(M$5-1),0))</f>
        <v>0.3</v>
      </c>
      <c r="M109" s="85">
        <f t="shared" ca="1" si="5"/>
        <v>0</v>
      </c>
      <c r="N109" s="92">
        <f ca="1">AVERAGE(E109:OFFSET(E109,-(O$5-1),0))</f>
        <v>5430.5</v>
      </c>
      <c r="O109" s="93">
        <f ca="1">AVERAGE(E109:OFFSET(E109,-(O$6-1),0))</f>
        <v>5692.85</v>
      </c>
      <c r="P109" s="85">
        <f t="shared" ca="1" si="6"/>
        <v>0</v>
      </c>
      <c r="Q109" s="26"/>
      <c r="R109" s="24"/>
    </row>
    <row r="110" spans="1:18" x14ac:dyDescent="0.25">
      <c r="A110" s="29">
        <v>20081014</v>
      </c>
      <c r="B110" s="30">
        <v>5286</v>
      </c>
      <c r="C110" s="30">
        <v>5287</v>
      </c>
      <c r="D110" s="30">
        <v>5236</v>
      </c>
      <c r="E110" s="30">
        <v>5287</v>
      </c>
      <c r="F110" s="76">
        <v>40302</v>
      </c>
      <c r="G110" s="77">
        <f t="shared" ca="1" si="3"/>
        <v>-12563</v>
      </c>
      <c r="H110" s="67">
        <f t="shared" ca="1" si="4"/>
        <v>-1989</v>
      </c>
      <c r="I110" s="90">
        <f t="shared" ca="1" si="1"/>
        <v>0</v>
      </c>
      <c r="J110" s="79">
        <f t="shared" ca="1" si="2"/>
        <v>2</v>
      </c>
      <c r="K110" s="80">
        <f t="shared" si="7"/>
        <v>1</v>
      </c>
      <c r="L110" s="91">
        <f ca="1">AVERAGE(K110:OFFSET(K110,-(M$5-1),0))</f>
        <v>0.4</v>
      </c>
      <c r="M110" s="85">
        <f t="shared" ca="1" si="5"/>
        <v>0</v>
      </c>
      <c r="N110" s="92">
        <f ca="1">AVERAGE(E110:OFFSET(E110,-(O$5-1),0))</f>
        <v>5372.6</v>
      </c>
      <c r="O110" s="93">
        <f ca="1">AVERAGE(E110:OFFSET(E110,-(O$6-1),0))</f>
        <v>5642.8</v>
      </c>
      <c r="P110" s="85">
        <f t="shared" ca="1" si="6"/>
        <v>0</v>
      </c>
      <c r="Q110" s="26"/>
      <c r="R110" s="24"/>
    </row>
    <row r="111" spans="1:18" x14ac:dyDescent="0.25">
      <c r="A111" s="29">
        <v>20081015</v>
      </c>
      <c r="B111" s="30">
        <v>5192</v>
      </c>
      <c r="C111" s="30">
        <v>5229</v>
      </c>
      <c r="D111" s="30">
        <v>5078</v>
      </c>
      <c r="E111" s="30">
        <v>5160</v>
      </c>
      <c r="F111" s="76">
        <v>44644</v>
      </c>
      <c r="G111" s="77">
        <f t="shared" ca="1" si="3"/>
        <v>-12563</v>
      </c>
      <c r="H111" s="67">
        <f t="shared" ca="1" si="4"/>
        <v>-2243</v>
      </c>
      <c r="I111" s="90">
        <f t="shared" ca="1" si="1"/>
        <v>0</v>
      </c>
      <c r="J111" s="79">
        <f t="shared" ca="1" si="2"/>
        <v>2</v>
      </c>
      <c r="K111" s="80">
        <f t="shared" si="7"/>
        <v>0</v>
      </c>
      <c r="L111" s="91">
        <f ca="1">AVERAGE(K111:OFFSET(K111,-(M$5-1),0))</f>
        <v>0.4</v>
      </c>
      <c r="M111" s="85">
        <f t="shared" ca="1" si="5"/>
        <v>0</v>
      </c>
      <c r="N111" s="92">
        <f ca="1">AVERAGE(E111:OFFSET(E111,-(O$5-1),0))</f>
        <v>5333.7</v>
      </c>
      <c r="O111" s="93">
        <f ca="1">AVERAGE(E111:OFFSET(E111,-(O$6-1),0))</f>
        <v>5602.45</v>
      </c>
      <c r="P111" s="85">
        <f t="shared" ca="1" si="6"/>
        <v>0</v>
      </c>
      <c r="Q111" s="26"/>
      <c r="R111" s="24"/>
    </row>
    <row r="112" spans="1:18" x14ac:dyDescent="0.25">
      <c r="A112" s="29">
        <v>20081016</v>
      </c>
      <c r="B112" s="30">
        <v>4978</v>
      </c>
      <c r="C112" s="30">
        <v>4978</v>
      </c>
      <c r="D112" s="30">
        <v>4978</v>
      </c>
      <c r="E112" s="30">
        <v>4978</v>
      </c>
      <c r="F112" s="76">
        <v>2305</v>
      </c>
      <c r="G112" s="77">
        <f t="shared" ca="1" si="3"/>
        <v>-12563</v>
      </c>
      <c r="H112" s="67">
        <f t="shared" ca="1" si="4"/>
        <v>-2607</v>
      </c>
      <c r="I112" s="90">
        <f t="shared" ca="1" si="1"/>
        <v>0</v>
      </c>
      <c r="J112" s="79">
        <f t="shared" ca="1" si="2"/>
        <v>2</v>
      </c>
      <c r="K112" s="80">
        <f t="shared" si="7"/>
        <v>0</v>
      </c>
      <c r="L112" s="91">
        <f ca="1">AVERAGE(K112:OFFSET(K112,-(M$5-1),0))</f>
        <v>0.3</v>
      </c>
      <c r="M112" s="85">
        <f t="shared" ca="1" si="5"/>
        <v>0</v>
      </c>
      <c r="N112" s="92">
        <f ca="1">AVERAGE(E112:OFFSET(E112,-(O$5-1),0))</f>
        <v>5263.9</v>
      </c>
      <c r="O112" s="93">
        <f ca="1">AVERAGE(E112:OFFSET(E112,-(O$6-1),0))</f>
        <v>5567.1</v>
      </c>
      <c r="P112" s="85">
        <f t="shared" ca="1" si="6"/>
        <v>0</v>
      </c>
      <c r="Q112" s="26"/>
      <c r="R112" s="24"/>
    </row>
    <row r="113" spans="1:18" x14ac:dyDescent="0.25">
      <c r="A113" s="29">
        <v>20081017</v>
      </c>
      <c r="B113" s="30">
        <v>4894</v>
      </c>
      <c r="C113" s="30">
        <v>4968</v>
      </c>
      <c r="D113" s="30">
        <v>4804</v>
      </c>
      <c r="E113" s="30">
        <v>4804</v>
      </c>
      <c r="F113" s="76">
        <v>72057</v>
      </c>
      <c r="G113" s="77">
        <f t="shared" ca="1" si="3"/>
        <v>-12563</v>
      </c>
      <c r="H113" s="67">
        <f t="shared" ca="1" si="4"/>
        <v>-2955</v>
      </c>
      <c r="I113" s="90">
        <f t="shared" ca="1" si="1"/>
        <v>0</v>
      </c>
      <c r="J113" s="79">
        <f t="shared" ca="1" si="2"/>
        <v>2</v>
      </c>
      <c r="K113" s="80">
        <f t="shared" si="7"/>
        <v>0</v>
      </c>
      <c r="L113" s="91">
        <f ca="1">AVERAGE(K113:OFFSET(K113,-(M$5-1),0))</f>
        <v>0.3</v>
      </c>
      <c r="M113" s="85">
        <f t="shared" ca="1" si="5"/>
        <v>0</v>
      </c>
      <c r="N113" s="92">
        <f ca="1">AVERAGE(E113:OFFSET(E113,-(O$5-1),0))</f>
        <v>5182.5</v>
      </c>
      <c r="O113" s="93">
        <f ca="1">AVERAGE(E113:OFFSET(E113,-(O$6-1),0))</f>
        <v>5520.05</v>
      </c>
      <c r="P113" s="85">
        <f t="shared" ca="1" si="6"/>
        <v>0</v>
      </c>
      <c r="Q113" s="26"/>
      <c r="R113" s="24"/>
    </row>
    <row r="114" spans="1:18" x14ac:dyDescent="0.25">
      <c r="A114" s="29">
        <v>20081020</v>
      </c>
      <c r="B114" s="30">
        <v>4804</v>
      </c>
      <c r="C114" s="30">
        <v>4836</v>
      </c>
      <c r="D114" s="30">
        <v>4636</v>
      </c>
      <c r="E114" s="30">
        <v>4823</v>
      </c>
      <c r="F114" s="76">
        <v>85947</v>
      </c>
      <c r="G114" s="77">
        <f t="shared" ca="1" si="3"/>
        <v>-12563</v>
      </c>
      <c r="H114" s="67">
        <f t="shared" ca="1" si="4"/>
        <v>-2917</v>
      </c>
      <c r="I114" s="90">
        <f t="shared" ca="1" si="1"/>
        <v>0</v>
      </c>
      <c r="J114" s="79">
        <f t="shared" ca="1" si="2"/>
        <v>2</v>
      </c>
      <c r="K114" s="80">
        <f t="shared" si="7"/>
        <v>1</v>
      </c>
      <c r="L114" s="91">
        <f ca="1">AVERAGE(K114:OFFSET(K114,-(M$5-1),0))</f>
        <v>0.3</v>
      </c>
      <c r="M114" s="85">
        <f t="shared" ca="1" si="5"/>
        <v>0</v>
      </c>
      <c r="N114" s="92">
        <f ca="1">AVERAGE(E114:OFFSET(E114,-(O$5-1),0))</f>
        <v>5100.3</v>
      </c>
      <c r="O114" s="93">
        <f ca="1">AVERAGE(E114:OFFSET(E114,-(O$6-1),0))</f>
        <v>5485.1</v>
      </c>
      <c r="P114" s="85">
        <f t="shared" ca="1" si="6"/>
        <v>0</v>
      </c>
      <c r="Q114" s="26"/>
      <c r="R114" s="24"/>
    </row>
    <row r="115" spans="1:18" x14ac:dyDescent="0.25">
      <c r="A115" s="29">
        <v>20081021</v>
      </c>
      <c r="B115" s="30">
        <v>4930</v>
      </c>
      <c r="C115" s="30">
        <v>4950</v>
      </c>
      <c r="D115" s="30">
        <v>4735</v>
      </c>
      <c r="E115" s="30">
        <v>4817</v>
      </c>
      <c r="F115" s="76">
        <v>117258</v>
      </c>
      <c r="G115" s="77">
        <f t="shared" ca="1" si="3"/>
        <v>-12563</v>
      </c>
      <c r="H115" s="67">
        <f t="shared" ca="1" si="4"/>
        <v>-2929</v>
      </c>
      <c r="I115" s="90">
        <f t="shared" ca="1" si="1"/>
        <v>0</v>
      </c>
      <c r="J115" s="79">
        <f t="shared" ca="1" si="2"/>
        <v>2</v>
      </c>
      <c r="K115" s="80">
        <f t="shared" si="7"/>
        <v>0</v>
      </c>
      <c r="L115" s="91">
        <f ca="1">AVERAGE(K115:OFFSET(K115,-(M$5-1),0))</f>
        <v>0.3</v>
      </c>
      <c r="M115" s="85">
        <f t="shared" ca="1" si="5"/>
        <v>0</v>
      </c>
      <c r="N115" s="92">
        <f ca="1">AVERAGE(E115:OFFSET(E115,-(O$5-1),0))</f>
        <v>5043.3</v>
      </c>
      <c r="O115" s="93">
        <f ca="1">AVERAGE(E115:OFFSET(E115,-(O$6-1),0))</f>
        <v>5430.55</v>
      </c>
      <c r="P115" s="85">
        <f t="shared" ca="1" si="6"/>
        <v>0</v>
      </c>
      <c r="Q115" s="26"/>
      <c r="R115" s="24"/>
    </row>
    <row r="116" spans="1:18" x14ac:dyDescent="0.25">
      <c r="A116" s="29">
        <v>20081022</v>
      </c>
      <c r="B116" s="30">
        <v>4738</v>
      </c>
      <c r="C116" s="30">
        <v>4855</v>
      </c>
      <c r="D116" s="30">
        <v>4650</v>
      </c>
      <c r="E116" s="30">
        <v>4656</v>
      </c>
      <c r="F116" s="76">
        <v>113984</v>
      </c>
      <c r="G116" s="77">
        <f t="shared" ca="1" si="3"/>
        <v>-12563</v>
      </c>
      <c r="H116" s="67">
        <f t="shared" ca="1" si="4"/>
        <v>-3251</v>
      </c>
      <c r="I116" s="90">
        <f t="shared" ca="1" si="1"/>
        <v>1</v>
      </c>
      <c r="J116" s="79">
        <f t="shared" ca="1" si="2"/>
        <v>2</v>
      </c>
      <c r="K116" s="80">
        <f t="shared" si="7"/>
        <v>0</v>
      </c>
      <c r="L116" s="91">
        <f ca="1">AVERAGE(K116:OFFSET(K116,-(M$5-1),0))</f>
        <v>0.2</v>
      </c>
      <c r="M116" s="85">
        <f t="shared" ca="1" si="5"/>
        <v>1</v>
      </c>
      <c r="N116" s="92">
        <f ca="1">AVERAGE(E116:OFFSET(E116,-(O$5-1),0))</f>
        <v>4964.3999999999996</v>
      </c>
      <c r="O116" s="93">
        <f ca="1">AVERAGE(E116:OFFSET(E116,-(O$6-1),0))</f>
        <v>5358.9</v>
      </c>
      <c r="P116" s="85">
        <f t="shared" ca="1" si="6"/>
        <v>0</v>
      </c>
      <c r="Q116" s="26"/>
      <c r="R116" s="24"/>
    </row>
    <row r="117" spans="1:18" x14ac:dyDescent="0.25">
      <c r="A117" s="29">
        <v>20081023</v>
      </c>
      <c r="B117" s="30">
        <v>4494</v>
      </c>
      <c r="C117" s="30">
        <v>4528</v>
      </c>
      <c r="D117" s="30">
        <v>4494</v>
      </c>
      <c r="E117" s="30">
        <v>4494</v>
      </c>
      <c r="F117" s="76">
        <v>28439</v>
      </c>
      <c r="G117" s="77">
        <f t="shared" ca="1" si="3"/>
        <v>-12563</v>
      </c>
      <c r="H117" s="67">
        <f t="shared" ca="1" si="4"/>
        <v>-3575</v>
      </c>
      <c r="I117" s="90">
        <f t="shared" ref="I117:I180" ca="1" si="8">IF(OR(M117=1,P117=1),1,IF(OR(M117=-1,P117=-1),-1,0))</f>
        <v>1</v>
      </c>
      <c r="J117" s="79">
        <f t="shared" ref="J117:J180" ca="1" si="9">IF((J116+I116)&gt;=J$5, J$5, IF((J116+I116)&lt;=J$7, J$7, J116+I116))</f>
        <v>2</v>
      </c>
      <c r="K117" s="80">
        <f t="shared" si="7"/>
        <v>0</v>
      </c>
      <c r="L117" s="91">
        <f ca="1">AVERAGE(K117:OFFSET(K117,-(M$5-1),0))</f>
        <v>0.2</v>
      </c>
      <c r="M117" s="85">
        <f t="shared" ca="1" si="5"/>
        <v>1</v>
      </c>
      <c r="N117" s="92">
        <f ca="1">AVERAGE(E117:OFFSET(E117,-(O$5-1),0))</f>
        <v>4902.6000000000004</v>
      </c>
      <c r="O117" s="93">
        <f ca="1">AVERAGE(E117:OFFSET(E117,-(O$6-1),0))</f>
        <v>5276.85</v>
      </c>
      <c r="P117" s="85">
        <f t="shared" ca="1" si="6"/>
        <v>0</v>
      </c>
      <c r="Q117" s="26"/>
      <c r="R117" s="24"/>
    </row>
    <row r="118" spans="1:18" x14ac:dyDescent="0.25">
      <c r="A118" s="29">
        <v>20081024</v>
      </c>
      <c r="B118" s="30">
        <v>4395</v>
      </c>
      <c r="C118" s="30">
        <v>4439</v>
      </c>
      <c r="D118" s="30">
        <v>4337</v>
      </c>
      <c r="E118" s="30">
        <v>4337</v>
      </c>
      <c r="F118" s="76">
        <v>31754</v>
      </c>
      <c r="G118" s="77">
        <f t="shared" ref="G118:G181" ca="1" si="10">G117-(J118-J117)*B118</f>
        <v>-12563</v>
      </c>
      <c r="H118" s="67">
        <f t="shared" ref="H118:H181" ca="1" si="11">G118+J118*E118</f>
        <v>-3889</v>
      </c>
      <c r="I118" s="90">
        <f t="shared" ca="1" si="8"/>
        <v>1</v>
      </c>
      <c r="J118" s="79">
        <f t="shared" ca="1" si="9"/>
        <v>2</v>
      </c>
      <c r="K118" s="80">
        <f t="shared" si="7"/>
        <v>0</v>
      </c>
      <c r="L118" s="91">
        <f ca="1">AVERAGE(K118:OFFSET(K118,-(M$5-1),0))</f>
        <v>0.2</v>
      </c>
      <c r="M118" s="85">
        <f t="shared" ref="M118:M181" ca="1" si="12">IF(L118&lt;=M$6, 1, IF(L118&gt;=M$7,-1, 0))</f>
        <v>1</v>
      </c>
      <c r="N118" s="92">
        <f ca="1">AVERAGE(E118:OFFSET(E118,-(O$5-1),0))</f>
        <v>4830.1000000000004</v>
      </c>
      <c r="O118" s="93">
        <f ca="1">AVERAGE(E118:OFFSET(E118,-(O$6-1),0))</f>
        <v>5185.95</v>
      </c>
      <c r="P118" s="85">
        <f t="shared" ref="P118:P181" ca="1" si="13">IF(AND(N117&lt;=O117,N118&gt;O118),1,IF(AND(N117&gt;=O117,N118&lt;O118),-1,0))</f>
        <v>0</v>
      </c>
      <c r="Q118" s="26"/>
      <c r="R118" s="24"/>
    </row>
    <row r="119" spans="1:18" x14ac:dyDescent="0.25">
      <c r="A119" s="29">
        <v>20081027</v>
      </c>
      <c r="B119" s="30">
        <v>4126</v>
      </c>
      <c r="C119" s="30">
        <v>4226</v>
      </c>
      <c r="D119" s="30">
        <v>4034</v>
      </c>
      <c r="E119" s="30">
        <v>4034</v>
      </c>
      <c r="F119" s="76">
        <v>88702</v>
      </c>
      <c r="G119" s="77">
        <f t="shared" ca="1" si="10"/>
        <v>-12563</v>
      </c>
      <c r="H119" s="67">
        <f t="shared" ca="1" si="11"/>
        <v>-4495</v>
      </c>
      <c r="I119" s="90">
        <f t="shared" ca="1" si="8"/>
        <v>1</v>
      </c>
      <c r="J119" s="79">
        <f t="shared" ca="1" si="9"/>
        <v>2</v>
      </c>
      <c r="K119" s="80">
        <f t="shared" si="7"/>
        <v>0</v>
      </c>
      <c r="L119" s="91">
        <f ca="1">AVERAGE(K119:OFFSET(K119,-(M$5-1),0))</f>
        <v>0.2</v>
      </c>
      <c r="M119" s="85">
        <f t="shared" ca="1" si="12"/>
        <v>1</v>
      </c>
      <c r="N119" s="92">
        <f ca="1">AVERAGE(E119:OFFSET(E119,-(O$5-1),0))</f>
        <v>4739</v>
      </c>
      <c r="O119" s="93">
        <f ca="1">AVERAGE(E119:OFFSET(E119,-(O$6-1),0))</f>
        <v>5084.75</v>
      </c>
      <c r="P119" s="85">
        <f t="shared" ca="1" si="13"/>
        <v>0</v>
      </c>
      <c r="Q119" s="26"/>
      <c r="R119" s="24"/>
    </row>
    <row r="120" spans="1:18" x14ac:dyDescent="0.25">
      <c r="A120" s="29">
        <v>20081028</v>
      </c>
      <c r="B120" s="30">
        <v>3921</v>
      </c>
      <c r="C120" s="30">
        <v>4316</v>
      </c>
      <c r="D120" s="30">
        <v>3811</v>
      </c>
      <c r="E120" s="30">
        <v>4316</v>
      </c>
      <c r="F120" s="76">
        <v>161939</v>
      </c>
      <c r="G120" s="77">
        <f t="shared" ca="1" si="10"/>
        <v>-12563</v>
      </c>
      <c r="H120" s="67">
        <f t="shared" ca="1" si="11"/>
        <v>-3931</v>
      </c>
      <c r="I120" s="90">
        <f t="shared" ca="1" si="8"/>
        <v>1</v>
      </c>
      <c r="J120" s="79">
        <f t="shared" ca="1" si="9"/>
        <v>2</v>
      </c>
      <c r="K120" s="80">
        <f t="shared" si="7"/>
        <v>1</v>
      </c>
      <c r="L120" s="91">
        <f ca="1">AVERAGE(K120:OFFSET(K120,-(M$5-1),0))</f>
        <v>0.2</v>
      </c>
      <c r="M120" s="85">
        <f t="shared" ca="1" si="12"/>
        <v>1</v>
      </c>
      <c r="N120" s="92">
        <f ca="1">AVERAGE(E120:OFFSET(E120,-(O$5-1),0))</f>
        <v>4641.8999999999996</v>
      </c>
      <c r="O120" s="93">
        <f ca="1">AVERAGE(E120:OFFSET(E120,-(O$6-1),0))</f>
        <v>5007.25</v>
      </c>
      <c r="P120" s="85">
        <f t="shared" ca="1" si="13"/>
        <v>0</v>
      </c>
      <c r="Q120" s="26"/>
      <c r="R120" s="24"/>
    </row>
    <row r="121" spans="1:18" x14ac:dyDescent="0.25">
      <c r="A121" s="29">
        <v>20081029</v>
      </c>
      <c r="B121" s="30">
        <v>4618</v>
      </c>
      <c r="C121" s="30">
        <v>4618</v>
      </c>
      <c r="D121" s="30">
        <v>4212</v>
      </c>
      <c r="E121" s="30">
        <v>4288</v>
      </c>
      <c r="F121" s="76">
        <v>170104</v>
      </c>
      <c r="G121" s="77">
        <f t="shared" ca="1" si="10"/>
        <v>-12563</v>
      </c>
      <c r="H121" s="67">
        <f t="shared" ca="1" si="11"/>
        <v>-3987</v>
      </c>
      <c r="I121" s="90">
        <f t="shared" ca="1" si="8"/>
        <v>1</v>
      </c>
      <c r="J121" s="79">
        <f t="shared" ca="1" si="9"/>
        <v>2</v>
      </c>
      <c r="K121" s="80">
        <f t="shared" si="7"/>
        <v>0</v>
      </c>
      <c r="L121" s="91">
        <f ca="1">AVERAGE(K121:OFFSET(K121,-(M$5-1),0))</f>
        <v>0.2</v>
      </c>
      <c r="M121" s="85">
        <f t="shared" ca="1" si="12"/>
        <v>1</v>
      </c>
      <c r="N121" s="92">
        <f ca="1">AVERAGE(E121:OFFSET(E121,-(O$5-1),0))</f>
        <v>4554.7</v>
      </c>
      <c r="O121" s="93">
        <f ca="1">AVERAGE(E121:OFFSET(E121,-(O$6-1),0))</f>
        <v>4944.2</v>
      </c>
      <c r="P121" s="85">
        <f t="shared" ca="1" si="13"/>
        <v>0</v>
      </c>
      <c r="Q121" s="26"/>
      <c r="R121" s="24"/>
    </row>
    <row r="122" spans="1:18" x14ac:dyDescent="0.25">
      <c r="A122" s="29">
        <v>20081030</v>
      </c>
      <c r="B122" s="30">
        <v>4376</v>
      </c>
      <c r="C122" s="30">
        <v>4594</v>
      </c>
      <c r="D122" s="30">
        <v>4361</v>
      </c>
      <c r="E122" s="30">
        <v>4594</v>
      </c>
      <c r="F122" s="76">
        <v>71639</v>
      </c>
      <c r="G122" s="77">
        <f t="shared" ca="1" si="10"/>
        <v>-12563</v>
      </c>
      <c r="H122" s="67">
        <f t="shared" ca="1" si="11"/>
        <v>-3375</v>
      </c>
      <c r="I122" s="90">
        <f t="shared" ca="1" si="8"/>
        <v>0</v>
      </c>
      <c r="J122" s="79">
        <f t="shared" ca="1" si="9"/>
        <v>2</v>
      </c>
      <c r="K122" s="80">
        <f t="shared" si="7"/>
        <v>1</v>
      </c>
      <c r="L122" s="91">
        <f ca="1">AVERAGE(K122:OFFSET(K122,-(M$5-1),0))</f>
        <v>0.3</v>
      </c>
      <c r="M122" s="85">
        <f t="shared" ca="1" si="12"/>
        <v>0</v>
      </c>
      <c r="N122" s="92">
        <f ca="1">AVERAGE(E122:OFFSET(E122,-(O$5-1),0))</f>
        <v>4516.3</v>
      </c>
      <c r="O122" s="93">
        <f ca="1">AVERAGE(E122:OFFSET(E122,-(O$6-1),0))</f>
        <v>4890.1000000000004</v>
      </c>
      <c r="P122" s="85">
        <f t="shared" ca="1" si="13"/>
        <v>0</v>
      </c>
      <c r="Q122" s="26"/>
      <c r="R122" s="24"/>
    </row>
    <row r="123" spans="1:18" x14ac:dyDescent="0.25">
      <c r="A123" s="29">
        <v>20081031</v>
      </c>
      <c r="B123" s="30">
        <v>4594</v>
      </c>
      <c r="C123" s="30">
        <v>4910</v>
      </c>
      <c r="D123" s="30">
        <v>4530</v>
      </c>
      <c r="E123" s="30">
        <v>4844</v>
      </c>
      <c r="F123" s="76">
        <v>171585</v>
      </c>
      <c r="G123" s="77">
        <f t="shared" ca="1" si="10"/>
        <v>-12563</v>
      </c>
      <c r="H123" s="67">
        <f t="shared" ca="1" si="11"/>
        <v>-2875</v>
      </c>
      <c r="I123" s="90">
        <f t="shared" ca="1" si="8"/>
        <v>0</v>
      </c>
      <c r="J123" s="79">
        <f t="shared" ca="1" si="9"/>
        <v>2</v>
      </c>
      <c r="K123" s="80">
        <f t="shared" si="7"/>
        <v>1</v>
      </c>
      <c r="L123" s="91">
        <f ca="1">AVERAGE(K123:OFFSET(K123,-(M$5-1),0))</f>
        <v>0.4</v>
      </c>
      <c r="M123" s="85">
        <f t="shared" ca="1" si="12"/>
        <v>0</v>
      </c>
      <c r="N123" s="92">
        <f ca="1">AVERAGE(E123:OFFSET(E123,-(O$5-1),0))</f>
        <v>4520.3</v>
      </c>
      <c r="O123" s="93">
        <f ca="1">AVERAGE(E123:OFFSET(E123,-(O$6-1),0))</f>
        <v>4851.3999999999996</v>
      </c>
      <c r="P123" s="85">
        <f t="shared" ca="1" si="13"/>
        <v>0</v>
      </c>
      <c r="Q123" s="26"/>
      <c r="R123" s="24"/>
    </row>
    <row r="124" spans="1:18" x14ac:dyDescent="0.25">
      <c r="A124" s="29">
        <v>20081103</v>
      </c>
      <c r="B124" s="30">
        <v>4910</v>
      </c>
      <c r="C124" s="30">
        <v>4994</v>
      </c>
      <c r="D124" s="30">
        <v>4784</v>
      </c>
      <c r="E124" s="30">
        <v>4992</v>
      </c>
      <c r="F124" s="76">
        <v>146385</v>
      </c>
      <c r="G124" s="77">
        <f t="shared" ca="1" si="10"/>
        <v>-12563</v>
      </c>
      <c r="H124" s="67">
        <f t="shared" ca="1" si="11"/>
        <v>-2579</v>
      </c>
      <c r="I124" s="90">
        <f t="shared" ca="1" si="8"/>
        <v>0</v>
      </c>
      <c r="J124" s="79">
        <f t="shared" ca="1" si="9"/>
        <v>2</v>
      </c>
      <c r="K124" s="80">
        <f t="shared" si="7"/>
        <v>1</v>
      </c>
      <c r="L124" s="91">
        <f ca="1">AVERAGE(K124:OFFSET(K124,-(M$5-1),0))</f>
        <v>0.4</v>
      </c>
      <c r="M124" s="85">
        <f t="shared" ca="1" si="12"/>
        <v>0</v>
      </c>
      <c r="N124" s="92">
        <f ca="1">AVERAGE(E124:OFFSET(E124,-(O$5-1),0))</f>
        <v>4537.2</v>
      </c>
      <c r="O124" s="93">
        <f ca="1">AVERAGE(E124:OFFSET(E124,-(O$6-1),0))</f>
        <v>4818.75</v>
      </c>
      <c r="P124" s="85">
        <f t="shared" ca="1" si="13"/>
        <v>0</v>
      </c>
      <c r="Q124" s="26"/>
      <c r="R124" s="24"/>
    </row>
    <row r="125" spans="1:18" x14ac:dyDescent="0.25">
      <c r="A125" s="29">
        <v>20081104</v>
      </c>
      <c r="B125" s="30">
        <v>4965</v>
      </c>
      <c r="C125" s="30">
        <v>5007</v>
      </c>
      <c r="D125" s="30">
        <v>4836</v>
      </c>
      <c r="E125" s="30">
        <v>4978</v>
      </c>
      <c r="F125" s="76">
        <v>130800</v>
      </c>
      <c r="G125" s="77">
        <f t="shared" ca="1" si="10"/>
        <v>-12563</v>
      </c>
      <c r="H125" s="67">
        <f t="shared" ca="1" si="11"/>
        <v>-2607</v>
      </c>
      <c r="I125" s="90">
        <f t="shared" ca="1" si="8"/>
        <v>0</v>
      </c>
      <c r="J125" s="79">
        <f t="shared" ca="1" si="9"/>
        <v>2</v>
      </c>
      <c r="K125" s="80">
        <f t="shared" si="7"/>
        <v>0</v>
      </c>
      <c r="L125" s="91">
        <f ca="1">AVERAGE(K125:OFFSET(K125,-(M$5-1),0))</f>
        <v>0.4</v>
      </c>
      <c r="M125" s="85">
        <f t="shared" ca="1" si="12"/>
        <v>0</v>
      </c>
      <c r="N125" s="92">
        <f ca="1">AVERAGE(E125:OFFSET(E125,-(O$5-1),0))</f>
        <v>4553.3</v>
      </c>
      <c r="O125" s="93">
        <f ca="1">AVERAGE(E125:OFFSET(E125,-(O$6-1),0))</f>
        <v>4798.3</v>
      </c>
      <c r="P125" s="85">
        <f t="shared" ca="1" si="13"/>
        <v>0</v>
      </c>
      <c r="Q125" s="26"/>
      <c r="R125" s="24"/>
    </row>
    <row r="126" spans="1:18" x14ac:dyDescent="0.25">
      <c r="A126" s="29">
        <v>20081105</v>
      </c>
      <c r="B126" s="30">
        <v>5080</v>
      </c>
      <c r="C126" s="30">
        <v>5100</v>
      </c>
      <c r="D126" s="30">
        <v>4893</v>
      </c>
      <c r="E126" s="30">
        <v>4900</v>
      </c>
      <c r="F126" s="76">
        <v>134168</v>
      </c>
      <c r="G126" s="77">
        <f t="shared" ca="1" si="10"/>
        <v>-12563</v>
      </c>
      <c r="H126" s="67">
        <f t="shared" ca="1" si="11"/>
        <v>-2763</v>
      </c>
      <c r="I126" s="90">
        <f t="shared" ca="1" si="8"/>
        <v>0</v>
      </c>
      <c r="J126" s="79">
        <f t="shared" ca="1" si="9"/>
        <v>2</v>
      </c>
      <c r="K126" s="80">
        <f t="shared" si="7"/>
        <v>0</v>
      </c>
      <c r="L126" s="91">
        <f ca="1">AVERAGE(K126:OFFSET(K126,-(M$5-1),0))</f>
        <v>0.4</v>
      </c>
      <c r="M126" s="85">
        <f t="shared" ca="1" si="12"/>
        <v>0</v>
      </c>
      <c r="N126" s="92">
        <f ca="1">AVERAGE(E126:OFFSET(E126,-(O$5-1),0))</f>
        <v>4577.7</v>
      </c>
      <c r="O126" s="93">
        <f ca="1">AVERAGE(E126:OFFSET(E126,-(O$6-1),0))</f>
        <v>4771.05</v>
      </c>
      <c r="P126" s="85">
        <f t="shared" ca="1" si="13"/>
        <v>0</v>
      </c>
      <c r="Q126" s="26"/>
      <c r="R126" s="24"/>
    </row>
    <row r="127" spans="1:18" x14ac:dyDescent="0.25">
      <c r="A127" s="29">
        <v>20081106</v>
      </c>
      <c r="B127" s="30">
        <v>4680</v>
      </c>
      <c r="C127" s="30">
        <v>4700</v>
      </c>
      <c r="D127" s="30">
        <v>4557</v>
      </c>
      <c r="E127" s="30">
        <v>4557</v>
      </c>
      <c r="F127" s="76">
        <v>61042</v>
      </c>
      <c r="G127" s="77">
        <f t="shared" ca="1" si="10"/>
        <v>-12563</v>
      </c>
      <c r="H127" s="67">
        <f t="shared" ca="1" si="11"/>
        <v>-3449</v>
      </c>
      <c r="I127" s="90">
        <f t="shared" ca="1" si="8"/>
        <v>0</v>
      </c>
      <c r="J127" s="79">
        <f t="shared" ca="1" si="9"/>
        <v>2</v>
      </c>
      <c r="K127" s="80">
        <f t="shared" si="7"/>
        <v>0</v>
      </c>
      <c r="L127" s="91">
        <f ca="1">AVERAGE(K127:OFFSET(K127,-(M$5-1),0))</f>
        <v>0.4</v>
      </c>
      <c r="M127" s="85">
        <f t="shared" ca="1" si="12"/>
        <v>0</v>
      </c>
      <c r="N127" s="92">
        <f ca="1">AVERAGE(E127:OFFSET(E127,-(O$5-1),0))</f>
        <v>4584</v>
      </c>
      <c r="O127" s="93">
        <f ca="1">AVERAGE(E127:OFFSET(E127,-(O$6-1),0))</f>
        <v>4743.3</v>
      </c>
      <c r="P127" s="85">
        <f t="shared" ca="1" si="13"/>
        <v>0</v>
      </c>
      <c r="Q127" s="26"/>
      <c r="R127" s="24"/>
    </row>
    <row r="128" spans="1:18" x14ac:dyDescent="0.25">
      <c r="A128" s="29">
        <v>20081107</v>
      </c>
      <c r="B128" s="30">
        <v>4310</v>
      </c>
      <c r="C128" s="30">
        <v>4662</v>
      </c>
      <c r="D128" s="30">
        <v>4272</v>
      </c>
      <c r="E128" s="30">
        <v>4633</v>
      </c>
      <c r="F128" s="76">
        <v>167885</v>
      </c>
      <c r="G128" s="77">
        <f t="shared" ca="1" si="10"/>
        <v>-12563</v>
      </c>
      <c r="H128" s="67">
        <f t="shared" ca="1" si="11"/>
        <v>-3297</v>
      </c>
      <c r="I128" s="90">
        <f t="shared" ca="1" si="8"/>
        <v>0</v>
      </c>
      <c r="J128" s="79">
        <f t="shared" ca="1" si="9"/>
        <v>2</v>
      </c>
      <c r="K128" s="80">
        <f t="shared" si="7"/>
        <v>1</v>
      </c>
      <c r="L128" s="91">
        <f ca="1">AVERAGE(K128:OFFSET(K128,-(M$5-1),0))</f>
        <v>0.5</v>
      </c>
      <c r="M128" s="85">
        <f t="shared" ca="1" si="12"/>
        <v>0</v>
      </c>
      <c r="N128" s="92">
        <f ca="1">AVERAGE(E128:OFFSET(E128,-(O$5-1),0))</f>
        <v>4613.6000000000004</v>
      </c>
      <c r="O128" s="93">
        <f ca="1">AVERAGE(E128:OFFSET(E128,-(O$6-1),0))</f>
        <v>4721.8500000000004</v>
      </c>
      <c r="P128" s="85">
        <f t="shared" ca="1" si="13"/>
        <v>0</v>
      </c>
      <c r="Q128" s="26"/>
      <c r="R128" s="24"/>
    </row>
    <row r="129" spans="1:18" x14ac:dyDescent="0.25">
      <c r="A129" s="29">
        <v>20081110</v>
      </c>
      <c r="B129" s="30">
        <v>4658</v>
      </c>
      <c r="C129" s="30">
        <v>4692</v>
      </c>
      <c r="D129" s="30">
        <v>4551</v>
      </c>
      <c r="E129" s="30">
        <v>4632</v>
      </c>
      <c r="F129" s="76">
        <v>118290</v>
      </c>
      <c r="G129" s="77">
        <f t="shared" ca="1" si="10"/>
        <v>-12563</v>
      </c>
      <c r="H129" s="67">
        <f t="shared" ca="1" si="11"/>
        <v>-3299</v>
      </c>
      <c r="I129" s="90">
        <f t="shared" ca="1" si="8"/>
        <v>0</v>
      </c>
      <c r="J129" s="79">
        <f t="shared" ca="1" si="9"/>
        <v>2</v>
      </c>
      <c r="K129" s="80">
        <f t="shared" si="7"/>
        <v>0</v>
      </c>
      <c r="L129" s="91">
        <f ca="1">AVERAGE(K129:OFFSET(K129,-(M$5-1),0))</f>
        <v>0.5</v>
      </c>
      <c r="M129" s="85">
        <f t="shared" ca="1" si="12"/>
        <v>0</v>
      </c>
      <c r="N129" s="92">
        <f ca="1">AVERAGE(E129:OFFSET(E129,-(O$5-1),0))</f>
        <v>4673.3999999999996</v>
      </c>
      <c r="O129" s="93">
        <f ca="1">AVERAGE(E129:OFFSET(E129,-(O$6-1),0))</f>
        <v>4706.2</v>
      </c>
      <c r="P129" s="85">
        <f t="shared" ca="1" si="13"/>
        <v>0</v>
      </c>
      <c r="Q129" s="26"/>
      <c r="R129" s="24"/>
    </row>
    <row r="130" spans="1:18" x14ac:dyDescent="0.25">
      <c r="A130" s="29">
        <v>20081111</v>
      </c>
      <c r="B130" s="30">
        <v>4477</v>
      </c>
      <c r="C130" s="30">
        <v>4645</v>
      </c>
      <c r="D130" s="30">
        <v>4465</v>
      </c>
      <c r="E130" s="30">
        <v>4474</v>
      </c>
      <c r="F130" s="76">
        <v>120642</v>
      </c>
      <c r="G130" s="77">
        <f t="shared" ca="1" si="10"/>
        <v>-12563</v>
      </c>
      <c r="H130" s="67">
        <f t="shared" ca="1" si="11"/>
        <v>-3615</v>
      </c>
      <c r="I130" s="90">
        <f t="shared" ca="1" si="8"/>
        <v>1</v>
      </c>
      <c r="J130" s="79">
        <f t="shared" ca="1" si="9"/>
        <v>2</v>
      </c>
      <c r="K130" s="80">
        <f t="shared" si="7"/>
        <v>0</v>
      </c>
      <c r="L130" s="91">
        <f ca="1">AVERAGE(K130:OFFSET(K130,-(M$5-1),0))</f>
        <v>0.4</v>
      </c>
      <c r="M130" s="85">
        <f t="shared" ca="1" si="12"/>
        <v>0</v>
      </c>
      <c r="N130" s="92">
        <f ca="1">AVERAGE(E130:OFFSET(E130,-(O$5-1),0))</f>
        <v>4689.2</v>
      </c>
      <c r="O130" s="93">
        <f ca="1">AVERAGE(E130:OFFSET(E130,-(O$6-1),0))</f>
        <v>4665.55</v>
      </c>
      <c r="P130" s="85">
        <f t="shared" ca="1" si="13"/>
        <v>1</v>
      </c>
      <c r="Q130" s="26"/>
      <c r="R130" s="24"/>
    </row>
    <row r="131" spans="1:18" x14ac:dyDescent="0.25">
      <c r="A131" s="29">
        <v>20081112</v>
      </c>
      <c r="B131" s="30">
        <v>4488</v>
      </c>
      <c r="C131" s="30">
        <v>4596</v>
      </c>
      <c r="D131" s="30">
        <v>4420</v>
      </c>
      <c r="E131" s="30">
        <v>4521</v>
      </c>
      <c r="F131" s="76">
        <v>126301</v>
      </c>
      <c r="G131" s="77">
        <f t="shared" ca="1" si="10"/>
        <v>-12563</v>
      </c>
      <c r="H131" s="67">
        <f t="shared" ca="1" si="11"/>
        <v>-3521</v>
      </c>
      <c r="I131" s="90">
        <f t="shared" ca="1" si="8"/>
        <v>0</v>
      </c>
      <c r="J131" s="79">
        <f t="shared" ca="1" si="9"/>
        <v>2</v>
      </c>
      <c r="K131" s="80">
        <f t="shared" si="7"/>
        <v>1</v>
      </c>
      <c r="L131" s="91">
        <f ca="1">AVERAGE(K131:OFFSET(K131,-(M$5-1),0))</f>
        <v>0.5</v>
      </c>
      <c r="M131" s="85">
        <f t="shared" ca="1" si="12"/>
        <v>0</v>
      </c>
      <c r="N131" s="92">
        <f ca="1">AVERAGE(E131:OFFSET(E131,-(O$5-1),0))</f>
        <v>4712.5</v>
      </c>
      <c r="O131" s="93">
        <f ca="1">AVERAGE(E131:OFFSET(E131,-(O$6-1),0))</f>
        <v>4633.6000000000004</v>
      </c>
      <c r="P131" s="85">
        <f t="shared" ca="1" si="13"/>
        <v>0</v>
      </c>
      <c r="Q131" s="26"/>
      <c r="R131" s="24"/>
    </row>
    <row r="132" spans="1:18" x14ac:dyDescent="0.25">
      <c r="A132" s="29">
        <v>20081113</v>
      </c>
      <c r="B132" s="30">
        <v>4305</v>
      </c>
      <c r="C132" s="30">
        <v>4331</v>
      </c>
      <c r="D132" s="30">
        <v>4206</v>
      </c>
      <c r="E132" s="30">
        <v>4285</v>
      </c>
      <c r="F132" s="76">
        <v>94643</v>
      </c>
      <c r="G132" s="77">
        <f t="shared" ca="1" si="10"/>
        <v>-12563</v>
      </c>
      <c r="H132" s="67">
        <f t="shared" ca="1" si="11"/>
        <v>-3993</v>
      </c>
      <c r="I132" s="90">
        <f t="shared" ca="1" si="8"/>
        <v>0</v>
      </c>
      <c r="J132" s="79">
        <f t="shared" ca="1" si="9"/>
        <v>2</v>
      </c>
      <c r="K132" s="80">
        <f t="shared" ref="K132:K195" si="14">IF(E132&gt;E131,1,0)</f>
        <v>0</v>
      </c>
      <c r="L132" s="91">
        <f ca="1">AVERAGE(K132:OFFSET(K132,-(M$5-1),0))</f>
        <v>0.4</v>
      </c>
      <c r="M132" s="85">
        <f t="shared" ca="1" si="12"/>
        <v>0</v>
      </c>
      <c r="N132" s="92">
        <f ca="1">AVERAGE(E132:OFFSET(E132,-(O$5-1),0))</f>
        <v>4681.6000000000004</v>
      </c>
      <c r="O132" s="93">
        <f ca="1">AVERAGE(E132:OFFSET(E132,-(O$6-1),0))</f>
        <v>4598.95</v>
      </c>
      <c r="P132" s="85">
        <f t="shared" ca="1" si="13"/>
        <v>0</v>
      </c>
      <c r="Q132" s="26"/>
      <c r="R132" s="24"/>
    </row>
    <row r="133" spans="1:18" x14ac:dyDescent="0.25">
      <c r="A133" s="29">
        <v>20081114</v>
      </c>
      <c r="B133" s="30">
        <v>4499</v>
      </c>
      <c r="C133" s="30">
        <v>4514</v>
      </c>
      <c r="D133" s="30">
        <v>4345</v>
      </c>
      <c r="E133" s="30">
        <v>4380</v>
      </c>
      <c r="F133" s="76">
        <v>113760</v>
      </c>
      <c r="G133" s="77">
        <f t="shared" ca="1" si="10"/>
        <v>-12563</v>
      </c>
      <c r="H133" s="67">
        <f t="shared" ca="1" si="11"/>
        <v>-3803</v>
      </c>
      <c r="I133" s="90">
        <f t="shared" ca="1" si="8"/>
        <v>0</v>
      </c>
      <c r="J133" s="79">
        <f t="shared" ca="1" si="9"/>
        <v>2</v>
      </c>
      <c r="K133" s="80">
        <f t="shared" si="14"/>
        <v>1</v>
      </c>
      <c r="L133" s="91">
        <f ca="1">AVERAGE(K133:OFFSET(K133,-(M$5-1),0))</f>
        <v>0.4</v>
      </c>
      <c r="M133" s="85">
        <f t="shared" ca="1" si="12"/>
        <v>0</v>
      </c>
      <c r="N133" s="92">
        <f ca="1">AVERAGE(E133:OFFSET(E133,-(O$5-1),0))</f>
        <v>4635.2</v>
      </c>
      <c r="O133" s="93">
        <f ca="1">AVERAGE(E133:OFFSET(E133,-(O$6-1),0))</f>
        <v>4577.75</v>
      </c>
      <c r="P133" s="85">
        <f t="shared" ca="1" si="13"/>
        <v>0</v>
      </c>
      <c r="Q133" s="26"/>
      <c r="R133" s="24"/>
    </row>
    <row r="134" spans="1:18" x14ac:dyDescent="0.25">
      <c r="A134" s="29">
        <v>20081117</v>
      </c>
      <c r="B134" s="30">
        <v>4280</v>
      </c>
      <c r="C134" s="30">
        <v>4432</v>
      </c>
      <c r="D134" s="30">
        <v>4263</v>
      </c>
      <c r="E134" s="30">
        <v>4357</v>
      </c>
      <c r="F134" s="76">
        <v>103013</v>
      </c>
      <c r="G134" s="77">
        <f t="shared" ca="1" si="10"/>
        <v>-12563</v>
      </c>
      <c r="H134" s="67">
        <f t="shared" ca="1" si="11"/>
        <v>-3849</v>
      </c>
      <c r="I134" s="90">
        <f t="shared" ca="1" si="8"/>
        <v>0</v>
      </c>
      <c r="J134" s="79">
        <f t="shared" ca="1" si="9"/>
        <v>2</v>
      </c>
      <c r="K134" s="80">
        <f t="shared" si="14"/>
        <v>0</v>
      </c>
      <c r="L134" s="91">
        <f ca="1">AVERAGE(K134:OFFSET(K134,-(M$5-1),0))</f>
        <v>0.3</v>
      </c>
      <c r="M134" s="85">
        <f t="shared" ca="1" si="12"/>
        <v>0</v>
      </c>
      <c r="N134" s="92">
        <f ca="1">AVERAGE(E134:OFFSET(E134,-(O$5-1),0))</f>
        <v>4571.7</v>
      </c>
      <c r="O134" s="93">
        <f ca="1">AVERAGE(E134:OFFSET(E134,-(O$6-1),0))</f>
        <v>4554.45</v>
      </c>
      <c r="P134" s="85">
        <f t="shared" ca="1" si="13"/>
        <v>0</v>
      </c>
      <c r="Q134" s="26"/>
      <c r="R134" s="24"/>
    </row>
    <row r="135" spans="1:18" x14ac:dyDescent="0.25">
      <c r="A135" s="29">
        <v>20081118</v>
      </c>
      <c r="B135" s="30">
        <v>4351</v>
      </c>
      <c r="C135" s="30">
        <v>4351</v>
      </c>
      <c r="D135" s="30">
        <v>4207</v>
      </c>
      <c r="E135" s="30">
        <v>4244</v>
      </c>
      <c r="F135" s="76">
        <v>97510</v>
      </c>
      <c r="G135" s="77">
        <f t="shared" ca="1" si="10"/>
        <v>-12563</v>
      </c>
      <c r="H135" s="67">
        <f t="shared" ca="1" si="11"/>
        <v>-4075</v>
      </c>
      <c r="I135" s="90">
        <f t="shared" ca="1" si="8"/>
        <v>-1</v>
      </c>
      <c r="J135" s="79">
        <f t="shared" ca="1" si="9"/>
        <v>2</v>
      </c>
      <c r="K135" s="80">
        <f t="shared" si="14"/>
        <v>0</v>
      </c>
      <c r="L135" s="91">
        <f ca="1">AVERAGE(K135:OFFSET(K135,-(M$5-1),0))</f>
        <v>0.3</v>
      </c>
      <c r="M135" s="85">
        <f t="shared" ca="1" si="12"/>
        <v>0</v>
      </c>
      <c r="N135" s="92">
        <f ca="1">AVERAGE(E135:OFFSET(E135,-(O$5-1),0))</f>
        <v>4498.3</v>
      </c>
      <c r="O135" s="93">
        <f ca="1">AVERAGE(E135:OFFSET(E135,-(O$6-1),0))</f>
        <v>4525.8</v>
      </c>
      <c r="P135" s="85">
        <f t="shared" ca="1" si="13"/>
        <v>-1</v>
      </c>
      <c r="Q135" s="26"/>
      <c r="R135" s="24"/>
    </row>
    <row r="136" spans="1:18" x14ac:dyDescent="0.25">
      <c r="A136" s="29">
        <v>20081119</v>
      </c>
      <c r="B136" s="30">
        <v>4111</v>
      </c>
      <c r="C136" s="30">
        <v>4165</v>
      </c>
      <c r="D136" s="30">
        <v>4070</v>
      </c>
      <c r="E136" s="30">
        <v>4149</v>
      </c>
      <c r="F136" s="76">
        <v>47938</v>
      </c>
      <c r="G136" s="77">
        <f t="shared" ca="1" si="10"/>
        <v>-8452</v>
      </c>
      <c r="H136" s="67">
        <f t="shared" ca="1" si="11"/>
        <v>-4303</v>
      </c>
      <c r="I136" s="90">
        <f t="shared" ca="1" si="8"/>
        <v>0</v>
      </c>
      <c r="J136" s="79">
        <f t="shared" ca="1" si="9"/>
        <v>1</v>
      </c>
      <c r="K136" s="80">
        <f t="shared" si="14"/>
        <v>0</v>
      </c>
      <c r="L136" s="91">
        <f ca="1">AVERAGE(K136:OFFSET(K136,-(M$5-1),0))</f>
        <v>0.3</v>
      </c>
      <c r="M136" s="85">
        <f t="shared" ca="1" si="12"/>
        <v>0</v>
      </c>
      <c r="N136" s="92">
        <f ca="1">AVERAGE(E136:OFFSET(E136,-(O$5-1),0))</f>
        <v>4423.2</v>
      </c>
      <c r="O136" s="93">
        <f ca="1">AVERAGE(E136:OFFSET(E136,-(O$6-1),0))</f>
        <v>4500.45</v>
      </c>
      <c r="P136" s="85">
        <f t="shared" ca="1" si="13"/>
        <v>0</v>
      </c>
      <c r="Q136" s="26"/>
      <c r="R136" s="24"/>
    </row>
    <row r="137" spans="1:18" x14ac:dyDescent="0.25">
      <c r="A137" s="29">
        <v>20081120</v>
      </c>
      <c r="B137" s="30">
        <v>3953</v>
      </c>
      <c r="C137" s="30">
        <v>4027</v>
      </c>
      <c r="D137" s="30">
        <v>3866</v>
      </c>
      <c r="E137" s="30">
        <v>3903</v>
      </c>
      <c r="F137" s="76">
        <v>90469</v>
      </c>
      <c r="G137" s="77">
        <f t="shared" ca="1" si="10"/>
        <v>-8452</v>
      </c>
      <c r="H137" s="67">
        <f t="shared" ca="1" si="11"/>
        <v>-4549</v>
      </c>
      <c r="I137" s="90">
        <f t="shared" ca="1" si="8"/>
        <v>0</v>
      </c>
      <c r="J137" s="79">
        <f t="shared" ca="1" si="9"/>
        <v>1</v>
      </c>
      <c r="K137" s="80">
        <f t="shared" si="14"/>
        <v>0</v>
      </c>
      <c r="L137" s="91">
        <f ca="1">AVERAGE(K137:OFFSET(K137,-(M$5-1),0))</f>
        <v>0.3</v>
      </c>
      <c r="M137" s="85">
        <f t="shared" ca="1" si="12"/>
        <v>0</v>
      </c>
      <c r="N137" s="92">
        <f ca="1">AVERAGE(E137:OFFSET(E137,-(O$5-1),0))</f>
        <v>4357.8</v>
      </c>
      <c r="O137" s="93">
        <f ca="1">AVERAGE(E137:OFFSET(E137,-(O$6-1),0))</f>
        <v>4470.8999999999996</v>
      </c>
      <c r="P137" s="85">
        <f t="shared" ca="1" si="13"/>
        <v>0</v>
      </c>
      <c r="Q137" s="26"/>
      <c r="R137" s="24"/>
    </row>
    <row r="138" spans="1:18" x14ac:dyDescent="0.25">
      <c r="A138" s="29">
        <v>20081121</v>
      </c>
      <c r="B138" s="30">
        <v>3880</v>
      </c>
      <c r="C138" s="30">
        <v>4129</v>
      </c>
      <c r="D138" s="30">
        <v>3815</v>
      </c>
      <c r="E138" s="30">
        <v>4121</v>
      </c>
      <c r="F138" s="76">
        <v>125163</v>
      </c>
      <c r="G138" s="77">
        <f t="shared" ca="1" si="10"/>
        <v>-8452</v>
      </c>
      <c r="H138" s="67">
        <f t="shared" ca="1" si="11"/>
        <v>-4331</v>
      </c>
      <c r="I138" s="90">
        <f t="shared" ca="1" si="8"/>
        <v>0</v>
      </c>
      <c r="J138" s="79">
        <f t="shared" ca="1" si="9"/>
        <v>1</v>
      </c>
      <c r="K138" s="80">
        <f t="shared" si="14"/>
        <v>1</v>
      </c>
      <c r="L138" s="91">
        <f ca="1">AVERAGE(K138:OFFSET(K138,-(M$5-1),0))</f>
        <v>0.3</v>
      </c>
      <c r="M138" s="85">
        <f t="shared" ca="1" si="12"/>
        <v>0</v>
      </c>
      <c r="N138" s="92">
        <f ca="1">AVERAGE(E138:OFFSET(E138,-(O$5-1),0))</f>
        <v>4306.6000000000004</v>
      </c>
      <c r="O138" s="93">
        <f ca="1">AVERAGE(E138:OFFSET(E138,-(O$6-1),0))</f>
        <v>4460.1000000000004</v>
      </c>
      <c r="P138" s="85">
        <f t="shared" ca="1" si="13"/>
        <v>0</v>
      </c>
      <c r="Q138" s="26"/>
      <c r="R138" s="24"/>
    </row>
    <row r="139" spans="1:18" x14ac:dyDescent="0.25">
      <c r="A139" s="29">
        <v>20081124</v>
      </c>
      <c r="B139" s="30">
        <v>4081</v>
      </c>
      <c r="C139" s="30">
        <v>4108</v>
      </c>
      <c r="D139" s="30">
        <v>3972</v>
      </c>
      <c r="E139" s="30">
        <v>4045</v>
      </c>
      <c r="F139" s="76">
        <v>100402</v>
      </c>
      <c r="G139" s="77">
        <f t="shared" ca="1" si="10"/>
        <v>-8452</v>
      </c>
      <c r="H139" s="67">
        <f t="shared" ca="1" si="11"/>
        <v>-4407</v>
      </c>
      <c r="I139" s="90">
        <f t="shared" ca="1" si="8"/>
        <v>0</v>
      </c>
      <c r="J139" s="79">
        <f t="shared" ca="1" si="9"/>
        <v>1</v>
      </c>
      <c r="K139" s="80">
        <f t="shared" si="14"/>
        <v>0</v>
      </c>
      <c r="L139" s="91">
        <f ca="1">AVERAGE(K139:OFFSET(K139,-(M$5-1),0))</f>
        <v>0.3</v>
      </c>
      <c r="M139" s="85">
        <f t="shared" ca="1" si="12"/>
        <v>0</v>
      </c>
      <c r="N139" s="92">
        <f ca="1">AVERAGE(E139:OFFSET(E139,-(O$5-1),0))</f>
        <v>4247.8999999999996</v>
      </c>
      <c r="O139" s="93">
        <f ca="1">AVERAGE(E139:OFFSET(E139,-(O$6-1),0))</f>
        <v>4460.6499999999996</v>
      </c>
      <c r="P139" s="85">
        <f t="shared" ca="1" si="13"/>
        <v>0</v>
      </c>
      <c r="Q139" s="26"/>
      <c r="R139" s="24"/>
    </row>
    <row r="140" spans="1:18" x14ac:dyDescent="0.25">
      <c r="A140" s="29">
        <v>20081125</v>
      </c>
      <c r="B140" s="30">
        <v>4222</v>
      </c>
      <c r="C140" s="30">
        <v>4285</v>
      </c>
      <c r="D140" s="30">
        <v>4112</v>
      </c>
      <c r="E140" s="30">
        <v>4199</v>
      </c>
      <c r="F140" s="76">
        <v>123507</v>
      </c>
      <c r="G140" s="77">
        <f t="shared" ca="1" si="10"/>
        <v>-8452</v>
      </c>
      <c r="H140" s="67">
        <f t="shared" ca="1" si="11"/>
        <v>-4253</v>
      </c>
      <c r="I140" s="90">
        <f t="shared" ca="1" si="8"/>
        <v>0</v>
      </c>
      <c r="J140" s="79">
        <f t="shared" ca="1" si="9"/>
        <v>1</v>
      </c>
      <c r="K140" s="80">
        <f t="shared" si="14"/>
        <v>1</v>
      </c>
      <c r="L140" s="91">
        <f ca="1">AVERAGE(K140:OFFSET(K140,-(M$5-1),0))</f>
        <v>0.4</v>
      </c>
      <c r="M140" s="85">
        <f t="shared" ca="1" si="12"/>
        <v>0</v>
      </c>
      <c r="N140" s="92">
        <f ca="1">AVERAGE(E140:OFFSET(E140,-(O$5-1),0))</f>
        <v>4220.3999999999996</v>
      </c>
      <c r="O140" s="93">
        <f ca="1">AVERAGE(E140:OFFSET(E140,-(O$6-1),0))</f>
        <v>4454.8</v>
      </c>
      <c r="P140" s="85">
        <f t="shared" ca="1" si="13"/>
        <v>0</v>
      </c>
      <c r="Q140" s="26"/>
      <c r="R140" s="24"/>
    </row>
    <row r="141" spans="1:18" x14ac:dyDescent="0.25">
      <c r="A141" s="29">
        <v>20081126</v>
      </c>
      <c r="B141" s="30">
        <v>4237</v>
      </c>
      <c r="C141" s="30">
        <v>4268</v>
      </c>
      <c r="D141" s="30">
        <v>4176</v>
      </c>
      <c r="E141" s="30">
        <v>4209</v>
      </c>
      <c r="F141" s="76">
        <v>107756</v>
      </c>
      <c r="G141" s="77">
        <f t="shared" ca="1" si="10"/>
        <v>-8452</v>
      </c>
      <c r="H141" s="67">
        <f t="shared" ca="1" si="11"/>
        <v>-4243</v>
      </c>
      <c r="I141" s="90">
        <f t="shared" ca="1" si="8"/>
        <v>0</v>
      </c>
      <c r="J141" s="79">
        <f t="shared" ca="1" si="9"/>
        <v>1</v>
      </c>
      <c r="K141" s="80">
        <f t="shared" si="14"/>
        <v>1</v>
      </c>
      <c r="L141" s="91">
        <f ca="1">AVERAGE(K141:OFFSET(K141,-(M$5-1),0))</f>
        <v>0.4</v>
      </c>
      <c r="M141" s="85">
        <f t="shared" ca="1" si="12"/>
        <v>0</v>
      </c>
      <c r="N141" s="92">
        <f ca="1">AVERAGE(E141:OFFSET(E141,-(O$5-1),0))</f>
        <v>4189.2</v>
      </c>
      <c r="O141" s="93">
        <f ca="1">AVERAGE(E141:OFFSET(E141,-(O$6-1),0))</f>
        <v>4450.8500000000004</v>
      </c>
      <c r="P141" s="85">
        <f t="shared" ca="1" si="13"/>
        <v>0</v>
      </c>
      <c r="Q141" s="26"/>
      <c r="R141" s="24"/>
    </row>
    <row r="142" spans="1:18" x14ac:dyDescent="0.25">
      <c r="A142" s="29">
        <v>20081127</v>
      </c>
      <c r="B142" s="30">
        <v>4330</v>
      </c>
      <c r="C142" s="30">
        <v>4488</v>
      </c>
      <c r="D142" s="30">
        <v>4292</v>
      </c>
      <c r="E142" s="30">
        <v>4430</v>
      </c>
      <c r="F142" s="76">
        <v>105391</v>
      </c>
      <c r="G142" s="77">
        <f t="shared" ca="1" si="10"/>
        <v>-8452</v>
      </c>
      <c r="H142" s="67">
        <f t="shared" ca="1" si="11"/>
        <v>-4022</v>
      </c>
      <c r="I142" s="90">
        <f t="shared" ca="1" si="8"/>
        <v>0</v>
      </c>
      <c r="J142" s="79">
        <f t="shared" ca="1" si="9"/>
        <v>1</v>
      </c>
      <c r="K142" s="80">
        <f t="shared" si="14"/>
        <v>1</v>
      </c>
      <c r="L142" s="91">
        <f ca="1">AVERAGE(K142:OFFSET(K142,-(M$5-1),0))</f>
        <v>0.5</v>
      </c>
      <c r="M142" s="85">
        <f t="shared" ca="1" si="12"/>
        <v>0</v>
      </c>
      <c r="N142" s="92">
        <f ca="1">AVERAGE(E142:OFFSET(E142,-(O$5-1),0))</f>
        <v>4203.7</v>
      </c>
      <c r="O142" s="93">
        <f ca="1">AVERAGE(E142:OFFSET(E142,-(O$6-1),0))</f>
        <v>4442.6499999999996</v>
      </c>
      <c r="P142" s="85">
        <f t="shared" ca="1" si="13"/>
        <v>0</v>
      </c>
      <c r="Q142" s="26"/>
      <c r="R142" s="24"/>
    </row>
    <row r="143" spans="1:18" x14ac:dyDescent="0.25">
      <c r="A143" s="29">
        <v>20081128</v>
      </c>
      <c r="B143" s="30">
        <v>4435</v>
      </c>
      <c r="C143" s="30">
        <v>4465</v>
      </c>
      <c r="D143" s="30">
        <v>4388</v>
      </c>
      <c r="E143" s="30">
        <v>4460</v>
      </c>
      <c r="F143" s="76">
        <v>84211</v>
      </c>
      <c r="G143" s="77">
        <f t="shared" ca="1" si="10"/>
        <v>-8452</v>
      </c>
      <c r="H143" s="67">
        <f t="shared" ca="1" si="11"/>
        <v>-3992</v>
      </c>
      <c r="I143" s="90">
        <f t="shared" ca="1" si="8"/>
        <v>0</v>
      </c>
      <c r="J143" s="79">
        <f t="shared" ca="1" si="9"/>
        <v>1</v>
      </c>
      <c r="K143" s="80">
        <f t="shared" si="14"/>
        <v>1</v>
      </c>
      <c r="L143" s="91">
        <f ca="1">AVERAGE(K143:OFFSET(K143,-(M$5-1),0))</f>
        <v>0.5</v>
      </c>
      <c r="M143" s="85">
        <f t="shared" ca="1" si="12"/>
        <v>0</v>
      </c>
      <c r="N143" s="92">
        <f ca="1">AVERAGE(E143:OFFSET(E143,-(O$5-1),0))</f>
        <v>4211.7</v>
      </c>
      <c r="O143" s="93">
        <f ca="1">AVERAGE(E143:OFFSET(E143,-(O$6-1),0))</f>
        <v>4423.45</v>
      </c>
      <c r="P143" s="85">
        <f t="shared" ca="1" si="13"/>
        <v>0</v>
      </c>
      <c r="Q143" s="26"/>
      <c r="R143" s="24"/>
    </row>
    <row r="144" spans="1:18" x14ac:dyDescent="0.25">
      <c r="A144" s="29">
        <v>20081201</v>
      </c>
      <c r="B144" s="30">
        <v>4420</v>
      </c>
      <c r="C144" s="30">
        <v>4580</v>
      </c>
      <c r="D144" s="30">
        <v>4389</v>
      </c>
      <c r="E144" s="30">
        <v>4501</v>
      </c>
      <c r="F144" s="76">
        <v>106517</v>
      </c>
      <c r="G144" s="77">
        <f t="shared" ca="1" si="10"/>
        <v>-8452</v>
      </c>
      <c r="H144" s="67">
        <f t="shared" ca="1" si="11"/>
        <v>-3951</v>
      </c>
      <c r="I144" s="90">
        <f t="shared" ca="1" si="8"/>
        <v>0</v>
      </c>
      <c r="J144" s="79">
        <f t="shared" ca="1" si="9"/>
        <v>1</v>
      </c>
      <c r="K144" s="80">
        <f t="shared" si="14"/>
        <v>1</v>
      </c>
      <c r="L144" s="91">
        <f ca="1">AVERAGE(K144:OFFSET(K144,-(M$5-1),0))</f>
        <v>0.6</v>
      </c>
      <c r="M144" s="85">
        <f t="shared" ca="1" si="12"/>
        <v>0</v>
      </c>
      <c r="N144" s="92">
        <f ca="1">AVERAGE(E144:OFFSET(E144,-(O$5-1),0))</f>
        <v>4226.1000000000004</v>
      </c>
      <c r="O144" s="93">
        <f ca="1">AVERAGE(E144:OFFSET(E144,-(O$6-1),0))</f>
        <v>4398.8999999999996</v>
      </c>
      <c r="P144" s="85">
        <f t="shared" ca="1" si="13"/>
        <v>0</v>
      </c>
      <c r="Q144" s="26"/>
      <c r="R144" s="24"/>
    </row>
    <row r="145" spans="1:18" x14ac:dyDescent="0.25">
      <c r="A145" s="29">
        <v>20081202</v>
      </c>
      <c r="B145" s="30">
        <v>4299</v>
      </c>
      <c r="C145" s="30">
        <v>4324</v>
      </c>
      <c r="D145" s="30">
        <v>4206</v>
      </c>
      <c r="E145" s="30">
        <v>4240</v>
      </c>
      <c r="F145" s="76">
        <v>89984</v>
      </c>
      <c r="G145" s="77">
        <f t="shared" ca="1" si="10"/>
        <v>-8452</v>
      </c>
      <c r="H145" s="67">
        <f t="shared" ca="1" si="11"/>
        <v>-4212</v>
      </c>
      <c r="I145" s="90">
        <f t="shared" ca="1" si="8"/>
        <v>0</v>
      </c>
      <c r="J145" s="79">
        <f t="shared" ca="1" si="9"/>
        <v>1</v>
      </c>
      <c r="K145" s="80">
        <f t="shared" si="14"/>
        <v>0</v>
      </c>
      <c r="L145" s="91">
        <f ca="1">AVERAGE(K145:OFFSET(K145,-(M$5-1),0))</f>
        <v>0.6</v>
      </c>
      <c r="M145" s="85">
        <f t="shared" ca="1" si="12"/>
        <v>0</v>
      </c>
      <c r="N145" s="92">
        <f ca="1">AVERAGE(E145:OFFSET(E145,-(O$5-1),0))</f>
        <v>4225.7</v>
      </c>
      <c r="O145" s="93">
        <f ca="1">AVERAGE(E145:OFFSET(E145,-(O$6-1),0))</f>
        <v>4362</v>
      </c>
      <c r="P145" s="85">
        <f t="shared" ca="1" si="13"/>
        <v>0</v>
      </c>
      <c r="Q145" s="26"/>
      <c r="R145" s="24"/>
    </row>
    <row r="146" spans="1:18" x14ac:dyDescent="0.25">
      <c r="A146" s="29">
        <v>20081203</v>
      </c>
      <c r="B146" s="30">
        <v>4268</v>
      </c>
      <c r="C146" s="30">
        <v>4306</v>
      </c>
      <c r="D146" s="30">
        <v>4186</v>
      </c>
      <c r="E146" s="30">
        <v>4188</v>
      </c>
      <c r="F146" s="76">
        <v>94456</v>
      </c>
      <c r="G146" s="77">
        <f t="shared" ca="1" si="10"/>
        <v>-8452</v>
      </c>
      <c r="H146" s="67">
        <f t="shared" ca="1" si="11"/>
        <v>-4264</v>
      </c>
      <c r="I146" s="90">
        <f t="shared" ca="1" si="8"/>
        <v>0</v>
      </c>
      <c r="J146" s="79">
        <f t="shared" ca="1" si="9"/>
        <v>1</v>
      </c>
      <c r="K146" s="80">
        <f t="shared" si="14"/>
        <v>0</v>
      </c>
      <c r="L146" s="91">
        <f ca="1">AVERAGE(K146:OFFSET(K146,-(M$5-1),0))</f>
        <v>0.6</v>
      </c>
      <c r="M146" s="85">
        <f t="shared" ca="1" si="12"/>
        <v>0</v>
      </c>
      <c r="N146" s="92">
        <f ca="1">AVERAGE(E146:OFFSET(E146,-(O$5-1),0))</f>
        <v>4229.6000000000004</v>
      </c>
      <c r="O146" s="93">
        <f ca="1">AVERAGE(E146:OFFSET(E146,-(O$6-1),0))</f>
        <v>4326.3999999999996</v>
      </c>
      <c r="P146" s="85">
        <f t="shared" ca="1" si="13"/>
        <v>0</v>
      </c>
      <c r="Q146" s="26"/>
      <c r="R146" s="24"/>
    </row>
    <row r="147" spans="1:18" x14ac:dyDescent="0.25">
      <c r="A147" s="29">
        <v>20081204</v>
      </c>
      <c r="B147" s="30">
        <v>4246</v>
      </c>
      <c r="C147" s="30">
        <v>4284</v>
      </c>
      <c r="D147" s="30">
        <v>4100</v>
      </c>
      <c r="E147" s="30">
        <v>4139</v>
      </c>
      <c r="F147" s="76">
        <v>101059</v>
      </c>
      <c r="G147" s="77">
        <f t="shared" ca="1" si="10"/>
        <v>-8452</v>
      </c>
      <c r="H147" s="67">
        <f t="shared" ca="1" si="11"/>
        <v>-4313</v>
      </c>
      <c r="I147" s="90">
        <f t="shared" ca="1" si="8"/>
        <v>0</v>
      </c>
      <c r="J147" s="79">
        <f t="shared" ca="1" si="9"/>
        <v>1</v>
      </c>
      <c r="K147" s="80">
        <f t="shared" si="14"/>
        <v>0</v>
      </c>
      <c r="L147" s="91">
        <f ca="1">AVERAGE(K147:OFFSET(K147,-(M$5-1),0))</f>
        <v>0.6</v>
      </c>
      <c r="M147" s="85">
        <f t="shared" ca="1" si="12"/>
        <v>0</v>
      </c>
      <c r="N147" s="92">
        <f ca="1">AVERAGE(E147:OFFSET(E147,-(O$5-1),0))</f>
        <v>4253.2</v>
      </c>
      <c r="O147" s="93">
        <f ca="1">AVERAGE(E147:OFFSET(E147,-(O$6-1),0))</f>
        <v>4305.5</v>
      </c>
      <c r="P147" s="85">
        <f t="shared" ca="1" si="13"/>
        <v>0</v>
      </c>
      <c r="Q147" s="26"/>
      <c r="R147" s="24"/>
    </row>
    <row r="148" spans="1:18" x14ac:dyDescent="0.25">
      <c r="A148" s="29">
        <v>20081205</v>
      </c>
      <c r="B148" s="30">
        <v>4170</v>
      </c>
      <c r="C148" s="30">
        <v>4202</v>
      </c>
      <c r="D148" s="30">
        <v>4103</v>
      </c>
      <c r="E148" s="30">
        <v>4179</v>
      </c>
      <c r="F148" s="76">
        <v>91680</v>
      </c>
      <c r="G148" s="77">
        <f t="shared" ca="1" si="10"/>
        <v>-8452</v>
      </c>
      <c r="H148" s="67">
        <f t="shared" ca="1" si="11"/>
        <v>-4273</v>
      </c>
      <c r="I148" s="90">
        <f t="shared" ca="1" si="8"/>
        <v>0</v>
      </c>
      <c r="J148" s="79">
        <f t="shared" ca="1" si="9"/>
        <v>1</v>
      </c>
      <c r="K148" s="80">
        <f t="shared" si="14"/>
        <v>1</v>
      </c>
      <c r="L148" s="91">
        <f ca="1">AVERAGE(K148:OFFSET(K148,-(M$5-1),0))</f>
        <v>0.6</v>
      </c>
      <c r="M148" s="85">
        <f t="shared" ca="1" si="12"/>
        <v>0</v>
      </c>
      <c r="N148" s="92">
        <f ca="1">AVERAGE(E148:OFFSET(E148,-(O$5-1),0))</f>
        <v>4259</v>
      </c>
      <c r="O148" s="93">
        <f ca="1">AVERAGE(E148:OFFSET(E148,-(O$6-1),0))</f>
        <v>4282.8</v>
      </c>
      <c r="P148" s="85">
        <f t="shared" ca="1" si="13"/>
        <v>0</v>
      </c>
      <c r="Q148" s="26"/>
      <c r="R148" s="24"/>
    </row>
    <row r="149" spans="1:18" x14ac:dyDescent="0.25">
      <c r="A149" s="29">
        <v>20081208</v>
      </c>
      <c r="B149" s="30">
        <v>4245</v>
      </c>
      <c r="C149" s="30">
        <v>4471</v>
      </c>
      <c r="D149" s="30">
        <v>4231</v>
      </c>
      <c r="E149" s="30">
        <v>4471</v>
      </c>
      <c r="F149" s="76">
        <v>92030</v>
      </c>
      <c r="G149" s="77">
        <f t="shared" ca="1" si="10"/>
        <v>-8452</v>
      </c>
      <c r="H149" s="67">
        <f t="shared" ca="1" si="11"/>
        <v>-3981</v>
      </c>
      <c r="I149" s="90">
        <f t="shared" ca="1" si="8"/>
        <v>1</v>
      </c>
      <c r="J149" s="79">
        <f t="shared" ca="1" si="9"/>
        <v>1</v>
      </c>
      <c r="K149" s="80">
        <f t="shared" si="14"/>
        <v>1</v>
      </c>
      <c r="L149" s="91">
        <f ca="1">AVERAGE(K149:OFFSET(K149,-(M$5-1),0))</f>
        <v>0.7</v>
      </c>
      <c r="M149" s="85">
        <f t="shared" ca="1" si="12"/>
        <v>0</v>
      </c>
      <c r="N149" s="92">
        <f ca="1">AVERAGE(E149:OFFSET(E149,-(O$5-1),0))</f>
        <v>4301.6000000000004</v>
      </c>
      <c r="O149" s="93">
        <f ca="1">AVERAGE(E149:OFFSET(E149,-(O$6-1),0))</f>
        <v>4274.75</v>
      </c>
      <c r="P149" s="85">
        <f t="shared" ca="1" si="13"/>
        <v>1</v>
      </c>
      <c r="Q149" s="26"/>
      <c r="R149" s="24"/>
    </row>
    <row r="150" spans="1:18" x14ac:dyDescent="0.25">
      <c r="A150" s="29">
        <v>20081209</v>
      </c>
      <c r="B150" s="30">
        <v>4495</v>
      </c>
      <c r="C150" s="30">
        <v>4546</v>
      </c>
      <c r="D150" s="30">
        <v>4432</v>
      </c>
      <c r="E150" s="30">
        <v>4460</v>
      </c>
      <c r="F150" s="76">
        <v>107827</v>
      </c>
      <c r="G150" s="77">
        <f t="shared" ca="1" si="10"/>
        <v>-12947</v>
      </c>
      <c r="H150" s="67">
        <f t="shared" ca="1" si="11"/>
        <v>-4027</v>
      </c>
      <c r="I150" s="90">
        <f t="shared" ca="1" si="8"/>
        <v>0</v>
      </c>
      <c r="J150" s="79">
        <f t="shared" ca="1" si="9"/>
        <v>2</v>
      </c>
      <c r="K150" s="80">
        <f t="shared" si="14"/>
        <v>0</v>
      </c>
      <c r="L150" s="91">
        <f ca="1">AVERAGE(K150:OFFSET(K150,-(M$5-1),0))</f>
        <v>0.6</v>
      </c>
      <c r="M150" s="85">
        <f t="shared" ca="1" si="12"/>
        <v>0</v>
      </c>
      <c r="N150" s="92">
        <f ca="1">AVERAGE(E150:OFFSET(E150,-(O$5-1),0))</f>
        <v>4327.7</v>
      </c>
      <c r="O150" s="93">
        <f ca="1">AVERAGE(E150:OFFSET(E150,-(O$6-1),0))</f>
        <v>4274.05</v>
      </c>
      <c r="P150" s="85">
        <f t="shared" ca="1" si="13"/>
        <v>0</v>
      </c>
      <c r="Q150" s="26"/>
      <c r="R150" s="24"/>
    </row>
    <row r="151" spans="1:18" x14ac:dyDescent="0.25">
      <c r="A151" s="29">
        <v>20081210</v>
      </c>
      <c r="B151" s="30">
        <v>4486</v>
      </c>
      <c r="C151" s="30">
        <v>4724</v>
      </c>
      <c r="D151" s="30">
        <v>4471</v>
      </c>
      <c r="E151" s="30">
        <v>4691</v>
      </c>
      <c r="F151" s="76">
        <v>113641</v>
      </c>
      <c r="G151" s="77">
        <f t="shared" ca="1" si="10"/>
        <v>-12947</v>
      </c>
      <c r="H151" s="67">
        <f t="shared" ca="1" si="11"/>
        <v>-3565</v>
      </c>
      <c r="I151" s="90">
        <f t="shared" ca="1" si="8"/>
        <v>0</v>
      </c>
      <c r="J151" s="79">
        <f t="shared" ca="1" si="9"/>
        <v>2</v>
      </c>
      <c r="K151" s="80">
        <f t="shared" si="14"/>
        <v>1</v>
      </c>
      <c r="L151" s="91">
        <f ca="1">AVERAGE(K151:OFFSET(K151,-(M$5-1),0))</f>
        <v>0.6</v>
      </c>
      <c r="M151" s="85">
        <f t="shared" ca="1" si="12"/>
        <v>0</v>
      </c>
      <c r="N151" s="92">
        <f ca="1">AVERAGE(E151:OFFSET(E151,-(O$5-1),0))</f>
        <v>4375.8999999999996</v>
      </c>
      <c r="O151" s="93">
        <f ca="1">AVERAGE(E151:OFFSET(E151,-(O$6-1),0))</f>
        <v>4282.55</v>
      </c>
      <c r="P151" s="85">
        <f t="shared" ca="1" si="13"/>
        <v>0</v>
      </c>
      <c r="Q151" s="26"/>
      <c r="R151" s="24"/>
    </row>
    <row r="152" spans="1:18" x14ac:dyDescent="0.25">
      <c r="A152" s="29">
        <v>20081211</v>
      </c>
      <c r="B152" s="30">
        <v>4651</v>
      </c>
      <c r="C152" s="30">
        <v>4704</v>
      </c>
      <c r="D152" s="30">
        <v>4625</v>
      </c>
      <c r="E152" s="30">
        <v>4666</v>
      </c>
      <c r="F152" s="76">
        <v>95881</v>
      </c>
      <c r="G152" s="77">
        <f t="shared" ca="1" si="10"/>
        <v>-12947</v>
      </c>
      <c r="H152" s="67">
        <f t="shared" ca="1" si="11"/>
        <v>-3615</v>
      </c>
      <c r="I152" s="90">
        <f t="shared" ca="1" si="8"/>
        <v>0</v>
      </c>
      <c r="J152" s="79">
        <f t="shared" ca="1" si="9"/>
        <v>2</v>
      </c>
      <c r="K152" s="80">
        <f t="shared" si="14"/>
        <v>0</v>
      </c>
      <c r="L152" s="91">
        <f ca="1">AVERAGE(K152:OFFSET(K152,-(M$5-1),0))</f>
        <v>0.5</v>
      </c>
      <c r="M152" s="85">
        <f t="shared" ca="1" si="12"/>
        <v>0</v>
      </c>
      <c r="N152" s="92">
        <f ca="1">AVERAGE(E152:OFFSET(E152,-(O$5-1),0))</f>
        <v>4399.5</v>
      </c>
      <c r="O152" s="93">
        <f ca="1">AVERAGE(E152:OFFSET(E152,-(O$6-1),0))</f>
        <v>4301.6000000000004</v>
      </c>
      <c r="P152" s="85">
        <f t="shared" ca="1" si="13"/>
        <v>0</v>
      </c>
      <c r="Q152" s="26"/>
      <c r="R152" s="24"/>
    </row>
    <row r="153" spans="1:18" x14ac:dyDescent="0.25">
      <c r="A153" s="29">
        <v>20081212</v>
      </c>
      <c r="B153" s="30">
        <v>4570</v>
      </c>
      <c r="C153" s="30">
        <v>4643</v>
      </c>
      <c r="D153" s="30">
        <v>4343</v>
      </c>
      <c r="E153" s="30">
        <v>4425</v>
      </c>
      <c r="F153" s="76">
        <v>119805</v>
      </c>
      <c r="G153" s="77">
        <f t="shared" ca="1" si="10"/>
        <v>-12947</v>
      </c>
      <c r="H153" s="67">
        <f t="shared" ca="1" si="11"/>
        <v>-4097</v>
      </c>
      <c r="I153" s="90">
        <f t="shared" ca="1" si="8"/>
        <v>0</v>
      </c>
      <c r="J153" s="79">
        <f t="shared" ca="1" si="9"/>
        <v>2</v>
      </c>
      <c r="K153" s="80">
        <f t="shared" si="14"/>
        <v>0</v>
      </c>
      <c r="L153" s="91">
        <f ca="1">AVERAGE(K153:OFFSET(K153,-(M$5-1),0))</f>
        <v>0.4</v>
      </c>
      <c r="M153" s="85">
        <f t="shared" ca="1" si="12"/>
        <v>0</v>
      </c>
      <c r="N153" s="92">
        <f ca="1">AVERAGE(E153:OFFSET(E153,-(O$5-1),0))</f>
        <v>4396</v>
      </c>
      <c r="O153" s="93">
        <f ca="1">AVERAGE(E153:OFFSET(E153,-(O$6-1),0))</f>
        <v>4303.8500000000004</v>
      </c>
      <c r="P153" s="85">
        <f t="shared" ca="1" si="13"/>
        <v>0</v>
      </c>
      <c r="Q153" s="26"/>
      <c r="R153" s="24"/>
    </row>
    <row r="154" spans="1:18" x14ac:dyDescent="0.25">
      <c r="A154" s="29">
        <v>20081215</v>
      </c>
      <c r="B154" s="30">
        <v>4615</v>
      </c>
      <c r="C154" s="30">
        <v>4718</v>
      </c>
      <c r="D154" s="30">
        <v>4553</v>
      </c>
      <c r="E154" s="30">
        <v>4610</v>
      </c>
      <c r="F154" s="76">
        <v>107596</v>
      </c>
      <c r="G154" s="77">
        <f t="shared" ca="1" si="10"/>
        <v>-12947</v>
      </c>
      <c r="H154" s="67">
        <f t="shared" ca="1" si="11"/>
        <v>-3727</v>
      </c>
      <c r="I154" s="90">
        <f t="shared" ca="1" si="8"/>
        <v>0</v>
      </c>
      <c r="J154" s="79">
        <f t="shared" ca="1" si="9"/>
        <v>2</v>
      </c>
      <c r="K154" s="80">
        <f t="shared" si="14"/>
        <v>1</v>
      </c>
      <c r="L154" s="91">
        <f ca="1">AVERAGE(K154:OFFSET(K154,-(M$5-1),0))</f>
        <v>0.4</v>
      </c>
      <c r="M154" s="85">
        <f t="shared" ca="1" si="12"/>
        <v>0</v>
      </c>
      <c r="N154" s="92">
        <f ca="1">AVERAGE(E154:OFFSET(E154,-(O$5-1),0))</f>
        <v>4406.8999999999996</v>
      </c>
      <c r="O154" s="93">
        <f ca="1">AVERAGE(E154:OFFSET(E154,-(O$6-1),0))</f>
        <v>4316.5</v>
      </c>
      <c r="P154" s="85">
        <f t="shared" ca="1" si="13"/>
        <v>0</v>
      </c>
      <c r="Q154" s="26"/>
      <c r="R154" s="24"/>
    </row>
    <row r="155" spans="1:18" x14ac:dyDescent="0.25">
      <c r="A155" s="29">
        <v>20081216</v>
      </c>
      <c r="B155" s="30">
        <v>4549</v>
      </c>
      <c r="C155" s="30">
        <v>4614</v>
      </c>
      <c r="D155" s="30">
        <v>4521</v>
      </c>
      <c r="E155" s="30">
        <v>4585</v>
      </c>
      <c r="F155" s="76">
        <v>78144</v>
      </c>
      <c r="G155" s="77">
        <f t="shared" ca="1" si="10"/>
        <v>-12947</v>
      </c>
      <c r="H155" s="67">
        <f t="shared" ca="1" si="11"/>
        <v>-3777</v>
      </c>
      <c r="I155" s="90">
        <f t="shared" ca="1" si="8"/>
        <v>0</v>
      </c>
      <c r="J155" s="79">
        <f t="shared" ca="1" si="9"/>
        <v>2</v>
      </c>
      <c r="K155" s="80">
        <f t="shared" si="14"/>
        <v>0</v>
      </c>
      <c r="L155" s="91">
        <f ca="1">AVERAGE(K155:OFFSET(K155,-(M$5-1),0))</f>
        <v>0.4</v>
      </c>
      <c r="M155" s="85">
        <f t="shared" ca="1" si="12"/>
        <v>0</v>
      </c>
      <c r="N155" s="92">
        <f ca="1">AVERAGE(E155:OFFSET(E155,-(O$5-1),0))</f>
        <v>4441.3999999999996</v>
      </c>
      <c r="O155" s="93">
        <f ca="1">AVERAGE(E155:OFFSET(E155,-(O$6-1),0))</f>
        <v>4333.55</v>
      </c>
      <c r="P155" s="85">
        <f t="shared" ca="1" si="13"/>
        <v>0</v>
      </c>
      <c r="Q155" s="26"/>
      <c r="R155" s="24"/>
    </row>
    <row r="156" spans="1:18" x14ac:dyDescent="0.25">
      <c r="A156" s="29">
        <v>20081217</v>
      </c>
      <c r="B156" s="30">
        <v>4671</v>
      </c>
      <c r="C156" s="30">
        <v>4720</v>
      </c>
      <c r="D156" s="30">
        <v>4585</v>
      </c>
      <c r="E156" s="30">
        <v>4623</v>
      </c>
      <c r="F156" s="76">
        <v>60082</v>
      </c>
      <c r="G156" s="77">
        <f t="shared" ca="1" si="10"/>
        <v>-12947</v>
      </c>
      <c r="H156" s="67">
        <f t="shared" ca="1" si="11"/>
        <v>-3701</v>
      </c>
      <c r="I156" s="90">
        <f t="shared" ca="1" si="8"/>
        <v>0</v>
      </c>
      <c r="J156" s="79">
        <f t="shared" ca="1" si="9"/>
        <v>2</v>
      </c>
      <c r="K156" s="80">
        <f t="shared" si="14"/>
        <v>1</v>
      </c>
      <c r="L156" s="91">
        <f ca="1">AVERAGE(K156:OFFSET(K156,-(M$5-1),0))</f>
        <v>0.5</v>
      </c>
      <c r="M156" s="85">
        <f t="shared" ca="1" si="12"/>
        <v>0</v>
      </c>
      <c r="N156" s="92">
        <f ca="1">AVERAGE(E156:OFFSET(E156,-(O$5-1),0))</f>
        <v>4484.8999999999996</v>
      </c>
      <c r="O156" s="93">
        <f ca="1">AVERAGE(E156:OFFSET(E156,-(O$6-1),0))</f>
        <v>4357.25</v>
      </c>
      <c r="P156" s="85">
        <f t="shared" ca="1" si="13"/>
        <v>0</v>
      </c>
      <c r="Q156" s="26"/>
      <c r="R156" s="24"/>
    </row>
    <row r="157" spans="1:18" x14ac:dyDescent="0.25">
      <c r="A157" s="29">
        <v>20081218</v>
      </c>
      <c r="B157" s="30">
        <v>4680</v>
      </c>
      <c r="C157" s="30">
        <v>4705</v>
      </c>
      <c r="D157" s="30">
        <v>4596</v>
      </c>
      <c r="E157" s="30">
        <v>4699</v>
      </c>
      <c r="F157" s="76">
        <v>87267</v>
      </c>
      <c r="G157" s="77">
        <f t="shared" ca="1" si="10"/>
        <v>-12947</v>
      </c>
      <c r="H157" s="67">
        <f t="shared" ca="1" si="11"/>
        <v>-3549</v>
      </c>
      <c r="I157" s="90">
        <f t="shared" ca="1" si="8"/>
        <v>0</v>
      </c>
      <c r="J157" s="79">
        <f t="shared" ca="1" si="9"/>
        <v>2</v>
      </c>
      <c r="K157" s="80">
        <f t="shared" si="14"/>
        <v>1</v>
      </c>
      <c r="L157" s="91">
        <f ca="1">AVERAGE(K157:OFFSET(K157,-(M$5-1),0))</f>
        <v>0.6</v>
      </c>
      <c r="M157" s="85">
        <f t="shared" ca="1" si="12"/>
        <v>0</v>
      </c>
      <c r="N157" s="92">
        <f ca="1">AVERAGE(E157:OFFSET(E157,-(O$5-1),0))</f>
        <v>4540.8999999999996</v>
      </c>
      <c r="O157" s="93">
        <f ca="1">AVERAGE(E157:OFFSET(E157,-(O$6-1),0))</f>
        <v>4397.05</v>
      </c>
      <c r="P157" s="85">
        <f t="shared" ca="1" si="13"/>
        <v>0</v>
      </c>
      <c r="Q157" s="26"/>
      <c r="R157" s="24"/>
    </row>
    <row r="158" spans="1:18" x14ac:dyDescent="0.25">
      <c r="A158" s="29">
        <v>20081219</v>
      </c>
      <c r="B158" s="30">
        <v>4662</v>
      </c>
      <c r="C158" s="30">
        <v>4724</v>
      </c>
      <c r="D158" s="30">
        <v>4582</v>
      </c>
      <c r="E158" s="30">
        <v>4680</v>
      </c>
      <c r="F158" s="76">
        <v>108922</v>
      </c>
      <c r="G158" s="77">
        <f t="shared" ca="1" si="10"/>
        <v>-12947</v>
      </c>
      <c r="H158" s="67">
        <f t="shared" ca="1" si="11"/>
        <v>-3587</v>
      </c>
      <c r="I158" s="90">
        <f t="shared" ca="1" si="8"/>
        <v>0</v>
      </c>
      <c r="J158" s="79">
        <f t="shared" ca="1" si="9"/>
        <v>2</v>
      </c>
      <c r="K158" s="80">
        <f t="shared" si="14"/>
        <v>0</v>
      </c>
      <c r="L158" s="91">
        <f ca="1">AVERAGE(K158:OFFSET(K158,-(M$5-1),0))</f>
        <v>0.5</v>
      </c>
      <c r="M158" s="85">
        <f t="shared" ca="1" si="12"/>
        <v>0</v>
      </c>
      <c r="N158" s="92">
        <f ca="1">AVERAGE(E158:OFFSET(E158,-(O$5-1),0))</f>
        <v>4591</v>
      </c>
      <c r="O158" s="93">
        <f ca="1">AVERAGE(E158:OFFSET(E158,-(O$6-1),0))</f>
        <v>4425</v>
      </c>
      <c r="P158" s="85">
        <f t="shared" ca="1" si="13"/>
        <v>0</v>
      </c>
      <c r="Q158" s="26"/>
      <c r="R158" s="24"/>
    </row>
    <row r="159" spans="1:18" x14ac:dyDescent="0.25">
      <c r="A159" s="29">
        <v>20081222</v>
      </c>
      <c r="B159" s="30">
        <v>4720</v>
      </c>
      <c r="C159" s="30">
        <v>4755</v>
      </c>
      <c r="D159" s="30">
        <v>4498</v>
      </c>
      <c r="E159" s="30">
        <v>4529</v>
      </c>
      <c r="F159" s="76">
        <v>100130</v>
      </c>
      <c r="G159" s="77">
        <f t="shared" ca="1" si="10"/>
        <v>-12947</v>
      </c>
      <c r="H159" s="67">
        <f t="shared" ca="1" si="11"/>
        <v>-3889</v>
      </c>
      <c r="I159" s="90">
        <f t="shared" ca="1" si="8"/>
        <v>0</v>
      </c>
      <c r="J159" s="79">
        <f t="shared" ca="1" si="9"/>
        <v>2</v>
      </c>
      <c r="K159" s="80">
        <f t="shared" si="14"/>
        <v>0</v>
      </c>
      <c r="L159" s="91">
        <f ca="1">AVERAGE(K159:OFFSET(K159,-(M$5-1),0))</f>
        <v>0.4</v>
      </c>
      <c r="M159" s="85">
        <f t="shared" ca="1" si="12"/>
        <v>0</v>
      </c>
      <c r="N159" s="92">
        <f ca="1">AVERAGE(E159:OFFSET(E159,-(O$5-1),0))</f>
        <v>4596.8</v>
      </c>
      <c r="O159" s="93">
        <f ca="1">AVERAGE(E159:OFFSET(E159,-(O$6-1),0))</f>
        <v>4449.2</v>
      </c>
      <c r="P159" s="85">
        <f t="shared" ca="1" si="13"/>
        <v>0</v>
      </c>
      <c r="Q159" s="26"/>
      <c r="R159" s="24"/>
    </row>
    <row r="160" spans="1:18" x14ac:dyDescent="0.25">
      <c r="A160" s="29">
        <v>20081223</v>
      </c>
      <c r="B160" s="30">
        <v>4507</v>
      </c>
      <c r="C160" s="30">
        <v>4524</v>
      </c>
      <c r="D160" s="30">
        <v>4290</v>
      </c>
      <c r="E160" s="30">
        <v>4349</v>
      </c>
      <c r="F160" s="76">
        <v>104865</v>
      </c>
      <c r="G160" s="77">
        <f t="shared" ca="1" si="10"/>
        <v>-12947</v>
      </c>
      <c r="H160" s="67">
        <f t="shared" ca="1" si="11"/>
        <v>-4249</v>
      </c>
      <c r="I160" s="90">
        <f t="shared" ca="1" si="8"/>
        <v>0</v>
      </c>
      <c r="J160" s="79">
        <f t="shared" ca="1" si="9"/>
        <v>2</v>
      </c>
      <c r="K160" s="80">
        <f t="shared" si="14"/>
        <v>0</v>
      </c>
      <c r="L160" s="91">
        <f ca="1">AVERAGE(K160:OFFSET(K160,-(M$5-1),0))</f>
        <v>0.4</v>
      </c>
      <c r="M160" s="85">
        <f t="shared" ca="1" si="12"/>
        <v>0</v>
      </c>
      <c r="N160" s="92">
        <f ca="1">AVERAGE(E160:OFFSET(E160,-(O$5-1),0))</f>
        <v>4585.7</v>
      </c>
      <c r="O160" s="93">
        <f ca="1">AVERAGE(E160:OFFSET(E160,-(O$6-1),0))</f>
        <v>4456.7</v>
      </c>
      <c r="P160" s="85">
        <f t="shared" ca="1" si="13"/>
        <v>0</v>
      </c>
      <c r="Q160" s="26"/>
      <c r="R160" s="24"/>
    </row>
    <row r="161" spans="1:18" x14ac:dyDescent="0.25">
      <c r="A161" s="29">
        <v>20081224</v>
      </c>
      <c r="B161" s="30">
        <v>4310</v>
      </c>
      <c r="C161" s="30">
        <v>4399</v>
      </c>
      <c r="D161" s="30">
        <v>4241</v>
      </c>
      <c r="E161" s="30">
        <v>4379</v>
      </c>
      <c r="F161" s="76">
        <v>103165</v>
      </c>
      <c r="G161" s="77">
        <f t="shared" ca="1" si="10"/>
        <v>-12947</v>
      </c>
      <c r="H161" s="67">
        <f t="shared" ca="1" si="11"/>
        <v>-4189</v>
      </c>
      <c r="I161" s="90">
        <f t="shared" ca="1" si="8"/>
        <v>0</v>
      </c>
      <c r="J161" s="79">
        <f t="shared" ca="1" si="9"/>
        <v>2</v>
      </c>
      <c r="K161" s="80">
        <f t="shared" si="14"/>
        <v>1</v>
      </c>
      <c r="L161" s="91">
        <f ca="1">AVERAGE(K161:OFFSET(K161,-(M$5-1),0))</f>
        <v>0.4</v>
      </c>
      <c r="M161" s="85">
        <f t="shared" ca="1" si="12"/>
        <v>0</v>
      </c>
      <c r="N161" s="92">
        <f ca="1">AVERAGE(E161:OFFSET(E161,-(O$5-1),0))</f>
        <v>4554.5</v>
      </c>
      <c r="O161" s="93">
        <f ca="1">AVERAGE(E161:OFFSET(E161,-(O$6-1),0))</f>
        <v>4465.2</v>
      </c>
      <c r="P161" s="85">
        <f t="shared" ca="1" si="13"/>
        <v>0</v>
      </c>
      <c r="Q161" s="26"/>
      <c r="R161" s="24"/>
    </row>
    <row r="162" spans="1:18" x14ac:dyDescent="0.25">
      <c r="A162" s="29">
        <v>20081225</v>
      </c>
      <c r="B162" s="30">
        <v>4380</v>
      </c>
      <c r="C162" s="30">
        <v>4405</v>
      </c>
      <c r="D162" s="30">
        <v>4330</v>
      </c>
      <c r="E162" s="30">
        <v>4405</v>
      </c>
      <c r="F162" s="76">
        <v>43402</v>
      </c>
      <c r="G162" s="77">
        <f t="shared" ca="1" si="10"/>
        <v>-12947</v>
      </c>
      <c r="H162" s="67">
        <f t="shared" ca="1" si="11"/>
        <v>-4137</v>
      </c>
      <c r="I162" s="90">
        <f t="shared" ca="1" si="8"/>
        <v>0</v>
      </c>
      <c r="J162" s="79">
        <f t="shared" ca="1" si="9"/>
        <v>2</v>
      </c>
      <c r="K162" s="80">
        <f t="shared" si="14"/>
        <v>1</v>
      </c>
      <c r="L162" s="91">
        <f ca="1">AVERAGE(K162:OFFSET(K162,-(M$5-1),0))</f>
        <v>0.5</v>
      </c>
      <c r="M162" s="85">
        <f t="shared" ca="1" si="12"/>
        <v>0</v>
      </c>
      <c r="N162" s="92">
        <f ca="1">AVERAGE(E162:OFFSET(E162,-(O$5-1),0))</f>
        <v>4528.3999999999996</v>
      </c>
      <c r="O162" s="93">
        <f ca="1">AVERAGE(E162:OFFSET(E162,-(O$6-1),0))</f>
        <v>4463.95</v>
      </c>
      <c r="P162" s="85">
        <f t="shared" ca="1" si="13"/>
        <v>0</v>
      </c>
      <c r="Q162" s="26"/>
      <c r="R162" s="24"/>
    </row>
    <row r="163" spans="1:18" x14ac:dyDescent="0.25">
      <c r="A163" s="29">
        <v>20081226</v>
      </c>
      <c r="B163" s="30">
        <v>4372</v>
      </c>
      <c r="C163" s="30">
        <v>4445</v>
      </c>
      <c r="D163" s="30">
        <v>4339</v>
      </c>
      <c r="E163" s="30">
        <v>4378</v>
      </c>
      <c r="F163" s="76">
        <v>68148</v>
      </c>
      <c r="G163" s="77">
        <f t="shared" ca="1" si="10"/>
        <v>-12947</v>
      </c>
      <c r="H163" s="67">
        <f t="shared" ca="1" si="11"/>
        <v>-4191</v>
      </c>
      <c r="I163" s="90">
        <f t="shared" ca="1" si="8"/>
        <v>0</v>
      </c>
      <c r="J163" s="79">
        <f t="shared" ca="1" si="9"/>
        <v>2</v>
      </c>
      <c r="K163" s="80">
        <f t="shared" si="14"/>
        <v>0</v>
      </c>
      <c r="L163" s="91">
        <f ca="1">AVERAGE(K163:OFFSET(K163,-(M$5-1),0))</f>
        <v>0.5</v>
      </c>
      <c r="M163" s="85">
        <f t="shared" ca="1" si="12"/>
        <v>0</v>
      </c>
      <c r="N163" s="92">
        <f ca="1">AVERAGE(E163:OFFSET(E163,-(O$5-1),0))</f>
        <v>4523.7</v>
      </c>
      <c r="O163" s="93">
        <f ca="1">AVERAGE(E163:OFFSET(E163,-(O$6-1),0))</f>
        <v>4459.8500000000004</v>
      </c>
      <c r="P163" s="85">
        <f t="shared" ca="1" si="13"/>
        <v>0</v>
      </c>
      <c r="Q163" s="26"/>
      <c r="R163" s="24"/>
    </row>
    <row r="164" spans="1:18" x14ac:dyDescent="0.25">
      <c r="A164" s="29">
        <v>20081229</v>
      </c>
      <c r="B164" s="30">
        <v>4366</v>
      </c>
      <c r="C164" s="30">
        <v>4399</v>
      </c>
      <c r="D164" s="30">
        <v>4316</v>
      </c>
      <c r="E164" s="30">
        <v>4386</v>
      </c>
      <c r="F164" s="76">
        <v>47046</v>
      </c>
      <c r="G164" s="77">
        <f t="shared" ca="1" si="10"/>
        <v>-12947</v>
      </c>
      <c r="H164" s="67">
        <f t="shared" ca="1" si="11"/>
        <v>-4175</v>
      </c>
      <c r="I164" s="90">
        <f t="shared" ca="1" si="8"/>
        <v>0</v>
      </c>
      <c r="J164" s="79">
        <f t="shared" ca="1" si="9"/>
        <v>2</v>
      </c>
      <c r="K164" s="80">
        <f t="shared" si="14"/>
        <v>1</v>
      </c>
      <c r="L164" s="91">
        <f ca="1">AVERAGE(K164:OFFSET(K164,-(M$5-1),0))</f>
        <v>0.5</v>
      </c>
      <c r="M164" s="85">
        <f t="shared" ca="1" si="12"/>
        <v>0</v>
      </c>
      <c r="N164" s="92">
        <f ca="1">AVERAGE(E164:OFFSET(E164,-(O$5-1),0))</f>
        <v>4501.3</v>
      </c>
      <c r="O164" s="93">
        <f ca="1">AVERAGE(E164:OFFSET(E164,-(O$6-1),0))</f>
        <v>4454.1000000000004</v>
      </c>
      <c r="P164" s="85">
        <f t="shared" ca="1" si="13"/>
        <v>0</v>
      </c>
      <c r="Q164" s="26"/>
      <c r="R164" s="24"/>
    </row>
    <row r="165" spans="1:18" x14ac:dyDescent="0.25">
      <c r="A165" s="29">
        <v>20081230</v>
      </c>
      <c r="B165" s="30">
        <v>4429</v>
      </c>
      <c r="C165" s="30">
        <v>4605</v>
      </c>
      <c r="D165" s="30">
        <v>4422</v>
      </c>
      <c r="E165" s="30">
        <v>4565</v>
      </c>
      <c r="F165" s="76">
        <v>71659</v>
      </c>
      <c r="G165" s="77">
        <f t="shared" ca="1" si="10"/>
        <v>-12947</v>
      </c>
      <c r="H165" s="67">
        <f t="shared" ca="1" si="11"/>
        <v>-3817</v>
      </c>
      <c r="I165" s="90">
        <f t="shared" ca="1" si="8"/>
        <v>0</v>
      </c>
      <c r="J165" s="79">
        <f t="shared" ca="1" si="9"/>
        <v>2</v>
      </c>
      <c r="K165" s="80">
        <f t="shared" si="14"/>
        <v>1</v>
      </c>
      <c r="L165" s="91">
        <f ca="1">AVERAGE(K165:OFFSET(K165,-(M$5-1),0))</f>
        <v>0.6</v>
      </c>
      <c r="M165" s="85">
        <f t="shared" ca="1" si="12"/>
        <v>0</v>
      </c>
      <c r="N165" s="92">
        <f ca="1">AVERAGE(E165:OFFSET(E165,-(O$5-1),0))</f>
        <v>4499.3</v>
      </c>
      <c r="O165" s="93">
        <f ca="1">AVERAGE(E165:OFFSET(E165,-(O$6-1),0))</f>
        <v>4470.3500000000004</v>
      </c>
      <c r="P165" s="85">
        <f t="shared" ca="1" si="13"/>
        <v>0</v>
      </c>
      <c r="Q165" s="26"/>
      <c r="R165" s="24"/>
    </row>
    <row r="166" spans="1:18" x14ac:dyDescent="0.25">
      <c r="A166" s="29">
        <v>20081231</v>
      </c>
      <c r="B166" s="30">
        <v>4605</v>
      </c>
      <c r="C166" s="30">
        <v>4614</v>
      </c>
      <c r="D166" s="30">
        <v>4485</v>
      </c>
      <c r="E166" s="30">
        <v>4540</v>
      </c>
      <c r="F166" s="76">
        <v>68206</v>
      </c>
      <c r="G166" s="77">
        <f t="shared" ca="1" si="10"/>
        <v>-12947</v>
      </c>
      <c r="H166" s="67">
        <f t="shared" ca="1" si="11"/>
        <v>-3867</v>
      </c>
      <c r="I166" s="90">
        <f t="shared" ca="1" si="8"/>
        <v>0</v>
      </c>
      <c r="J166" s="79">
        <f t="shared" ca="1" si="9"/>
        <v>2</v>
      </c>
      <c r="K166" s="80">
        <f t="shared" si="14"/>
        <v>0</v>
      </c>
      <c r="L166" s="91">
        <f ca="1">AVERAGE(K166:OFFSET(K166,-(M$5-1),0))</f>
        <v>0.5</v>
      </c>
      <c r="M166" s="85">
        <f t="shared" ca="1" si="12"/>
        <v>0</v>
      </c>
      <c r="N166" s="92">
        <f ca="1">AVERAGE(E166:OFFSET(E166,-(O$5-1),0))</f>
        <v>4491</v>
      </c>
      <c r="O166" s="93">
        <f ca="1">AVERAGE(E166:OFFSET(E166,-(O$6-1),0))</f>
        <v>4487.95</v>
      </c>
      <c r="P166" s="85">
        <f t="shared" ca="1" si="13"/>
        <v>0</v>
      </c>
      <c r="Q166" s="26"/>
      <c r="R166" s="24"/>
    </row>
    <row r="167" spans="1:18" x14ac:dyDescent="0.25">
      <c r="A167" s="29">
        <v>20090105</v>
      </c>
      <c r="B167" s="30">
        <v>4722</v>
      </c>
      <c r="C167" s="30">
        <v>4797</v>
      </c>
      <c r="D167" s="30">
        <v>4634</v>
      </c>
      <c r="E167" s="30">
        <v>4670</v>
      </c>
      <c r="F167" s="76">
        <v>97869</v>
      </c>
      <c r="G167" s="77">
        <f t="shared" ca="1" si="10"/>
        <v>-12947</v>
      </c>
      <c r="H167" s="67">
        <f t="shared" ca="1" si="11"/>
        <v>-3607</v>
      </c>
      <c r="I167" s="90">
        <f t="shared" ca="1" si="8"/>
        <v>-1</v>
      </c>
      <c r="J167" s="79">
        <f t="shared" ca="1" si="9"/>
        <v>2</v>
      </c>
      <c r="K167" s="80">
        <f t="shared" si="14"/>
        <v>1</v>
      </c>
      <c r="L167" s="91">
        <f ca="1">AVERAGE(K167:OFFSET(K167,-(M$5-1),0))</f>
        <v>0.5</v>
      </c>
      <c r="M167" s="85">
        <f t="shared" ca="1" si="12"/>
        <v>0</v>
      </c>
      <c r="N167" s="92">
        <f ca="1">AVERAGE(E167:OFFSET(E167,-(O$5-1),0))</f>
        <v>4488.1000000000004</v>
      </c>
      <c r="O167" s="93">
        <f ca="1">AVERAGE(E167:OFFSET(E167,-(O$6-1),0))</f>
        <v>4514.5</v>
      </c>
      <c r="P167" s="85">
        <f t="shared" ca="1" si="13"/>
        <v>-1</v>
      </c>
      <c r="Q167" s="26"/>
      <c r="R167" s="24"/>
    </row>
    <row r="168" spans="1:18" x14ac:dyDescent="0.25">
      <c r="A168" s="29">
        <v>20090106</v>
      </c>
      <c r="B168" s="30">
        <v>4699</v>
      </c>
      <c r="C168" s="30">
        <v>4735</v>
      </c>
      <c r="D168" s="30">
        <v>4638</v>
      </c>
      <c r="E168" s="30">
        <v>4706</v>
      </c>
      <c r="F168" s="76">
        <v>90227</v>
      </c>
      <c r="G168" s="77">
        <f t="shared" ca="1" si="10"/>
        <v>-8248</v>
      </c>
      <c r="H168" s="67">
        <f t="shared" ca="1" si="11"/>
        <v>-3542</v>
      </c>
      <c r="I168" s="90">
        <f t="shared" ca="1" si="8"/>
        <v>0</v>
      </c>
      <c r="J168" s="79">
        <f t="shared" ca="1" si="9"/>
        <v>1</v>
      </c>
      <c r="K168" s="80">
        <f t="shared" si="14"/>
        <v>1</v>
      </c>
      <c r="L168" s="91">
        <f ca="1">AVERAGE(K168:OFFSET(K168,-(M$5-1),0))</f>
        <v>0.6</v>
      </c>
      <c r="M168" s="85">
        <f t="shared" ca="1" si="12"/>
        <v>0</v>
      </c>
      <c r="N168" s="92">
        <f ca="1">AVERAGE(E168:OFFSET(E168,-(O$5-1),0))</f>
        <v>4490.7</v>
      </c>
      <c r="O168" s="93">
        <f ca="1">AVERAGE(E168:OFFSET(E168,-(O$6-1),0))</f>
        <v>4540.8500000000004</v>
      </c>
      <c r="P168" s="85">
        <f t="shared" ca="1" si="13"/>
        <v>0</v>
      </c>
      <c r="Q168" s="26"/>
      <c r="R168" s="24"/>
    </row>
    <row r="169" spans="1:18" x14ac:dyDescent="0.25">
      <c r="A169" s="29">
        <v>20090107</v>
      </c>
      <c r="B169" s="30">
        <v>4758</v>
      </c>
      <c r="C169" s="30">
        <v>4802</v>
      </c>
      <c r="D169" s="30">
        <v>4711</v>
      </c>
      <c r="E169" s="30">
        <v>4752</v>
      </c>
      <c r="F169" s="76">
        <v>90777</v>
      </c>
      <c r="G169" s="77">
        <f t="shared" ca="1" si="10"/>
        <v>-8248</v>
      </c>
      <c r="H169" s="67">
        <f t="shared" ca="1" si="11"/>
        <v>-3496</v>
      </c>
      <c r="I169" s="90">
        <f t="shared" ca="1" si="8"/>
        <v>0</v>
      </c>
      <c r="J169" s="79">
        <f t="shared" ca="1" si="9"/>
        <v>1</v>
      </c>
      <c r="K169" s="80">
        <f t="shared" si="14"/>
        <v>1</v>
      </c>
      <c r="L169" s="91">
        <f ca="1">AVERAGE(K169:OFFSET(K169,-(M$5-1),0))</f>
        <v>0.7</v>
      </c>
      <c r="M169" s="85">
        <f t="shared" ca="1" si="12"/>
        <v>0</v>
      </c>
      <c r="N169" s="92">
        <f ca="1">AVERAGE(E169:OFFSET(E169,-(O$5-1),0))</f>
        <v>4513</v>
      </c>
      <c r="O169" s="93">
        <f ca="1">AVERAGE(E169:OFFSET(E169,-(O$6-1),0))</f>
        <v>4554.8999999999996</v>
      </c>
      <c r="P169" s="85">
        <f t="shared" ca="1" si="13"/>
        <v>0</v>
      </c>
      <c r="Q169" s="26"/>
      <c r="R169" s="24"/>
    </row>
    <row r="170" spans="1:18" x14ac:dyDescent="0.25">
      <c r="A170" s="29">
        <v>20090108</v>
      </c>
      <c r="B170" s="30">
        <v>4650</v>
      </c>
      <c r="C170" s="30">
        <v>4650</v>
      </c>
      <c r="D170" s="30">
        <v>4434</v>
      </c>
      <c r="E170" s="30">
        <v>4452</v>
      </c>
      <c r="F170" s="76">
        <v>95219</v>
      </c>
      <c r="G170" s="77">
        <f t="shared" ca="1" si="10"/>
        <v>-8248</v>
      </c>
      <c r="H170" s="67">
        <f t="shared" ca="1" si="11"/>
        <v>-3796</v>
      </c>
      <c r="I170" s="90">
        <f t="shared" ca="1" si="8"/>
        <v>0</v>
      </c>
      <c r="J170" s="79">
        <f t="shared" ca="1" si="9"/>
        <v>1</v>
      </c>
      <c r="K170" s="80">
        <f t="shared" si="14"/>
        <v>0</v>
      </c>
      <c r="L170" s="91">
        <f ca="1">AVERAGE(K170:OFFSET(K170,-(M$5-1),0))</f>
        <v>0.7</v>
      </c>
      <c r="M170" s="85">
        <f t="shared" ca="1" si="12"/>
        <v>0</v>
      </c>
      <c r="N170" s="92">
        <f ca="1">AVERAGE(E170:OFFSET(E170,-(O$5-1),0))</f>
        <v>4523.3</v>
      </c>
      <c r="O170" s="93">
        <f ca="1">AVERAGE(E170:OFFSET(E170,-(O$6-1),0))</f>
        <v>4554.5</v>
      </c>
      <c r="P170" s="85">
        <f t="shared" ca="1" si="13"/>
        <v>0</v>
      </c>
      <c r="Q170" s="26"/>
      <c r="R170" s="24"/>
    </row>
    <row r="171" spans="1:18" x14ac:dyDescent="0.25">
      <c r="A171" s="29">
        <v>20090109</v>
      </c>
      <c r="B171" s="30">
        <v>4447</v>
      </c>
      <c r="C171" s="30">
        <v>4495</v>
      </c>
      <c r="D171" s="30">
        <v>4405</v>
      </c>
      <c r="E171" s="30">
        <v>4421</v>
      </c>
      <c r="F171" s="76">
        <v>90292</v>
      </c>
      <c r="G171" s="77">
        <f t="shared" ca="1" si="10"/>
        <v>-8248</v>
      </c>
      <c r="H171" s="67">
        <f t="shared" ca="1" si="11"/>
        <v>-3827</v>
      </c>
      <c r="I171" s="90">
        <f t="shared" ca="1" si="8"/>
        <v>0</v>
      </c>
      <c r="J171" s="79">
        <f t="shared" ca="1" si="9"/>
        <v>1</v>
      </c>
      <c r="K171" s="80">
        <f t="shared" si="14"/>
        <v>0</v>
      </c>
      <c r="L171" s="91">
        <f ca="1">AVERAGE(K171:OFFSET(K171,-(M$5-1),0))</f>
        <v>0.6</v>
      </c>
      <c r="M171" s="85">
        <f t="shared" ca="1" si="12"/>
        <v>0</v>
      </c>
      <c r="N171" s="92">
        <f ca="1">AVERAGE(E171:OFFSET(E171,-(O$5-1),0))</f>
        <v>4527.5</v>
      </c>
      <c r="O171" s="93">
        <f ca="1">AVERAGE(E171:OFFSET(E171,-(O$6-1),0))</f>
        <v>4541</v>
      </c>
      <c r="P171" s="85">
        <f t="shared" ca="1" si="13"/>
        <v>0</v>
      </c>
      <c r="Q171" s="26"/>
      <c r="R171" s="24"/>
    </row>
    <row r="172" spans="1:18" x14ac:dyDescent="0.25">
      <c r="A172" s="29">
        <v>20090110</v>
      </c>
      <c r="B172" s="30">
        <v>4362</v>
      </c>
      <c r="C172" s="30">
        <v>4425</v>
      </c>
      <c r="D172" s="30">
        <v>4344</v>
      </c>
      <c r="E172" s="30">
        <v>4374</v>
      </c>
      <c r="F172" s="76">
        <v>56091</v>
      </c>
      <c r="G172" s="77">
        <f t="shared" ca="1" si="10"/>
        <v>-8248</v>
      </c>
      <c r="H172" s="67">
        <f t="shared" ca="1" si="11"/>
        <v>-3874</v>
      </c>
      <c r="I172" s="90">
        <f t="shared" ca="1" si="8"/>
        <v>0</v>
      </c>
      <c r="J172" s="79">
        <f t="shared" ca="1" si="9"/>
        <v>1</v>
      </c>
      <c r="K172" s="80">
        <f t="shared" si="14"/>
        <v>0</v>
      </c>
      <c r="L172" s="91">
        <f ca="1">AVERAGE(K172:OFFSET(K172,-(M$5-1),0))</f>
        <v>0.5</v>
      </c>
      <c r="M172" s="85">
        <f t="shared" ca="1" si="12"/>
        <v>0</v>
      </c>
      <c r="N172" s="92">
        <f ca="1">AVERAGE(E172:OFFSET(E172,-(O$5-1),0))</f>
        <v>4524.3999999999996</v>
      </c>
      <c r="O172" s="93">
        <f ca="1">AVERAGE(E172:OFFSET(E172,-(O$6-1),0))</f>
        <v>4526.3999999999996</v>
      </c>
      <c r="P172" s="85">
        <f t="shared" ca="1" si="13"/>
        <v>0</v>
      </c>
      <c r="Q172" s="26"/>
      <c r="R172" s="24"/>
    </row>
    <row r="173" spans="1:18" x14ac:dyDescent="0.25">
      <c r="A173" s="29">
        <v>20090112</v>
      </c>
      <c r="B173" s="30">
        <v>4386</v>
      </c>
      <c r="C173" s="30">
        <v>4472</v>
      </c>
      <c r="D173" s="30">
        <v>4350</v>
      </c>
      <c r="E173" s="30">
        <v>4429</v>
      </c>
      <c r="F173" s="76">
        <v>93169</v>
      </c>
      <c r="G173" s="77">
        <f t="shared" ca="1" si="10"/>
        <v>-8248</v>
      </c>
      <c r="H173" s="67">
        <f t="shared" ca="1" si="11"/>
        <v>-3819</v>
      </c>
      <c r="I173" s="90">
        <f t="shared" ca="1" si="8"/>
        <v>1</v>
      </c>
      <c r="J173" s="79">
        <f t="shared" ca="1" si="9"/>
        <v>1</v>
      </c>
      <c r="K173" s="80">
        <f t="shared" si="14"/>
        <v>1</v>
      </c>
      <c r="L173" s="91">
        <f ca="1">AVERAGE(K173:OFFSET(K173,-(M$5-1),0))</f>
        <v>0.6</v>
      </c>
      <c r="M173" s="85">
        <f t="shared" ca="1" si="12"/>
        <v>0</v>
      </c>
      <c r="N173" s="92">
        <f ca="1">AVERAGE(E173:OFFSET(E173,-(O$5-1),0))</f>
        <v>4529.5</v>
      </c>
      <c r="O173" s="93">
        <f ca="1">AVERAGE(E173:OFFSET(E173,-(O$6-1),0))</f>
        <v>4526.6000000000004</v>
      </c>
      <c r="P173" s="85">
        <f t="shared" ca="1" si="13"/>
        <v>1</v>
      </c>
      <c r="Q173" s="26"/>
      <c r="R173" s="24"/>
    </row>
    <row r="174" spans="1:18" x14ac:dyDescent="0.25">
      <c r="A174" s="29">
        <v>20090113</v>
      </c>
      <c r="B174" s="30">
        <v>4361</v>
      </c>
      <c r="C174" s="30">
        <v>4524</v>
      </c>
      <c r="D174" s="30">
        <v>4360</v>
      </c>
      <c r="E174" s="30">
        <v>4518</v>
      </c>
      <c r="F174" s="76">
        <v>93060</v>
      </c>
      <c r="G174" s="77">
        <f t="shared" ca="1" si="10"/>
        <v>-12609</v>
      </c>
      <c r="H174" s="67">
        <f t="shared" ca="1" si="11"/>
        <v>-3573</v>
      </c>
      <c r="I174" s="90">
        <f t="shared" ca="1" si="8"/>
        <v>0</v>
      </c>
      <c r="J174" s="79">
        <f t="shared" ca="1" si="9"/>
        <v>2</v>
      </c>
      <c r="K174" s="80">
        <f t="shared" si="14"/>
        <v>1</v>
      </c>
      <c r="L174" s="91">
        <f ca="1">AVERAGE(K174:OFFSET(K174,-(M$5-1),0))</f>
        <v>0.6</v>
      </c>
      <c r="M174" s="85">
        <f t="shared" ca="1" si="12"/>
        <v>0</v>
      </c>
      <c r="N174" s="92">
        <f ca="1">AVERAGE(E174:OFFSET(E174,-(O$5-1),0))</f>
        <v>4542.7</v>
      </c>
      <c r="O174" s="93">
        <f ca="1">AVERAGE(E174:OFFSET(E174,-(O$6-1),0))</f>
        <v>4522</v>
      </c>
      <c r="P174" s="85">
        <f t="shared" ca="1" si="13"/>
        <v>0</v>
      </c>
      <c r="Q174" s="26"/>
      <c r="R174" s="24"/>
    </row>
    <row r="175" spans="1:18" x14ac:dyDescent="0.25">
      <c r="A175" s="29">
        <v>20090114</v>
      </c>
      <c r="B175" s="30">
        <v>4490</v>
      </c>
      <c r="C175" s="30">
        <v>4552</v>
      </c>
      <c r="D175" s="30">
        <v>4478</v>
      </c>
      <c r="E175" s="30">
        <v>4510</v>
      </c>
      <c r="F175" s="76">
        <v>81258</v>
      </c>
      <c r="G175" s="77">
        <f t="shared" ca="1" si="10"/>
        <v>-12609</v>
      </c>
      <c r="H175" s="67">
        <f t="shared" ca="1" si="11"/>
        <v>-3589</v>
      </c>
      <c r="I175" s="90">
        <f t="shared" ca="1" si="8"/>
        <v>0</v>
      </c>
      <c r="J175" s="79">
        <f t="shared" ca="1" si="9"/>
        <v>2</v>
      </c>
      <c r="K175" s="80">
        <f t="shared" si="14"/>
        <v>0</v>
      </c>
      <c r="L175" s="91">
        <f ca="1">AVERAGE(K175:OFFSET(K175,-(M$5-1),0))</f>
        <v>0.5</v>
      </c>
      <c r="M175" s="85">
        <f t="shared" ca="1" si="12"/>
        <v>0</v>
      </c>
      <c r="N175" s="92">
        <f ca="1">AVERAGE(E175:OFFSET(E175,-(O$5-1),0))</f>
        <v>4537.2</v>
      </c>
      <c r="O175" s="93">
        <f ca="1">AVERAGE(E175:OFFSET(E175,-(O$6-1),0))</f>
        <v>4518.25</v>
      </c>
      <c r="P175" s="85">
        <f t="shared" ca="1" si="13"/>
        <v>0</v>
      </c>
      <c r="Q175" s="26"/>
      <c r="R175" s="24"/>
    </row>
    <row r="176" spans="1:18" x14ac:dyDescent="0.25">
      <c r="A176" s="29">
        <v>20090115</v>
      </c>
      <c r="B176" s="30">
        <v>4222</v>
      </c>
      <c r="C176" s="30">
        <v>4300</v>
      </c>
      <c r="D176" s="30">
        <v>4222</v>
      </c>
      <c r="E176" s="30">
        <v>4239</v>
      </c>
      <c r="F176" s="76">
        <v>74394</v>
      </c>
      <c r="G176" s="77">
        <f t="shared" ca="1" si="10"/>
        <v>-12609</v>
      </c>
      <c r="H176" s="67">
        <f t="shared" ca="1" si="11"/>
        <v>-4131</v>
      </c>
      <c r="I176" s="90">
        <f t="shared" ca="1" si="8"/>
        <v>0</v>
      </c>
      <c r="J176" s="79">
        <f t="shared" ca="1" si="9"/>
        <v>2</v>
      </c>
      <c r="K176" s="80">
        <f t="shared" si="14"/>
        <v>0</v>
      </c>
      <c r="L176" s="91">
        <f ca="1">AVERAGE(K176:OFFSET(K176,-(M$5-1),0))</f>
        <v>0.5</v>
      </c>
      <c r="M176" s="85">
        <f t="shared" ca="1" si="12"/>
        <v>0</v>
      </c>
      <c r="N176" s="92">
        <f ca="1">AVERAGE(E176:OFFSET(E176,-(O$5-1),0))</f>
        <v>4507.1000000000004</v>
      </c>
      <c r="O176" s="93">
        <f ca="1">AVERAGE(E176:OFFSET(E176,-(O$6-1),0))</f>
        <v>4499.05</v>
      </c>
      <c r="P176" s="85">
        <f t="shared" ca="1" si="13"/>
        <v>0</v>
      </c>
      <c r="Q176" s="26"/>
      <c r="R176" s="24"/>
    </row>
    <row r="177" spans="1:18" x14ac:dyDescent="0.25">
      <c r="A177" s="29">
        <v>20090116</v>
      </c>
      <c r="B177" s="30">
        <v>4277</v>
      </c>
      <c r="C177" s="30">
        <v>4329</v>
      </c>
      <c r="D177" s="30">
        <v>4250</v>
      </c>
      <c r="E177" s="30">
        <v>4323</v>
      </c>
      <c r="F177" s="76">
        <v>76692</v>
      </c>
      <c r="G177" s="77">
        <f t="shared" ca="1" si="10"/>
        <v>-12609</v>
      </c>
      <c r="H177" s="67">
        <f t="shared" ca="1" si="11"/>
        <v>-3963</v>
      </c>
      <c r="I177" s="90">
        <f t="shared" ca="1" si="8"/>
        <v>-1</v>
      </c>
      <c r="J177" s="79">
        <f t="shared" ca="1" si="9"/>
        <v>2</v>
      </c>
      <c r="K177" s="80">
        <f t="shared" si="14"/>
        <v>1</v>
      </c>
      <c r="L177" s="91">
        <f ca="1">AVERAGE(K177:OFFSET(K177,-(M$5-1),0))</f>
        <v>0.5</v>
      </c>
      <c r="M177" s="85">
        <f t="shared" ca="1" si="12"/>
        <v>0</v>
      </c>
      <c r="N177" s="92">
        <f ca="1">AVERAGE(E177:OFFSET(E177,-(O$5-1),0))</f>
        <v>4472.3999999999996</v>
      </c>
      <c r="O177" s="93">
        <f ca="1">AVERAGE(E177:OFFSET(E177,-(O$6-1),0))</f>
        <v>4480.25</v>
      </c>
      <c r="P177" s="85">
        <f t="shared" ca="1" si="13"/>
        <v>-1</v>
      </c>
      <c r="Q177" s="26"/>
      <c r="R177" s="24"/>
    </row>
    <row r="178" spans="1:18" x14ac:dyDescent="0.25">
      <c r="A178" s="29">
        <v>20090117</v>
      </c>
      <c r="B178" s="30">
        <v>4330</v>
      </c>
      <c r="C178" s="30">
        <v>4358</v>
      </c>
      <c r="D178" s="30">
        <v>4306</v>
      </c>
      <c r="E178" s="30">
        <v>4349</v>
      </c>
      <c r="F178" s="76">
        <v>38280</v>
      </c>
      <c r="G178" s="77">
        <f t="shared" ca="1" si="10"/>
        <v>-8279</v>
      </c>
      <c r="H178" s="67">
        <f t="shared" ca="1" si="11"/>
        <v>-3930</v>
      </c>
      <c r="I178" s="90">
        <f t="shared" ca="1" si="8"/>
        <v>0</v>
      </c>
      <c r="J178" s="79">
        <f t="shared" ca="1" si="9"/>
        <v>1</v>
      </c>
      <c r="K178" s="80">
        <f t="shared" si="14"/>
        <v>1</v>
      </c>
      <c r="L178" s="91">
        <f ca="1">AVERAGE(K178:OFFSET(K178,-(M$5-1),0))</f>
        <v>0.5</v>
      </c>
      <c r="M178" s="85">
        <f t="shared" ca="1" si="12"/>
        <v>0</v>
      </c>
      <c r="N178" s="92">
        <f ca="1">AVERAGE(E178:OFFSET(E178,-(O$5-1),0))</f>
        <v>4436.7</v>
      </c>
      <c r="O178" s="93">
        <f ca="1">AVERAGE(E178:OFFSET(E178,-(O$6-1),0))</f>
        <v>4463.7</v>
      </c>
      <c r="P178" s="85">
        <f t="shared" ca="1" si="13"/>
        <v>0</v>
      </c>
      <c r="Q178" s="26"/>
      <c r="R178" s="24"/>
    </row>
    <row r="179" spans="1:18" x14ac:dyDescent="0.25">
      <c r="A179" s="29">
        <v>20090119</v>
      </c>
      <c r="B179" s="30">
        <v>4378</v>
      </c>
      <c r="C179" s="30">
        <v>4394</v>
      </c>
      <c r="D179" s="30">
        <v>4325</v>
      </c>
      <c r="E179" s="30">
        <v>4357</v>
      </c>
      <c r="F179" s="76">
        <v>48529</v>
      </c>
      <c r="G179" s="77">
        <f t="shared" ca="1" si="10"/>
        <v>-8279</v>
      </c>
      <c r="H179" s="67">
        <f t="shared" ca="1" si="11"/>
        <v>-3922</v>
      </c>
      <c r="I179" s="90">
        <f t="shared" ca="1" si="8"/>
        <v>0</v>
      </c>
      <c r="J179" s="79">
        <f t="shared" ca="1" si="9"/>
        <v>1</v>
      </c>
      <c r="K179" s="80">
        <f t="shared" si="14"/>
        <v>1</v>
      </c>
      <c r="L179" s="91">
        <f ca="1">AVERAGE(K179:OFFSET(K179,-(M$5-1),0))</f>
        <v>0.5</v>
      </c>
      <c r="M179" s="85">
        <f t="shared" ca="1" si="12"/>
        <v>0</v>
      </c>
      <c r="N179" s="92">
        <f ca="1">AVERAGE(E179:OFFSET(E179,-(O$5-1),0))</f>
        <v>4397.2</v>
      </c>
      <c r="O179" s="93">
        <f ca="1">AVERAGE(E179:OFFSET(E179,-(O$6-1),0))</f>
        <v>4455.1000000000004</v>
      </c>
      <c r="P179" s="85">
        <f t="shared" ca="1" si="13"/>
        <v>0</v>
      </c>
      <c r="Q179" s="26"/>
      <c r="R179" s="24"/>
    </row>
    <row r="180" spans="1:18" x14ac:dyDescent="0.25">
      <c r="A180" s="29">
        <v>20090120</v>
      </c>
      <c r="B180" s="30">
        <v>4266</v>
      </c>
      <c r="C180" s="30">
        <v>4269</v>
      </c>
      <c r="D180" s="30">
        <v>4205</v>
      </c>
      <c r="E180" s="30">
        <v>4240</v>
      </c>
      <c r="F180" s="76">
        <v>43414</v>
      </c>
      <c r="G180" s="77">
        <f t="shared" ca="1" si="10"/>
        <v>-8279</v>
      </c>
      <c r="H180" s="67">
        <f t="shared" ca="1" si="11"/>
        <v>-4039</v>
      </c>
      <c r="I180" s="90">
        <f t="shared" ca="1" si="8"/>
        <v>0</v>
      </c>
      <c r="J180" s="79">
        <f t="shared" ca="1" si="9"/>
        <v>1</v>
      </c>
      <c r="K180" s="80">
        <f t="shared" si="14"/>
        <v>0</v>
      </c>
      <c r="L180" s="91">
        <f ca="1">AVERAGE(K180:OFFSET(K180,-(M$5-1),0))</f>
        <v>0.5</v>
      </c>
      <c r="M180" s="85">
        <f t="shared" ca="1" si="12"/>
        <v>0</v>
      </c>
      <c r="N180" s="92">
        <f ca="1">AVERAGE(E180:OFFSET(E180,-(O$5-1),0))</f>
        <v>4376</v>
      </c>
      <c r="O180" s="93">
        <f ca="1">AVERAGE(E180:OFFSET(E180,-(O$6-1),0))</f>
        <v>4449.6499999999996</v>
      </c>
      <c r="P180" s="85">
        <f t="shared" ca="1" si="13"/>
        <v>0</v>
      </c>
      <c r="Q180" s="26"/>
      <c r="R180" s="24"/>
    </row>
    <row r="181" spans="1:18" x14ac:dyDescent="0.25">
      <c r="A181" s="29">
        <v>20090121</v>
      </c>
      <c r="B181" s="30">
        <v>4052</v>
      </c>
      <c r="C181" s="30">
        <v>4170</v>
      </c>
      <c r="D181" s="30">
        <v>4033</v>
      </c>
      <c r="E181" s="30">
        <v>4132</v>
      </c>
      <c r="F181" s="76">
        <v>42861</v>
      </c>
      <c r="G181" s="77">
        <f t="shared" ca="1" si="10"/>
        <v>-8279</v>
      </c>
      <c r="H181" s="67">
        <f t="shared" ca="1" si="11"/>
        <v>-4147</v>
      </c>
      <c r="I181" s="90">
        <f t="shared" ref="I181:I244" ca="1" si="15">IF(OR(M181=1,P181=1),1,IF(OR(M181=-1,P181=-1),-1,0))</f>
        <v>0</v>
      </c>
      <c r="J181" s="79">
        <f t="shared" ref="J181:J244" ca="1" si="16">IF((J180+I180)&gt;=J$5, J$5, IF((J180+I180)&lt;=J$7, J$7, J180+I180))</f>
        <v>1</v>
      </c>
      <c r="K181" s="80">
        <f t="shared" si="14"/>
        <v>0</v>
      </c>
      <c r="L181" s="91">
        <f ca="1">AVERAGE(K181:OFFSET(K181,-(M$5-1),0))</f>
        <v>0.5</v>
      </c>
      <c r="M181" s="85">
        <f t="shared" ca="1" si="12"/>
        <v>0</v>
      </c>
      <c r="N181" s="92">
        <f ca="1">AVERAGE(E181:OFFSET(E181,-(O$5-1),0))</f>
        <v>4347.1000000000004</v>
      </c>
      <c r="O181" s="93">
        <f ca="1">AVERAGE(E181:OFFSET(E181,-(O$6-1),0))</f>
        <v>4437.3</v>
      </c>
      <c r="P181" s="85">
        <f t="shared" ca="1" si="13"/>
        <v>0</v>
      </c>
      <c r="Q181" s="26"/>
      <c r="R181" s="24"/>
    </row>
    <row r="182" spans="1:18" x14ac:dyDescent="0.25">
      <c r="A182" s="29">
        <v>20090202</v>
      </c>
      <c r="B182" s="30">
        <v>4199</v>
      </c>
      <c r="C182" s="30">
        <v>4199</v>
      </c>
      <c r="D182" s="30">
        <v>4106</v>
      </c>
      <c r="E182" s="30">
        <v>4161</v>
      </c>
      <c r="F182" s="76">
        <v>50688</v>
      </c>
      <c r="G182" s="77">
        <f t="shared" ref="G182:G245" ca="1" si="17">G181-(J182-J181)*B182</f>
        <v>-8279</v>
      </c>
      <c r="H182" s="67">
        <f t="shared" ref="H182:H245" ca="1" si="18">G182+J182*E182</f>
        <v>-4118</v>
      </c>
      <c r="I182" s="90">
        <f t="shared" ca="1" si="15"/>
        <v>0</v>
      </c>
      <c r="J182" s="79">
        <f t="shared" ca="1" si="16"/>
        <v>1</v>
      </c>
      <c r="K182" s="80">
        <f t="shared" si="14"/>
        <v>1</v>
      </c>
      <c r="L182" s="91">
        <f ca="1">AVERAGE(K182:OFFSET(K182,-(M$5-1),0))</f>
        <v>0.6</v>
      </c>
      <c r="M182" s="85">
        <f t="shared" ref="M182:M245" ca="1" si="19">IF(L182&lt;=M$6, 1, IF(L182&gt;=M$7,-1, 0))</f>
        <v>0</v>
      </c>
      <c r="N182" s="92">
        <f ca="1">AVERAGE(E182:OFFSET(E182,-(O$5-1),0))</f>
        <v>4325.8</v>
      </c>
      <c r="O182" s="93">
        <f ca="1">AVERAGE(E182:OFFSET(E182,-(O$6-1),0))</f>
        <v>4425.1000000000004</v>
      </c>
      <c r="P182" s="85">
        <f t="shared" ref="P182:P245" ca="1" si="20">IF(AND(N181&lt;=O181,N182&gt;O182),1,IF(AND(N181&gt;=O181,N182&lt;O182),-1,0))</f>
        <v>0</v>
      </c>
      <c r="Q182" s="26"/>
      <c r="R182" s="24"/>
    </row>
    <row r="183" spans="1:18" x14ac:dyDescent="0.25">
      <c r="A183" s="29">
        <v>20090203</v>
      </c>
      <c r="B183" s="30">
        <v>4168</v>
      </c>
      <c r="C183" s="30">
        <v>4328</v>
      </c>
      <c r="D183" s="30">
        <v>4161</v>
      </c>
      <c r="E183" s="30">
        <v>4275</v>
      </c>
      <c r="F183" s="76">
        <v>77589</v>
      </c>
      <c r="G183" s="77">
        <f t="shared" ca="1" si="17"/>
        <v>-8279</v>
      </c>
      <c r="H183" s="67">
        <f t="shared" ca="1" si="18"/>
        <v>-4004</v>
      </c>
      <c r="I183" s="90">
        <f t="shared" ca="1" si="15"/>
        <v>0</v>
      </c>
      <c r="J183" s="79">
        <f t="shared" ca="1" si="16"/>
        <v>1</v>
      </c>
      <c r="K183" s="80">
        <f t="shared" si="14"/>
        <v>1</v>
      </c>
      <c r="L183" s="91">
        <f ca="1">AVERAGE(K183:OFFSET(K183,-(M$5-1),0))</f>
        <v>0.6</v>
      </c>
      <c r="M183" s="85">
        <f t="shared" ca="1" si="19"/>
        <v>0</v>
      </c>
      <c r="N183" s="92">
        <f ca="1">AVERAGE(E183:OFFSET(E183,-(O$5-1),0))</f>
        <v>4310.3999999999996</v>
      </c>
      <c r="O183" s="93">
        <f ca="1">AVERAGE(E183:OFFSET(E183,-(O$6-1),0))</f>
        <v>4419.95</v>
      </c>
      <c r="P183" s="85">
        <f t="shared" ca="1" si="20"/>
        <v>0</v>
      </c>
      <c r="Q183" s="26"/>
      <c r="R183" s="24"/>
    </row>
    <row r="184" spans="1:18" x14ac:dyDescent="0.25">
      <c r="A184" s="29">
        <v>20090204</v>
      </c>
      <c r="B184" s="30">
        <v>4327</v>
      </c>
      <c r="C184" s="30">
        <v>4375</v>
      </c>
      <c r="D184" s="30">
        <v>4285</v>
      </c>
      <c r="E184" s="30">
        <v>4351</v>
      </c>
      <c r="F184" s="76">
        <v>68218</v>
      </c>
      <c r="G184" s="77">
        <f t="shared" ca="1" si="17"/>
        <v>-8279</v>
      </c>
      <c r="H184" s="67">
        <f t="shared" ca="1" si="18"/>
        <v>-3928</v>
      </c>
      <c r="I184" s="90">
        <f t="shared" ca="1" si="15"/>
        <v>0</v>
      </c>
      <c r="J184" s="79">
        <f t="shared" ca="1" si="16"/>
        <v>1</v>
      </c>
      <c r="K184" s="80">
        <f t="shared" si="14"/>
        <v>1</v>
      </c>
      <c r="L184" s="91">
        <f ca="1">AVERAGE(K184:OFFSET(K184,-(M$5-1),0))</f>
        <v>0.6</v>
      </c>
      <c r="M184" s="85">
        <f t="shared" ca="1" si="19"/>
        <v>0</v>
      </c>
      <c r="N184" s="92">
        <f ca="1">AVERAGE(E184:OFFSET(E184,-(O$5-1),0))</f>
        <v>4293.7</v>
      </c>
      <c r="O184" s="93">
        <f ca="1">AVERAGE(E184:OFFSET(E184,-(O$6-1),0))</f>
        <v>4418.2</v>
      </c>
      <c r="P184" s="85">
        <f t="shared" ca="1" si="20"/>
        <v>0</v>
      </c>
      <c r="Q184" s="26"/>
      <c r="R184" s="24"/>
    </row>
    <row r="185" spans="1:18" x14ac:dyDescent="0.25">
      <c r="A185" s="29">
        <v>20090205</v>
      </c>
      <c r="B185" s="30">
        <v>4315</v>
      </c>
      <c r="C185" s="30">
        <v>4389</v>
      </c>
      <c r="D185" s="30">
        <v>4269</v>
      </c>
      <c r="E185" s="30">
        <v>4270</v>
      </c>
      <c r="F185" s="76">
        <v>82296</v>
      </c>
      <c r="G185" s="77">
        <f t="shared" ca="1" si="17"/>
        <v>-8279</v>
      </c>
      <c r="H185" s="67">
        <f t="shared" ca="1" si="18"/>
        <v>-4009</v>
      </c>
      <c r="I185" s="90">
        <f t="shared" ca="1" si="15"/>
        <v>0</v>
      </c>
      <c r="J185" s="79">
        <f t="shared" ca="1" si="16"/>
        <v>1</v>
      </c>
      <c r="K185" s="80">
        <f t="shared" si="14"/>
        <v>0</v>
      </c>
      <c r="L185" s="91">
        <f ca="1">AVERAGE(K185:OFFSET(K185,-(M$5-1),0))</f>
        <v>0.6</v>
      </c>
      <c r="M185" s="85">
        <f t="shared" ca="1" si="19"/>
        <v>0</v>
      </c>
      <c r="N185" s="92">
        <f ca="1">AVERAGE(E185:OFFSET(E185,-(O$5-1),0))</f>
        <v>4269.7</v>
      </c>
      <c r="O185" s="93">
        <f ca="1">AVERAGE(E185:OFFSET(E185,-(O$6-1),0))</f>
        <v>4403.45</v>
      </c>
      <c r="P185" s="85">
        <f t="shared" ca="1" si="20"/>
        <v>0</v>
      </c>
      <c r="Q185" s="26"/>
      <c r="R185" s="24"/>
    </row>
    <row r="186" spans="1:18" x14ac:dyDescent="0.25">
      <c r="A186" s="29">
        <v>20090206</v>
      </c>
      <c r="B186" s="30">
        <v>4362</v>
      </c>
      <c r="C186" s="30">
        <v>4479</v>
      </c>
      <c r="D186" s="30">
        <v>4356</v>
      </c>
      <c r="E186" s="30">
        <v>4443</v>
      </c>
      <c r="F186" s="76">
        <v>94505</v>
      </c>
      <c r="G186" s="77">
        <f t="shared" ca="1" si="17"/>
        <v>-8279</v>
      </c>
      <c r="H186" s="67">
        <f t="shared" ca="1" si="18"/>
        <v>-3836</v>
      </c>
      <c r="I186" s="90">
        <f t="shared" ca="1" si="15"/>
        <v>0</v>
      </c>
      <c r="J186" s="79">
        <f t="shared" ca="1" si="16"/>
        <v>1</v>
      </c>
      <c r="K186" s="80">
        <f t="shared" si="14"/>
        <v>1</v>
      </c>
      <c r="L186" s="91">
        <f ca="1">AVERAGE(K186:OFFSET(K186,-(M$5-1),0))</f>
        <v>0.7</v>
      </c>
      <c r="M186" s="85">
        <f t="shared" ca="1" si="19"/>
        <v>0</v>
      </c>
      <c r="N186" s="92">
        <f ca="1">AVERAGE(E186:OFFSET(E186,-(O$5-1),0))</f>
        <v>4290.1000000000004</v>
      </c>
      <c r="O186" s="93">
        <f ca="1">AVERAGE(E186:OFFSET(E186,-(O$6-1),0))</f>
        <v>4398.6000000000004</v>
      </c>
      <c r="P186" s="85">
        <f t="shared" ca="1" si="20"/>
        <v>0</v>
      </c>
      <c r="Q186" s="26"/>
      <c r="R186" s="24"/>
    </row>
    <row r="187" spans="1:18" x14ac:dyDescent="0.25">
      <c r="A187" s="29">
        <v>20090209</v>
      </c>
      <c r="B187" s="30">
        <v>4500</v>
      </c>
      <c r="C187" s="30">
        <v>4522</v>
      </c>
      <c r="D187" s="30">
        <v>4425</v>
      </c>
      <c r="E187" s="30">
        <v>4456</v>
      </c>
      <c r="F187" s="76">
        <v>71142</v>
      </c>
      <c r="G187" s="77">
        <f t="shared" ca="1" si="17"/>
        <v>-8279</v>
      </c>
      <c r="H187" s="67">
        <f t="shared" ca="1" si="18"/>
        <v>-3823</v>
      </c>
      <c r="I187" s="90">
        <f t="shared" ca="1" si="15"/>
        <v>0</v>
      </c>
      <c r="J187" s="79">
        <f t="shared" ca="1" si="16"/>
        <v>1</v>
      </c>
      <c r="K187" s="80">
        <f t="shared" si="14"/>
        <v>1</v>
      </c>
      <c r="L187" s="91">
        <f ca="1">AVERAGE(K187:OFFSET(K187,-(M$5-1),0))</f>
        <v>0.7</v>
      </c>
      <c r="M187" s="85">
        <f t="shared" ca="1" si="19"/>
        <v>0</v>
      </c>
      <c r="N187" s="92">
        <f ca="1">AVERAGE(E187:OFFSET(E187,-(O$5-1),0))</f>
        <v>4303.3999999999996</v>
      </c>
      <c r="O187" s="93">
        <f ca="1">AVERAGE(E187:OFFSET(E187,-(O$6-1),0))</f>
        <v>4387.8999999999996</v>
      </c>
      <c r="P187" s="85">
        <f t="shared" ca="1" si="20"/>
        <v>0</v>
      </c>
      <c r="Q187" s="26"/>
      <c r="R187" s="24"/>
    </row>
    <row r="188" spans="1:18" x14ac:dyDescent="0.25">
      <c r="A188" s="29">
        <v>20090210</v>
      </c>
      <c r="B188" s="30">
        <v>4456</v>
      </c>
      <c r="C188" s="30">
        <v>4499</v>
      </c>
      <c r="D188" s="30">
        <v>4435</v>
      </c>
      <c r="E188" s="30">
        <v>4497</v>
      </c>
      <c r="F188" s="76">
        <v>60156</v>
      </c>
      <c r="G188" s="77">
        <f t="shared" ca="1" si="17"/>
        <v>-8279</v>
      </c>
      <c r="H188" s="67">
        <f t="shared" ca="1" si="18"/>
        <v>-3782</v>
      </c>
      <c r="I188" s="90">
        <f t="shared" ca="1" si="15"/>
        <v>0</v>
      </c>
      <c r="J188" s="79">
        <f t="shared" ca="1" si="16"/>
        <v>1</v>
      </c>
      <c r="K188" s="80">
        <f t="shared" si="14"/>
        <v>1</v>
      </c>
      <c r="L188" s="91">
        <f ca="1">AVERAGE(K188:OFFSET(K188,-(M$5-1),0))</f>
        <v>0.7</v>
      </c>
      <c r="M188" s="85">
        <f t="shared" ca="1" si="19"/>
        <v>0</v>
      </c>
      <c r="N188" s="92">
        <f ca="1">AVERAGE(E188:OFFSET(E188,-(O$5-1),0))</f>
        <v>4318.2</v>
      </c>
      <c r="O188" s="93">
        <f ca="1">AVERAGE(E188:OFFSET(E188,-(O$6-1),0))</f>
        <v>4377.45</v>
      </c>
      <c r="P188" s="85">
        <f t="shared" ca="1" si="20"/>
        <v>0</v>
      </c>
      <c r="Q188" s="26"/>
      <c r="R188" s="24"/>
    </row>
    <row r="189" spans="1:18" x14ac:dyDescent="0.25">
      <c r="A189" s="29">
        <v>20090211</v>
      </c>
      <c r="B189" s="30">
        <v>4385</v>
      </c>
      <c r="C189" s="30">
        <v>4578</v>
      </c>
      <c r="D189" s="30">
        <v>4372</v>
      </c>
      <c r="E189" s="30">
        <v>4558</v>
      </c>
      <c r="F189" s="76">
        <v>90722</v>
      </c>
      <c r="G189" s="77">
        <f t="shared" ca="1" si="17"/>
        <v>-8279</v>
      </c>
      <c r="H189" s="67">
        <f t="shared" ca="1" si="18"/>
        <v>-3721</v>
      </c>
      <c r="I189" s="90">
        <f t="shared" ca="1" si="15"/>
        <v>0</v>
      </c>
      <c r="J189" s="79">
        <f t="shared" ca="1" si="16"/>
        <v>1</v>
      </c>
      <c r="K189" s="80">
        <f t="shared" si="14"/>
        <v>1</v>
      </c>
      <c r="L189" s="91">
        <f ca="1">AVERAGE(K189:OFFSET(K189,-(M$5-1),0))</f>
        <v>0.7</v>
      </c>
      <c r="M189" s="85">
        <f t="shared" ca="1" si="19"/>
        <v>0</v>
      </c>
      <c r="N189" s="92">
        <f ca="1">AVERAGE(E189:OFFSET(E189,-(O$5-1),0))</f>
        <v>4338.3</v>
      </c>
      <c r="O189" s="93">
        <f ca="1">AVERAGE(E189:OFFSET(E189,-(O$6-1),0))</f>
        <v>4367.75</v>
      </c>
      <c r="P189" s="85">
        <f t="shared" ca="1" si="20"/>
        <v>0</v>
      </c>
      <c r="Q189" s="26"/>
      <c r="R189" s="24"/>
    </row>
    <row r="190" spans="1:18" x14ac:dyDescent="0.25">
      <c r="A190" s="29">
        <v>20090212</v>
      </c>
      <c r="B190" s="30">
        <v>4520</v>
      </c>
      <c r="C190" s="30">
        <v>4564</v>
      </c>
      <c r="D190" s="30">
        <v>4398</v>
      </c>
      <c r="E190" s="30">
        <v>4445</v>
      </c>
      <c r="F190" s="76">
        <v>112010</v>
      </c>
      <c r="G190" s="77">
        <f t="shared" ca="1" si="17"/>
        <v>-8279</v>
      </c>
      <c r="H190" s="67">
        <f t="shared" ca="1" si="18"/>
        <v>-3834</v>
      </c>
      <c r="I190" s="90">
        <f t="shared" ca="1" si="15"/>
        <v>0</v>
      </c>
      <c r="J190" s="79">
        <f t="shared" ca="1" si="16"/>
        <v>1</v>
      </c>
      <c r="K190" s="80">
        <f t="shared" si="14"/>
        <v>0</v>
      </c>
      <c r="L190" s="91">
        <f ca="1">AVERAGE(K190:OFFSET(K190,-(M$5-1),0))</f>
        <v>0.7</v>
      </c>
      <c r="M190" s="85">
        <f t="shared" ca="1" si="19"/>
        <v>0</v>
      </c>
      <c r="N190" s="92">
        <f ca="1">AVERAGE(E190:OFFSET(E190,-(O$5-1),0))</f>
        <v>4358.8</v>
      </c>
      <c r="O190" s="93">
        <f ca="1">AVERAGE(E190:OFFSET(E190,-(O$6-1),0))</f>
        <v>4367.3999999999996</v>
      </c>
      <c r="P190" s="85">
        <f t="shared" ca="1" si="20"/>
        <v>0</v>
      </c>
      <c r="Q190" s="26"/>
      <c r="R190" s="24"/>
    </row>
    <row r="191" spans="1:18" x14ac:dyDescent="0.25">
      <c r="A191" s="29">
        <v>20090213</v>
      </c>
      <c r="B191" s="30">
        <v>4459</v>
      </c>
      <c r="C191" s="30">
        <v>4590</v>
      </c>
      <c r="D191" s="30">
        <v>4451</v>
      </c>
      <c r="E191" s="30">
        <v>4571</v>
      </c>
      <c r="F191" s="76">
        <v>104666</v>
      </c>
      <c r="G191" s="77">
        <f t="shared" ca="1" si="17"/>
        <v>-8279</v>
      </c>
      <c r="H191" s="67">
        <f t="shared" ca="1" si="18"/>
        <v>-3708</v>
      </c>
      <c r="I191" s="90">
        <f t="shared" ca="1" si="15"/>
        <v>1</v>
      </c>
      <c r="J191" s="79">
        <f t="shared" ca="1" si="16"/>
        <v>1</v>
      </c>
      <c r="K191" s="80">
        <f t="shared" si="14"/>
        <v>1</v>
      </c>
      <c r="L191" s="91">
        <f ca="1">AVERAGE(K191:OFFSET(K191,-(M$5-1),0))</f>
        <v>0.8</v>
      </c>
      <c r="M191" s="85">
        <f t="shared" ca="1" si="19"/>
        <v>-1</v>
      </c>
      <c r="N191" s="92">
        <f ca="1">AVERAGE(E191:OFFSET(E191,-(O$5-1),0))</f>
        <v>4402.7</v>
      </c>
      <c r="O191" s="93">
        <f ca="1">AVERAGE(E191:OFFSET(E191,-(O$6-1),0))</f>
        <v>4374.8999999999996</v>
      </c>
      <c r="P191" s="85">
        <f t="shared" ca="1" si="20"/>
        <v>1</v>
      </c>
      <c r="Q191" s="26"/>
      <c r="R191" s="24"/>
    </row>
    <row r="192" spans="1:18" x14ac:dyDescent="0.25">
      <c r="A192" s="29">
        <v>20090216</v>
      </c>
      <c r="B192" s="30">
        <v>4569</v>
      </c>
      <c r="C192" s="30">
        <v>4588</v>
      </c>
      <c r="D192" s="30">
        <v>4534</v>
      </c>
      <c r="E192" s="30">
        <v>4575</v>
      </c>
      <c r="F192" s="76">
        <v>64270</v>
      </c>
      <c r="G192" s="77">
        <f t="shared" ca="1" si="17"/>
        <v>-12848</v>
      </c>
      <c r="H192" s="67">
        <f t="shared" ca="1" si="18"/>
        <v>-3698</v>
      </c>
      <c r="I192" s="90">
        <f t="shared" ca="1" si="15"/>
        <v>-1</v>
      </c>
      <c r="J192" s="79">
        <f t="shared" ca="1" si="16"/>
        <v>2</v>
      </c>
      <c r="K192" s="80">
        <f t="shared" si="14"/>
        <v>1</v>
      </c>
      <c r="L192" s="91">
        <f ca="1">AVERAGE(K192:OFFSET(K192,-(M$5-1),0))</f>
        <v>0.8</v>
      </c>
      <c r="M192" s="85">
        <f t="shared" ca="1" si="19"/>
        <v>-1</v>
      </c>
      <c r="N192" s="92">
        <f ca="1">AVERAGE(E192:OFFSET(E192,-(O$5-1),0))</f>
        <v>4444.1000000000004</v>
      </c>
      <c r="O192" s="93">
        <f ca="1">AVERAGE(E192:OFFSET(E192,-(O$6-1),0))</f>
        <v>4384.95</v>
      </c>
      <c r="P192" s="85">
        <f t="shared" ca="1" si="20"/>
        <v>0</v>
      </c>
      <c r="Q192" s="26"/>
      <c r="R192" s="24"/>
    </row>
    <row r="193" spans="1:18" x14ac:dyDescent="0.25">
      <c r="A193" s="29">
        <v>20090217</v>
      </c>
      <c r="B193" s="30">
        <v>4521</v>
      </c>
      <c r="C193" s="30">
        <v>4559</v>
      </c>
      <c r="D193" s="30">
        <v>4437</v>
      </c>
      <c r="E193" s="30">
        <v>4494</v>
      </c>
      <c r="F193" s="76">
        <v>80444</v>
      </c>
      <c r="G193" s="77">
        <f t="shared" ca="1" si="17"/>
        <v>-8327</v>
      </c>
      <c r="H193" s="67">
        <f t="shared" ca="1" si="18"/>
        <v>-3833</v>
      </c>
      <c r="I193" s="90">
        <f t="shared" ca="1" si="15"/>
        <v>0</v>
      </c>
      <c r="J193" s="79">
        <f t="shared" ca="1" si="16"/>
        <v>1</v>
      </c>
      <c r="K193" s="80">
        <f t="shared" si="14"/>
        <v>0</v>
      </c>
      <c r="L193" s="91">
        <f ca="1">AVERAGE(K193:OFFSET(K193,-(M$5-1),0))</f>
        <v>0.7</v>
      </c>
      <c r="M193" s="85">
        <f t="shared" ca="1" si="19"/>
        <v>0</v>
      </c>
      <c r="N193" s="92">
        <f ca="1">AVERAGE(E193:OFFSET(E193,-(O$5-1),0))</f>
        <v>4466</v>
      </c>
      <c r="O193" s="93">
        <f ca="1">AVERAGE(E193:OFFSET(E193,-(O$6-1),0))</f>
        <v>4388.2</v>
      </c>
      <c r="P193" s="85">
        <f t="shared" ca="1" si="20"/>
        <v>0</v>
      </c>
      <c r="Q193" s="26"/>
      <c r="R193" s="24"/>
    </row>
    <row r="194" spans="1:18" x14ac:dyDescent="0.25">
      <c r="A194" s="29">
        <v>20090218</v>
      </c>
      <c r="B194" s="30">
        <v>4382</v>
      </c>
      <c r="C194" s="30">
        <v>4436</v>
      </c>
      <c r="D194" s="30">
        <v>4353</v>
      </c>
      <c r="E194" s="30">
        <v>4426</v>
      </c>
      <c r="F194" s="76">
        <v>58677</v>
      </c>
      <c r="G194" s="77">
        <f t="shared" ca="1" si="17"/>
        <v>-8327</v>
      </c>
      <c r="H194" s="67">
        <f t="shared" ca="1" si="18"/>
        <v>-3901</v>
      </c>
      <c r="I194" s="90">
        <f t="shared" ca="1" si="15"/>
        <v>0</v>
      </c>
      <c r="J194" s="79">
        <f t="shared" ca="1" si="16"/>
        <v>1</v>
      </c>
      <c r="K194" s="80">
        <f t="shared" si="14"/>
        <v>0</v>
      </c>
      <c r="L194" s="91">
        <f ca="1">AVERAGE(K194:OFFSET(K194,-(M$5-1),0))</f>
        <v>0.6</v>
      </c>
      <c r="M194" s="85">
        <f t="shared" ca="1" si="19"/>
        <v>0</v>
      </c>
      <c r="N194" s="92">
        <f ca="1">AVERAGE(E194:OFFSET(E194,-(O$5-1),0))</f>
        <v>4473.5</v>
      </c>
      <c r="O194" s="93">
        <f ca="1">AVERAGE(E194:OFFSET(E194,-(O$6-1),0))</f>
        <v>4383.6000000000004</v>
      </c>
      <c r="P194" s="85">
        <f t="shared" ca="1" si="20"/>
        <v>0</v>
      </c>
      <c r="Q194" s="26"/>
      <c r="R194" s="24"/>
    </row>
    <row r="195" spans="1:18" x14ac:dyDescent="0.25">
      <c r="A195" s="29">
        <v>20090219</v>
      </c>
      <c r="B195" s="30">
        <v>4411</v>
      </c>
      <c r="C195" s="30">
        <v>4524</v>
      </c>
      <c r="D195" s="30">
        <v>4334</v>
      </c>
      <c r="E195" s="30">
        <v>4468</v>
      </c>
      <c r="F195" s="76">
        <v>118683</v>
      </c>
      <c r="G195" s="77">
        <f t="shared" ca="1" si="17"/>
        <v>-8327</v>
      </c>
      <c r="H195" s="67">
        <f t="shared" ca="1" si="18"/>
        <v>-3859</v>
      </c>
      <c r="I195" s="90">
        <f t="shared" ca="1" si="15"/>
        <v>0</v>
      </c>
      <c r="J195" s="79">
        <f t="shared" ca="1" si="16"/>
        <v>1</v>
      </c>
      <c r="K195" s="80">
        <f t="shared" si="14"/>
        <v>1</v>
      </c>
      <c r="L195" s="91">
        <f ca="1">AVERAGE(K195:OFFSET(K195,-(M$5-1),0))</f>
        <v>0.7</v>
      </c>
      <c r="M195" s="85">
        <f t="shared" ca="1" si="19"/>
        <v>0</v>
      </c>
      <c r="N195" s="92">
        <f ca="1">AVERAGE(E195:OFFSET(E195,-(O$5-1),0))</f>
        <v>4493.3</v>
      </c>
      <c r="O195" s="93">
        <f ca="1">AVERAGE(E195:OFFSET(E195,-(O$6-1),0))</f>
        <v>4381.5</v>
      </c>
      <c r="P195" s="85">
        <f t="shared" ca="1" si="20"/>
        <v>0</v>
      </c>
      <c r="Q195" s="26"/>
      <c r="R195" s="24"/>
    </row>
    <row r="196" spans="1:18" x14ac:dyDescent="0.25">
      <c r="A196" s="29">
        <v>20090220</v>
      </c>
      <c r="B196" s="30">
        <v>4405</v>
      </c>
      <c r="C196" s="30">
        <v>4453</v>
      </c>
      <c r="D196" s="30">
        <v>4345</v>
      </c>
      <c r="E196" s="30">
        <v>4363</v>
      </c>
      <c r="F196" s="76">
        <v>105134</v>
      </c>
      <c r="G196" s="77">
        <f t="shared" ca="1" si="17"/>
        <v>-8327</v>
      </c>
      <c r="H196" s="67">
        <f t="shared" ca="1" si="18"/>
        <v>-3964</v>
      </c>
      <c r="I196" s="90">
        <f t="shared" ca="1" si="15"/>
        <v>0</v>
      </c>
      <c r="J196" s="79">
        <f t="shared" ca="1" si="16"/>
        <v>1</v>
      </c>
      <c r="K196" s="80">
        <f t="shared" ref="K196:K260" si="21">IF(E196&gt;E195,1,0)</f>
        <v>0</v>
      </c>
      <c r="L196" s="91">
        <f ca="1">AVERAGE(K196:OFFSET(K196,-(M$5-1),0))</f>
        <v>0.6</v>
      </c>
      <c r="M196" s="85">
        <f t="shared" ca="1" si="19"/>
        <v>0</v>
      </c>
      <c r="N196" s="92">
        <f ca="1">AVERAGE(E196:OFFSET(E196,-(O$5-1),0))</f>
        <v>4485.3</v>
      </c>
      <c r="O196" s="93">
        <f ca="1">AVERAGE(E196:OFFSET(E196,-(O$6-1),0))</f>
        <v>4387.7</v>
      </c>
      <c r="P196" s="85">
        <f t="shared" ca="1" si="20"/>
        <v>0</v>
      </c>
      <c r="Q196" s="26"/>
      <c r="R196" s="24"/>
    </row>
    <row r="197" spans="1:18" x14ac:dyDescent="0.25">
      <c r="A197" s="29">
        <v>20090223</v>
      </c>
      <c r="B197" s="30">
        <v>4332</v>
      </c>
      <c r="C197" s="30">
        <v>4433</v>
      </c>
      <c r="D197" s="30">
        <v>4296</v>
      </c>
      <c r="E197" s="30">
        <v>4426</v>
      </c>
      <c r="F197" s="76">
        <v>102515</v>
      </c>
      <c r="G197" s="77">
        <f t="shared" ca="1" si="17"/>
        <v>-8327</v>
      </c>
      <c r="H197" s="67">
        <f t="shared" ca="1" si="18"/>
        <v>-3901</v>
      </c>
      <c r="I197" s="90">
        <f t="shared" ca="1" si="15"/>
        <v>0</v>
      </c>
      <c r="J197" s="79">
        <f t="shared" ca="1" si="16"/>
        <v>1</v>
      </c>
      <c r="K197" s="80">
        <f t="shared" si="21"/>
        <v>1</v>
      </c>
      <c r="L197" s="91">
        <f ca="1">AVERAGE(K197:OFFSET(K197,-(M$5-1),0))</f>
        <v>0.6</v>
      </c>
      <c r="M197" s="85">
        <f t="shared" ca="1" si="19"/>
        <v>0</v>
      </c>
      <c r="N197" s="92">
        <f ca="1">AVERAGE(E197:OFFSET(E197,-(O$5-1),0))</f>
        <v>4482.3</v>
      </c>
      <c r="O197" s="93">
        <f ca="1">AVERAGE(E197:OFFSET(E197,-(O$6-1),0))</f>
        <v>4392.8500000000004</v>
      </c>
      <c r="P197" s="85">
        <f t="shared" ca="1" si="20"/>
        <v>0</v>
      </c>
      <c r="Q197" s="26"/>
      <c r="R197" s="24"/>
    </row>
    <row r="198" spans="1:18" x14ac:dyDescent="0.25">
      <c r="A198" s="29">
        <v>20090224</v>
      </c>
      <c r="B198" s="30">
        <v>4327</v>
      </c>
      <c r="C198" s="30">
        <v>4395</v>
      </c>
      <c r="D198" s="30">
        <v>4313</v>
      </c>
      <c r="E198" s="30">
        <v>4381</v>
      </c>
      <c r="F198" s="76">
        <v>83683</v>
      </c>
      <c r="G198" s="77">
        <f t="shared" ca="1" si="17"/>
        <v>-8327</v>
      </c>
      <c r="H198" s="67">
        <f t="shared" ca="1" si="18"/>
        <v>-3946</v>
      </c>
      <c r="I198" s="90">
        <f t="shared" ca="1" si="15"/>
        <v>0</v>
      </c>
      <c r="J198" s="79">
        <f t="shared" ca="1" si="16"/>
        <v>1</v>
      </c>
      <c r="K198" s="80">
        <f t="shared" si="21"/>
        <v>0</v>
      </c>
      <c r="L198" s="91">
        <f ca="1">AVERAGE(K198:OFFSET(K198,-(M$5-1),0))</f>
        <v>0.5</v>
      </c>
      <c r="M198" s="85">
        <f t="shared" ca="1" si="19"/>
        <v>0</v>
      </c>
      <c r="N198" s="92">
        <f ca="1">AVERAGE(E198:OFFSET(E198,-(O$5-1),0))</f>
        <v>4470.7</v>
      </c>
      <c r="O198" s="93">
        <f ca="1">AVERAGE(E198:OFFSET(E198,-(O$6-1),0))</f>
        <v>4394.45</v>
      </c>
      <c r="P198" s="85">
        <f t="shared" ca="1" si="20"/>
        <v>0</v>
      </c>
      <c r="Q198" s="26"/>
      <c r="R198" s="24"/>
    </row>
    <row r="199" spans="1:18" x14ac:dyDescent="0.25">
      <c r="A199" s="29">
        <v>20090225</v>
      </c>
      <c r="B199" s="30">
        <v>4435</v>
      </c>
      <c r="C199" s="30">
        <v>4520</v>
      </c>
      <c r="D199" s="30">
        <v>4408</v>
      </c>
      <c r="E199" s="30">
        <v>4466</v>
      </c>
      <c r="F199" s="76">
        <v>104986</v>
      </c>
      <c r="G199" s="77">
        <f t="shared" ca="1" si="17"/>
        <v>-8327</v>
      </c>
      <c r="H199" s="67">
        <f t="shared" ca="1" si="18"/>
        <v>-3861</v>
      </c>
      <c r="I199" s="90">
        <f t="shared" ca="1" si="15"/>
        <v>0</v>
      </c>
      <c r="J199" s="79">
        <f t="shared" ca="1" si="16"/>
        <v>1</v>
      </c>
      <c r="K199" s="80">
        <f t="shared" si="21"/>
        <v>1</v>
      </c>
      <c r="L199" s="91">
        <f ca="1">AVERAGE(K199:OFFSET(K199,-(M$5-1),0))</f>
        <v>0.5</v>
      </c>
      <c r="M199" s="85">
        <f t="shared" ca="1" si="19"/>
        <v>0</v>
      </c>
      <c r="N199" s="92">
        <f ca="1">AVERAGE(E199:OFFSET(E199,-(O$5-1),0))</f>
        <v>4461.5</v>
      </c>
      <c r="O199" s="93">
        <f ca="1">AVERAGE(E199:OFFSET(E199,-(O$6-1),0))</f>
        <v>4399.8999999999996</v>
      </c>
      <c r="P199" s="85">
        <f t="shared" ca="1" si="20"/>
        <v>0</v>
      </c>
      <c r="Q199" s="26"/>
      <c r="R199" s="24"/>
    </row>
    <row r="200" spans="1:18" x14ac:dyDescent="0.25">
      <c r="A200" s="29">
        <v>20090226</v>
      </c>
      <c r="B200" s="30">
        <v>4520</v>
      </c>
      <c r="C200" s="30">
        <v>4538</v>
      </c>
      <c r="D200" s="30">
        <v>4440</v>
      </c>
      <c r="E200" s="30">
        <v>4477</v>
      </c>
      <c r="F200" s="76">
        <v>89413</v>
      </c>
      <c r="G200" s="77">
        <f t="shared" ca="1" si="17"/>
        <v>-8327</v>
      </c>
      <c r="H200" s="67">
        <f t="shared" ca="1" si="18"/>
        <v>-3850</v>
      </c>
      <c r="I200" s="90">
        <f t="shared" ca="1" si="15"/>
        <v>0</v>
      </c>
      <c r="J200" s="79">
        <f t="shared" ca="1" si="16"/>
        <v>1</v>
      </c>
      <c r="K200" s="80">
        <f t="shared" si="21"/>
        <v>1</v>
      </c>
      <c r="L200" s="91">
        <f ca="1">AVERAGE(K200:OFFSET(K200,-(M$5-1),0))</f>
        <v>0.6</v>
      </c>
      <c r="M200" s="85">
        <f t="shared" ca="1" si="19"/>
        <v>0</v>
      </c>
      <c r="N200" s="92">
        <f ca="1">AVERAGE(E200:OFFSET(E200,-(O$5-1),0))</f>
        <v>4464.7</v>
      </c>
      <c r="O200" s="93">
        <f ca="1">AVERAGE(E200:OFFSET(E200,-(O$6-1),0))</f>
        <v>4411.75</v>
      </c>
      <c r="P200" s="85">
        <f t="shared" ca="1" si="20"/>
        <v>0</v>
      </c>
      <c r="Q200" s="26"/>
      <c r="R200" s="24"/>
    </row>
    <row r="201" spans="1:18" x14ac:dyDescent="0.25">
      <c r="A201" s="29">
        <v>20090227</v>
      </c>
      <c r="B201" s="30">
        <v>4472</v>
      </c>
      <c r="C201" s="30">
        <v>4528</v>
      </c>
      <c r="D201" s="30">
        <v>4452</v>
      </c>
      <c r="E201" s="30">
        <v>4510</v>
      </c>
      <c r="F201" s="76">
        <v>73628</v>
      </c>
      <c r="G201" s="77">
        <f t="shared" ca="1" si="17"/>
        <v>-8327</v>
      </c>
      <c r="H201" s="67">
        <f t="shared" ca="1" si="18"/>
        <v>-3817</v>
      </c>
      <c r="I201" s="90">
        <f t="shared" ca="1" si="15"/>
        <v>0</v>
      </c>
      <c r="J201" s="79">
        <f t="shared" ca="1" si="16"/>
        <v>1</v>
      </c>
      <c r="K201" s="80">
        <f t="shared" si="21"/>
        <v>1</v>
      </c>
      <c r="L201" s="91">
        <f ca="1">AVERAGE(K201:OFFSET(K201,-(M$5-1),0))</f>
        <v>0.6</v>
      </c>
      <c r="M201" s="85">
        <f t="shared" ca="1" si="19"/>
        <v>0</v>
      </c>
      <c r="N201" s="92">
        <f ca="1">AVERAGE(E201:OFFSET(E201,-(O$5-1),0))</f>
        <v>4458.6000000000004</v>
      </c>
      <c r="O201" s="93">
        <f ca="1">AVERAGE(E201:OFFSET(E201,-(O$6-1),0))</f>
        <v>4430.6499999999996</v>
      </c>
      <c r="P201" s="85">
        <f t="shared" ca="1" si="20"/>
        <v>0</v>
      </c>
      <c r="Q201" s="26"/>
      <c r="R201" s="24"/>
    </row>
    <row r="202" spans="1:18" x14ac:dyDescent="0.25">
      <c r="A202" s="29">
        <v>20090302</v>
      </c>
      <c r="B202" s="30">
        <v>4422</v>
      </c>
      <c r="C202" s="30">
        <v>4459</v>
      </c>
      <c r="D202" s="30">
        <v>4303</v>
      </c>
      <c r="E202" s="30">
        <v>4331</v>
      </c>
      <c r="F202" s="76">
        <v>101175</v>
      </c>
      <c r="G202" s="77">
        <f t="shared" ca="1" si="17"/>
        <v>-8327</v>
      </c>
      <c r="H202" s="67">
        <f t="shared" ca="1" si="18"/>
        <v>-3996</v>
      </c>
      <c r="I202" s="90">
        <f t="shared" ca="1" si="15"/>
        <v>-1</v>
      </c>
      <c r="J202" s="79">
        <f t="shared" ca="1" si="16"/>
        <v>1</v>
      </c>
      <c r="K202" s="80">
        <f t="shared" si="21"/>
        <v>0</v>
      </c>
      <c r="L202" s="91">
        <f ca="1">AVERAGE(K202:OFFSET(K202,-(M$5-1),0))</f>
        <v>0.5</v>
      </c>
      <c r="M202" s="85">
        <f t="shared" ca="1" si="19"/>
        <v>0</v>
      </c>
      <c r="N202" s="92">
        <f ca="1">AVERAGE(E202:OFFSET(E202,-(O$5-1),0))</f>
        <v>4434.2</v>
      </c>
      <c r="O202" s="93">
        <f ca="1">AVERAGE(E202:OFFSET(E202,-(O$6-1),0))</f>
        <v>4439.1499999999996</v>
      </c>
      <c r="P202" s="85">
        <f t="shared" ca="1" si="20"/>
        <v>-1</v>
      </c>
      <c r="Q202" s="26"/>
      <c r="R202" s="24"/>
    </row>
    <row r="203" spans="1:18" x14ac:dyDescent="0.25">
      <c r="A203" s="29">
        <v>20090303</v>
      </c>
      <c r="B203" s="30">
        <v>4270</v>
      </c>
      <c r="C203" s="30">
        <v>4377</v>
      </c>
      <c r="D203" s="30">
        <v>4238</v>
      </c>
      <c r="E203" s="30">
        <v>4367</v>
      </c>
      <c r="F203" s="76">
        <v>103908</v>
      </c>
      <c r="G203" s="77">
        <f t="shared" ca="1" si="17"/>
        <v>-4057</v>
      </c>
      <c r="H203" s="67">
        <f t="shared" ca="1" si="18"/>
        <v>-4057</v>
      </c>
      <c r="I203" s="90">
        <f t="shared" ca="1" si="15"/>
        <v>0</v>
      </c>
      <c r="J203" s="79">
        <f t="shared" ca="1" si="16"/>
        <v>0</v>
      </c>
      <c r="K203" s="80">
        <f t="shared" si="21"/>
        <v>1</v>
      </c>
      <c r="L203" s="91">
        <f ca="1">AVERAGE(K203:OFFSET(K203,-(M$5-1),0))</f>
        <v>0.6</v>
      </c>
      <c r="M203" s="85">
        <f t="shared" ca="1" si="19"/>
        <v>0</v>
      </c>
      <c r="N203" s="92">
        <f ca="1">AVERAGE(E203:OFFSET(E203,-(O$5-1),0))</f>
        <v>4421.5</v>
      </c>
      <c r="O203" s="93">
        <f ca="1">AVERAGE(E203:OFFSET(E203,-(O$6-1),0))</f>
        <v>4443.75</v>
      </c>
      <c r="P203" s="85">
        <f t="shared" ca="1" si="20"/>
        <v>0</v>
      </c>
      <c r="Q203" s="26"/>
      <c r="R203" s="24"/>
    </row>
    <row r="204" spans="1:18" x14ac:dyDescent="0.25">
      <c r="A204" s="29">
        <v>20090304</v>
      </c>
      <c r="B204" s="30">
        <v>4336</v>
      </c>
      <c r="C204" s="30">
        <v>4516</v>
      </c>
      <c r="D204" s="30">
        <v>4322</v>
      </c>
      <c r="E204" s="30">
        <v>4511</v>
      </c>
      <c r="F204" s="76">
        <v>109654</v>
      </c>
      <c r="G204" s="77">
        <f t="shared" ca="1" si="17"/>
        <v>-4057</v>
      </c>
      <c r="H204" s="67">
        <f t="shared" ca="1" si="18"/>
        <v>-4057</v>
      </c>
      <c r="I204" s="90">
        <f t="shared" ca="1" si="15"/>
        <v>0</v>
      </c>
      <c r="J204" s="79">
        <f t="shared" ca="1" si="16"/>
        <v>0</v>
      </c>
      <c r="K204" s="80">
        <f t="shared" si="21"/>
        <v>1</v>
      </c>
      <c r="L204" s="91">
        <f ca="1">AVERAGE(K204:OFFSET(K204,-(M$5-1),0))</f>
        <v>0.7</v>
      </c>
      <c r="M204" s="85">
        <f t="shared" ca="1" si="19"/>
        <v>0</v>
      </c>
      <c r="N204" s="92">
        <f ca="1">AVERAGE(E204:OFFSET(E204,-(O$5-1),0))</f>
        <v>4430</v>
      </c>
      <c r="O204" s="93">
        <f ca="1">AVERAGE(E204:OFFSET(E204,-(O$6-1),0))</f>
        <v>4451.75</v>
      </c>
      <c r="P204" s="85">
        <f t="shared" ca="1" si="20"/>
        <v>0</v>
      </c>
      <c r="Q204" s="26"/>
      <c r="R204" s="24"/>
    </row>
    <row r="205" spans="1:18" x14ac:dyDescent="0.25">
      <c r="A205" s="29">
        <v>20090305</v>
      </c>
      <c r="B205" s="30">
        <v>4541</v>
      </c>
      <c r="C205" s="30">
        <v>4646</v>
      </c>
      <c r="D205" s="30">
        <v>4539</v>
      </c>
      <c r="E205" s="30">
        <v>4595</v>
      </c>
      <c r="F205" s="76">
        <v>120108</v>
      </c>
      <c r="G205" s="77">
        <f t="shared" ca="1" si="17"/>
        <v>-4057</v>
      </c>
      <c r="H205" s="67">
        <f t="shared" ca="1" si="18"/>
        <v>-4057</v>
      </c>
      <c r="I205" s="90">
        <f t="shared" ca="1" si="15"/>
        <v>0</v>
      </c>
      <c r="J205" s="79">
        <f t="shared" ca="1" si="16"/>
        <v>0</v>
      </c>
      <c r="K205" s="80">
        <f t="shared" si="21"/>
        <v>1</v>
      </c>
      <c r="L205" s="91">
        <f ca="1">AVERAGE(K205:OFFSET(K205,-(M$5-1),0))</f>
        <v>0.7</v>
      </c>
      <c r="M205" s="85">
        <f t="shared" ca="1" si="19"/>
        <v>0</v>
      </c>
      <c r="N205" s="92">
        <f ca="1">AVERAGE(E205:OFFSET(E205,-(O$5-1),0))</f>
        <v>4442.7</v>
      </c>
      <c r="O205" s="93">
        <f ca="1">AVERAGE(E205:OFFSET(E205,-(O$6-1),0))</f>
        <v>4468</v>
      </c>
      <c r="P205" s="85">
        <f t="shared" ca="1" si="20"/>
        <v>0</v>
      </c>
      <c r="Q205" s="26"/>
      <c r="R205" s="24"/>
    </row>
    <row r="206" spans="1:18" x14ac:dyDescent="0.25">
      <c r="A206" s="29">
        <v>20090306</v>
      </c>
      <c r="B206" s="30">
        <v>4550</v>
      </c>
      <c r="C206" s="30">
        <v>4638</v>
      </c>
      <c r="D206" s="30">
        <v>4540</v>
      </c>
      <c r="E206" s="30">
        <v>4628</v>
      </c>
      <c r="F206" s="76">
        <v>109029</v>
      </c>
      <c r="G206" s="77">
        <f t="shared" ca="1" si="17"/>
        <v>-4057</v>
      </c>
      <c r="H206" s="67">
        <f t="shared" ca="1" si="18"/>
        <v>-4057</v>
      </c>
      <c r="I206" s="90">
        <f t="shared" ca="1" si="15"/>
        <v>-1</v>
      </c>
      <c r="J206" s="79">
        <f t="shared" ca="1" si="16"/>
        <v>0</v>
      </c>
      <c r="K206" s="80">
        <f t="shared" si="21"/>
        <v>1</v>
      </c>
      <c r="L206" s="91">
        <f ca="1">AVERAGE(K206:OFFSET(K206,-(M$5-1),0))</f>
        <v>0.8</v>
      </c>
      <c r="M206" s="85">
        <f t="shared" ca="1" si="19"/>
        <v>-1</v>
      </c>
      <c r="N206" s="92">
        <f ca="1">AVERAGE(E206:OFFSET(E206,-(O$5-1),0))</f>
        <v>4469.2</v>
      </c>
      <c r="O206" s="93">
        <f ca="1">AVERAGE(E206:OFFSET(E206,-(O$6-1),0))</f>
        <v>4477.25</v>
      </c>
      <c r="P206" s="85">
        <f t="shared" ca="1" si="20"/>
        <v>0</v>
      </c>
      <c r="Q206" s="26"/>
      <c r="R206" s="24"/>
    </row>
    <row r="207" spans="1:18" x14ac:dyDescent="0.25">
      <c r="A207" s="29">
        <v>20090309</v>
      </c>
      <c r="B207" s="30">
        <v>4672</v>
      </c>
      <c r="C207" s="30">
        <v>4675</v>
      </c>
      <c r="D207" s="30">
        <v>4543</v>
      </c>
      <c r="E207" s="30">
        <v>4624</v>
      </c>
      <c r="F207" s="76">
        <v>93646</v>
      </c>
      <c r="G207" s="77">
        <f t="shared" ca="1" si="17"/>
        <v>615</v>
      </c>
      <c r="H207" s="67">
        <f t="shared" ca="1" si="18"/>
        <v>-4009</v>
      </c>
      <c r="I207" s="90">
        <f t="shared" ca="1" si="15"/>
        <v>1</v>
      </c>
      <c r="J207" s="79">
        <f t="shared" ca="1" si="16"/>
        <v>-1</v>
      </c>
      <c r="K207" s="80">
        <f t="shared" si="21"/>
        <v>0</v>
      </c>
      <c r="L207" s="91">
        <f ca="1">AVERAGE(K207:OFFSET(K207,-(M$5-1),0))</f>
        <v>0.7</v>
      </c>
      <c r="M207" s="85">
        <f t="shared" ca="1" si="19"/>
        <v>0</v>
      </c>
      <c r="N207" s="92">
        <f ca="1">AVERAGE(E207:OFFSET(E207,-(O$5-1),0))</f>
        <v>4489</v>
      </c>
      <c r="O207" s="93">
        <f ca="1">AVERAGE(E207:OFFSET(E207,-(O$6-1),0))</f>
        <v>4485.6499999999996</v>
      </c>
      <c r="P207" s="85">
        <f t="shared" ca="1" si="20"/>
        <v>1</v>
      </c>
      <c r="Q207" s="26"/>
      <c r="R207" s="24"/>
    </row>
    <row r="208" spans="1:18" x14ac:dyDescent="0.25">
      <c r="A208" s="29">
        <v>20090310</v>
      </c>
      <c r="B208" s="30">
        <v>4601</v>
      </c>
      <c r="C208" s="30">
        <v>4669</v>
      </c>
      <c r="D208" s="30">
        <v>4567</v>
      </c>
      <c r="E208" s="30">
        <v>4656</v>
      </c>
      <c r="F208" s="76">
        <v>91575</v>
      </c>
      <c r="G208" s="77">
        <f t="shared" ca="1" si="17"/>
        <v>-3986</v>
      </c>
      <c r="H208" s="67">
        <f t="shared" ca="1" si="18"/>
        <v>-3986</v>
      </c>
      <c r="I208" s="90">
        <f t="shared" ca="1" si="15"/>
        <v>-1</v>
      </c>
      <c r="J208" s="79">
        <f t="shared" ca="1" si="16"/>
        <v>0</v>
      </c>
      <c r="K208" s="80">
        <f t="shared" si="21"/>
        <v>1</v>
      </c>
      <c r="L208" s="91">
        <f ca="1">AVERAGE(K208:OFFSET(K208,-(M$5-1),0))</f>
        <v>0.8</v>
      </c>
      <c r="M208" s="85">
        <f t="shared" ca="1" si="19"/>
        <v>-1</v>
      </c>
      <c r="N208" s="92">
        <f ca="1">AVERAGE(E208:OFFSET(E208,-(O$5-1),0))</f>
        <v>4516.5</v>
      </c>
      <c r="O208" s="93">
        <f ca="1">AVERAGE(E208:OFFSET(E208,-(O$6-1),0))</f>
        <v>4493.6000000000004</v>
      </c>
      <c r="P208" s="85">
        <f t="shared" ca="1" si="20"/>
        <v>0</v>
      </c>
      <c r="Q208" s="26"/>
      <c r="R208" s="24"/>
    </row>
    <row r="209" spans="1:18" x14ac:dyDescent="0.25">
      <c r="A209" s="29">
        <v>20090311</v>
      </c>
      <c r="B209" s="30">
        <v>4775</v>
      </c>
      <c r="C209" s="30">
        <v>4785</v>
      </c>
      <c r="D209" s="30">
        <v>4715</v>
      </c>
      <c r="E209" s="30">
        <v>4758</v>
      </c>
      <c r="F209" s="76">
        <v>76468</v>
      </c>
      <c r="G209" s="77">
        <f t="shared" ca="1" si="17"/>
        <v>789</v>
      </c>
      <c r="H209" s="67">
        <f t="shared" ca="1" si="18"/>
        <v>-3969</v>
      </c>
      <c r="I209" s="90">
        <f t="shared" ca="1" si="15"/>
        <v>-1</v>
      </c>
      <c r="J209" s="79">
        <f t="shared" ca="1" si="16"/>
        <v>-1</v>
      </c>
      <c r="K209" s="80">
        <f t="shared" si="21"/>
        <v>1</v>
      </c>
      <c r="L209" s="91">
        <f ca="1">AVERAGE(K209:OFFSET(K209,-(M$5-1),0))</f>
        <v>0.8</v>
      </c>
      <c r="M209" s="85">
        <f t="shared" ca="1" si="19"/>
        <v>-1</v>
      </c>
      <c r="N209" s="92">
        <f ca="1">AVERAGE(E209:OFFSET(E209,-(O$5-1),0))</f>
        <v>4545.7</v>
      </c>
      <c r="O209" s="93">
        <f ca="1">AVERAGE(E209:OFFSET(E209,-(O$6-1),0))</f>
        <v>4503.6000000000004</v>
      </c>
      <c r="P209" s="85">
        <f t="shared" ca="1" si="20"/>
        <v>0</v>
      </c>
      <c r="Q209" s="26"/>
      <c r="R209" s="24"/>
    </row>
    <row r="210" spans="1:18" x14ac:dyDescent="0.25">
      <c r="A210" s="29">
        <v>20090312</v>
      </c>
      <c r="B210" s="30">
        <v>4752</v>
      </c>
      <c r="C210" s="30">
        <v>4779</v>
      </c>
      <c r="D210" s="30">
        <v>4724</v>
      </c>
      <c r="E210" s="30">
        <v>4748</v>
      </c>
      <c r="F210" s="76">
        <v>62705</v>
      </c>
      <c r="G210" s="77">
        <f t="shared" ca="1" si="17"/>
        <v>5541</v>
      </c>
      <c r="H210" s="67">
        <f t="shared" ca="1" si="18"/>
        <v>-3955</v>
      </c>
      <c r="I210" s="90">
        <f t="shared" ca="1" si="15"/>
        <v>0</v>
      </c>
      <c r="J210" s="79">
        <f t="shared" ca="1" si="16"/>
        <v>-2</v>
      </c>
      <c r="K210" s="80">
        <f t="shared" si="21"/>
        <v>0</v>
      </c>
      <c r="L210" s="91">
        <f ca="1">AVERAGE(K210:OFFSET(K210,-(M$5-1),0))</f>
        <v>0.7</v>
      </c>
      <c r="M210" s="85">
        <f t="shared" ca="1" si="19"/>
        <v>0</v>
      </c>
      <c r="N210" s="92">
        <f ca="1">AVERAGE(E210:OFFSET(E210,-(O$5-1),0))</f>
        <v>4572.8</v>
      </c>
      <c r="O210" s="93">
        <f ca="1">AVERAGE(E210:OFFSET(E210,-(O$6-1),0))</f>
        <v>4518.75</v>
      </c>
      <c r="P210" s="85">
        <f t="shared" ca="1" si="20"/>
        <v>0</v>
      </c>
      <c r="Q210" s="26"/>
      <c r="R210" s="24"/>
    </row>
    <row r="211" spans="1:18" x14ac:dyDescent="0.25">
      <c r="A211" s="29">
        <v>20090313</v>
      </c>
      <c r="B211" s="30">
        <v>4820</v>
      </c>
      <c r="C211" s="30">
        <v>4942</v>
      </c>
      <c r="D211" s="30">
        <v>4813</v>
      </c>
      <c r="E211" s="30">
        <v>4900</v>
      </c>
      <c r="F211" s="76">
        <v>96063</v>
      </c>
      <c r="G211" s="77">
        <f t="shared" ca="1" si="17"/>
        <v>5541</v>
      </c>
      <c r="H211" s="67">
        <f t="shared" ca="1" si="18"/>
        <v>-4259</v>
      </c>
      <c r="I211" s="90">
        <f t="shared" ca="1" si="15"/>
        <v>0</v>
      </c>
      <c r="J211" s="79">
        <f t="shared" ca="1" si="16"/>
        <v>-2</v>
      </c>
      <c r="K211" s="80">
        <f t="shared" si="21"/>
        <v>1</v>
      </c>
      <c r="L211" s="91">
        <f ca="1">AVERAGE(K211:OFFSET(K211,-(M$5-1),0))</f>
        <v>0.7</v>
      </c>
      <c r="M211" s="85">
        <f t="shared" ca="1" si="19"/>
        <v>0</v>
      </c>
      <c r="N211" s="92">
        <f ca="1">AVERAGE(E211:OFFSET(E211,-(O$5-1),0))</f>
        <v>4611.8</v>
      </c>
      <c r="O211" s="93">
        <f ca="1">AVERAGE(E211:OFFSET(E211,-(O$6-1),0))</f>
        <v>4535.2</v>
      </c>
      <c r="P211" s="85">
        <f t="shared" ca="1" si="20"/>
        <v>0</v>
      </c>
      <c r="Q211" s="26"/>
      <c r="R211" s="24"/>
    </row>
    <row r="212" spans="1:18" x14ac:dyDescent="0.25">
      <c r="A212" s="29">
        <v>20090316</v>
      </c>
      <c r="B212" s="30">
        <v>4938</v>
      </c>
      <c r="C212" s="30">
        <v>4985</v>
      </c>
      <c r="D212" s="30">
        <v>4907</v>
      </c>
      <c r="E212" s="30">
        <v>4962</v>
      </c>
      <c r="F212" s="76">
        <v>75400</v>
      </c>
      <c r="G212" s="77">
        <f t="shared" ca="1" si="17"/>
        <v>5541</v>
      </c>
      <c r="H212" s="67">
        <f t="shared" ca="1" si="18"/>
        <v>-4383</v>
      </c>
      <c r="I212" s="90">
        <f t="shared" ca="1" si="15"/>
        <v>-1</v>
      </c>
      <c r="J212" s="79">
        <f t="shared" ca="1" si="16"/>
        <v>-2</v>
      </c>
      <c r="K212" s="80">
        <f t="shared" si="21"/>
        <v>1</v>
      </c>
      <c r="L212" s="91">
        <f ca="1">AVERAGE(K212:OFFSET(K212,-(M$5-1),0))</f>
        <v>0.8</v>
      </c>
      <c r="M212" s="85">
        <f t="shared" ca="1" si="19"/>
        <v>-1</v>
      </c>
      <c r="N212" s="92">
        <f ca="1">AVERAGE(E212:OFFSET(E212,-(O$5-1),0))</f>
        <v>4674.8999999999996</v>
      </c>
      <c r="O212" s="93">
        <f ca="1">AVERAGE(E212:OFFSET(E212,-(O$6-1),0))</f>
        <v>4554.55</v>
      </c>
      <c r="P212" s="85">
        <f t="shared" ca="1" si="20"/>
        <v>0</v>
      </c>
      <c r="Q212" s="26"/>
      <c r="R212" s="24"/>
    </row>
    <row r="213" spans="1:18" x14ac:dyDescent="0.25">
      <c r="A213" s="29">
        <v>20090317</v>
      </c>
      <c r="B213" s="30">
        <v>4966</v>
      </c>
      <c r="C213" s="30">
        <v>5070</v>
      </c>
      <c r="D213" s="30">
        <v>4946</v>
      </c>
      <c r="E213" s="30">
        <v>5057</v>
      </c>
      <c r="F213" s="76">
        <v>87165</v>
      </c>
      <c r="G213" s="77">
        <f t="shared" ca="1" si="17"/>
        <v>5541</v>
      </c>
      <c r="H213" s="67">
        <f t="shared" ca="1" si="18"/>
        <v>-4573</v>
      </c>
      <c r="I213" s="90">
        <f t="shared" ca="1" si="15"/>
        <v>-1</v>
      </c>
      <c r="J213" s="79">
        <f t="shared" ca="1" si="16"/>
        <v>-2</v>
      </c>
      <c r="K213" s="80">
        <f t="shared" si="21"/>
        <v>1</v>
      </c>
      <c r="L213" s="91">
        <f ca="1">AVERAGE(K213:OFFSET(K213,-(M$5-1),0))</f>
        <v>0.8</v>
      </c>
      <c r="M213" s="85">
        <f t="shared" ca="1" si="19"/>
        <v>-1</v>
      </c>
      <c r="N213" s="92">
        <f ca="1">AVERAGE(E213:OFFSET(E213,-(O$5-1),0))</f>
        <v>4743.8999999999996</v>
      </c>
      <c r="O213" s="93">
        <f ca="1">AVERAGE(E213:OFFSET(E213,-(O$6-1),0))</f>
        <v>4582.7</v>
      </c>
      <c r="P213" s="85">
        <f t="shared" ca="1" si="20"/>
        <v>0</v>
      </c>
      <c r="Q213" s="26"/>
      <c r="R213" s="24"/>
    </row>
    <row r="214" spans="1:18" x14ac:dyDescent="0.25">
      <c r="A214" s="29">
        <v>20090318</v>
      </c>
      <c r="B214" s="30">
        <v>5045</v>
      </c>
      <c r="C214" s="30">
        <v>5068</v>
      </c>
      <c r="D214" s="30">
        <v>4996</v>
      </c>
      <c r="E214" s="30">
        <v>5027</v>
      </c>
      <c r="F214" s="76">
        <v>57454</v>
      </c>
      <c r="G214" s="77">
        <f t="shared" ca="1" si="17"/>
        <v>5541</v>
      </c>
      <c r="H214" s="67">
        <f t="shared" ca="1" si="18"/>
        <v>-4513</v>
      </c>
      <c r="I214" s="90">
        <f t="shared" ca="1" si="15"/>
        <v>0</v>
      </c>
      <c r="J214" s="79">
        <f t="shared" ca="1" si="16"/>
        <v>-2</v>
      </c>
      <c r="K214" s="80">
        <f t="shared" si="21"/>
        <v>0</v>
      </c>
      <c r="L214" s="91">
        <f ca="1">AVERAGE(K214:OFFSET(K214,-(M$5-1),0))</f>
        <v>0.7</v>
      </c>
      <c r="M214" s="85">
        <f t="shared" ca="1" si="19"/>
        <v>0</v>
      </c>
      <c r="N214" s="92">
        <f ca="1">AVERAGE(E214:OFFSET(E214,-(O$5-1),0))</f>
        <v>4795.5</v>
      </c>
      <c r="O214" s="93">
        <f ca="1">AVERAGE(E214:OFFSET(E214,-(O$6-1),0))</f>
        <v>4612.75</v>
      </c>
      <c r="P214" s="85">
        <f t="shared" ca="1" si="20"/>
        <v>0</v>
      </c>
      <c r="Q214" s="26"/>
      <c r="R214" s="24"/>
    </row>
    <row r="215" spans="1:18" x14ac:dyDescent="0.25">
      <c r="A215" s="29">
        <v>20090319</v>
      </c>
      <c r="B215" s="30">
        <v>5045</v>
      </c>
      <c r="C215" s="30">
        <v>5105</v>
      </c>
      <c r="D215" s="30">
        <v>4975</v>
      </c>
      <c r="E215" s="30">
        <v>4980</v>
      </c>
      <c r="F215" s="76">
        <v>105739</v>
      </c>
      <c r="G215" s="77">
        <f t="shared" ca="1" si="17"/>
        <v>5541</v>
      </c>
      <c r="H215" s="67">
        <f t="shared" ca="1" si="18"/>
        <v>-4419</v>
      </c>
      <c r="I215" s="90">
        <f t="shared" ca="1" si="15"/>
        <v>0</v>
      </c>
      <c r="J215" s="79">
        <f t="shared" ca="1" si="16"/>
        <v>-2</v>
      </c>
      <c r="K215" s="80">
        <f t="shared" si="21"/>
        <v>0</v>
      </c>
      <c r="L215" s="91">
        <f ca="1">AVERAGE(K215:OFFSET(K215,-(M$5-1),0))</f>
        <v>0.6</v>
      </c>
      <c r="M215" s="85">
        <f t="shared" ca="1" si="19"/>
        <v>0</v>
      </c>
      <c r="N215" s="92">
        <f ca="1">AVERAGE(E215:OFFSET(E215,-(O$5-1),0))</f>
        <v>4834</v>
      </c>
      <c r="O215" s="93">
        <f ca="1">AVERAGE(E215:OFFSET(E215,-(O$6-1),0))</f>
        <v>4638.3500000000004</v>
      </c>
      <c r="P215" s="85">
        <f t="shared" ca="1" si="20"/>
        <v>0</v>
      </c>
      <c r="Q215" s="26"/>
      <c r="R215" s="24"/>
    </row>
    <row r="216" spans="1:18" x14ac:dyDescent="0.25">
      <c r="A216" s="29">
        <v>20090320</v>
      </c>
      <c r="B216" s="30">
        <v>5006</v>
      </c>
      <c r="C216" s="30">
        <v>5040</v>
      </c>
      <c r="D216" s="30">
        <v>4922</v>
      </c>
      <c r="E216" s="30">
        <v>4950</v>
      </c>
      <c r="F216" s="76">
        <v>106367</v>
      </c>
      <c r="G216" s="77">
        <f t="shared" ca="1" si="17"/>
        <v>5541</v>
      </c>
      <c r="H216" s="67">
        <f t="shared" ca="1" si="18"/>
        <v>-4359</v>
      </c>
      <c r="I216" s="90">
        <f t="shared" ca="1" si="15"/>
        <v>0</v>
      </c>
      <c r="J216" s="79">
        <f t="shared" ca="1" si="16"/>
        <v>-2</v>
      </c>
      <c r="K216" s="80">
        <f t="shared" si="21"/>
        <v>0</v>
      </c>
      <c r="L216" s="91">
        <f ca="1">AVERAGE(K216:OFFSET(K216,-(M$5-1),0))</f>
        <v>0.5</v>
      </c>
      <c r="M216" s="85">
        <f t="shared" ca="1" si="19"/>
        <v>0</v>
      </c>
      <c r="N216" s="92">
        <f ca="1">AVERAGE(E216:OFFSET(E216,-(O$5-1),0))</f>
        <v>4866.2</v>
      </c>
      <c r="O216" s="93">
        <f ca="1">AVERAGE(E216:OFFSET(E216,-(O$6-1),0))</f>
        <v>4667.7</v>
      </c>
      <c r="P216" s="85">
        <f t="shared" ca="1" si="20"/>
        <v>0</v>
      </c>
      <c r="Q216" s="26"/>
      <c r="R216" s="24"/>
    </row>
    <row r="217" spans="1:18" x14ac:dyDescent="0.25">
      <c r="A217" s="29">
        <v>20090323</v>
      </c>
      <c r="B217" s="30">
        <v>5032</v>
      </c>
      <c r="C217" s="30">
        <v>5132</v>
      </c>
      <c r="D217" s="30">
        <v>4991</v>
      </c>
      <c r="E217" s="30">
        <v>5131</v>
      </c>
      <c r="F217" s="76">
        <v>95367</v>
      </c>
      <c r="G217" s="77">
        <f t="shared" ca="1" si="17"/>
        <v>5541</v>
      </c>
      <c r="H217" s="67">
        <f t="shared" ca="1" si="18"/>
        <v>-4721</v>
      </c>
      <c r="I217" s="90">
        <f t="shared" ca="1" si="15"/>
        <v>0</v>
      </c>
      <c r="J217" s="79">
        <f t="shared" ca="1" si="16"/>
        <v>-2</v>
      </c>
      <c r="K217" s="80">
        <f t="shared" si="21"/>
        <v>1</v>
      </c>
      <c r="L217" s="91">
        <f ca="1">AVERAGE(K217:OFFSET(K217,-(M$5-1),0))</f>
        <v>0.6</v>
      </c>
      <c r="M217" s="85">
        <f t="shared" ca="1" si="19"/>
        <v>0</v>
      </c>
      <c r="N217" s="92">
        <f ca="1">AVERAGE(E217:OFFSET(E217,-(O$5-1),0))</f>
        <v>4916.8999999999996</v>
      </c>
      <c r="O217" s="93">
        <f ca="1">AVERAGE(E217:OFFSET(E217,-(O$6-1),0))</f>
        <v>4702.95</v>
      </c>
      <c r="P217" s="85">
        <f t="shared" ca="1" si="20"/>
        <v>0</v>
      </c>
      <c r="Q217" s="26"/>
      <c r="R217" s="24"/>
    </row>
    <row r="218" spans="1:18" x14ac:dyDescent="0.25">
      <c r="A218" s="29">
        <v>20090324</v>
      </c>
      <c r="B218" s="30">
        <v>5201</v>
      </c>
      <c r="C218" s="30">
        <v>5270</v>
      </c>
      <c r="D218" s="30">
        <v>5188</v>
      </c>
      <c r="E218" s="30">
        <v>5262</v>
      </c>
      <c r="F218" s="76">
        <v>99448</v>
      </c>
      <c r="G218" s="77">
        <f t="shared" ca="1" si="17"/>
        <v>5541</v>
      </c>
      <c r="H218" s="67">
        <f t="shared" ca="1" si="18"/>
        <v>-4983</v>
      </c>
      <c r="I218" s="90">
        <f t="shared" ca="1" si="15"/>
        <v>0</v>
      </c>
      <c r="J218" s="79">
        <f t="shared" ca="1" si="16"/>
        <v>-2</v>
      </c>
      <c r="K218" s="80">
        <f t="shared" si="21"/>
        <v>1</v>
      </c>
      <c r="L218" s="91">
        <f ca="1">AVERAGE(K218:OFFSET(K218,-(M$5-1),0))</f>
        <v>0.6</v>
      </c>
      <c r="M218" s="85">
        <f t="shared" ca="1" si="19"/>
        <v>0</v>
      </c>
      <c r="N218" s="92">
        <f ca="1">AVERAGE(E218:OFFSET(E218,-(O$5-1),0))</f>
        <v>4977.5</v>
      </c>
      <c r="O218" s="93">
        <f ca="1">AVERAGE(E218:OFFSET(E218,-(O$6-1),0))</f>
        <v>4747</v>
      </c>
      <c r="P218" s="85">
        <f t="shared" ca="1" si="20"/>
        <v>0</v>
      </c>
      <c r="Q218" s="26"/>
      <c r="R218" s="24"/>
    </row>
    <row r="219" spans="1:18" x14ac:dyDescent="0.25">
      <c r="A219" s="29">
        <v>20090325</v>
      </c>
      <c r="B219" s="30">
        <v>5254</v>
      </c>
      <c r="C219" s="30">
        <v>5389</v>
      </c>
      <c r="D219" s="30">
        <v>5232</v>
      </c>
      <c r="E219" s="30">
        <v>5360</v>
      </c>
      <c r="F219" s="76">
        <v>114159</v>
      </c>
      <c r="G219" s="77">
        <f t="shared" ca="1" si="17"/>
        <v>5541</v>
      </c>
      <c r="H219" s="67">
        <f t="shared" ca="1" si="18"/>
        <v>-5179</v>
      </c>
      <c r="I219" s="90">
        <f t="shared" ca="1" si="15"/>
        <v>0</v>
      </c>
      <c r="J219" s="79">
        <f t="shared" ca="1" si="16"/>
        <v>-2</v>
      </c>
      <c r="K219" s="80">
        <f t="shared" si="21"/>
        <v>1</v>
      </c>
      <c r="L219" s="91">
        <f ca="1">AVERAGE(K219:OFFSET(K219,-(M$5-1),0))</f>
        <v>0.6</v>
      </c>
      <c r="M219" s="85">
        <f t="shared" ca="1" si="19"/>
        <v>0</v>
      </c>
      <c r="N219" s="92">
        <f ca="1">AVERAGE(E219:OFFSET(E219,-(O$5-1),0))</f>
        <v>5037.7</v>
      </c>
      <c r="O219" s="93">
        <f ca="1">AVERAGE(E219:OFFSET(E219,-(O$6-1),0))</f>
        <v>4791.7</v>
      </c>
      <c r="P219" s="85">
        <f t="shared" ca="1" si="20"/>
        <v>0</v>
      </c>
      <c r="Q219" s="26"/>
      <c r="R219" s="24"/>
    </row>
    <row r="220" spans="1:18" x14ac:dyDescent="0.25">
      <c r="A220" s="29">
        <v>20090326</v>
      </c>
      <c r="B220" s="30">
        <v>5349</v>
      </c>
      <c r="C220" s="30">
        <v>5434</v>
      </c>
      <c r="D220" s="30">
        <v>5317</v>
      </c>
      <c r="E220" s="30">
        <v>5385</v>
      </c>
      <c r="F220" s="76">
        <v>130866</v>
      </c>
      <c r="G220" s="77">
        <f t="shared" ca="1" si="17"/>
        <v>5541</v>
      </c>
      <c r="H220" s="67">
        <f t="shared" ca="1" si="18"/>
        <v>-5229</v>
      </c>
      <c r="I220" s="90">
        <f t="shared" ca="1" si="15"/>
        <v>0</v>
      </c>
      <c r="J220" s="79">
        <f t="shared" ca="1" si="16"/>
        <v>-2</v>
      </c>
      <c r="K220" s="80">
        <f t="shared" si="21"/>
        <v>1</v>
      </c>
      <c r="L220" s="91">
        <f ca="1">AVERAGE(K220:OFFSET(K220,-(M$5-1),0))</f>
        <v>0.7</v>
      </c>
      <c r="M220" s="85">
        <f t="shared" ca="1" si="19"/>
        <v>0</v>
      </c>
      <c r="N220" s="92">
        <f ca="1">AVERAGE(E220:OFFSET(E220,-(O$5-1),0))</f>
        <v>5101.3999999999996</v>
      </c>
      <c r="O220" s="93">
        <f ca="1">AVERAGE(E220:OFFSET(E220,-(O$6-1),0))</f>
        <v>4837.1000000000004</v>
      </c>
      <c r="P220" s="85">
        <f t="shared" ca="1" si="20"/>
        <v>0</v>
      </c>
      <c r="Q220" s="26"/>
      <c r="R220" s="24"/>
    </row>
    <row r="221" spans="1:18" x14ac:dyDescent="0.25">
      <c r="A221" s="29">
        <v>20090327</v>
      </c>
      <c r="B221" s="30">
        <v>5434</v>
      </c>
      <c r="C221" s="30">
        <v>5454</v>
      </c>
      <c r="D221" s="30">
        <v>5336</v>
      </c>
      <c r="E221" s="30">
        <v>5353</v>
      </c>
      <c r="F221" s="76">
        <v>110141</v>
      </c>
      <c r="G221" s="77">
        <f t="shared" ca="1" si="17"/>
        <v>5541</v>
      </c>
      <c r="H221" s="67">
        <f t="shared" ca="1" si="18"/>
        <v>-5165</v>
      </c>
      <c r="I221" s="90">
        <f t="shared" ca="1" si="15"/>
        <v>0</v>
      </c>
      <c r="J221" s="79">
        <f t="shared" ca="1" si="16"/>
        <v>-2</v>
      </c>
      <c r="K221" s="80">
        <f t="shared" si="21"/>
        <v>0</v>
      </c>
      <c r="L221" s="91">
        <f ca="1">AVERAGE(K221:OFFSET(K221,-(M$5-1),0))</f>
        <v>0.6</v>
      </c>
      <c r="M221" s="85">
        <f t="shared" ca="1" si="19"/>
        <v>0</v>
      </c>
      <c r="N221" s="92">
        <f ca="1">AVERAGE(E221:OFFSET(E221,-(O$5-1),0))</f>
        <v>5146.7</v>
      </c>
      <c r="O221" s="93">
        <f ca="1">AVERAGE(E221:OFFSET(E221,-(O$6-1),0))</f>
        <v>4879.25</v>
      </c>
      <c r="P221" s="85">
        <f t="shared" ca="1" si="20"/>
        <v>0</v>
      </c>
      <c r="Q221" s="26"/>
      <c r="R221" s="24"/>
    </row>
    <row r="222" spans="1:18" x14ac:dyDescent="0.25">
      <c r="A222" s="29">
        <v>20090330</v>
      </c>
      <c r="B222" s="30">
        <v>5346</v>
      </c>
      <c r="C222" s="30">
        <v>5360</v>
      </c>
      <c r="D222" s="30">
        <v>5143</v>
      </c>
      <c r="E222" s="30">
        <v>5175</v>
      </c>
      <c r="F222" s="76">
        <v>111477</v>
      </c>
      <c r="G222" s="77">
        <f t="shared" ca="1" si="17"/>
        <v>5541</v>
      </c>
      <c r="H222" s="67">
        <f t="shared" ca="1" si="18"/>
        <v>-4809</v>
      </c>
      <c r="I222" s="90">
        <f t="shared" ca="1" si="15"/>
        <v>0</v>
      </c>
      <c r="J222" s="79">
        <f t="shared" ca="1" si="16"/>
        <v>-2</v>
      </c>
      <c r="K222" s="80">
        <f t="shared" si="21"/>
        <v>0</v>
      </c>
      <c r="L222" s="91">
        <f ca="1">AVERAGE(K222:OFFSET(K222,-(M$5-1),0))</f>
        <v>0.5</v>
      </c>
      <c r="M222" s="85">
        <f t="shared" ca="1" si="19"/>
        <v>0</v>
      </c>
      <c r="N222" s="92">
        <f ca="1">AVERAGE(E222:OFFSET(E222,-(O$5-1),0))</f>
        <v>5168</v>
      </c>
      <c r="O222" s="93">
        <f ca="1">AVERAGE(E222:OFFSET(E222,-(O$6-1),0))</f>
        <v>4921.45</v>
      </c>
      <c r="P222" s="85">
        <f t="shared" ca="1" si="20"/>
        <v>0</v>
      </c>
      <c r="Q222" s="26"/>
      <c r="R222" s="24"/>
    </row>
    <row r="223" spans="1:18" x14ac:dyDescent="0.25">
      <c r="A223" s="29">
        <v>20090331</v>
      </c>
      <c r="B223" s="30">
        <v>5225</v>
      </c>
      <c r="C223" s="30">
        <v>5295</v>
      </c>
      <c r="D223" s="30">
        <v>5175</v>
      </c>
      <c r="E223" s="30">
        <v>5201</v>
      </c>
      <c r="F223" s="76">
        <v>105619</v>
      </c>
      <c r="G223" s="77">
        <f t="shared" ca="1" si="17"/>
        <v>5541</v>
      </c>
      <c r="H223" s="67">
        <f t="shared" ca="1" si="18"/>
        <v>-4861</v>
      </c>
      <c r="I223" s="90">
        <f t="shared" ca="1" si="15"/>
        <v>0</v>
      </c>
      <c r="J223" s="79">
        <f t="shared" ca="1" si="16"/>
        <v>-2</v>
      </c>
      <c r="K223" s="80">
        <f t="shared" si="21"/>
        <v>1</v>
      </c>
      <c r="L223" s="91">
        <f ca="1">AVERAGE(K223:OFFSET(K223,-(M$5-1),0))</f>
        <v>0.5</v>
      </c>
      <c r="M223" s="85">
        <f t="shared" ca="1" si="19"/>
        <v>0</v>
      </c>
      <c r="N223" s="92">
        <f ca="1">AVERAGE(E223:OFFSET(E223,-(O$5-1),0))</f>
        <v>5182.3999999999996</v>
      </c>
      <c r="O223" s="93">
        <f ca="1">AVERAGE(E223:OFFSET(E223,-(O$6-1),0))</f>
        <v>4963.1499999999996</v>
      </c>
      <c r="P223" s="85">
        <f t="shared" ca="1" si="20"/>
        <v>0</v>
      </c>
      <c r="Q223" s="26"/>
      <c r="R223" s="24"/>
    </row>
    <row r="224" spans="1:18" x14ac:dyDescent="0.25">
      <c r="A224" s="29">
        <v>20090401</v>
      </c>
      <c r="B224" s="30">
        <v>5228</v>
      </c>
      <c r="C224" s="30">
        <v>5344</v>
      </c>
      <c r="D224" s="30">
        <v>5222</v>
      </c>
      <c r="E224" s="30">
        <v>5314</v>
      </c>
      <c r="F224" s="76">
        <v>135768</v>
      </c>
      <c r="G224" s="77">
        <f t="shared" ca="1" si="17"/>
        <v>5541</v>
      </c>
      <c r="H224" s="67">
        <f t="shared" ca="1" si="18"/>
        <v>-5087</v>
      </c>
      <c r="I224" s="90">
        <f t="shared" ca="1" si="15"/>
        <v>0</v>
      </c>
      <c r="J224" s="79">
        <f t="shared" ca="1" si="16"/>
        <v>-2</v>
      </c>
      <c r="K224" s="80">
        <f t="shared" si="21"/>
        <v>1</v>
      </c>
      <c r="L224" s="91">
        <f ca="1">AVERAGE(K224:OFFSET(K224,-(M$5-1),0))</f>
        <v>0.6</v>
      </c>
      <c r="M224" s="85">
        <f t="shared" ca="1" si="19"/>
        <v>0</v>
      </c>
      <c r="N224" s="92">
        <f ca="1">AVERAGE(E224:OFFSET(E224,-(O$5-1),0))</f>
        <v>5211.1000000000004</v>
      </c>
      <c r="O224" s="93">
        <f ca="1">AVERAGE(E224:OFFSET(E224,-(O$6-1),0))</f>
        <v>5003.3</v>
      </c>
      <c r="P224" s="85">
        <f t="shared" ca="1" si="20"/>
        <v>0</v>
      </c>
      <c r="Q224" s="26"/>
      <c r="R224" s="24"/>
    </row>
    <row r="225" spans="1:18" x14ac:dyDescent="0.25">
      <c r="A225" s="29">
        <v>20090402</v>
      </c>
      <c r="B225" s="30">
        <v>5400</v>
      </c>
      <c r="C225" s="30">
        <v>5517</v>
      </c>
      <c r="D225" s="30">
        <v>5400</v>
      </c>
      <c r="E225" s="30">
        <v>5511</v>
      </c>
      <c r="F225" s="76">
        <v>115802</v>
      </c>
      <c r="G225" s="77">
        <f t="shared" ca="1" si="17"/>
        <v>5541</v>
      </c>
      <c r="H225" s="67">
        <f t="shared" ca="1" si="18"/>
        <v>-5481</v>
      </c>
      <c r="I225" s="90">
        <f t="shared" ca="1" si="15"/>
        <v>0</v>
      </c>
      <c r="J225" s="79">
        <f t="shared" ca="1" si="16"/>
        <v>-2</v>
      </c>
      <c r="K225" s="80">
        <f t="shared" si="21"/>
        <v>1</v>
      </c>
      <c r="L225" s="91">
        <f ca="1">AVERAGE(K225:OFFSET(K225,-(M$5-1),0))</f>
        <v>0.7</v>
      </c>
      <c r="M225" s="85">
        <f t="shared" ca="1" si="19"/>
        <v>0</v>
      </c>
      <c r="N225" s="92">
        <f ca="1">AVERAGE(E225:OFFSET(E225,-(O$5-1),0))</f>
        <v>5264.2</v>
      </c>
      <c r="O225" s="93">
        <f ca="1">AVERAGE(E225:OFFSET(E225,-(O$6-1),0))</f>
        <v>5049.1000000000004</v>
      </c>
      <c r="P225" s="85">
        <f t="shared" ca="1" si="20"/>
        <v>0</v>
      </c>
      <c r="Q225" s="26"/>
      <c r="R225" s="24"/>
    </row>
    <row r="226" spans="1:18" x14ac:dyDescent="0.25">
      <c r="A226" s="29">
        <v>20090403</v>
      </c>
      <c r="B226" s="30">
        <v>5562</v>
      </c>
      <c r="C226" s="30">
        <v>5567</v>
      </c>
      <c r="D226" s="30">
        <v>5475</v>
      </c>
      <c r="E226" s="30">
        <v>5509</v>
      </c>
      <c r="F226" s="76">
        <v>103093</v>
      </c>
      <c r="G226" s="77">
        <f t="shared" ca="1" si="17"/>
        <v>5541</v>
      </c>
      <c r="H226" s="67">
        <f t="shared" ca="1" si="18"/>
        <v>-5477</v>
      </c>
      <c r="I226" s="90">
        <f t="shared" ca="1" si="15"/>
        <v>0</v>
      </c>
      <c r="J226" s="79">
        <f t="shared" ca="1" si="16"/>
        <v>-2</v>
      </c>
      <c r="K226" s="80">
        <f t="shared" si="21"/>
        <v>0</v>
      </c>
      <c r="L226" s="91">
        <f ca="1">AVERAGE(K226:OFFSET(K226,-(M$5-1),0))</f>
        <v>0.7</v>
      </c>
      <c r="M226" s="85">
        <f t="shared" ca="1" si="19"/>
        <v>0</v>
      </c>
      <c r="N226" s="92">
        <f ca="1">AVERAGE(E226:OFFSET(E226,-(O$5-1),0))</f>
        <v>5320.1</v>
      </c>
      <c r="O226" s="93">
        <f ca="1">AVERAGE(E226:OFFSET(E226,-(O$6-1),0))</f>
        <v>5093.1499999999996</v>
      </c>
      <c r="P226" s="85">
        <f t="shared" ca="1" si="20"/>
        <v>0</v>
      </c>
      <c r="Q226" s="26"/>
      <c r="R226" s="24"/>
    </row>
    <row r="227" spans="1:18" x14ac:dyDescent="0.25">
      <c r="A227" s="29">
        <v>20090406</v>
      </c>
      <c r="B227" s="30">
        <v>5560</v>
      </c>
      <c r="C227" s="30">
        <v>5619</v>
      </c>
      <c r="D227" s="30">
        <v>5493</v>
      </c>
      <c r="E227" s="30">
        <v>5525</v>
      </c>
      <c r="F227" s="76">
        <v>104797</v>
      </c>
      <c r="G227" s="77">
        <f t="shared" ca="1" si="17"/>
        <v>5541</v>
      </c>
      <c r="H227" s="67">
        <f t="shared" ca="1" si="18"/>
        <v>-5509</v>
      </c>
      <c r="I227" s="90">
        <f t="shared" ca="1" si="15"/>
        <v>0</v>
      </c>
      <c r="J227" s="79">
        <f t="shared" ca="1" si="16"/>
        <v>-2</v>
      </c>
      <c r="K227" s="80">
        <f t="shared" si="21"/>
        <v>1</v>
      </c>
      <c r="L227" s="91">
        <f ca="1">AVERAGE(K227:OFFSET(K227,-(M$5-1),0))</f>
        <v>0.7</v>
      </c>
      <c r="M227" s="85">
        <f t="shared" ca="1" si="19"/>
        <v>0</v>
      </c>
      <c r="N227" s="92">
        <f ca="1">AVERAGE(E227:OFFSET(E227,-(O$5-1),0))</f>
        <v>5359.5</v>
      </c>
      <c r="O227" s="93">
        <f ca="1">AVERAGE(E227:OFFSET(E227,-(O$6-1),0))</f>
        <v>5138.2</v>
      </c>
      <c r="P227" s="85">
        <f t="shared" ca="1" si="20"/>
        <v>0</v>
      </c>
      <c r="Q227" s="26"/>
      <c r="R227" s="24"/>
    </row>
    <row r="228" spans="1:18" x14ac:dyDescent="0.25">
      <c r="A228" s="29">
        <v>20090407</v>
      </c>
      <c r="B228" s="30">
        <v>5503</v>
      </c>
      <c r="C228" s="30">
        <v>5587</v>
      </c>
      <c r="D228" s="30">
        <v>5464</v>
      </c>
      <c r="E228" s="30">
        <v>5583</v>
      </c>
      <c r="F228" s="76">
        <v>97719</v>
      </c>
      <c r="G228" s="77">
        <f t="shared" ca="1" si="17"/>
        <v>5541</v>
      </c>
      <c r="H228" s="67">
        <f t="shared" ca="1" si="18"/>
        <v>-5625</v>
      </c>
      <c r="I228" s="90">
        <f t="shared" ca="1" si="15"/>
        <v>0</v>
      </c>
      <c r="J228" s="79">
        <f t="shared" ca="1" si="16"/>
        <v>-2</v>
      </c>
      <c r="K228" s="80">
        <f t="shared" si="21"/>
        <v>1</v>
      </c>
      <c r="L228" s="91">
        <f ca="1">AVERAGE(K228:OFFSET(K228,-(M$5-1),0))</f>
        <v>0.7</v>
      </c>
      <c r="M228" s="85">
        <f t="shared" ca="1" si="19"/>
        <v>0</v>
      </c>
      <c r="N228" s="92">
        <f ca="1">AVERAGE(E228:OFFSET(E228,-(O$5-1),0))</f>
        <v>5391.6</v>
      </c>
      <c r="O228" s="93">
        <f ca="1">AVERAGE(E228:OFFSET(E228,-(O$6-1),0))</f>
        <v>5184.55</v>
      </c>
      <c r="P228" s="85">
        <f t="shared" ca="1" si="20"/>
        <v>0</v>
      </c>
      <c r="Q228" s="26"/>
      <c r="R228" s="24"/>
    </row>
    <row r="229" spans="1:18" x14ac:dyDescent="0.25">
      <c r="A229" s="29">
        <v>20090408</v>
      </c>
      <c r="B229" s="30">
        <v>5501</v>
      </c>
      <c r="C229" s="30">
        <v>5583</v>
      </c>
      <c r="D229" s="30">
        <v>5416</v>
      </c>
      <c r="E229" s="30">
        <v>5456</v>
      </c>
      <c r="F229" s="76">
        <v>134258</v>
      </c>
      <c r="G229" s="77">
        <f t="shared" ca="1" si="17"/>
        <v>5541</v>
      </c>
      <c r="H229" s="67">
        <f t="shared" ca="1" si="18"/>
        <v>-5371</v>
      </c>
      <c r="I229" s="90">
        <f t="shared" ca="1" si="15"/>
        <v>0</v>
      </c>
      <c r="J229" s="79">
        <f t="shared" ca="1" si="16"/>
        <v>-2</v>
      </c>
      <c r="K229" s="80">
        <f t="shared" si="21"/>
        <v>0</v>
      </c>
      <c r="L229" s="91">
        <f ca="1">AVERAGE(K229:OFFSET(K229,-(M$5-1),0))</f>
        <v>0.6</v>
      </c>
      <c r="M229" s="85">
        <f t="shared" ca="1" si="19"/>
        <v>0</v>
      </c>
      <c r="N229" s="92">
        <f ca="1">AVERAGE(E229:OFFSET(E229,-(O$5-1),0))</f>
        <v>5401.2</v>
      </c>
      <c r="O229" s="93">
        <f ca="1">AVERAGE(E229:OFFSET(E229,-(O$6-1),0))</f>
        <v>5219.45</v>
      </c>
      <c r="P229" s="85">
        <f t="shared" ca="1" si="20"/>
        <v>0</v>
      </c>
      <c r="Q229" s="26"/>
      <c r="R229" s="24"/>
    </row>
    <row r="230" spans="1:18" x14ac:dyDescent="0.25">
      <c r="A230" s="29">
        <v>20090409</v>
      </c>
      <c r="B230" s="30">
        <v>5538</v>
      </c>
      <c r="C230" s="30">
        <v>5718</v>
      </c>
      <c r="D230" s="30">
        <v>5525</v>
      </c>
      <c r="E230" s="30">
        <v>5712</v>
      </c>
      <c r="F230" s="76">
        <v>112212</v>
      </c>
      <c r="G230" s="77">
        <f t="shared" ca="1" si="17"/>
        <v>5541</v>
      </c>
      <c r="H230" s="67">
        <f t="shared" ca="1" si="18"/>
        <v>-5883</v>
      </c>
      <c r="I230" s="90">
        <f t="shared" ca="1" si="15"/>
        <v>0</v>
      </c>
      <c r="J230" s="79">
        <f t="shared" ca="1" si="16"/>
        <v>-2</v>
      </c>
      <c r="K230" s="80">
        <f t="shared" si="21"/>
        <v>1</v>
      </c>
      <c r="L230" s="91">
        <f ca="1">AVERAGE(K230:OFFSET(K230,-(M$5-1),0))</f>
        <v>0.6</v>
      </c>
      <c r="M230" s="85">
        <f t="shared" ca="1" si="19"/>
        <v>0</v>
      </c>
      <c r="N230" s="92">
        <f ca="1">AVERAGE(E230:OFFSET(E230,-(O$5-1),0))</f>
        <v>5433.9</v>
      </c>
      <c r="O230" s="93">
        <f ca="1">AVERAGE(E230:OFFSET(E230,-(O$6-1),0))</f>
        <v>5267.65</v>
      </c>
      <c r="P230" s="85">
        <f t="shared" ca="1" si="20"/>
        <v>0</v>
      </c>
      <c r="Q230" s="26"/>
      <c r="R230" s="24"/>
    </row>
    <row r="231" spans="1:18" x14ac:dyDescent="0.25">
      <c r="A231" s="29">
        <v>20090410</v>
      </c>
      <c r="B231" s="30">
        <v>5762</v>
      </c>
      <c r="C231" s="30">
        <v>5830</v>
      </c>
      <c r="D231" s="30">
        <v>5696</v>
      </c>
      <c r="E231" s="30">
        <v>5827</v>
      </c>
      <c r="F231" s="76">
        <v>125751</v>
      </c>
      <c r="G231" s="77">
        <f t="shared" ca="1" si="17"/>
        <v>5541</v>
      </c>
      <c r="H231" s="67">
        <f t="shared" ca="1" si="18"/>
        <v>-6113</v>
      </c>
      <c r="I231" s="90">
        <f t="shared" ca="1" si="15"/>
        <v>0</v>
      </c>
      <c r="J231" s="79">
        <f t="shared" ca="1" si="16"/>
        <v>-2</v>
      </c>
      <c r="K231" s="80">
        <f t="shared" si="21"/>
        <v>1</v>
      </c>
      <c r="L231" s="91">
        <f ca="1">AVERAGE(K231:OFFSET(K231,-(M$5-1),0))</f>
        <v>0.7</v>
      </c>
      <c r="M231" s="85">
        <f t="shared" ca="1" si="19"/>
        <v>0</v>
      </c>
      <c r="N231" s="92">
        <f ca="1">AVERAGE(E231:OFFSET(E231,-(O$5-1),0))</f>
        <v>5481.3</v>
      </c>
      <c r="O231" s="93">
        <f ca="1">AVERAGE(E231:OFFSET(E231,-(O$6-1),0))</f>
        <v>5314</v>
      </c>
      <c r="P231" s="85">
        <f t="shared" ca="1" si="20"/>
        <v>0</v>
      </c>
      <c r="Q231" s="26"/>
      <c r="R231" s="24"/>
    </row>
    <row r="232" spans="1:18" x14ac:dyDescent="0.25">
      <c r="A232" s="29">
        <v>20090413</v>
      </c>
      <c r="B232" s="30">
        <v>5835</v>
      </c>
      <c r="C232" s="30">
        <v>5876</v>
      </c>
      <c r="D232" s="30">
        <v>5786</v>
      </c>
      <c r="E232" s="30">
        <v>5846</v>
      </c>
      <c r="F232" s="76">
        <v>106059</v>
      </c>
      <c r="G232" s="77">
        <f t="shared" ca="1" si="17"/>
        <v>5541</v>
      </c>
      <c r="H232" s="67">
        <f t="shared" ca="1" si="18"/>
        <v>-6151</v>
      </c>
      <c r="I232" s="90">
        <f t="shared" ca="1" si="15"/>
        <v>-1</v>
      </c>
      <c r="J232" s="79">
        <f t="shared" ca="1" si="16"/>
        <v>-2</v>
      </c>
      <c r="K232" s="80">
        <f t="shared" si="21"/>
        <v>1</v>
      </c>
      <c r="L232" s="91">
        <f ca="1">AVERAGE(K232:OFFSET(K232,-(M$5-1),0))</f>
        <v>0.8</v>
      </c>
      <c r="M232" s="85">
        <f t="shared" ca="1" si="19"/>
        <v>-1</v>
      </c>
      <c r="N232" s="92">
        <f ca="1">AVERAGE(E232:OFFSET(E232,-(O$5-1),0))</f>
        <v>5548.4</v>
      </c>
      <c r="O232" s="93">
        <f ca="1">AVERAGE(E232:OFFSET(E232,-(O$6-1),0))</f>
        <v>5358.2</v>
      </c>
      <c r="P232" s="85">
        <f t="shared" ca="1" si="20"/>
        <v>0</v>
      </c>
      <c r="Q232" s="26"/>
      <c r="R232" s="24"/>
    </row>
    <row r="233" spans="1:18" x14ac:dyDescent="0.25">
      <c r="A233" s="29">
        <v>20090414</v>
      </c>
      <c r="B233" s="30">
        <v>5825</v>
      </c>
      <c r="C233" s="30">
        <v>5901</v>
      </c>
      <c r="D233" s="30">
        <v>5785</v>
      </c>
      <c r="E233" s="30">
        <v>5858</v>
      </c>
      <c r="F233" s="76">
        <v>101268</v>
      </c>
      <c r="G233" s="77">
        <f t="shared" ca="1" si="17"/>
        <v>5541</v>
      </c>
      <c r="H233" s="67">
        <f t="shared" ca="1" si="18"/>
        <v>-6175</v>
      </c>
      <c r="I233" s="90">
        <f t="shared" ca="1" si="15"/>
        <v>-1</v>
      </c>
      <c r="J233" s="79">
        <f t="shared" ca="1" si="16"/>
        <v>-2</v>
      </c>
      <c r="K233" s="80">
        <f t="shared" si="21"/>
        <v>1</v>
      </c>
      <c r="L233" s="91">
        <f ca="1">AVERAGE(K233:OFFSET(K233,-(M$5-1),0))</f>
        <v>0.8</v>
      </c>
      <c r="M233" s="85">
        <f t="shared" ca="1" si="19"/>
        <v>-1</v>
      </c>
      <c r="N233" s="92">
        <f ca="1">AVERAGE(E233:OFFSET(E233,-(O$5-1),0))</f>
        <v>5614.1</v>
      </c>
      <c r="O233" s="93">
        <f ca="1">AVERAGE(E233:OFFSET(E233,-(O$6-1),0))</f>
        <v>5398.25</v>
      </c>
      <c r="P233" s="85">
        <f t="shared" ca="1" si="20"/>
        <v>0</v>
      </c>
      <c r="Q233" s="26"/>
      <c r="R233" s="24"/>
    </row>
    <row r="234" spans="1:18" x14ac:dyDescent="0.25">
      <c r="A234" s="29">
        <v>20090415</v>
      </c>
      <c r="B234" s="30">
        <v>5800</v>
      </c>
      <c r="C234" s="30">
        <v>5875</v>
      </c>
      <c r="D234" s="30">
        <v>5769</v>
      </c>
      <c r="E234" s="30">
        <v>5859</v>
      </c>
      <c r="F234" s="76">
        <v>61857</v>
      </c>
      <c r="G234" s="77">
        <f t="shared" ca="1" si="17"/>
        <v>5541</v>
      </c>
      <c r="H234" s="67">
        <f t="shared" ca="1" si="18"/>
        <v>-6177</v>
      </c>
      <c r="I234" s="90">
        <f t="shared" ca="1" si="15"/>
        <v>-1</v>
      </c>
      <c r="J234" s="79">
        <f t="shared" ca="1" si="16"/>
        <v>-2</v>
      </c>
      <c r="K234" s="80">
        <f t="shared" si="21"/>
        <v>1</v>
      </c>
      <c r="L234" s="91">
        <f ca="1">AVERAGE(K234:OFFSET(K234,-(M$5-1),0))</f>
        <v>0.8</v>
      </c>
      <c r="M234" s="85">
        <f t="shared" ca="1" si="19"/>
        <v>-1</v>
      </c>
      <c r="N234" s="92">
        <f ca="1">AVERAGE(E234:OFFSET(E234,-(O$5-1),0))</f>
        <v>5668.6</v>
      </c>
      <c r="O234" s="93">
        <f ca="1">AVERAGE(E234:OFFSET(E234,-(O$6-1),0))</f>
        <v>5439.85</v>
      </c>
      <c r="P234" s="85">
        <f t="shared" ca="1" si="20"/>
        <v>0</v>
      </c>
      <c r="Q234" s="26"/>
      <c r="R234" s="24"/>
    </row>
    <row r="235" spans="1:18" x14ac:dyDescent="0.25">
      <c r="A235" s="29">
        <v>20090416</v>
      </c>
      <c r="B235" s="30">
        <v>5999</v>
      </c>
      <c r="C235" s="30">
        <v>6047</v>
      </c>
      <c r="D235" s="30">
        <v>5950</v>
      </c>
      <c r="E235" s="30">
        <v>5994</v>
      </c>
      <c r="F235" s="76">
        <v>112920</v>
      </c>
      <c r="G235" s="77">
        <f t="shared" ca="1" si="17"/>
        <v>5541</v>
      </c>
      <c r="H235" s="67">
        <f t="shared" ca="1" si="18"/>
        <v>-6447</v>
      </c>
      <c r="I235" s="90">
        <f t="shared" ca="1" si="15"/>
        <v>-1</v>
      </c>
      <c r="J235" s="79">
        <f t="shared" ca="1" si="16"/>
        <v>-2</v>
      </c>
      <c r="K235" s="80">
        <f t="shared" si="21"/>
        <v>1</v>
      </c>
      <c r="L235" s="91">
        <f ca="1">AVERAGE(K235:OFFSET(K235,-(M$5-1),0))</f>
        <v>0.8</v>
      </c>
      <c r="M235" s="85">
        <f t="shared" ca="1" si="19"/>
        <v>-1</v>
      </c>
      <c r="N235" s="92">
        <f ca="1">AVERAGE(E235:OFFSET(E235,-(O$5-1),0))</f>
        <v>5716.9</v>
      </c>
      <c r="O235" s="93">
        <f ca="1">AVERAGE(E235:OFFSET(E235,-(O$6-1),0))</f>
        <v>5490.55</v>
      </c>
      <c r="P235" s="85">
        <f t="shared" ca="1" si="20"/>
        <v>0</v>
      </c>
      <c r="Q235" s="26"/>
      <c r="R235" s="24"/>
    </row>
    <row r="236" spans="1:18" x14ac:dyDescent="0.25">
      <c r="A236" s="29">
        <v>20090417</v>
      </c>
      <c r="B236" s="30">
        <v>6046</v>
      </c>
      <c r="C236" s="30">
        <v>6060</v>
      </c>
      <c r="D236" s="30">
        <v>5684</v>
      </c>
      <c r="E236" s="30">
        <v>5775</v>
      </c>
      <c r="F236" s="76">
        <v>149893</v>
      </c>
      <c r="G236" s="77">
        <f t="shared" ca="1" si="17"/>
        <v>5541</v>
      </c>
      <c r="H236" s="67">
        <f t="shared" ca="1" si="18"/>
        <v>-6009</v>
      </c>
      <c r="I236" s="90">
        <f t="shared" ca="1" si="15"/>
        <v>-1</v>
      </c>
      <c r="J236" s="79">
        <f t="shared" ca="1" si="16"/>
        <v>-2</v>
      </c>
      <c r="K236" s="80">
        <f t="shared" si="21"/>
        <v>0</v>
      </c>
      <c r="L236" s="91">
        <f ca="1">AVERAGE(K236:OFFSET(K236,-(M$5-1),0))</f>
        <v>0.8</v>
      </c>
      <c r="M236" s="85">
        <f t="shared" ca="1" si="19"/>
        <v>-1</v>
      </c>
      <c r="N236" s="92">
        <f ca="1">AVERAGE(E236:OFFSET(E236,-(O$5-1),0))</f>
        <v>5743.5</v>
      </c>
      <c r="O236" s="93">
        <f ca="1">AVERAGE(E236:OFFSET(E236,-(O$6-1),0))</f>
        <v>5531.8</v>
      </c>
      <c r="P236" s="85">
        <f t="shared" ca="1" si="20"/>
        <v>0</v>
      </c>
      <c r="Q236" s="26"/>
      <c r="R236" s="24"/>
    </row>
    <row r="237" spans="1:18" x14ac:dyDescent="0.25">
      <c r="A237" s="29">
        <v>20090420</v>
      </c>
      <c r="B237" s="30">
        <v>5772</v>
      </c>
      <c r="C237" s="30">
        <v>5815</v>
      </c>
      <c r="D237" s="30">
        <v>5668</v>
      </c>
      <c r="E237" s="30">
        <v>5765</v>
      </c>
      <c r="F237" s="76">
        <v>128609</v>
      </c>
      <c r="G237" s="77">
        <f t="shared" ca="1" si="17"/>
        <v>5541</v>
      </c>
      <c r="H237" s="67">
        <f t="shared" ca="1" si="18"/>
        <v>-5989</v>
      </c>
      <c r="I237" s="90">
        <f t="shared" ca="1" si="15"/>
        <v>0</v>
      </c>
      <c r="J237" s="79">
        <f t="shared" ca="1" si="16"/>
        <v>-2</v>
      </c>
      <c r="K237" s="80">
        <f t="shared" si="21"/>
        <v>0</v>
      </c>
      <c r="L237" s="91">
        <f ca="1">AVERAGE(K237:OFFSET(K237,-(M$5-1),0))</f>
        <v>0.7</v>
      </c>
      <c r="M237" s="85">
        <f t="shared" ca="1" si="19"/>
        <v>0</v>
      </c>
      <c r="N237" s="92">
        <f ca="1">AVERAGE(E237:OFFSET(E237,-(O$5-1),0))</f>
        <v>5767.5</v>
      </c>
      <c r="O237" s="93">
        <f ca="1">AVERAGE(E237:OFFSET(E237,-(O$6-1),0))</f>
        <v>5563.5</v>
      </c>
      <c r="P237" s="85">
        <f t="shared" ca="1" si="20"/>
        <v>0</v>
      </c>
      <c r="Q237" s="26"/>
      <c r="R237" s="24"/>
    </row>
    <row r="238" spans="1:18" x14ac:dyDescent="0.25">
      <c r="A238" s="29">
        <v>20090421</v>
      </c>
      <c r="B238" s="30">
        <v>5667</v>
      </c>
      <c r="C238" s="30">
        <v>5899</v>
      </c>
      <c r="D238" s="30">
        <v>5654</v>
      </c>
      <c r="E238" s="30">
        <v>5896</v>
      </c>
      <c r="F238" s="76">
        <v>131984</v>
      </c>
      <c r="G238" s="77">
        <f t="shared" ca="1" si="17"/>
        <v>5541</v>
      </c>
      <c r="H238" s="67">
        <f t="shared" ca="1" si="18"/>
        <v>-6251</v>
      </c>
      <c r="I238" s="90">
        <f t="shared" ca="1" si="15"/>
        <v>0</v>
      </c>
      <c r="J238" s="79">
        <f t="shared" ca="1" si="16"/>
        <v>-2</v>
      </c>
      <c r="K238" s="80">
        <f t="shared" si="21"/>
        <v>1</v>
      </c>
      <c r="L238" s="91">
        <f ca="1">AVERAGE(K238:OFFSET(K238,-(M$5-1),0))</f>
        <v>0.7</v>
      </c>
      <c r="M238" s="85">
        <f t="shared" ca="1" si="19"/>
        <v>0</v>
      </c>
      <c r="N238" s="92">
        <f ca="1">AVERAGE(E238:OFFSET(E238,-(O$5-1),0))</f>
        <v>5798.8</v>
      </c>
      <c r="O238" s="93">
        <f ca="1">AVERAGE(E238:OFFSET(E238,-(O$6-1),0))</f>
        <v>5595.2</v>
      </c>
      <c r="P238" s="85">
        <f t="shared" ca="1" si="20"/>
        <v>0</v>
      </c>
      <c r="Q238" s="26"/>
      <c r="R238" s="24"/>
    </row>
    <row r="239" spans="1:18" x14ac:dyDescent="0.25">
      <c r="A239" s="29">
        <v>20090422</v>
      </c>
      <c r="B239" s="30">
        <v>5865</v>
      </c>
      <c r="C239" s="30">
        <v>5928</v>
      </c>
      <c r="D239" s="30">
        <v>5833</v>
      </c>
      <c r="E239" s="30">
        <v>5847</v>
      </c>
      <c r="F239" s="76">
        <v>115853</v>
      </c>
      <c r="G239" s="77">
        <f t="shared" ca="1" si="17"/>
        <v>5541</v>
      </c>
      <c r="H239" s="67">
        <f t="shared" ca="1" si="18"/>
        <v>-6153</v>
      </c>
      <c r="I239" s="90">
        <f t="shared" ca="1" si="15"/>
        <v>0</v>
      </c>
      <c r="J239" s="79">
        <f t="shared" ca="1" si="16"/>
        <v>-2</v>
      </c>
      <c r="K239" s="80">
        <f t="shared" si="21"/>
        <v>0</v>
      </c>
      <c r="L239" s="91">
        <f ca="1">AVERAGE(K239:OFFSET(K239,-(M$5-1),0))</f>
        <v>0.7</v>
      </c>
      <c r="M239" s="85">
        <f t="shared" ca="1" si="19"/>
        <v>0</v>
      </c>
      <c r="N239" s="92">
        <f ca="1">AVERAGE(E239:OFFSET(E239,-(O$5-1),0))</f>
        <v>5837.9</v>
      </c>
      <c r="O239" s="93">
        <f ca="1">AVERAGE(E239:OFFSET(E239,-(O$6-1),0))</f>
        <v>5619.55</v>
      </c>
      <c r="P239" s="85">
        <f t="shared" ca="1" si="20"/>
        <v>0</v>
      </c>
      <c r="Q239" s="26"/>
      <c r="R239" s="24"/>
    </row>
    <row r="240" spans="1:18" x14ac:dyDescent="0.25">
      <c r="A240" s="29">
        <v>20090423</v>
      </c>
      <c r="B240" s="30">
        <v>5870</v>
      </c>
      <c r="C240" s="30">
        <v>5906</v>
      </c>
      <c r="D240" s="30">
        <v>5755</v>
      </c>
      <c r="E240" s="30">
        <v>5901</v>
      </c>
      <c r="F240" s="76">
        <v>138403</v>
      </c>
      <c r="G240" s="77">
        <f t="shared" ca="1" si="17"/>
        <v>5541</v>
      </c>
      <c r="H240" s="67">
        <f t="shared" ca="1" si="18"/>
        <v>-6261</v>
      </c>
      <c r="I240" s="90">
        <f t="shared" ca="1" si="15"/>
        <v>0</v>
      </c>
      <c r="J240" s="79">
        <f t="shared" ca="1" si="16"/>
        <v>-2</v>
      </c>
      <c r="K240" s="80">
        <f t="shared" si="21"/>
        <v>1</v>
      </c>
      <c r="L240" s="91">
        <f ca="1">AVERAGE(K240:OFFSET(K240,-(M$5-1),0))</f>
        <v>0.7</v>
      </c>
      <c r="M240" s="85">
        <f t="shared" ca="1" si="19"/>
        <v>0</v>
      </c>
      <c r="N240" s="92">
        <f ca="1">AVERAGE(E240:OFFSET(E240,-(O$5-1),0))</f>
        <v>5856.8</v>
      </c>
      <c r="O240" s="93">
        <f ca="1">AVERAGE(E240:OFFSET(E240,-(O$6-1),0))</f>
        <v>5645.35</v>
      </c>
      <c r="P240" s="85">
        <f t="shared" ca="1" si="20"/>
        <v>0</v>
      </c>
      <c r="Q240" s="26"/>
      <c r="R240" s="24"/>
    </row>
    <row r="241" spans="1:18" x14ac:dyDescent="0.25">
      <c r="A241" s="29">
        <v>20090424</v>
      </c>
      <c r="B241" s="30">
        <v>5915</v>
      </c>
      <c r="C241" s="30">
        <v>5998</v>
      </c>
      <c r="D241" s="30">
        <v>5791</v>
      </c>
      <c r="E241" s="30">
        <v>5904</v>
      </c>
      <c r="F241" s="76">
        <v>146115</v>
      </c>
      <c r="G241" s="77">
        <f t="shared" ca="1" si="17"/>
        <v>5541</v>
      </c>
      <c r="H241" s="67">
        <f t="shared" ca="1" si="18"/>
        <v>-6267</v>
      </c>
      <c r="I241" s="90">
        <f t="shared" ca="1" si="15"/>
        <v>0</v>
      </c>
      <c r="J241" s="79">
        <f t="shared" ca="1" si="16"/>
        <v>-2</v>
      </c>
      <c r="K241" s="80">
        <f t="shared" si="21"/>
        <v>1</v>
      </c>
      <c r="L241" s="91">
        <f ca="1">AVERAGE(K241:OFFSET(K241,-(M$5-1),0))</f>
        <v>0.7</v>
      </c>
      <c r="M241" s="85">
        <f t="shared" ca="1" si="19"/>
        <v>0</v>
      </c>
      <c r="N241" s="92">
        <f ca="1">AVERAGE(E241:OFFSET(E241,-(O$5-1),0))</f>
        <v>5864.5</v>
      </c>
      <c r="O241" s="93">
        <f ca="1">AVERAGE(E241:OFFSET(E241,-(O$6-1),0))</f>
        <v>5672.9</v>
      </c>
      <c r="P241" s="85">
        <f t="shared" ca="1" si="20"/>
        <v>0</v>
      </c>
      <c r="Q241" s="26"/>
      <c r="R241" s="24"/>
    </row>
    <row r="242" spans="1:18" x14ac:dyDescent="0.25">
      <c r="A242" s="29">
        <v>20090427</v>
      </c>
      <c r="B242" s="30">
        <v>5930</v>
      </c>
      <c r="C242" s="30">
        <v>5950</v>
      </c>
      <c r="D242" s="30">
        <v>5676</v>
      </c>
      <c r="E242" s="30">
        <v>5710</v>
      </c>
      <c r="F242" s="76">
        <v>147666</v>
      </c>
      <c r="G242" s="77">
        <f t="shared" ca="1" si="17"/>
        <v>5541</v>
      </c>
      <c r="H242" s="67">
        <f t="shared" ca="1" si="18"/>
        <v>-5879</v>
      </c>
      <c r="I242" s="90">
        <f t="shared" ca="1" si="15"/>
        <v>0</v>
      </c>
      <c r="J242" s="79">
        <f t="shared" ca="1" si="16"/>
        <v>-2</v>
      </c>
      <c r="K242" s="80">
        <f t="shared" si="21"/>
        <v>0</v>
      </c>
      <c r="L242" s="91">
        <f ca="1">AVERAGE(K242:OFFSET(K242,-(M$5-1),0))</f>
        <v>0.6</v>
      </c>
      <c r="M242" s="85">
        <f t="shared" ca="1" si="19"/>
        <v>0</v>
      </c>
      <c r="N242" s="92">
        <f ca="1">AVERAGE(E242:OFFSET(E242,-(O$5-1),0))</f>
        <v>5850.9</v>
      </c>
      <c r="O242" s="93">
        <f ca="1">AVERAGE(E242:OFFSET(E242,-(O$6-1),0))</f>
        <v>5699.65</v>
      </c>
      <c r="P242" s="85">
        <f t="shared" ca="1" si="20"/>
        <v>0</v>
      </c>
      <c r="Q242" s="26"/>
      <c r="R242" s="24"/>
    </row>
    <row r="243" spans="1:18" x14ac:dyDescent="0.25">
      <c r="A243" s="29">
        <v>20090428</v>
      </c>
      <c r="B243" s="30">
        <v>5766</v>
      </c>
      <c r="C243" s="30">
        <v>5784</v>
      </c>
      <c r="D243" s="30">
        <v>5576</v>
      </c>
      <c r="E243" s="30">
        <v>5580</v>
      </c>
      <c r="F243" s="76">
        <v>159400</v>
      </c>
      <c r="G243" s="77">
        <f t="shared" ca="1" si="17"/>
        <v>5541</v>
      </c>
      <c r="H243" s="67">
        <f t="shared" ca="1" si="18"/>
        <v>-5619</v>
      </c>
      <c r="I243" s="90">
        <f t="shared" ca="1" si="15"/>
        <v>0</v>
      </c>
      <c r="J243" s="79">
        <f t="shared" ca="1" si="16"/>
        <v>-2</v>
      </c>
      <c r="K243" s="80">
        <f t="shared" si="21"/>
        <v>0</v>
      </c>
      <c r="L243" s="91">
        <f ca="1">AVERAGE(K243:OFFSET(K243,-(M$5-1),0))</f>
        <v>0.5</v>
      </c>
      <c r="M243" s="85">
        <f t="shared" ca="1" si="19"/>
        <v>0</v>
      </c>
      <c r="N243" s="92">
        <f ca="1">AVERAGE(E243:OFFSET(E243,-(O$5-1),0))</f>
        <v>5823.1</v>
      </c>
      <c r="O243" s="93">
        <f ca="1">AVERAGE(E243:OFFSET(E243,-(O$6-1),0))</f>
        <v>5718.6</v>
      </c>
      <c r="P243" s="85">
        <f t="shared" ca="1" si="20"/>
        <v>0</v>
      </c>
      <c r="Q243" s="26"/>
      <c r="R243" s="24"/>
    </row>
    <row r="244" spans="1:18" x14ac:dyDescent="0.25">
      <c r="A244" s="29">
        <v>20090429</v>
      </c>
      <c r="B244" s="30">
        <v>5648</v>
      </c>
      <c r="C244" s="30">
        <v>5664</v>
      </c>
      <c r="D244" s="30">
        <v>5584</v>
      </c>
      <c r="E244" s="30">
        <v>5623</v>
      </c>
      <c r="F244" s="76">
        <v>109574</v>
      </c>
      <c r="G244" s="77">
        <f t="shared" ca="1" si="17"/>
        <v>5541</v>
      </c>
      <c r="H244" s="67">
        <f t="shared" ca="1" si="18"/>
        <v>-5705</v>
      </c>
      <c r="I244" s="90">
        <f t="shared" ca="1" si="15"/>
        <v>0</v>
      </c>
      <c r="J244" s="79">
        <f t="shared" ca="1" si="16"/>
        <v>-2</v>
      </c>
      <c r="K244" s="80">
        <f t="shared" si="21"/>
        <v>1</v>
      </c>
      <c r="L244" s="91">
        <f ca="1">AVERAGE(K244:OFFSET(K244,-(M$5-1),0))</f>
        <v>0.5</v>
      </c>
      <c r="M244" s="85">
        <f t="shared" ca="1" si="19"/>
        <v>0</v>
      </c>
      <c r="N244" s="92">
        <f ca="1">AVERAGE(E244:OFFSET(E244,-(O$5-1),0))</f>
        <v>5799.5</v>
      </c>
      <c r="O244" s="93">
        <f ca="1">AVERAGE(E244:OFFSET(E244,-(O$6-1),0))</f>
        <v>5734.05</v>
      </c>
      <c r="P244" s="85">
        <f t="shared" ca="1" si="20"/>
        <v>0</v>
      </c>
      <c r="Q244" s="26"/>
      <c r="R244" s="24"/>
    </row>
    <row r="245" spans="1:18" x14ac:dyDescent="0.25">
      <c r="A245" s="29">
        <v>20090430</v>
      </c>
      <c r="B245" s="30">
        <v>6015</v>
      </c>
      <c r="C245" s="30">
        <v>6015</v>
      </c>
      <c r="D245" s="30">
        <v>5995</v>
      </c>
      <c r="E245" s="30">
        <v>6015</v>
      </c>
      <c r="F245" s="76">
        <v>29279</v>
      </c>
      <c r="G245" s="77">
        <f t="shared" ca="1" si="17"/>
        <v>5541</v>
      </c>
      <c r="H245" s="67">
        <f t="shared" ca="1" si="18"/>
        <v>-6489</v>
      </c>
      <c r="I245" s="90">
        <f t="shared" ref="I245:I302" ca="1" si="22">IF(OR(M245=1,P245=1),1,IF(OR(M245=-1,P245=-1),-1,0))</f>
        <v>0</v>
      </c>
      <c r="J245" s="79">
        <f t="shared" ref="J245:J302" ca="1" si="23">IF((J244+I244)&gt;=J$5, J$5, IF((J244+I244)&lt;=J$7, J$7, J244+I244))</f>
        <v>-2</v>
      </c>
      <c r="K245" s="80">
        <f t="shared" si="21"/>
        <v>1</v>
      </c>
      <c r="L245" s="91">
        <f ca="1">AVERAGE(K245:OFFSET(K245,-(M$5-1),0))</f>
        <v>0.5</v>
      </c>
      <c r="M245" s="85">
        <f t="shared" ca="1" si="19"/>
        <v>0</v>
      </c>
      <c r="N245" s="92">
        <f ca="1">AVERAGE(E245:OFFSET(E245,-(O$5-1),0))</f>
        <v>5801.6</v>
      </c>
      <c r="O245" s="93">
        <f ca="1">AVERAGE(E245:OFFSET(E245,-(O$6-1),0))</f>
        <v>5759.25</v>
      </c>
      <c r="P245" s="85">
        <f t="shared" ca="1" si="20"/>
        <v>0</v>
      </c>
      <c r="Q245" s="26"/>
      <c r="R245" s="24"/>
    </row>
    <row r="246" spans="1:18" x14ac:dyDescent="0.25">
      <c r="A246" s="29">
        <v>20090504</v>
      </c>
      <c r="B246" s="30">
        <v>6363</v>
      </c>
      <c r="C246" s="30">
        <v>6436</v>
      </c>
      <c r="D246" s="30">
        <v>6301</v>
      </c>
      <c r="E246" s="30">
        <v>6436</v>
      </c>
      <c r="F246" s="76">
        <v>39606</v>
      </c>
      <c r="G246" s="77">
        <f t="shared" ref="G246:G302" ca="1" si="24">G245-(J246-J245)*B246</f>
        <v>5541</v>
      </c>
      <c r="H246" s="67">
        <f t="shared" ref="H246:H302" ca="1" si="25">G246+J246*E246</f>
        <v>-7331</v>
      </c>
      <c r="I246" s="90">
        <f t="shared" ca="1" si="22"/>
        <v>0</v>
      </c>
      <c r="J246" s="79">
        <f t="shared" ca="1" si="23"/>
        <v>-2</v>
      </c>
      <c r="K246" s="80">
        <f t="shared" si="21"/>
        <v>1</v>
      </c>
      <c r="L246" s="91">
        <f ca="1">AVERAGE(K246:OFFSET(K246,-(M$5-1),0))</f>
        <v>0.6</v>
      </c>
      <c r="M246" s="85">
        <f t="shared" ref="M246:M302" ca="1" si="26">IF(L246&lt;=M$6, 1, IF(L246&gt;=M$7,-1, 0))</f>
        <v>0</v>
      </c>
      <c r="N246" s="92">
        <f ca="1">AVERAGE(E246:OFFSET(E246,-(O$5-1),0))</f>
        <v>5867.7</v>
      </c>
      <c r="O246" s="93">
        <f ca="1">AVERAGE(E246:OFFSET(E246,-(O$6-1),0))</f>
        <v>5805.6</v>
      </c>
      <c r="P246" s="85">
        <f t="shared" ref="P246:P302" ca="1" si="27">IF(AND(N245&lt;=O245,N246&gt;O246),1,IF(AND(N245&gt;=O245,N246&lt;O246),-1,0))</f>
        <v>0</v>
      </c>
      <c r="Q246" s="26"/>
      <c r="R246" s="24"/>
    </row>
    <row r="247" spans="1:18" x14ac:dyDescent="0.25">
      <c r="A247" s="29">
        <v>20090505</v>
      </c>
      <c r="B247" s="30">
        <v>6637</v>
      </c>
      <c r="C247" s="30">
        <v>6720</v>
      </c>
      <c r="D247" s="30">
        <v>6426</v>
      </c>
      <c r="E247" s="30">
        <v>6542</v>
      </c>
      <c r="F247" s="76">
        <v>155017</v>
      </c>
      <c r="G247" s="77">
        <f t="shared" ca="1" si="24"/>
        <v>5541</v>
      </c>
      <c r="H247" s="67">
        <f t="shared" ca="1" si="25"/>
        <v>-7543</v>
      </c>
      <c r="I247" s="90">
        <f t="shared" ca="1" si="22"/>
        <v>0</v>
      </c>
      <c r="J247" s="79">
        <f t="shared" ca="1" si="23"/>
        <v>-2</v>
      </c>
      <c r="K247" s="80">
        <f t="shared" si="21"/>
        <v>1</v>
      </c>
      <c r="L247" s="91">
        <f ca="1">AVERAGE(K247:OFFSET(K247,-(M$5-1),0))</f>
        <v>0.7</v>
      </c>
      <c r="M247" s="85">
        <f t="shared" ca="1" si="26"/>
        <v>0</v>
      </c>
      <c r="N247" s="92">
        <f ca="1">AVERAGE(E247:OFFSET(E247,-(O$5-1),0))</f>
        <v>5945.4</v>
      </c>
      <c r="O247" s="93">
        <f ca="1">AVERAGE(E247:OFFSET(E247,-(O$6-1),0))</f>
        <v>5856.45</v>
      </c>
      <c r="P247" s="85">
        <f t="shared" ca="1" si="27"/>
        <v>0</v>
      </c>
      <c r="Q247" s="26"/>
      <c r="R247" s="24"/>
    </row>
    <row r="248" spans="1:18" x14ac:dyDescent="0.25">
      <c r="A248" s="29">
        <v>20090506</v>
      </c>
      <c r="B248" s="30">
        <v>6510</v>
      </c>
      <c r="C248" s="30">
        <v>6585</v>
      </c>
      <c r="D248" s="30">
        <v>6412</v>
      </c>
      <c r="E248" s="30">
        <v>6536</v>
      </c>
      <c r="F248" s="76">
        <v>119634</v>
      </c>
      <c r="G248" s="77">
        <f t="shared" ca="1" si="24"/>
        <v>5541</v>
      </c>
      <c r="H248" s="67">
        <f t="shared" ca="1" si="25"/>
        <v>-7531</v>
      </c>
      <c r="I248" s="90">
        <f t="shared" ca="1" si="22"/>
        <v>0</v>
      </c>
      <c r="J248" s="79">
        <f t="shared" ca="1" si="23"/>
        <v>-2</v>
      </c>
      <c r="K248" s="80">
        <f t="shared" si="21"/>
        <v>0</v>
      </c>
      <c r="L248" s="91">
        <f ca="1">AVERAGE(K248:OFFSET(K248,-(M$5-1),0))</f>
        <v>0.6</v>
      </c>
      <c r="M248" s="85">
        <f t="shared" ca="1" si="26"/>
        <v>0</v>
      </c>
      <c r="N248" s="92">
        <f ca="1">AVERAGE(E248:OFFSET(E248,-(O$5-1),0))</f>
        <v>6009.4</v>
      </c>
      <c r="O248" s="93">
        <f ca="1">AVERAGE(E248:OFFSET(E248,-(O$6-1),0))</f>
        <v>5904.1</v>
      </c>
      <c r="P248" s="85">
        <f t="shared" ca="1" si="27"/>
        <v>0</v>
      </c>
      <c r="Q248" s="26"/>
      <c r="R248" s="24"/>
    </row>
    <row r="249" spans="1:18" x14ac:dyDescent="0.25">
      <c r="A249" s="29">
        <v>20090507</v>
      </c>
      <c r="B249" s="30">
        <v>6606</v>
      </c>
      <c r="C249" s="30">
        <v>6630</v>
      </c>
      <c r="D249" s="30">
        <v>6446</v>
      </c>
      <c r="E249" s="30">
        <v>6613</v>
      </c>
      <c r="F249" s="76">
        <v>109116</v>
      </c>
      <c r="G249" s="77">
        <f t="shared" ca="1" si="24"/>
        <v>5541</v>
      </c>
      <c r="H249" s="67">
        <f t="shared" ca="1" si="25"/>
        <v>-7685</v>
      </c>
      <c r="I249" s="90">
        <f t="shared" ca="1" si="22"/>
        <v>0</v>
      </c>
      <c r="J249" s="79">
        <f t="shared" ca="1" si="23"/>
        <v>-2</v>
      </c>
      <c r="K249" s="80">
        <f t="shared" si="21"/>
        <v>1</v>
      </c>
      <c r="L249" s="91">
        <f ca="1">AVERAGE(K249:OFFSET(K249,-(M$5-1),0))</f>
        <v>0.7</v>
      </c>
      <c r="M249" s="85">
        <f t="shared" ca="1" si="26"/>
        <v>0</v>
      </c>
      <c r="N249" s="92">
        <f ca="1">AVERAGE(E249:OFFSET(E249,-(O$5-1),0))</f>
        <v>6086</v>
      </c>
      <c r="O249" s="93">
        <f ca="1">AVERAGE(E249:OFFSET(E249,-(O$6-1),0))</f>
        <v>5961.95</v>
      </c>
      <c r="P249" s="85">
        <f t="shared" ca="1" si="27"/>
        <v>0</v>
      </c>
      <c r="Q249" s="26"/>
      <c r="R249" s="24"/>
    </row>
    <row r="250" spans="1:18" x14ac:dyDescent="0.25">
      <c r="A250" s="29">
        <v>20090508</v>
      </c>
      <c r="B250" s="30">
        <v>6570</v>
      </c>
      <c r="C250" s="30">
        <v>6598</v>
      </c>
      <c r="D250" s="30">
        <v>6506</v>
      </c>
      <c r="E250" s="30">
        <v>6572</v>
      </c>
      <c r="F250" s="76">
        <v>93272</v>
      </c>
      <c r="G250" s="77">
        <f t="shared" ca="1" si="24"/>
        <v>5541</v>
      </c>
      <c r="H250" s="67">
        <f t="shared" ca="1" si="25"/>
        <v>-7603</v>
      </c>
      <c r="I250" s="90">
        <f t="shared" ca="1" si="22"/>
        <v>0</v>
      </c>
      <c r="J250" s="79">
        <f t="shared" ca="1" si="23"/>
        <v>-2</v>
      </c>
      <c r="K250" s="80">
        <f t="shared" si="21"/>
        <v>0</v>
      </c>
      <c r="L250" s="91">
        <f ca="1">AVERAGE(K250:OFFSET(K250,-(M$5-1),0))</f>
        <v>0.6</v>
      </c>
      <c r="M250" s="85">
        <f t="shared" ca="1" si="26"/>
        <v>0</v>
      </c>
      <c r="N250" s="92">
        <f ca="1">AVERAGE(E250:OFFSET(E250,-(O$5-1),0))</f>
        <v>6153.1</v>
      </c>
      <c r="O250" s="93">
        <f ca="1">AVERAGE(E250:OFFSET(E250,-(O$6-1),0))</f>
        <v>6004.95</v>
      </c>
      <c r="P250" s="85">
        <f t="shared" ca="1" si="27"/>
        <v>0</v>
      </c>
      <c r="Q250" s="26"/>
      <c r="R250" s="24"/>
    </row>
    <row r="251" spans="1:18" x14ac:dyDescent="0.25">
      <c r="A251" s="29">
        <v>20090511</v>
      </c>
      <c r="B251" s="30">
        <v>6549</v>
      </c>
      <c r="C251" s="30">
        <v>6697</v>
      </c>
      <c r="D251" s="30">
        <v>6522</v>
      </c>
      <c r="E251" s="30">
        <v>6597</v>
      </c>
      <c r="F251" s="76">
        <v>100228</v>
      </c>
      <c r="G251" s="77">
        <f t="shared" ca="1" si="24"/>
        <v>5541</v>
      </c>
      <c r="H251" s="67">
        <f t="shared" ca="1" si="25"/>
        <v>-7653</v>
      </c>
      <c r="I251" s="90">
        <f t="shared" ca="1" si="22"/>
        <v>0</v>
      </c>
      <c r="J251" s="79">
        <f t="shared" ca="1" si="23"/>
        <v>-2</v>
      </c>
      <c r="K251" s="80">
        <f t="shared" si="21"/>
        <v>1</v>
      </c>
      <c r="L251" s="91">
        <f ca="1">AVERAGE(K251:OFFSET(K251,-(M$5-1),0))</f>
        <v>0.6</v>
      </c>
      <c r="M251" s="85">
        <f t="shared" ca="1" si="26"/>
        <v>0</v>
      </c>
      <c r="N251" s="92">
        <f ca="1">AVERAGE(E251:OFFSET(E251,-(O$5-1),0))</f>
        <v>6222.4</v>
      </c>
      <c r="O251" s="93">
        <f ca="1">AVERAGE(E251:OFFSET(E251,-(O$6-1),0))</f>
        <v>6043.45</v>
      </c>
      <c r="P251" s="85">
        <f t="shared" ca="1" si="27"/>
        <v>0</v>
      </c>
      <c r="Q251" s="26"/>
      <c r="R251" s="24"/>
    </row>
    <row r="252" spans="1:18" x14ac:dyDescent="0.25">
      <c r="A252" s="29">
        <v>20090512</v>
      </c>
      <c r="B252" s="30">
        <v>6562</v>
      </c>
      <c r="C252" s="30">
        <v>6586</v>
      </c>
      <c r="D252" s="30">
        <v>6385</v>
      </c>
      <c r="E252" s="30">
        <v>6447</v>
      </c>
      <c r="F252" s="76">
        <v>125215</v>
      </c>
      <c r="G252" s="77">
        <f t="shared" ca="1" si="24"/>
        <v>5541</v>
      </c>
      <c r="H252" s="67">
        <f t="shared" ca="1" si="25"/>
        <v>-7353</v>
      </c>
      <c r="I252" s="90">
        <f t="shared" ca="1" si="22"/>
        <v>0</v>
      </c>
      <c r="J252" s="79">
        <f t="shared" ca="1" si="23"/>
        <v>-2</v>
      </c>
      <c r="K252" s="80">
        <f t="shared" si="21"/>
        <v>0</v>
      </c>
      <c r="L252" s="91">
        <f ca="1">AVERAGE(K252:OFFSET(K252,-(M$5-1),0))</f>
        <v>0.6</v>
      </c>
      <c r="M252" s="85">
        <f t="shared" ca="1" si="26"/>
        <v>0</v>
      </c>
      <c r="N252" s="92">
        <f ca="1">AVERAGE(E252:OFFSET(E252,-(O$5-1),0))</f>
        <v>6296.1</v>
      </c>
      <c r="O252" s="93">
        <f ca="1">AVERAGE(E252:OFFSET(E252,-(O$6-1),0))</f>
        <v>6073.5</v>
      </c>
      <c r="P252" s="85">
        <f t="shared" ca="1" si="27"/>
        <v>0</v>
      </c>
      <c r="Q252" s="26"/>
      <c r="R252" s="24"/>
    </row>
    <row r="253" spans="1:18" x14ac:dyDescent="0.25">
      <c r="A253" s="29">
        <v>20090513</v>
      </c>
      <c r="B253" s="30">
        <v>6454</v>
      </c>
      <c r="C253" s="30">
        <v>6499</v>
      </c>
      <c r="D253" s="30">
        <v>6420</v>
      </c>
      <c r="E253" s="30">
        <v>6469</v>
      </c>
      <c r="F253" s="76">
        <v>81204</v>
      </c>
      <c r="G253" s="77">
        <f t="shared" ca="1" si="24"/>
        <v>5541</v>
      </c>
      <c r="H253" s="67">
        <f t="shared" ca="1" si="25"/>
        <v>-7397</v>
      </c>
      <c r="I253" s="90">
        <f t="shared" ca="1" si="22"/>
        <v>0</v>
      </c>
      <c r="J253" s="79">
        <f t="shared" ca="1" si="23"/>
        <v>-2</v>
      </c>
      <c r="K253" s="80">
        <f t="shared" si="21"/>
        <v>1</v>
      </c>
      <c r="L253" s="91">
        <f ca="1">AVERAGE(K253:OFFSET(K253,-(M$5-1),0))</f>
        <v>0.7</v>
      </c>
      <c r="M253" s="85">
        <f t="shared" ca="1" si="26"/>
        <v>0</v>
      </c>
      <c r="N253" s="92">
        <f ca="1">AVERAGE(E253:OFFSET(E253,-(O$5-1),0))</f>
        <v>6385</v>
      </c>
      <c r="O253" s="93">
        <f ca="1">AVERAGE(E253:OFFSET(E253,-(O$6-1),0))</f>
        <v>6104.05</v>
      </c>
      <c r="P253" s="85">
        <f t="shared" ca="1" si="27"/>
        <v>0</v>
      </c>
      <c r="Q253" s="26"/>
      <c r="R253" s="24"/>
    </row>
    <row r="254" spans="1:18" x14ac:dyDescent="0.25">
      <c r="A254" s="29">
        <v>20090514</v>
      </c>
      <c r="B254" s="30">
        <v>6355</v>
      </c>
      <c r="C254" s="30">
        <v>6419</v>
      </c>
      <c r="D254" s="30">
        <v>6315</v>
      </c>
      <c r="E254" s="30">
        <v>6321</v>
      </c>
      <c r="F254" s="76">
        <v>90054</v>
      </c>
      <c r="G254" s="77">
        <f t="shared" ca="1" si="24"/>
        <v>5541</v>
      </c>
      <c r="H254" s="67">
        <f t="shared" ca="1" si="25"/>
        <v>-7101</v>
      </c>
      <c r="I254" s="90">
        <f t="shared" ca="1" si="22"/>
        <v>0</v>
      </c>
      <c r="J254" s="79">
        <f t="shared" ca="1" si="23"/>
        <v>-2</v>
      </c>
      <c r="K254" s="80">
        <f t="shared" si="21"/>
        <v>0</v>
      </c>
      <c r="L254" s="91">
        <f ca="1">AVERAGE(K254:OFFSET(K254,-(M$5-1),0))</f>
        <v>0.6</v>
      </c>
      <c r="M254" s="85">
        <f t="shared" ca="1" si="26"/>
        <v>0</v>
      </c>
      <c r="N254" s="92">
        <f ca="1">AVERAGE(E254:OFFSET(E254,-(O$5-1),0))</f>
        <v>6454.8</v>
      </c>
      <c r="O254" s="93">
        <f ca="1">AVERAGE(E254:OFFSET(E254,-(O$6-1),0))</f>
        <v>6127.15</v>
      </c>
      <c r="P254" s="85">
        <f t="shared" ca="1" si="27"/>
        <v>0</v>
      </c>
      <c r="Q254" s="26"/>
      <c r="R254" s="24"/>
    </row>
    <row r="255" spans="1:18" x14ac:dyDescent="0.25">
      <c r="A255" s="29">
        <v>20090515</v>
      </c>
      <c r="B255" s="30">
        <v>6372</v>
      </c>
      <c r="C255" s="30">
        <v>6509</v>
      </c>
      <c r="D255" s="30">
        <v>6356</v>
      </c>
      <c r="E255" s="30">
        <v>6476</v>
      </c>
      <c r="F255" s="76">
        <v>97643</v>
      </c>
      <c r="G255" s="77">
        <f t="shared" ca="1" si="24"/>
        <v>5541</v>
      </c>
      <c r="H255" s="67">
        <f t="shared" ca="1" si="25"/>
        <v>-7411</v>
      </c>
      <c r="I255" s="90">
        <f t="shared" ca="1" si="22"/>
        <v>0</v>
      </c>
      <c r="J255" s="79">
        <f t="shared" ca="1" si="23"/>
        <v>-2</v>
      </c>
      <c r="K255" s="80">
        <f t="shared" si="21"/>
        <v>1</v>
      </c>
      <c r="L255" s="91">
        <f ca="1">AVERAGE(K255:OFFSET(K255,-(M$5-1),0))</f>
        <v>0.6</v>
      </c>
      <c r="M255" s="85">
        <f t="shared" ca="1" si="26"/>
        <v>0</v>
      </c>
      <c r="N255" s="92">
        <f ca="1">AVERAGE(E255:OFFSET(E255,-(O$5-1),0))</f>
        <v>6500.9</v>
      </c>
      <c r="O255" s="93">
        <f ca="1">AVERAGE(E255:OFFSET(E255,-(O$6-1),0))</f>
        <v>6151.25</v>
      </c>
      <c r="P255" s="85">
        <f t="shared" ca="1" si="27"/>
        <v>0</v>
      </c>
      <c r="Q255" s="26"/>
      <c r="R255" s="24"/>
    </row>
    <row r="256" spans="1:18" x14ac:dyDescent="0.25">
      <c r="A256" s="29">
        <v>20090518</v>
      </c>
      <c r="B256" s="30">
        <v>6424</v>
      </c>
      <c r="C256" s="30">
        <v>6573</v>
      </c>
      <c r="D256" s="30">
        <v>6402</v>
      </c>
      <c r="E256" s="30">
        <v>6561</v>
      </c>
      <c r="F256" s="76">
        <v>103280</v>
      </c>
      <c r="G256" s="77">
        <f t="shared" ca="1" si="24"/>
        <v>5541</v>
      </c>
      <c r="H256" s="67">
        <f t="shared" ca="1" si="25"/>
        <v>-7581</v>
      </c>
      <c r="I256" s="90">
        <f t="shared" ca="1" si="22"/>
        <v>0</v>
      </c>
      <c r="J256" s="79">
        <f t="shared" ca="1" si="23"/>
        <v>-2</v>
      </c>
      <c r="K256" s="80">
        <f t="shared" si="21"/>
        <v>1</v>
      </c>
      <c r="L256" s="91">
        <f ca="1">AVERAGE(K256:OFFSET(K256,-(M$5-1),0))</f>
        <v>0.6</v>
      </c>
      <c r="M256" s="85">
        <f t="shared" ca="1" si="26"/>
        <v>0</v>
      </c>
      <c r="N256" s="92">
        <f ca="1">AVERAGE(E256:OFFSET(E256,-(O$5-1),0))</f>
        <v>6513.4</v>
      </c>
      <c r="O256" s="93">
        <f ca="1">AVERAGE(E256:OFFSET(E256,-(O$6-1),0))</f>
        <v>6190.55</v>
      </c>
      <c r="P256" s="85">
        <f t="shared" ca="1" si="27"/>
        <v>0</v>
      </c>
      <c r="Q256" s="26"/>
      <c r="R256" s="24"/>
    </row>
    <row r="257" spans="1:18" x14ac:dyDescent="0.25">
      <c r="A257" s="29">
        <v>20090519</v>
      </c>
      <c r="B257" s="30">
        <v>6715</v>
      </c>
      <c r="C257" s="30">
        <v>6804</v>
      </c>
      <c r="D257" s="30">
        <v>6623</v>
      </c>
      <c r="E257" s="30">
        <v>6693</v>
      </c>
      <c r="F257" s="76">
        <v>103465</v>
      </c>
      <c r="G257" s="77">
        <f t="shared" ca="1" si="24"/>
        <v>5541</v>
      </c>
      <c r="H257" s="67">
        <f t="shared" ca="1" si="25"/>
        <v>-7845</v>
      </c>
      <c r="I257" s="90">
        <f t="shared" ca="1" si="22"/>
        <v>0</v>
      </c>
      <c r="J257" s="79">
        <f t="shared" ca="1" si="23"/>
        <v>-2</v>
      </c>
      <c r="K257" s="80">
        <f t="shared" si="21"/>
        <v>1</v>
      </c>
      <c r="L257" s="91">
        <f ca="1">AVERAGE(K257:OFFSET(K257,-(M$5-1),0))</f>
        <v>0.6</v>
      </c>
      <c r="M257" s="85">
        <f t="shared" ca="1" si="26"/>
        <v>0</v>
      </c>
      <c r="N257" s="92">
        <f ca="1">AVERAGE(E257:OFFSET(E257,-(O$5-1),0))</f>
        <v>6528.5</v>
      </c>
      <c r="O257" s="93">
        <f ca="1">AVERAGE(E257:OFFSET(E257,-(O$6-1),0))</f>
        <v>6236.95</v>
      </c>
      <c r="P257" s="85">
        <f t="shared" ca="1" si="27"/>
        <v>0</v>
      </c>
      <c r="Q257" s="26"/>
      <c r="R257" s="24"/>
    </row>
    <row r="258" spans="1:18" x14ac:dyDescent="0.25">
      <c r="A258" s="29">
        <v>20090520</v>
      </c>
      <c r="B258" s="30">
        <v>6685</v>
      </c>
      <c r="C258" s="30">
        <v>6716</v>
      </c>
      <c r="D258" s="30">
        <v>6570</v>
      </c>
      <c r="E258" s="30">
        <v>6668</v>
      </c>
      <c r="F258" s="76">
        <v>55009</v>
      </c>
      <c r="G258" s="77">
        <f t="shared" ca="1" si="24"/>
        <v>5541</v>
      </c>
      <c r="H258" s="67">
        <f t="shared" ca="1" si="25"/>
        <v>-7795</v>
      </c>
      <c r="I258" s="90">
        <f t="shared" ca="1" si="22"/>
        <v>0</v>
      </c>
      <c r="J258" s="79">
        <f t="shared" ca="1" si="23"/>
        <v>-2</v>
      </c>
      <c r="K258" s="80">
        <f t="shared" si="21"/>
        <v>0</v>
      </c>
      <c r="L258" s="91">
        <f ca="1">AVERAGE(K258:OFFSET(K258,-(M$5-1),0))</f>
        <v>0.6</v>
      </c>
      <c r="M258" s="85">
        <f t="shared" ca="1" si="26"/>
        <v>0</v>
      </c>
      <c r="N258" s="92">
        <f ca="1">AVERAGE(E258:OFFSET(E258,-(O$5-1),0))</f>
        <v>6541.7</v>
      </c>
      <c r="O258" s="93">
        <f ca="1">AVERAGE(E258:OFFSET(E258,-(O$6-1),0))</f>
        <v>6275.55</v>
      </c>
      <c r="P258" s="85">
        <f t="shared" ca="1" si="27"/>
        <v>0</v>
      </c>
      <c r="Q258" s="26"/>
      <c r="R258" s="24"/>
    </row>
    <row r="259" spans="1:18" x14ac:dyDescent="0.25">
      <c r="A259" s="29">
        <v>20090521</v>
      </c>
      <c r="B259" s="30">
        <v>6629</v>
      </c>
      <c r="C259" s="30">
        <v>6695</v>
      </c>
      <c r="D259" s="30">
        <v>6605</v>
      </c>
      <c r="E259" s="30">
        <v>6671</v>
      </c>
      <c r="F259" s="76">
        <v>91016</v>
      </c>
      <c r="G259" s="77">
        <f t="shared" ca="1" si="24"/>
        <v>5541</v>
      </c>
      <c r="H259" s="67">
        <f t="shared" ca="1" si="25"/>
        <v>-7801</v>
      </c>
      <c r="I259" s="90">
        <f t="shared" ca="1" si="22"/>
        <v>0</v>
      </c>
      <c r="J259" s="79">
        <f t="shared" ca="1" si="23"/>
        <v>-2</v>
      </c>
      <c r="K259" s="80">
        <f t="shared" si="21"/>
        <v>1</v>
      </c>
      <c r="L259" s="91">
        <f ca="1">AVERAGE(K259:OFFSET(K259,-(M$5-1),0))</f>
        <v>0.6</v>
      </c>
      <c r="M259" s="85">
        <f t="shared" ca="1" si="26"/>
        <v>0</v>
      </c>
      <c r="N259" s="92">
        <f ca="1">AVERAGE(E259:OFFSET(E259,-(O$5-1),0))</f>
        <v>6547.5</v>
      </c>
      <c r="O259" s="93">
        <f ca="1">AVERAGE(E259:OFFSET(E259,-(O$6-1),0))</f>
        <v>6316.75</v>
      </c>
      <c r="P259" s="85">
        <f t="shared" ca="1" si="27"/>
        <v>0</v>
      </c>
      <c r="Q259" s="26"/>
      <c r="R259" s="24"/>
    </row>
    <row r="260" spans="1:18" x14ac:dyDescent="0.25">
      <c r="A260" s="29">
        <v>20090522</v>
      </c>
      <c r="B260" s="30">
        <v>6605</v>
      </c>
      <c r="C260" s="30">
        <v>6732</v>
      </c>
      <c r="D260" s="30">
        <v>6595</v>
      </c>
      <c r="E260" s="30">
        <v>6692</v>
      </c>
      <c r="F260" s="76">
        <v>90225</v>
      </c>
      <c r="G260" s="77">
        <f t="shared" ca="1" si="24"/>
        <v>5541</v>
      </c>
      <c r="H260" s="67">
        <f t="shared" ca="1" si="25"/>
        <v>-7843</v>
      </c>
      <c r="I260" s="90">
        <f t="shared" ca="1" si="22"/>
        <v>0</v>
      </c>
      <c r="J260" s="79">
        <f t="shared" ca="1" si="23"/>
        <v>-2</v>
      </c>
      <c r="K260" s="80">
        <f t="shared" si="21"/>
        <v>1</v>
      </c>
      <c r="L260" s="91">
        <f ca="1">AVERAGE(K260:OFFSET(K260,-(M$5-1),0))</f>
        <v>0.7</v>
      </c>
      <c r="M260" s="85">
        <f t="shared" ca="1" si="26"/>
        <v>0</v>
      </c>
      <c r="N260" s="92">
        <f ca="1">AVERAGE(E260:OFFSET(E260,-(O$5-1),0))</f>
        <v>6559.5</v>
      </c>
      <c r="O260" s="93">
        <f ca="1">AVERAGE(E260:OFFSET(E260,-(O$6-1),0))</f>
        <v>6356.3</v>
      </c>
      <c r="P260" s="85">
        <f t="shared" ca="1" si="27"/>
        <v>0</v>
      </c>
      <c r="Q260" s="26"/>
      <c r="R260" s="24"/>
    </row>
    <row r="261" spans="1:18" x14ac:dyDescent="0.25">
      <c r="A261" s="29">
        <v>20090525</v>
      </c>
      <c r="B261" s="30">
        <v>6751</v>
      </c>
      <c r="C261" s="30">
        <v>6837</v>
      </c>
      <c r="D261" s="30">
        <v>6647</v>
      </c>
      <c r="E261" s="30">
        <v>6724</v>
      </c>
      <c r="F261" s="76">
        <v>109495</v>
      </c>
      <c r="G261" s="77">
        <f t="shared" ca="1" si="24"/>
        <v>5541</v>
      </c>
      <c r="H261" s="67">
        <f t="shared" ca="1" si="25"/>
        <v>-7907</v>
      </c>
      <c r="I261" s="90">
        <f t="shared" ca="1" si="22"/>
        <v>0</v>
      </c>
      <c r="J261" s="79">
        <f t="shared" ca="1" si="23"/>
        <v>-2</v>
      </c>
      <c r="K261" s="80">
        <f t="shared" ref="K261:K302" si="28">IF(E261&gt;E260,1,0)</f>
        <v>1</v>
      </c>
      <c r="L261" s="91">
        <f ca="1">AVERAGE(K261:OFFSET(K261,-(M$5-1),0))</f>
        <v>0.7</v>
      </c>
      <c r="M261" s="85">
        <f t="shared" ca="1" si="26"/>
        <v>0</v>
      </c>
      <c r="N261" s="92">
        <f ca="1">AVERAGE(E261:OFFSET(E261,-(O$5-1),0))</f>
        <v>6572.2</v>
      </c>
      <c r="O261" s="93">
        <f ca="1">AVERAGE(E261:OFFSET(E261,-(O$6-1),0))</f>
        <v>6397.3</v>
      </c>
      <c r="P261" s="85">
        <f t="shared" ca="1" si="27"/>
        <v>0</v>
      </c>
      <c r="Q261" s="26"/>
      <c r="R261" s="24"/>
    </row>
    <row r="262" spans="1:18" x14ac:dyDescent="0.25">
      <c r="A262" s="29">
        <v>20090526</v>
      </c>
      <c r="B262" s="30">
        <v>6700</v>
      </c>
      <c r="C262" s="30">
        <v>6761</v>
      </c>
      <c r="D262" s="30">
        <v>6633</v>
      </c>
      <c r="E262" s="30">
        <v>6646</v>
      </c>
      <c r="F262" s="76">
        <v>94233</v>
      </c>
      <c r="G262" s="77">
        <f t="shared" ca="1" si="24"/>
        <v>5541</v>
      </c>
      <c r="H262" s="67">
        <f t="shared" ca="1" si="25"/>
        <v>-7751</v>
      </c>
      <c r="I262" s="90">
        <f t="shared" ca="1" si="22"/>
        <v>0</v>
      </c>
      <c r="J262" s="79">
        <f t="shared" ca="1" si="23"/>
        <v>-2</v>
      </c>
      <c r="K262" s="80">
        <f t="shared" si="28"/>
        <v>0</v>
      </c>
      <c r="L262" s="91">
        <f ca="1">AVERAGE(K262:OFFSET(K262,-(M$5-1),0))</f>
        <v>0.7</v>
      </c>
      <c r="M262" s="85">
        <f t="shared" ca="1" si="26"/>
        <v>0</v>
      </c>
      <c r="N262" s="92">
        <f ca="1">AVERAGE(E262:OFFSET(E262,-(O$5-1),0))</f>
        <v>6592.1</v>
      </c>
      <c r="O262" s="93">
        <f ca="1">AVERAGE(E262:OFFSET(E262,-(O$6-1),0))</f>
        <v>6444.1</v>
      </c>
      <c r="P262" s="85">
        <f t="shared" ca="1" si="27"/>
        <v>0</v>
      </c>
      <c r="Q262" s="26"/>
      <c r="R262" s="24"/>
    </row>
    <row r="263" spans="1:18" x14ac:dyDescent="0.25">
      <c r="A263" s="29">
        <v>20090527</v>
      </c>
      <c r="B263" s="30">
        <v>6720</v>
      </c>
      <c r="C263" s="30">
        <v>6997</v>
      </c>
      <c r="D263" s="30">
        <v>6699</v>
      </c>
      <c r="E263" s="30">
        <v>6932</v>
      </c>
      <c r="F263" s="76">
        <v>115296</v>
      </c>
      <c r="G263" s="77">
        <f t="shared" ca="1" si="24"/>
        <v>5541</v>
      </c>
      <c r="H263" s="67">
        <f t="shared" ca="1" si="25"/>
        <v>-8323</v>
      </c>
      <c r="I263" s="90">
        <f t="shared" ca="1" si="22"/>
        <v>0</v>
      </c>
      <c r="J263" s="79">
        <f t="shared" ca="1" si="23"/>
        <v>-2</v>
      </c>
      <c r="K263" s="80">
        <f t="shared" si="28"/>
        <v>1</v>
      </c>
      <c r="L263" s="91">
        <f ca="1">AVERAGE(K263:OFFSET(K263,-(M$5-1),0))</f>
        <v>0.7</v>
      </c>
      <c r="M263" s="85">
        <f t="shared" ca="1" si="26"/>
        <v>0</v>
      </c>
      <c r="N263" s="92">
        <f ca="1">AVERAGE(E263:OFFSET(E263,-(O$5-1),0))</f>
        <v>6638.4</v>
      </c>
      <c r="O263" s="93">
        <f ca="1">AVERAGE(E263:OFFSET(E263,-(O$6-1),0))</f>
        <v>6511.7</v>
      </c>
      <c r="P263" s="85">
        <f t="shared" ca="1" si="27"/>
        <v>0</v>
      </c>
      <c r="Q263" s="26"/>
      <c r="R263" s="24"/>
    </row>
    <row r="264" spans="1:18" x14ac:dyDescent="0.25">
      <c r="A264" s="29">
        <v>20090601</v>
      </c>
      <c r="B264" s="30">
        <v>6980</v>
      </c>
      <c r="C264" s="30">
        <v>7010</v>
      </c>
      <c r="D264" s="30">
        <v>6900</v>
      </c>
      <c r="E264" s="30">
        <v>6954</v>
      </c>
      <c r="F264" s="76">
        <v>76090</v>
      </c>
      <c r="G264" s="77">
        <f t="shared" ca="1" si="24"/>
        <v>5541</v>
      </c>
      <c r="H264" s="67">
        <f t="shared" ca="1" si="25"/>
        <v>-8367</v>
      </c>
      <c r="I264" s="90">
        <f t="shared" ca="1" si="22"/>
        <v>-1</v>
      </c>
      <c r="J264" s="79">
        <f t="shared" ca="1" si="23"/>
        <v>-2</v>
      </c>
      <c r="K264" s="80">
        <f t="shared" si="28"/>
        <v>1</v>
      </c>
      <c r="L264" s="91">
        <f ca="1">AVERAGE(K264:OFFSET(K264,-(M$5-1),0))</f>
        <v>0.8</v>
      </c>
      <c r="M264" s="85">
        <f t="shared" ca="1" si="26"/>
        <v>-1</v>
      </c>
      <c r="N264" s="92">
        <f ca="1">AVERAGE(E264:OFFSET(E264,-(O$5-1),0))</f>
        <v>6701.7</v>
      </c>
      <c r="O264" s="93">
        <f ca="1">AVERAGE(E264:OFFSET(E264,-(O$6-1),0))</f>
        <v>6578.25</v>
      </c>
      <c r="P264" s="85">
        <f t="shared" ca="1" si="27"/>
        <v>0</v>
      </c>
      <c r="Q264" s="26"/>
      <c r="R264" s="24"/>
    </row>
    <row r="265" spans="1:18" x14ac:dyDescent="0.25">
      <c r="A265" s="29">
        <v>20090602</v>
      </c>
      <c r="B265" s="30">
        <v>7037</v>
      </c>
      <c r="C265" s="30">
        <v>7050</v>
      </c>
      <c r="D265" s="30">
        <v>6864</v>
      </c>
      <c r="E265" s="30">
        <v>6916</v>
      </c>
      <c r="F265" s="76">
        <v>92034</v>
      </c>
      <c r="G265" s="77">
        <f t="shared" ca="1" si="24"/>
        <v>5541</v>
      </c>
      <c r="H265" s="67">
        <f t="shared" ca="1" si="25"/>
        <v>-8291</v>
      </c>
      <c r="I265" s="90">
        <f t="shared" ca="1" si="22"/>
        <v>0</v>
      </c>
      <c r="J265" s="79">
        <f t="shared" ca="1" si="23"/>
        <v>-2</v>
      </c>
      <c r="K265" s="80">
        <f t="shared" si="28"/>
        <v>0</v>
      </c>
      <c r="L265" s="91">
        <f ca="1">AVERAGE(K265:OFFSET(K265,-(M$5-1),0))</f>
        <v>0.7</v>
      </c>
      <c r="M265" s="85">
        <f t="shared" ca="1" si="26"/>
        <v>0</v>
      </c>
      <c r="N265" s="92">
        <f ca="1">AVERAGE(E265:OFFSET(E265,-(O$5-1),0))</f>
        <v>6745.7</v>
      </c>
      <c r="O265" s="93">
        <f ca="1">AVERAGE(E265:OFFSET(E265,-(O$6-1),0))</f>
        <v>6623.3</v>
      </c>
      <c r="P265" s="85">
        <f t="shared" ca="1" si="27"/>
        <v>0</v>
      </c>
      <c r="Q265" s="26"/>
      <c r="R265" s="24"/>
    </row>
    <row r="266" spans="1:18" x14ac:dyDescent="0.25">
      <c r="A266" s="29">
        <v>20090603</v>
      </c>
      <c r="B266" s="30">
        <v>6928</v>
      </c>
      <c r="C266" s="30">
        <v>6933</v>
      </c>
      <c r="D266" s="30">
        <v>6842</v>
      </c>
      <c r="E266" s="30">
        <v>6898</v>
      </c>
      <c r="F266" s="76">
        <v>80134</v>
      </c>
      <c r="G266" s="77">
        <f t="shared" ca="1" si="24"/>
        <v>5541</v>
      </c>
      <c r="H266" s="67">
        <f t="shared" ca="1" si="25"/>
        <v>-8255</v>
      </c>
      <c r="I266" s="90">
        <f t="shared" ca="1" si="22"/>
        <v>0</v>
      </c>
      <c r="J266" s="79">
        <f t="shared" ca="1" si="23"/>
        <v>-2</v>
      </c>
      <c r="K266" s="80">
        <f t="shared" si="28"/>
        <v>0</v>
      </c>
      <c r="L266" s="91">
        <f ca="1">AVERAGE(K266:OFFSET(K266,-(M$5-1),0))</f>
        <v>0.6</v>
      </c>
      <c r="M266" s="85">
        <f t="shared" ca="1" si="26"/>
        <v>0</v>
      </c>
      <c r="N266" s="92">
        <f ca="1">AVERAGE(E266:OFFSET(E266,-(O$5-1),0))</f>
        <v>6779.4</v>
      </c>
      <c r="O266" s="93">
        <f ca="1">AVERAGE(E266:OFFSET(E266,-(O$6-1),0))</f>
        <v>6646.4</v>
      </c>
      <c r="P266" s="85">
        <f t="shared" ca="1" si="27"/>
        <v>0</v>
      </c>
      <c r="Q266" s="26"/>
      <c r="R266" s="24"/>
    </row>
    <row r="267" spans="1:18" x14ac:dyDescent="0.25">
      <c r="A267" s="29">
        <v>20090604</v>
      </c>
      <c r="B267" s="30">
        <v>6860</v>
      </c>
      <c r="C267" s="30">
        <v>6897</v>
      </c>
      <c r="D267" s="30">
        <v>6696</v>
      </c>
      <c r="E267" s="30">
        <v>6784</v>
      </c>
      <c r="F267" s="76">
        <v>112875</v>
      </c>
      <c r="G267" s="77">
        <f t="shared" ca="1" si="24"/>
        <v>5541</v>
      </c>
      <c r="H267" s="67">
        <f t="shared" ca="1" si="25"/>
        <v>-8027</v>
      </c>
      <c r="I267" s="90">
        <f t="shared" ca="1" si="22"/>
        <v>0</v>
      </c>
      <c r="J267" s="79">
        <f t="shared" ca="1" si="23"/>
        <v>-2</v>
      </c>
      <c r="K267" s="80">
        <f t="shared" si="28"/>
        <v>0</v>
      </c>
      <c r="L267" s="91">
        <f ca="1">AVERAGE(K267:OFFSET(K267,-(M$5-1),0))</f>
        <v>0.5</v>
      </c>
      <c r="M267" s="85">
        <f t="shared" ca="1" si="26"/>
        <v>0</v>
      </c>
      <c r="N267" s="92">
        <f ca="1">AVERAGE(E267:OFFSET(E267,-(O$5-1),0))</f>
        <v>6788.5</v>
      </c>
      <c r="O267" s="93">
        <f ca="1">AVERAGE(E267:OFFSET(E267,-(O$6-1),0))</f>
        <v>6658.5</v>
      </c>
      <c r="P267" s="85">
        <f t="shared" ca="1" si="27"/>
        <v>0</v>
      </c>
      <c r="Q267" s="26"/>
      <c r="R267" s="24"/>
    </row>
    <row r="268" spans="1:18" x14ac:dyDescent="0.25">
      <c r="A268" s="29">
        <v>20090605</v>
      </c>
      <c r="B268" s="30">
        <v>6811</v>
      </c>
      <c r="C268" s="30">
        <v>6827</v>
      </c>
      <c r="D268" s="30">
        <v>6735</v>
      </c>
      <c r="E268" s="30">
        <v>6790</v>
      </c>
      <c r="F268" s="76">
        <v>74420</v>
      </c>
      <c r="G268" s="77">
        <f t="shared" ca="1" si="24"/>
        <v>5541</v>
      </c>
      <c r="H268" s="67">
        <f t="shared" ca="1" si="25"/>
        <v>-8039</v>
      </c>
      <c r="I268" s="90">
        <f t="shared" ca="1" si="22"/>
        <v>0</v>
      </c>
      <c r="J268" s="79">
        <f t="shared" ca="1" si="23"/>
        <v>-2</v>
      </c>
      <c r="K268" s="80">
        <f t="shared" si="28"/>
        <v>1</v>
      </c>
      <c r="L268" s="91">
        <f ca="1">AVERAGE(K268:OFFSET(K268,-(M$5-1),0))</f>
        <v>0.6</v>
      </c>
      <c r="M268" s="85">
        <f t="shared" ca="1" si="26"/>
        <v>0</v>
      </c>
      <c r="N268" s="92">
        <f ca="1">AVERAGE(E268:OFFSET(E268,-(O$5-1),0))</f>
        <v>6800.7</v>
      </c>
      <c r="O268" s="93">
        <f ca="1">AVERAGE(E268:OFFSET(E268,-(O$6-1),0))</f>
        <v>6671.2</v>
      </c>
      <c r="P268" s="85">
        <f t="shared" ca="1" si="27"/>
        <v>0</v>
      </c>
      <c r="Q268" s="26"/>
      <c r="R268" s="24"/>
    </row>
    <row r="269" spans="1:18" x14ac:dyDescent="0.25">
      <c r="A269" s="29">
        <v>20090606</v>
      </c>
      <c r="B269" s="30">
        <v>6777</v>
      </c>
      <c r="C269" s="30">
        <v>6853</v>
      </c>
      <c r="D269" s="30">
        <v>6775</v>
      </c>
      <c r="E269" s="30">
        <v>6833</v>
      </c>
      <c r="F269" s="76">
        <v>39196</v>
      </c>
      <c r="G269" s="77">
        <f t="shared" ca="1" si="24"/>
        <v>5541</v>
      </c>
      <c r="H269" s="67">
        <f t="shared" ca="1" si="25"/>
        <v>-8125</v>
      </c>
      <c r="I269" s="90">
        <f t="shared" ca="1" si="22"/>
        <v>0</v>
      </c>
      <c r="J269" s="79">
        <f t="shared" ca="1" si="23"/>
        <v>-2</v>
      </c>
      <c r="K269" s="80">
        <f t="shared" si="28"/>
        <v>1</v>
      </c>
      <c r="L269" s="91">
        <f ca="1">AVERAGE(K269:OFFSET(K269,-(M$5-1),0))</f>
        <v>0.6</v>
      </c>
      <c r="M269" s="85">
        <f t="shared" ca="1" si="26"/>
        <v>0</v>
      </c>
      <c r="N269" s="92">
        <f ca="1">AVERAGE(E269:OFFSET(E269,-(O$5-1),0))</f>
        <v>6816.9</v>
      </c>
      <c r="O269" s="93">
        <f ca="1">AVERAGE(E269:OFFSET(E269,-(O$6-1),0))</f>
        <v>6682.2</v>
      </c>
      <c r="P269" s="85">
        <f t="shared" ca="1" si="27"/>
        <v>0</v>
      </c>
      <c r="Q269" s="26"/>
      <c r="R269" s="24"/>
    </row>
    <row r="270" spans="1:18" x14ac:dyDescent="0.25">
      <c r="A270" s="29">
        <v>20090608</v>
      </c>
      <c r="B270" s="30">
        <v>6865</v>
      </c>
      <c r="C270" s="30">
        <v>6884</v>
      </c>
      <c r="D270" s="30">
        <v>6612</v>
      </c>
      <c r="E270" s="30">
        <v>6643</v>
      </c>
      <c r="F270" s="76">
        <v>98319</v>
      </c>
      <c r="G270" s="77">
        <f t="shared" ca="1" si="24"/>
        <v>5541</v>
      </c>
      <c r="H270" s="67">
        <f t="shared" ca="1" si="25"/>
        <v>-7745</v>
      </c>
      <c r="I270" s="90">
        <f t="shared" ca="1" si="22"/>
        <v>0</v>
      </c>
      <c r="J270" s="79">
        <f t="shared" ca="1" si="23"/>
        <v>-2</v>
      </c>
      <c r="K270" s="80">
        <f t="shared" si="28"/>
        <v>0</v>
      </c>
      <c r="L270" s="91">
        <f ca="1">AVERAGE(K270:OFFSET(K270,-(M$5-1),0))</f>
        <v>0.5</v>
      </c>
      <c r="M270" s="85">
        <f t="shared" ca="1" si="26"/>
        <v>0</v>
      </c>
      <c r="N270" s="92">
        <f ca="1">AVERAGE(E270:OFFSET(E270,-(O$5-1),0))</f>
        <v>6812</v>
      </c>
      <c r="O270" s="93">
        <f ca="1">AVERAGE(E270:OFFSET(E270,-(O$6-1),0))</f>
        <v>6685.75</v>
      </c>
      <c r="P270" s="85">
        <f t="shared" ca="1" si="27"/>
        <v>0</v>
      </c>
      <c r="Q270" s="26"/>
      <c r="R270" s="24"/>
    </row>
    <row r="271" spans="1:18" x14ac:dyDescent="0.25">
      <c r="A271" s="29">
        <v>20090609</v>
      </c>
      <c r="B271" s="30">
        <v>6668</v>
      </c>
      <c r="C271" s="30">
        <v>6668</v>
      </c>
      <c r="D271" s="30">
        <v>6390</v>
      </c>
      <c r="E271" s="30">
        <v>6413</v>
      </c>
      <c r="F271" s="76">
        <v>120934</v>
      </c>
      <c r="G271" s="77">
        <f t="shared" ca="1" si="24"/>
        <v>5541</v>
      </c>
      <c r="H271" s="67">
        <f t="shared" ca="1" si="25"/>
        <v>-7285</v>
      </c>
      <c r="I271" s="90">
        <f t="shared" ca="1" si="22"/>
        <v>0</v>
      </c>
      <c r="J271" s="79">
        <f t="shared" ca="1" si="23"/>
        <v>-2</v>
      </c>
      <c r="K271" s="80">
        <f t="shared" si="28"/>
        <v>0</v>
      </c>
      <c r="L271" s="91">
        <f ca="1">AVERAGE(K271:OFFSET(K271,-(M$5-1),0))</f>
        <v>0.4</v>
      </c>
      <c r="M271" s="85">
        <f t="shared" ca="1" si="26"/>
        <v>0</v>
      </c>
      <c r="N271" s="92">
        <f ca="1">AVERAGE(E271:OFFSET(E271,-(O$5-1),0))</f>
        <v>6780.9</v>
      </c>
      <c r="O271" s="93">
        <f ca="1">AVERAGE(E271:OFFSET(E271,-(O$6-1),0))</f>
        <v>6676.55</v>
      </c>
      <c r="P271" s="85">
        <f t="shared" ca="1" si="27"/>
        <v>0</v>
      </c>
      <c r="Q271" s="26"/>
      <c r="R271" s="24"/>
    </row>
    <row r="272" spans="1:18" x14ac:dyDescent="0.25">
      <c r="A272" s="29">
        <v>20090610</v>
      </c>
      <c r="B272" s="30">
        <v>6458</v>
      </c>
      <c r="C272" s="30">
        <v>6504</v>
      </c>
      <c r="D272" s="30">
        <v>6385</v>
      </c>
      <c r="E272" s="30">
        <v>6459</v>
      </c>
      <c r="F272" s="76">
        <v>91260</v>
      </c>
      <c r="G272" s="77">
        <f t="shared" ca="1" si="24"/>
        <v>5541</v>
      </c>
      <c r="H272" s="67">
        <f t="shared" ca="1" si="25"/>
        <v>-7377</v>
      </c>
      <c r="I272" s="90">
        <f t="shared" ca="1" si="22"/>
        <v>0</v>
      </c>
      <c r="J272" s="79">
        <f t="shared" ca="1" si="23"/>
        <v>-2</v>
      </c>
      <c r="K272" s="80">
        <f t="shared" si="28"/>
        <v>1</v>
      </c>
      <c r="L272" s="91">
        <f ca="1">AVERAGE(K272:OFFSET(K272,-(M$5-1),0))</f>
        <v>0.5</v>
      </c>
      <c r="M272" s="85">
        <f t="shared" ca="1" si="26"/>
        <v>0</v>
      </c>
      <c r="N272" s="92">
        <f ca="1">AVERAGE(E272:OFFSET(E272,-(O$5-1),0))</f>
        <v>6762.2</v>
      </c>
      <c r="O272" s="93">
        <f ca="1">AVERAGE(E272:OFFSET(E272,-(O$6-1),0))</f>
        <v>6677.15</v>
      </c>
      <c r="P272" s="85">
        <f t="shared" ca="1" si="27"/>
        <v>0</v>
      </c>
      <c r="Q272" s="26"/>
      <c r="R272" s="24"/>
    </row>
    <row r="273" spans="1:18" x14ac:dyDescent="0.25">
      <c r="A273" s="29">
        <v>20090611</v>
      </c>
      <c r="B273" s="30">
        <v>6490</v>
      </c>
      <c r="C273" s="30">
        <v>6545</v>
      </c>
      <c r="D273" s="30">
        <v>6335</v>
      </c>
      <c r="E273" s="30">
        <v>6516</v>
      </c>
      <c r="F273" s="76">
        <v>122668</v>
      </c>
      <c r="G273" s="77">
        <f t="shared" ca="1" si="24"/>
        <v>5541</v>
      </c>
      <c r="H273" s="67">
        <f t="shared" ca="1" si="25"/>
        <v>-7491</v>
      </c>
      <c r="I273" s="90">
        <f t="shared" ca="1" si="22"/>
        <v>0</v>
      </c>
      <c r="J273" s="79">
        <f t="shared" ca="1" si="23"/>
        <v>-2</v>
      </c>
      <c r="K273" s="80">
        <f t="shared" si="28"/>
        <v>1</v>
      </c>
      <c r="L273" s="91">
        <f ca="1">AVERAGE(K273:OFFSET(K273,-(M$5-1),0))</f>
        <v>0.5</v>
      </c>
      <c r="M273" s="85">
        <f t="shared" ca="1" si="26"/>
        <v>0</v>
      </c>
      <c r="N273" s="92">
        <f ca="1">AVERAGE(E273:OFFSET(E273,-(O$5-1),0))</f>
        <v>6720.6</v>
      </c>
      <c r="O273" s="93">
        <f ca="1">AVERAGE(E273:OFFSET(E273,-(O$6-1),0))</f>
        <v>6679.5</v>
      </c>
      <c r="P273" s="85">
        <f t="shared" ca="1" si="27"/>
        <v>0</v>
      </c>
      <c r="Q273" s="26"/>
      <c r="R273" s="24"/>
    </row>
    <row r="274" spans="1:18" x14ac:dyDescent="0.25">
      <c r="A274" s="29">
        <v>20090612</v>
      </c>
      <c r="B274" s="30">
        <v>6530</v>
      </c>
      <c r="C274" s="30">
        <v>6558</v>
      </c>
      <c r="D274" s="30">
        <v>6411</v>
      </c>
      <c r="E274" s="30">
        <v>6437</v>
      </c>
      <c r="F274" s="76">
        <v>104854</v>
      </c>
      <c r="G274" s="77">
        <f t="shared" ca="1" si="24"/>
        <v>5541</v>
      </c>
      <c r="H274" s="67">
        <f t="shared" ca="1" si="25"/>
        <v>-7333</v>
      </c>
      <c r="I274" s="90">
        <f t="shared" ca="1" si="22"/>
        <v>-1</v>
      </c>
      <c r="J274" s="79">
        <f t="shared" ca="1" si="23"/>
        <v>-2</v>
      </c>
      <c r="K274" s="80">
        <f t="shared" si="28"/>
        <v>0</v>
      </c>
      <c r="L274" s="91">
        <f ca="1">AVERAGE(K274:OFFSET(K274,-(M$5-1),0))</f>
        <v>0.4</v>
      </c>
      <c r="M274" s="85">
        <f t="shared" ca="1" si="26"/>
        <v>0</v>
      </c>
      <c r="N274" s="92">
        <f ca="1">AVERAGE(E274:OFFSET(E274,-(O$5-1),0))</f>
        <v>6668.9</v>
      </c>
      <c r="O274" s="93">
        <f ca="1">AVERAGE(E274:OFFSET(E274,-(O$6-1),0))</f>
        <v>6685.3</v>
      </c>
      <c r="P274" s="85">
        <f t="shared" ca="1" si="27"/>
        <v>-1</v>
      </c>
      <c r="Q274" s="26"/>
      <c r="R274" s="24"/>
    </row>
    <row r="275" spans="1:18" x14ac:dyDescent="0.25">
      <c r="A275" s="29">
        <v>20090615</v>
      </c>
      <c r="B275" s="30">
        <v>6390</v>
      </c>
      <c r="C275" s="30">
        <v>6390</v>
      </c>
      <c r="D275" s="30">
        <v>6174</v>
      </c>
      <c r="E275" s="30">
        <v>6208</v>
      </c>
      <c r="F275" s="76">
        <v>115650</v>
      </c>
      <c r="G275" s="77">
        <f t="shared" ca="1" si="24"/>
        <v>5541</v>
      </c>
      <c r="H275" s="67">
        <f t="shared" ca="1" si="25"/>
        <v>-6875</v>
      </c>
      <c r="I275" s="90">
        <f t="shared" ca="1" si="22"/>
        <v>0</v>
      </c>
      <c r="J275" s="79">
        <f t="shared" ca="1" si="23"/>
        <v>-2</v>
      </c>
      <c r="K275" s="80">
        <f t="shared" si="28"/>
        <v>0</v>
      </c>
      <c r="L275" s="91">
        <f ca="1">AVERAGE(K275:OFFSET(K275,-(M$5-1),0))</f>
        <v>0.4</v>
      </c>
      <c r="M275" s="85">
        <f t="shared" ca="1" si="26"/>
        <v>0</v>
      </c>
      <c r="N275" s="92">
        <f ca="1">AVERAGE(E275:OFFSET(E275,-(O$5-1),0))</f>
        <v>6598.1</v>
      </c>
      <c r="O275" s="93">
        <f ca="1">AVERAGE(E275:OFFSET(E275,-(O$6-1),0))</f>
        <v>6671.9</v>
      </c>
      <c r="P275" s="85">
        <f t="shared" ca="1" si="27"/>
        <v>0</v>
      </c>
      <c r="Q275" s="26"/>
      <c r="R275" s="24"/>
    </row>
    <row r="276" spans="1:18" x14ac:dyDescent="0.25">
      <c r="A276" s="29">
        <v>20090616</v>
      </c>
      <c r="B276" s="30">
        <v>6173</v>
      </c>
      <c r="C276" s="30">
        <v>6251</v>
      </c>
      <c r="D276" s="30">
        <v>6133</v>
      </c>
      <c r="E276" s="30">
        <v>6208</v>
      </c>
      <c r="F276" s="76">
        <v>98988</v>
      </c>
      <c r="G276" s="77">
        <f t="shared" ca="1" si="24"/>
        <v>5541</v>
      </c>
      <c r="H276" s="67">
        <f t="shared" ca="1" si="25"/>
        <v>-6875</v>
      </c>
      <c r="I276" s="90">
        <f t="shared" ca="1" si="22"/>
        <v>0</v>
      </c>
      <c r="J276" s="79">
        <f t="shared" ca="1" si="23"/>
        <v>-2</v>
      </c>
      <c r="K276" s="80">
        <f t="shared" si="28"/>
        <v>0</v>
      </c>
      <c r="L276" s="91">
        <f ca="1">AVERAGE(K276:OFFSET(K276,-(M$5-1),0))</f>
        <v>0.4</v>
      </c>
      <c r="M276" s="85">
        <f t="shared" ca="1" si="26"/>
        <v>0</v>
      </c>
      <c r="N276" s="92">
        <f ca="1">AVERAGE(E276:OFFSET(E276,-(O$5-1),0))</f>
        <v>6529.1</v>
      </c>
      <c r="O276" s="93">
        <f ca="1">AVERAGE(E276:OFFSET(E276,-(O$6-1),0))</f>
        <v>6654.25</v>
      </c>
      <c r="P276" s="85">
        <f t="shared" ca="1" si="27"/>
        <v>0</v>
      </c>
      <c r="Q276" s="26"/>
      <c r="R276" s="24"/>
    </row>
    <row r="277" spans="1:18" x14ac:dyDescent="0.25">
      <c r="A277" s="29">
        <v>20090617</v>
      </c>
      <c r="B277" s="30">
        <v>6170</v>
      </c>
      <c r="C277" s="30">
        <v>6211</v>
      </c>
      <c r="D277" s="30">
        <v>6106</v>
      </c>
      <c r="E277" s="30">
        <v>6142</v>
      </c>
      <c r="F277" s="76">
        <v>45281</v>
      </c>
      <c r="G277" s="77">
        <f t="shared" ca="1" si="24"/>
        <v>5541</v>
      </c>
      <c r="H277" s="67">
        <f t="shared" ca="1" si="25"/>
        <v>-6743</v>
      </c>
      <c r="I277" s="90">
        <f t="shared" ca="1" si="22"/>
        <v>0</v>
      </c>
      <c r="J277" s="79">
        <f t="shared" ca="1" si="23"/>
        <v>-2</v>
      </c>
      <c r="K277" s="80">
        <f t="shared" si="28"/>
        <v>0</v>
      </c>
      <c r="L277" s="91">
        <f ca="1">AVERAGE(K277:OFFSET(K277,-(M$5-1),0))</f>
        <v>0.4</v>
      </c>
      <c r="M277" s="85">
        <f t="shared" ca="1" si="26"/>
        <v>0</v>
      </c>
      <c r="N277" s="92">
        <f ca="1">AVERAGE(E277:OFFSET(E277,-(O$5-1),0))</f>
        <v>6464.9</v>
      </c>
      <c r="O277" s="93">
        <f ca="1">AVERAGE(E277:OFFSET(E277,-(O$6-1),0))</f>
        <v>6626.7</v>
      </c>
      <c r="P277" s="85">
        <f t="shared" ca="1" si="27"/>
        <v>0</v>
      </c>
      <c r="Q277" s="26"/>
      <c r="R277" s="24"/>
    </row>
    <row r="278" spans="1:18" x14ac:dyDescent="0.25">
      <c r="A278" s="29">
        <v>20090618</v>
      </c>
      <c r="B278" s="30">
        <v>6130</v>
      </c>
      <c r="C278" s="30">
        <v>6205</v>
      </c>
      <c r="D278" s="30">
        <v>5994</v>
      </c>
      <c r="E278" s="30">
        <v>6090</v>
      </c>
      <c r="F278" s="76">
        <v>124089</v>
      </c>
      <c r="G278" s="77">
        <f t="shared" ca="1" si="24"/>
        <v>5541</v>
      </c>
      <c r="H278" s="67">
        <f t="shared" ca="1" si="25"/>
        <v>-6639</v>
      </c>
      <c r="I278" s="90">
        <f t="shared" ca="1" si="22"/>
        <v>0</v>
      </c>
      <c r="J278" s="79">
        <f t="shared" ca="1" si="23"/>
        <v>-2</v>
      </c>
      <c r="K278" s="80">
        <f t="shared" si="28"/>
        <v>0</v>
      </c>
      <c r="L278" s="91">
        <f ca="1">AVERAGE(K278:OFFSET(K278,-(M$5-1),0))</f>
        <v>0.3</v>
      </c>
      <c r="M278" s="85">
        <f t="shared" ca="1" si="26"/>
        <v>0</v>
      </c>
      <c r="N278" s="92">
        <f ca="1">AVERAGE(E278:OFFSET(E278,-(O$5-1),0))</f>
        <v>6394.9</v>
      </c>
      <c r="O278" s="93">
        <f ca="1">AVERAGE(E278:OFFSET(E278,-(O$6-1),0))</f>
        <v>6597.8</v>
      </c>
      <c r="P278" s="85">
        <f t="shared" ca="1" si="27"/>
        <v>0</v>
      </c>
      <c r="Q278" s="26"/>
      <c r="R278" s="24"/>
    </row>
    <row r="279" spans="1:18" x14ac:dyDescent="0.25">
      <c r="A279" s="29">
        <v>20090619</v>
      </c>
      <c r="B279" s="30">
        <v>6090</v>
      </c>
      <c r="C279" s="30">
        <v>6150</v>
      </c>
      <c r="D279" s="30">
        <v>6045</v>
      </c>
      <c r="E279" s="30">
        <v>6138</v>
      </c>
      <c r="F279" s="76">
        <v>91410</v>
      </c>
      <c r="G279" s="77">
        <f t="shared" ca="1" si="24"/>
        <v>5541</v>
      </c>
      <c r="H279" s="67">
        <f t="shared" ca="1" si="25"/>
        <v>-6735</v>
      </c>
      <c r="I279" s="90">
        <f t="shared" ca="1" si="22"/>
        <v>0</v>
      </c>
      <c r="J279" s="79">
        <f t="shared" ca="1" si="23"/>
        <v>-2</v>
      </c>
      <c r="K279" s="80">
        <f t="shared" si="28"/>
        <v>1</v>
      </c>
      <c r="L279" s="91">
        <f ca="1">AVERAGE(K279:OFFSET(K279,-(M$5-1),0))</f>
        <v>0.3</v>
      </c>
      <c r="M279" s="85">
        <f t="shared" ca="1" si="26"/>
        <v>0</v>
      </c>
      <c r="N279" s="92">
        <f ca="1">AVERAGE(E279:OFFSET(E279,-(O$5-1),0))</f>
        <v>6325.4</v>
      </c>
      <c r="O279" s="93">
        <f ca="1">AVERAGE(E279:OFFSET(E279,-(O$6-1),0))</f>
        <v>6571.15</v>
      </c>
      <c r="P279" s="85">
        <f t="shared" ca="1" si="27"/>
        <v>0</v>
      </c>
      <c r="Q279" s="26"/>
      <c r="R279" s="24"/>
    </row>
    <row r="280" spans="1:18" x14ac:dyDescent="0.25">
      <c r="A280" s="29">
        <v>20090622</v>
      </c>
      <c r="B280" s="30">
        <v>6137</v>
      </c>
      <c r="C280" s="30">
        <v>6264</v>
      </c>
      <c r="D280" s="30">
        <v>6075</v>
      </c>
      <c r="E280" s="30">
        <v>6206</v>
      </c>
      <c r="F280" s="76">
        <v>96798</v>
      </c>
      <c r="G280" s="77">
        <f t="shared" ca="1" si="24"/>
        <v>5541</v>
      </c>
      <c r="H280" s="67">
        <f t="shared" ca="1" si="25"/>
        <v>-6871</v>
      </c>
      <c r="I280" s="90">
        <f t="shared" ca="1" si="22"/>
        <v>0</v>
      </c>
      <c r="J280" s="79">
        <f t="shared" ca="1" si="23"/>
        <v>-2</v>
      </c>
      <c r="K280" s="80">
        <f t="shared" si="28"/>
        <v>1</v>
      </c>
      <c r="L280" s="91">
        <f ca="1">AVERAGE(K280:OFFSET(K280,-(M$5-1),0))</f>
        <v>0.4</v>
      </c>
      <c r="M280" s="85">
        <f t="shared" ca="1" si="26"/>
        <v>0</v>
      </c>
      <c r="N280" s="92">
        <f ca="1">AVERAGE(E280:OFFSET(E280,-(O$5-1),0))</f>
        <v>6281.7</v>
      </c>
      <c r="O280" s="93">
        <f ca="1">AVERAGE(E280:OFFSET(E280,-(O$6-1),0))</f>
        <v>6546.85</v>
      </c>
      <c r="P280" s="85">
        <f t="shared" ca="1" si="27"/>
        <v>0</v>
      </c>
      <c r="Q280" s="26"/>
      <c r="R280" s="24"/>
    </row>
    <row r="281" spans="1:18" x14ac:dyDescent="0.25">
      <c r="A281" s="29">
        <v>20090623</v>
      </c>
      <c r="B281" s="30">
        <v>6088</v>
      </c>
      <c r="C281" s="30">
        <v>6150</v>
      </c>
      <c r="D281" s="30">
        <v>6059</v>
      </c>
      <c r="E281" s="30">
        <v>6072</v>
      </c>
      <c r="F281" s="76">
        <v>83086</v>
      </c>
      <c r="G281" s="77">
        <f t="shared" ca="1" si="24"/>
        <v>5541</v>
      </c>
      <c r="H281" s="67">
        <f t="shared" ca="1" si="25"/>
        <v>-6603</v>
      </c>
      <c r="I281" s="90">
        <f t="shared" ca="1" si="22"/>
        <v>0</v>
      </c>
      <c r="J281" s="79">
        <f t="shared" ca="1" si="23"/>
        <v>-2</v>
      </c>
      <c r="K281" s="80">
        <f t="shared" si="28"/>
        <v>0</v>
      </c>
      <c r="L281" s="91">
        <f ca="1">AVERAGE(K281:OFFSET(K281,-(M$5-1),0))</f>
        <v>0.4</v>
      </c>
      <c r="M281" s="85">
        <f t="shared" ca="1" si="26"/>
        <v>0</v>
      </c>
      <c r="N281" s="92">
        <f ca="1">AVERAGE(E281:OFFSET(E281,-(O$5-1),0))</f>
        <v>6247.6</v>
      </c>
      <c r="O281" s="93">
        <f ca="1">AVERAGE(E281:OFFSET(E281,-(O$6-1),0))</f>
        <v>6514.25</v>
      </c>
      <c r="P281" s="85">
        <f t="shared" ca="1" si="27"/>
        <v>0</v>
      </c>
      <c r="Q281" s="26"/>
      <c r="R281" s="24"/>
    </row>
    <row r="282" spans="1:18" x14ac:dyDescent="0.25">
      <c r="A282" s="29">
        <v>20090624</v>
      </c>
      <c r="B282" s="30">
        <v>6089</v>
      </c>
      <c r="C282" s="30">
        <v>6494</v>
      </c>
      <c r="D282" s="30">
        <v>6073</v>
      </c>
      <c r="E282" s="30">
        <v>6311</v>
      </c>
      <c r="F282" s="76">
        <v>143028</v>
      </c>
      <c r="G282" s="77">
        <f t="shared" ca="1" si="24"/>
        <v>5541</v>
      </c>
      <c r="H282" s="67">
        <f t="shared" ca="1" si="25"/>
        <v>-7081</v>
      </c>
      <c r="I282" s="90">
        <f t="shared" ca="1" si="22"/>
        <v>0</v>
      </c>
      <c r="J282" s="79">
        <f t="shared" ca="1" si="23"/>
        <v>-2</v>
      </c>
      <c r="K282" s="80">
        <f t="shared" si="28"/>
        <v>1</v>
      </c>
      <c r="L282" s="91">
        <f ca="1">AVERAGE(K282:OFFSET(K282,-(M$5-1),0))</f>
        <v>0.4</v>
      </c>
      <c r="M282" s="85">
        <f t="shared" ca="1" si="26"/>
        <v>0</v>
      </c>
      <c r="N282" s="92">
        <f ca="1">AVERAGE(E282:OFFSET(E282,-(O$5-1),0))</f>
        <v>6232.8</v>
      </c>
      <c r="O282" s="93">
        <f ca="1">AVERAGE(E282:OFFSET(E282,-(O$6-1),0))</f>
        <v>6497.5</v>
      </c>
      <c r="P282" s="85">
        <f t="shared" ca="1" si="27"/>
        <v>0</v>
      </c>
      <c r="Q282" s="26"/>
      <c r="R282" s="24"/>
    </row>
    <row r="283" spans="1:18" x14ac:dyDescent="0.25">
      <c r="A283" s="29">
        <v>20090625</v>
      </c>
      <c r="B283" s="30">
        <v>6306</v>
      </c>
      <c r="C283" s="30">
        <v>6427</v>
      </c>
      <c r="D283" s="30">
        <v>6295</v>
      </c>
      <c r="E283" s="30">
        <v>6389</v>
      </c>
      <c r="F283" s="76">
        <v>101697</v>
      </c>
      <c r="G283" s="77">
        <f t="shared" ca="1" si="24"/>
        <v>5541</v>
      </c>
      <c r="H283" s="67">
        <f t="shared" ca="1" si="25"/>
        <v>-7237</v>
      </c>
      <c r="I283" s="90">
        <f t="shared" ca="1" si="22"/>
        <v>0</v>
      </c>
      <c r="J283" s="79">
        <f t="shared" ca="1" si="23"/>
        <v>-2</v>
      </c>
      <c r="K283" s="80">
        <f t="shared" si="28"/>
        <v>1</v>
      </c>
      <c r="L283" s="91">
        <f ca="1">AVERAGE(K283:OFFSET(K283,-(M$5-1),0))</f>
        <v>0.4</v>
      </c>
      <c r="M283" s="85">
        <f t="shared" ca="1" si="26"/>
        <v>0</v>
      </c>
      <c r="N283" s="92">
        <f ca="1">AVERAGE(E283:OFFSET(E283,-(O$5-1),0))</f>
        <v>6220.1</v>
      </c>
      <c r="O283" s="93">
        <f ca="1">AVERAGE(E283:OFFSET(E283,-(O$6-1),0))</f>
        <v>6470.35</v>
      </c>
      <c r="P283" s="85">
        <f t="shared" ca="1" si="27"/>
        <v>0</v>
      </c>
      <c r="Q283" s="26"/>
      <c r="R283" s="24"/>
    </row>
    <row r="284" spans="1:18" x14ac:dyDescent="0.25">
      <c r="A284" s="29">
        <v>20090626</v>
      </c>
      <c r="B284" s="30">
        <v>6405</v>
      </c>
      <c r="C284" s="30">
        <v>6432</v>
      </c>
      <c r="D284" s="30">
        <v>6361</v>
      </c>
      <c r="E284" s="30">
        <v>6391</v>
      </c>
      <c r="F284" s="76">
        <v>76133</v>
      </c>
      <c r="G284" s="77">
        <f t="shared" ca="1" si="24"/>
        <v>5541</v>
      </c>
      <c r="H284" s="67">
        <f t="shared" ca="1" si="25"/>
        <v>-7241</v>
      </c>
      <c r="I284" s="90">
        <f t="shared" ca="1" si="22"/>
        <v>0</v>
      </c>
      <c r="J284" s="79">
        <f t="shared" ca="1" si="23"/>
        <v>-2</v>
      </c>
      <c r="K284" s="80">
        <f t="shared" si="28"/>
        <v>1</v>
      </c>
      <c r="L284" s="91">
        <f ca="1">AVERAGE(K284:OFFSET(K284,-(M$5-1),0))</f>
        <v>0.5</v>
      </c>
      <c r="M284" s="85">
        <f t="shared" ca="1" si="26"/>
        <v>0</v>
      </c>
      <c r="N284" s="92">
        <f ca="1">AVERAGE(E284:OFFSET(E284,-(O$5-1),0))</f>
        <v>6215.5</v>
      </c>
      <c r="O284" s="93">
        <f ca="1">AVERAGE(E284:OFFSET(E284,-(O$6-1),0))</f>
        <v>6442.2</v>
      </c>
      <c r="P284" s="85">
        <f t="shared" ca="1" si="27"/>
        <v>0</v>
      </c>
      <c r="Q284" s="26"/>
      <c r="R284" s="24"/>
    </row>
    <row r="285" spans="1:18" x14ac:dyDescent="0.25">
      <c r="A285" s="29">
        <v>20090629</v>
      </c>
      <c r="B285" s="30">
        <v>6415</v>
      </c>
      <c r="C285" s="30">
        <v>6436</v>
      </c>
      <c r="D285" s="30">
        <v>6305</v>
      </c>
      <c r="E285" s="30">
        <v>6345</v>
      </c>
      <c r="F285" s="76">
        <v>92593</v>
      </c>
      <c r="G285" s="77">
        <f t="shared" ca="1" si="24"/>
        <v>5541</v>
      </c>
      <c r="H285" s="67">
        <f t="shared" ca="1" si="25"/>
        <v>-7149</v>
      </c>
      <c r="I285" s="90">
        <f t="shared" ca="1" si="22"/>
        <v>0</v>
      </c>
      <c r="J285" s="79">
        <f t="shared" ca="1" si="23"/>
        <v>-2</v>
      </c>
      <c r="K285" s="80">
        <f t="shared" si="28"/>
        <v>0</v>
      </c>
      <c r="L285" s="91">
        <f ca="1">AVERAGE(K285:OFFSET(K285,-(M$5-1),0))</f>
        <v>0.5</v>
      </c>
      <c r="M285" s="85">
        <f t="shared" ca="1" si="26"/>
        <v>0</v>
      </c>
      <c r="N285" s="92">
        <f ca="1">AVERAGE(E285:OFFSET(E285,-(O$5-1),0))</f>
        <v>6229.2</v>
      </c>
      <c r="O285" s="93">
        <f ca="1">AVERAGE(E285:OFFSET(E285,-(O$6-1),0))</f>
        <v>6413.65</v>
      </c>
      <c r="P285" s="85">
        <f t="shared" ca="1" si="27"/>
        <v>0</v>
      </c>
      <c r="Q285" s="26"/>
      <c r="R285" s="24"/>
    </row>
    <row r="286" spans="1:18" x14ac:dyDescent="0.25">
      <c r="A286" s="29">
        <v>20090630</v>
      </c>
      <c r="B286" s="30">
        <v>6421</v>
      </c>
      <c r="C286" s="30">
        <v>6450</v>
      </c>
      <c r="D286" s="30">
        <v>6301</v>
      </c>
      <c r="E286" s="30">
        <v>6383</v>
      </c>
      <c r="F286" s="76">
        <v>97549</v>
      </c>
      <c r="G286" s="77">
        <f t="shared" ca="1" si="24"/>
        <v>5541</v>
      </c>
      <c r="H286" s="67">
        <f t="shared" ca="1" si="25"/>
        <v>-7225</v>
      </c>
      <c r="I286" s="90">
        <f t="shared" ca="1" si="22"/>
        <v>0</v>
      </c>
      <c r="J286" s="79">
        <f t="shared" ca="1" si="23"/>
        <v>-2</v>
      </c>
      <c r="K286" s="80">
        <f t="shared" si="28"/>
        <v>1</v>
      </c>
      <c r="L286" s="91">
        <f ca="1">AVERAGE(K286:OFFSET(K286,-(M$5-1),0))</f>
        <v>0.6</v>
      </c>
      <c r="M286" s="85">
        <f t="shared" ca="1" si="26"/>
        <v>0</v>
      </c>
      <c r="N286" s="92">
        <f ca="1">AVERAGE(E286:OFFSET(E286,-(O$5-1),0))</f>
        <v>6246.7</v>
      </c>
      <c r="O286" s="93">
        <f ca="1">AVERAGE(E286:OFFSET(E286,-(O$6-1),0))</f>
        <v>6387.9</v>
      </c>
      <c r="P286" s="85">
        <f t="shared" ca="1" si="27"/>
        <v>0</v>
      </c>
      <c r="Q286" s="26"/>
      <c r="R286" s="24"/>
    </row>
    <row r="287" spans="1:18" x14ac:dyDescent="0.25">
      <c r="A287" s="29">
        <v>20090701</v>
      </c>
      <c r="B287" s="30">
        <v>6414</v>
      </c>
      <c r="C287" s="30">
        <v>6546</v>
      </c>
      <c r="D287" s="30">
        <v>6361</v>
      </c>
      <c r="E287" s="30">
        <v>6517</v>
      </c>
      <c r="F287" s="76">
        <v>108188</v>
      </c>
      <c r="G287" s="77">
        <f t="shared" ca="1" si="24"/>
        <v>5541</v>
      </c>
      <c r="H287" s="67">
        <f t="shared" ca="1" si="25"/>
        <v>-7493</v>
      </c>
      <c r="I287" s="90">
        <f t="shared" ca="1" si="22"/>
        <v>0</v>
      </c>
      <c r="J287" s="79">
        <f t="shared" ca="1" si="23"/>
        <v>-2</v>
      </c>
      <c r="K287" s="80">
        <f t="shared" si="28"/>
        <v>1</v>
      </c>
      <c r="L287" s="91">
        <f ca="1">AVERAGE(K287:OFFSET(K287,-(M$5-1),0))</f>
        <v>0.7</v>
      </c>
      <c r="M287" s="85">
        <f t="shared" ca="1" si="26"/>
        <v>0</v>
      </c>
      <c r="N287" s="92">
        <f ca="1">AVERAGE(E287:OFFSET(E287,-(O$5-1),0))</f>
        <v>6284.2</v>
      </c>
      <c r="O287" s="93">
        <f ca="1">AVERAGE(E287:OFFSET(E287,-(O$6-1),0))</f>
        <v>6374.55</v>
      </c>
      <c r="P287" s="85">
        <f t="shared" ca="1" si="27"/>
        <v>0</v>
      </c>
      <c r="Q287" s="26"/>
      <c r="R287" s="24"/>
    </row>
    <row r="288" spans="1:18" x14ac:dyDescent="0.25">
      <c r="A288" s="29">
        <v>20090702</v>
      </c>
      <c r="B288" s="30">
        <v>6525</v>
      </c>
      <c r="C288" s="30">
        <v>6626</v>
      </c>
      <c r="D288" s="30">
        <v>6517</v>
      </c>
      <c r="E288" s="30">
        <v>6590</v>
      </c>
      <c r="F288" s="76">
        <v>96176</v>
      </c>
      <c r="G288" s="77">
        <f t="shared" ca="1" si="24"/>
        <v>5541</v>
      </c>
      <c r="H288" s="67">
        <f t="shared" ca="1" si="25"/>
        <v>-7639</v>
      </c>
      <c r="I288" s="90">
        <f t="shared" ca="1" si="22"/>
        <v>-1</v>
      </c>
      <c r="J288" s="79">
        <f t="shared" ca="1" si="23"/>
        <v>-2</v>
      </c>
      <c r="K288" s="80">
        <f t="shared" si="28"/>
        <v>1</v>
      </c>
      <c r="L288" s="91">
        <f ca="1">AVERAGE(K288:OFFSET(K288,-(M$5-1),0))</f>
        <v>0.8</v>
      </c>
      <c r="M288" s="85">
        <f t="shared" ca="1" si="26"/>
        <v>-1</v>
      </c>
      <c r="N288" s="92">
        <f ca="1">AVERAGE(E288:OFFSET(E288,-(O$5-1),0))</f>
        <v>6334.2</v>
      </c>
      <c r="O288" s="93">
        <f ca="1">AVERAGE(E288:OFFSET(E288,-(O$6-1),0))</f>
        <v>6364.55</v>
      </c>
      <c r="P288" s="85">
        <f t="shared" ca="1" si="27"/>
        <v>0</v>
      </c>
      <c r="Q288" s="26"/>
      <c r="R288" s="24"/>
    </row>
    <row r="289" spans="1:18" x14ac:dyDescent="0.25">
      <c r="A289" s="29">
        <v>20090703</v>
      </c>
      <c r="B289" s="30">
        <v>6547</v>
      </c>
      <c r="C289" s="30">
        <v>6633</v>
      </c>
      <c r="D289" s="30">
        <v>6520</v>
      </c>
      <c r="E289" s="30">
        <v>6602</v>
      </c>
      <c r="F289" s="76">
        <v>91558</v>
      </c>
      <c r="G289" s="77">
        <f t="shared" ca="1" si="24"/>
        <v>5541</v>
      </c>
      <c r="H289" s="67">
        <f t="shared" ca="1" si="25"/>
        <v>-7663</v>
      </c>
      <c r="I289" s="90">
        <f t="shared" ca="1" si="22"/>
        <v>1</v>
      </c>
      <c r="J289" s="79">
        <f t="shared" ca="1" si="23"/>
        <v>-2</v>
      </c>
      <c r="K289" s="80">
        <f t="shared" si="28"/>
        <v>1</v>
      </c>
      <c r="L289" s="91">
        <f ca="1">AVERAGE(K289:OFFSET(K289,-(M$5-1),0))</f>
        <v>0.8</v>
      </c>
      <c r="M289" s="85">
        <f t="shared" ca="1" si="26"/>
        <v>-1</v>
      </c>
      <c r="N289" s="92">
        <f ca="1">AVERAGE(E289:OFFSET(E289,-(O$5-1),0))</f>
        <v>6380.6</v>
      </c>
      <c r="O289" s="93">
        <f ca="1">AVERAGE(E289:OFFSET(E289,-(O$6-1),0))</f>
        <v>6353</v>
      </c>
      <c r="P289" s="85">
        <f t="shared" ca="1" si="27"/>
        <v>1</v>
      </c>
      <c r="Q289" s="26"/>
      <c r="R289" s="24"/>
    </row>
    <row r="290" spans="1:18" x14ac:dyDescent="0.25">
      <c r="A290" s="29">
        <v>20090706</v>
      </c>
      <c r="B290" s="30">
        <v>6619</v>
      </c>
      <c r="C290" s="30">
        <v>6631</v>
      </c>
      <c r="D290" s="30">
        <v>6527</v>
      </c>
      <c r="E290" s="30">
        <v>6588</v>
      </c>
      <c r="F290" s="76">
        <v>90726</v>
      </c>
      <c r="G290" s="77">
        <f t="shared" ca="1" si="24"/>
        <v>-1078</v>
      </c>
      <c r="H290" s="67">
        <f t="shared" ca="1" si="25"/>
        <v>-7666</v>
      </c>
      <c r="I290" s="90">
        <f t="shared" ca="1" si="22"/>
        <v>0</v>
      </c>
      <c r="J290" s="79">
        <f t="shared" ca="1" si="23"/>
        <v>-1</v>
      </c>
      <c r="K290" s="80">
        <f t="shared" si="28"/>
        <v>0</v>
      </c>
      <c r="L290" s="91">
        <f ca="1">AVERAGE(K290:OFFSET(K290,-(M$5-1),0))</f>
        <v>0.7</v>
      </c>
      <c r="M290" s="85">
        <f t="shared" ca="1" si="26"/>
        <v>0</v>
      </c>
      <c r="N290" s="92">
        <f ca="1">AVERAGE(E290:OFFSET(E290,-(O$5-1),0))</f>
        <v>6418.8</v>
      </c>
      <c r="O290" s="93">
        <f ca="1">AVERAGE(E290:OFFSET(E290,-(O$6-1),0))</f>
        <v>6350.25</v>
      </c>
      <c r="P290" s="85">
        <f t="shared" ca="1" si="27"/>
        <v>0</v>
      </c>
      <c r="Q290" s="26"/>
      <c r="R290" s="24"/>
    </row>
    <row r="291" spans="1:18" x14ac:dyDescent="0.25">
      <c r="A291" s="29">
        <v>20090707</v>
      </c>
      <c r="B291" s="30">
        <v>6588</v>
      </c>
      <c r="C291" s="30">
        <v>6710</v>
      </c>
      <c r="D291" s="30">
        <v>6578</v>
      </c>
      <c r="E291" s="30">
        <v>6665</v>
      </c>
      <c r="F291" s="76">
        <v>97559</v>
      </c>
      <c r="G291" s="77">
        <f t="shared" ca="1" si="24"/>
        <v>-1078</v>
      </c>
      <c r="H291" s="67">
        <f t="shared" ca="1" si="25"/>
        <v>-7743</v>
      </c>
      <c r="I291" s="90">
        <f t="shared" ca="1" si="22"/>
        <v>-1</v>
      </c>
      <c r="J291" s="79">
        <f t="shared" ca="1" si="23"/>
        <v>-1</v>
      </c>
      <c r="K291" s="80">
        <f t="shared" si="28"/>
        <v>1</v>
      </c>
      <c r="L291" s="91">
        <f ca="1">AVERAGE(K291:OFFSET(K291,-(M$5-1),0))</f>
        <v>0.8</v>
      </c>
      <c r="M291" s="85">
        <f t="shared" ca="1" si="26"/>
        <v>-1</v>
      </c>
      <c r="N291" s="92">
        <f ca="1">AVERAGE(E291:OFFSET(E291,-(O$5-1),0))</f>
        <v>6478.1</v>
      </c>
      <c r="O291" s="93">
        <f ca="1">AVERAGE(E291:OFFSET(E291,-(O$6-1),0))</f>
        <v>6362.85</v>
      </c>
      <c r="P291" s="85">
        <f t="shared" ca="1" si="27"/>
        <v>0</v>
      </c>
      <c r="Q291" s="26"/>
      <c r="R291" s="24"/>
    </row>
    <row r="292" spans="1:18" x14ac:dyDescent="0.25">
      <c r="A292" s="29">
        <v>20090708</v>
      </c>
      <c r="B292" s="30">
        <v>6621</v>
      </c>
      <c r="C292" s="30">
        <v>6637</v>
      </c>
      <c r="D292" s="30">
        <v>6558</v>
      </c>
      <c r="E292" s="30">
        <v>6627</v>
      </c>
      <c r="F292" s="76">
        <v>92427</v>
      </c>
      <c r="G292" s="77">
        <f t="shared" ca="1" si="24"/>
        <v>5543</v>
      </c>
      <c r="H292" s="67">
        <f t="shared" ca="1" si="25"/>
        <v>-7711</v>
      </c>
      <c r="I292" s="90">
        <f t="shared" ca="1" si="22"/>
        <v>0</v>
      </c>
      <c r="J292" s="79">
        <f t="shared" ca="1" si="23"/>
        <v>-2</v>
      </c>
      <c r="K292" s="80">
        <f t="shared" si="28"/>
        <v>0</v>
      </c>
      <c r="L292" s="91">
        <f ca="1">AVERAGE(K292:OFFSET(K292,-(M$5-1),0))</f>
        <v>0.7</v>
      </c>
      <c r="M292" s="85">
        <f t="shared" ca="1" si="26"/>
        <v>0</v>
      </c>
      <c r="N292" s="92">
        <f ca="1">AVERAGE(E292:OFFSET(E292,-(O$5-1),0))</f>
        <v>6509.7</v>
      </c>
      <c r="O292" s="93">
        <f ca="1">AVERAGE(E292:OFFSET(E292,-(O$6-1),0))</f>
        <v>6371.25</v>
      </c>
      <c r="P292" s="85">
        <f t="shared" ca="1" si="27"/>
        <v>0</v>
      </c>
      <c r="Q292" s="26"/>
      <c r="R292" s="24"/>
    </row>
    <row r="293" spans="1:18" x14ac:dyDescent="0.25">
      <c r="A293" s="29">
        <v>20090709</v>
      </c>
      <c r="B293" s="30">
        <v>6627</v>
      </c>
      <c r="C293" s="30">
        <v>6778</v>
      </c>
      <c r="D293" s="30">
        <v>6625</v>
      </c>
      <c r="E293" s="30">
        <v>6724</v>
      </c>
      <c r="F293" s="76">
        <v>101366</v>
      </c>
      <c r="G293" s="77">
        <f t="shared" ca="1" si="24"/>
        <v>5543</v>
      </c>
      <c r="H293" s="67">
        <f t="shared" ca="1" si="25"/>
        <v>-7905</v>
      </c>
      <c r="I293" s="90">
        <f t="shared" ca="1" si="22"/>
        <v>0</v>
      </c>
      <c r="J293" s="79">
        <f t="shared" ca="1" si="23"/>
        <v>-2</v>
      </c>
      <c r="K293" s="80">
        <f t="shared" si="28"/>
        <v>1</v>
      </c>
      <c r="L293" s="91">
        <f ca="1">AVERAGE(K293:OFFSET(K293,-(M$5-1),0))</f>
        <v>0.7</v>
      </c>
      <c r="M293" s="85">
        <f t="shared" ca="1" si="26"/>
        <v>0</v>
      </c>
      <c r="N293" s="92">
        <f ca="1">AVERAGE(E293:OFFSET(E293,-(O$5-1),0))</f>
        <v>6543.2</v>
      </c>
      <c r="O293" s="93">
        <f ca="1">AVERAGE(E293:OFFSET(E293,-(O$6-1),0))</f>
        <v>6381.65</v>
      </c>
      <c r="P293" s="85">
        <f t="shared" ca="1" si="27"/>
        <v>0</v>
      </c>
      <c r="Q293" s="26"/>
      <c r="R293" s="24"/>
    </row>
    <row r="294" spans="1:18" x14ac:dyDescent="0.25">
      <c r="A294" s="29">
        <v>20090710</v>
      </c>
      <c r="B294" s="30">
        <v>6735</v>
      </c>
      <c r="C294" s="30">
        <v>6755</v>
      </c>
      <c r="D294" s="30">
        <v>6676</v>
      </c>
      <c r="E294" s="30">
        <v>6755</v>
      </c>
      <c r="F294" s="76">
        <v>73581</v>
      </c>
      <c r="G294" s="77">
        <f t="shared" ca="1" si="24"/>
        <v>5543</v>
      </c>
      <c r="H294" s="67">
        <f t="shared" ca="1" si="25"/>
        <v>-7967</v>
      </c>
      <c r="I294" s="90">
        <f t="shared" ca="1" si="22"/>
        <v>0</v>
      </c>
      <c r="J294" s="79">
        <f t="shared" ca="1" si="23"/>
        <v>-2</v>
      </c>
      <c r="K294" s="80">
        <f t="shared" si="28"/>
        <v>1</v>
      </c>
      <c r="L294" s="91">
        <f ca="1">AVERAGE(K294:OFFSET(K294,-(M$5-1),0))</f>
        <v>0.7</v>
      </c>
      <c r="M294" s="85">
        <f t="shared" ca="1" si="26"/>
        <v>0</v>
      </c>
      <c r="N294" s="92">
        <f ca="1">AVERAGE(E294:OFFSET(E294,-(O$5-1),0))</f>
        <v>6579.6</v>
      </c>
      <c r="O294" s="93">
        <f ca="1">AVERAGE(E294:OFFSET(E294,-(O$6-1),0))</f>
        <v>6397.55</v>
      </c>
      <c r="P294" s="85">
        <f t="shared" ca="1" si="27"/>
        <v>0</v>
      </c>
      <c r="Q294" s="26"/>
      <c r="R294" s="24"/>
    </row>
    <row r="295" spans="1:18" x14ac:dyDescent="0.25">
      <c r="A295" s="29">
        <v>20090713</v>
      </c>
      <c r="B295" s="30">
        <v>6739</v>
      </c>
      <c r="C295" s="30">
        <v>6765</v>
      </c>
      <c r="D295" s="30">
        <v>6443</v>
      </c>
      <c r="E295" s="30">
        <v>6469</v>
      </c>
      <c r="F295" s="76">
        <v>118983</v>
      </c>
      <c r="G295" s="77">
        <f t="shared" ca="1" si="24"/>
        <v>5543</v>
      </c>
      <c r="H295" s="67">
        <f t="shared" ca="1" si="25"/>
        <v>-7395</v>
      </c>
      <c r="I295" s="90">
        <f t="shared" ca="1" si="22"/>
        <v>0</v>
      </c>
      <c r="J295" s="79">
        <f t="shared" ca="1" si="23"/>
        <v>-2</v>
      </c>
      <c r="K295" s="80">
        <f t="shared" si="28"/>
        <v>0</v>
      </c>
      <c r="L295" s="91">
        <f ca="1">AVERAGE(K295:OFFSET(K295,-(M$5-1),0))</f>
        <v>0.7</v>
      </c>
      <c r="M295" s="85">
        <f t="shared" ca="1" si="26"/>
        <v>0</v>
      </c>
      <c r="N295" s="92">
        <f ca="1">AVERAGE(E295:OFFSET(E295,-(O$5-1),0))</f>
        <v>6592</v>
      </c>
      <c r="O295" s="93">
        <f ca="1">AVERAGE(E295:OFFSET(E295,-(O$6-1),0))</f>
        <v>6410.6</v>
      </c>
      <c r="P295" s="85">
        <f t="shared" ca="1" si="27"/>
        <v>0</v>
      </c>
      <c r="Q295" s="26"/>
      <c r="R295" s="24"/>
    </row>
    <row r="296" spans="1:18" x14ac:dyDescent="0.25">
      <c r="A296" s="29">
        <v>20090714</v>
      </c>
      <c r="B296" s="30">
        <v>6540</v>
      </c>
      <c r="C296" s="30">
        <v>6609</v>
      </c>
      <c r="D296" s="30">
        <v>6507</v>
      </c>
      <c r="E296" s="30">
        <v>6580</v>
      </c>
      <c r="F296" s="76">
        <v>74525</v>
      </c>
      <c r="G296" s="77">
        <f t="shared" ca="1" si="24"/>
        <v>5543</v>
      </c>
      <c r="H296" s="67">
        <f t="shared" ca="1" si="25"/>
        <v>-7617</v>
      </c>
      <c r="I296" s="90">
        <f t="shared" ca="1" si="22"/>
        <v>0</v>
      </c>
      <c r="J296" s="79">
        <f t="shared" ca="1" si="23"/>
        <v>-2</v>
      </c>
      <c r="K296" s="80">
        <f t="shared" si="28"/>
        <v>1</v>
      </c>
      <c r="L296" s="91">
        <f ca="1">AVERAGE(K296:OFFSET(K296,-(M$5-1),0))</f>
        <v>0.7</v>
      </c>
      <c r="M296" s="85">
        <f t="shared" ca="1" si="26"/>
        <v>0</v>
      </c>
      <c r="N296" s="92">
        <f ca="1">AVERAGE(E296:OFFSET(E296,-(O$5-1),0))</f>
        <v>6611.7</v>
      </c>
      <c r="O296" s="93">
        <f ca="1">AVERAGE(E296:OFFSET(E296,-(O$6-1),0))</f>
        <v>6429.2</v>
      </c>
      <c r="P296" s="85">
        <f t="shared" ca="1" si="27"/>
        <v>0</v>
      </c>
      <c r="Q296" s="26"/>
      <c r="R296" s="24"/>
    </row>
    <row r="297" spans="1:18" x14ac:dyDescent="0.25">
      <c r="A297" s="29">
        <v>20090715</v>
      </c>
      <c r="B297" s="30">
        <v>6630</v>
      </c>
      <c r="C297" s="30">
        <v>6782</v>
      </c>
      <c r="D297" s="30">
        <v>6625</v>
      </c>
      <c r="E297" s="30">
        <v>6763</v>
      </c>
      <c r="F297" s="76">
        <v>65479</v>
      </c>
      <c r="G297" s="77">
        <f t="shared" ca="1" si="24"/>
        <v>5543</v>
      </c>
      <c r="H297" s="67">
        <f t="shared" ca="1" si="25"/>
        <v>-7983</v>
      </c>
      <c r="I297" s="90">
        <f t="shared" ca="1" si="22"/>
        <v>0</v>
      </c>
      <c r="J297" s="79">
        <f t="shared" ca="1" si="23"/>
        <v>-2</v>
      </c>
      <c r="K297" s="80">
        <f t="shared" si="28"/>
        <v>1</v>
      </c>
      <c r="L297" s="91">
        <f ca="1">AVERAGE(K297:OFFSET(K297,-(M$5-1),0))</f>
        <v>0.7</v>
      </c>
      <c r="M297" s="85">
        <f t="shared" ca="1" si="26"/>
        <v>0</v>
      </c>
      <c r="N297" s="92">
        <f ca="1">AVERAGE(E297:OFFSET(E297,-(O$5-1),0))</f>
        <v>6636.3</v>
      </c>
      <c r="O297" s="93">
        <f ca="1">AVERAGE(E297:OFFSET(E297,-(O$6-1),0))</f>
        <v>6460.25</v>
      </c>
      <c r="P297" s="85">
        <f t="shared" ca="1" si="27"/>
        <v>0</v>
      </c>
      <c r="Q297" s="26"/>
      <c r="R297" s="24"/>
    </row>
    <row r="298" spans="1:18" x14ac:dyDescent="0.25">
      <c r="A298" s="29">
        <v>20090716</v>
      </c>
      <c r="B298" s="30">
        <v>6748</v>
      </c>
      <c r="C298" s="30">
        <v>6785</v>
      </c>
      <c r="D298" s="30">
        <v>6661</v>
      </c>
      <c r="E298" s="30">
        <v>6709</v>
      </c>
      <c r="F298" s="76">
        <v>90123</v>
      </c>
      <c r="G298" s="77">
        <f t="shared" ca="1" si="24"/>
        <v>5543</v>
      </c>
      <c r="H298" s="67">
        <f t="shared" ca="1" si="25"/>
        <v>-7875</v>
      </c>
      <c r="I298" s="90">
        <f t="shared" ca="1" si="22"/>
        <v>0</v>
      </c>
      <c r="J298" s="79">
        <f t="shared" ca="1" si="23"/>
        <v>-2</v>
      </c>
      <c r="K298" s="80">
        <f t="shared" si="28"/>
        <v>0</v>
      </c>
      <c r="L298" s="91">
        <f ca="1">AVERAGE(K298:OFFSET(K298,-(M$5-1),0))</f>
        <v>0.6</v>
      </c>
      <c r="M298" s="85">
        <f t="shared" ca="1" si="26"/>
        <v>0</v>
      </c>
      <c r="N298" s="92">
        <f ca="1">AVERAGE(E298:OFFSET(E298,-(O$5-1),0))</f>
        <v>6648.2</v>
      </c>
      <c r="O298" s="93">
        <f ca="1">AVERAGE(E298:OFFSET(E298,-(O$6-1),0))</f>
        <v>6491.2</v>
      </c>
      <c r="P298" s="85">
        <f t="shared" ca="1" si="27"/>
        <v>0</v>
      </c>
      <c r="Q298" s="26"/>
      <c r="R298" s="24"/>
    </row>
    <row r="299" spans="1:18" x14ac:dyDescent="0.25">
      <c r="A299" s="29">
        <v>20090717</v>
      </c>
      <c r="B299" s="30">
        <v>6736</v>
      </c>
      <c r="C299" s="30">
        <v>6802</v>
      </c>
      <c r="D299" s="30">
        <v>6700</v>
      </c>
      <c r="E299" s="30">
        <v>6756</v>
      </c>
      <c r="F299" s="76">
        <v>79822</v>
      </c>
      <c r="G299" s="77">
        <f t="shared" ca="1" si="24"/>
        <v>5543</v>
      </c>
      <c r="H299" s="67">
        <f t="shared" ca="1" si="25"/>
        <v>-7969</v>
      </c>
      <c r="I299" s="90">
        <f t="shared" ca="1" si="22"/>
        <v>0</v>
      </c>
      <c r="J299" s="79">
        <f t="shared" ca="1" si="23"/>
        <v>-2</v>
      </c>
      <c r="K299" s="80">
        <f t="shared" si="28"/>
        <v>1</v>
      </c>
      <c r="L299" s="91">
        <f ca="1">AVERAGE(K299:OFFSET(K299,-(M$5-1),0))</f>
        <v>0.6</v>
      </c>
      <c r="M299" s="85">
        <f t="shared" ca="1" si="26"/>
        <v>0</v>
      </c>
      <c r="N299" s="92">
        <f ca="1">AVERAGE(E299:OFFSET(E299,-(O$5-1),0))</f>
        <v>6663.6</v>
      </c>
      <c r="O299" s="93">
        <f ca="1">AVERAGE(E299:OFFSET(E299,-(O$6-1),0))</f>
        <v>6522.1</v>
      </c>
      <c r="P299" s="85">
        <f t="shared" ca="1" si="27"/>
        <v>0</v>
      </c>
      <c r="Q299" s="26"/>
      <c r="R299" s="24"/>
    </row>
    <row r="300" spans="1:18" x14ac:dyDescent="0.25">
      <c r="A300" s="29">
        <v>20090720</v>
      </c>
      <c r="B300" s="30">
        <v>6839</v>
      </c>
      <c r="C300" s="30">
        <v>6884</v>
      </c>
      <c r="D300" s="30">
        <v>6758</v>
      </c>
      <c r="E300" s="30">
        <v>6859</v>
      </c>
      <c r="F300" s="76">
        <v>86215</v>
      </c>
      <c r="G300" s="77">
        <f t="shared" ca="1" si="24"/>
        <v>5543</v>
      </c>
      <c r="H300" s="67">
        <f t="shared" ca="1" si="25"/>
        <v>-8175</v>
      </c>
      <c r="I300" s="90">
        <f t="shared" ca="1" si="22"/>
        <v>0</v>
      </c>
      <c r="J300" s="79">
        <f t="shared" ca="1" si="23"/>
        <v>-2</v>
      </c>
      <c r="K300" s="80">
        <f t="shared" si="28"/>
        <v>1</v>
      </c>
      <c r="L300" s="91">
        <f ca="1">AVERAGE(K300:OFFSET(K300,-(M$5-1),0))</f>
        <v>0.7</v>
      </c>
      <c r="M300" s="85">
        <f t="shared" ca="1" si="26"/>
        <v>0</v>
      </c>
      <c r="N300" s="92">
        <f ca="1">AVERAGE(E300:OFFSET(E300,-(O$5-1),0))</f>
        <v>6690.7</v>
      </c>
      <c r="O300" s="93">
        <f ca="1">AVERAGE(E300:OFFSET(E300,-(O$6-1),0))</f>
        <v>6554.75</v>
      </c>
      <c r="P300" s="85">
        <f t="shared" ca="1" si="27"/>
        <v>0</v>
      </c>
      <c r="Q300" s="26"/>
      <c r="R300" s="24"/>
    </row>
    <row r="301" spans="1:18" x14ac:dyDescent="0.25">
      <c r="A301" s="29">
        <v>20090721</v>
      </c>
      <c r="B301" s="30">
        <v>6900</v>
      </c>
      <c r="C301" s="30">
        <v>6912</v>
      </c>
      <c r="D301" s="30">
        <v>6795</v>
      </c>
      <c r="E301" s="30">
        <v>6874</v>
      </c>
      <c r="F301" s="76">
        <v>91335</v>
      </c>
      <c r="G301" s="77">
        <f t="shared" ca="1" si="24"/>
        <v>5543</v>
      </c>
      <c r="H301" s="67">
        <f t="shared" ca="1" si="25"/>
        <v>-8205</v>
      </c>
      <c r="I301" s="90">
        <f t="shared" ca="1" si="22"/>
        <v>0</v>
      </c>
      <c r="J301" s="79">
        <f t="shared" ca="1" si="23"/>
        <v>-2</v>
      </c>
      <c r="K301" s="80">
        <f t="shared" si="28"/>
        <v>1</v>
      </c>
      <c r="L301" s="91">
        <f ca="1">AVERAGE(K301:OFFSET(K301,-(M$5-1),0))</f>
        <v>0.7</v>
      </c>
      <c r="M301" s="85">
        <f t="shared" ca="1" si="26"/>
        <v>0</v>
      </c>
      <c r="N301" s="92">
        <f ca="1">AVERAGE(E301:OFFSET(E301,-(O$5-1),0))</f>
        <v>6711.6</v>
      </c>
      <c r="O301" s="93">
        <f ca="1">AVERAGE(E301:OFFSET(E301,-(O$6-1),0))</f>
        <v>6594.85</v>
      </c>
      <c r="P301" s="85">
        <f t="shared" ca="1" si="27"/>
        <v>0</v>
      </c>
      <c r="Q301" s="26"/>
      <c r="R301" s="24"/>
    </row>
    <row r="302" spans="1:18" ht="13.8" thickBot="1" x14ac:dyDescent="0.3">
      <c r="A302" s="104">
        <v>20090722</v>
      </c>
      <c r="B302" s="105">
        <v>6870</v>
      </c>
      <c r="C302" s="105">
        <v>6959</v>
      </c>
      <c r="D302" s="105">
        <v>6847</v>
      </c>
      <c r="E302" s="105">
        <v>6885</v>
      </c>
      <c r="F302" s="105">
        <v>93603</v>
      </c>
      <c r="G302" s="106">
        <f t="shared" ca="1" si="24"/>
        <v>5543</v>
      </c>
      <c r="H302" s="107">
        <f t="shared" ca="1" si="25"/>
        <v>-8227</v>
      </c>
      <c r="I302" s="108">
        <f t="shared" ca="1" si="22"/>
        <v>-1</v>
      </c>
      <c r="J302" s="108">
        <f t="shared" ca="1" si="23"/>
        <v>-2</v>
      </c>
      <c r="K302" s="108">
        <f t="shared" si="28"/>
        <v>1</v>
      </c>
      <c r="L302" s="109">
        <f ca="1">AVERAGE(K302:OFFSET(K302,-(M$5-1),0))</f>
        <v>0.8</v>
      </c>
      <c r="M302" s="108">
        <f t="shared" ca="1" si="26"/>
        <v>-1</v>
      </c>
      <c r="N302" s="110">
        <f ca="1">AVERAGE(E302:OFFSET(E302,-(O$5-1),0))</f>
        <v>6737.4</v>
      </c>
      <c r="O302" s="110">
        <f ca="1">AVERAGE(E302:OFFSET(E302,-(O$6-1),0))</f>
        <v>6623.55</v>
      </c>
      <c r="P302" s="111">
        <f t="shared" ca="1" si="27"/>
        <v>0</v>
      </c>
      <c r="Q302" s="112"/>
      <c r="R302" s="113"/>
    </row>
  </sheetData>
  <mergeCells count="8">
    <mergeCell ref="S52:T52"/>
    <mergeCell ref="S53:S67"/>
    <mergeCell ref="A1:F1"/>
    <mergeCell ref="K1:M1"/>
    <mergeCell ref="N1:P1"/>
    <mergeCell ref="Q1:R1"/>
    <mergeCell ref="L4:M4"/>
    <mergeCell ref="N4:O4"/>
  </mergeCells>
  <phoneticPr fontId="3" type="noConversion"/>
  <conditionalFormatting sqref="U53:AD68">
    <cfRule type="colorScale" priority="1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18</xdr:col>
                <xdr:colOff>22860</xdr:colOff>
                <xdr:row>52</xdr:row>
                <xdr:rowOff>22860</xdr:rowOff>
              </from>
              <to>
                <xdr:col>18</xdr:col>
                <xdr:colOff>723900</xdr:colOff>
                <xdr:row>53</xdr:row>
                <xdr:rowOff>152400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回測區</vt:lpstr>
    </vt:vector>
  </TitlesOfParts>
  <Company>統一綜合證券股份有限公司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cctsai</dc:creator>
  <cp:lastModifiedBy>cctsai</cp:lastModifiedBy>
  <dcterms:created xsi:type="dcterms:W3CDTF">2017-07-23T04:36:24Z</dcterms:created>
  <dcterms:modified xsi:type="dcterms:W3CDTF">2017-07-23T04:38:50Z</dcterms:modified>
</cp:coreProperties>
</file>