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LAPD_Analysis\Paper Draft\Tables\"/>
    </mc:Choice>
  </mc:AlternateContent>
  <xr:revisionPtr revIDLastSave="0" documentId="13_ncr:1_{03637A95-D87E-4F2F-895F-388D266A7CF4}" xr6:coauthVersionLast="45" xr6:coauthVersionMax="45" xr10:uidLastSave="{00000000-0000-0000-0000-000000000000}"/>
  <bookViews>
    <workbookView xWindow="-120" yWindow="-120" windowWidth="29040" windowHeight="15840" xr2:uid="{491D4367-9FFD-465C-BA60-C092574888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0" i="1" l="1"/>
  <c r="M60" i="1"/>
  <c r="L60" i="1"/>
  <c r="K60" i="1"/>
  <c r="J60" i="1"/>
  <c r="N54" i="1"/>
  <c r="M54" i="1"/>
  <c r="L54" i="1"/>
  <c r="K54" i="1"/>
  <c r="J54" i="1"/>
  <c r="N47" i="1"/>
  <c r="M47" i="1"/>
  <c r="L47" i="1"/>
  <c r="K47" i="1"/>
  <c r="J47" i="1"/>
  <c r="N40" i="1"/>
  <c r="M40" i="1"/>
  <c r="L40" i="1"/>
  <c r="K40" i="1"/>
  <c r="J40" i="1"/>
  <c r="N33" i="1"/>
  <c r="M33" i="1"/>
  <c r="L33" i="1"/>
  <c r="K33" i="1"/>
  <c r="J33" i="1"/>
  <c r="N26" i="1"/>
  <c r="M26" i="1"/>
  <c r="L26" i="1"/>
  <c r="K26" i="1"/>
  <c r="J26" i="1"/>
  <c r="N19" i="1"/>
  <c r="M19" i="1"/>
  <c r="L19" i="1"/>
  <c r="K19" i="1"/>
  <c r="J19" i="1"/>
  <c r="N12" i="1"/>
  <c r="M12" i="1"/>
  <c r="L12" i="1"/>
  <c r="K12" i="1"/>
  <c r="J12" i="1"/>
  <c r="K5" i="1"/>
  <c r="L5" i="1"/>
  <c r="M5" i="1"/>
  <c r="N5" i="1"/>
  <c r="J5" i="1"/>
  <c r="H55" i="1"/>
  <c r="H56" i="1" s="1"/>
  <c r="G55" i="1"/>
  <c r="G56" i="1" s="1"/>
  <c r="F55" i="1"/>
  <c r="F56" i="1" s="1"/>
  <c r="E55" i="1"/>
  <c r="D55" i="1"/>
  <c r="H54" i="1"/>
  <c r="G54" i="1"/>
  <c r="F54" i="1"/>
  <c r="E54" i="1"/>
  <c r="D54" i="1"/>
  <c r="D56" i="1" s="1"/>
  <c r="H48" i="1"/>
  <c r="H49" i="1" s="1"/>
  <c r="G48" i="1"/>
  <c r="F48" i="1"/>
  <c r="E48" i="1"/>
  <c r="D48" i="1"/>
  <c r="H47" i="1"/>
  <c r="G47" i="1"/>
  <c r="F47" i="1"/>
  <c r="E47" i="1"/>
  <c r="E49" i="1" s="1"/>
  <c r="D47" i="1"/>
  <c r="D49" i="1" s="1"/>
  <c r="H41" i="1"/>
  <c r="G41" i="1"/>
  <c r="F41" i="1"/>
  <c r="E41" i="1"/>
  <c r="D41" i="1"/>
  <c r="H40" i="1"/>
  <c r="H42" i="1" s="1"/>
  <c r="G40" i="1"/>
  <c r="F40" i="1"/>
  <c r="F42" i="1" s="1"/>
  <c r="E40" i="1"/>
  <c r="E42" i="1" s="1"/>
  <c r="D40" i="1"/>
  <c r="D42" i="1" s="1"/>
  <c r="H34" i="1"/>
  <c r="H35" i="1" s="1"/>
  <c r="G34" i="1"/>
  <c r="G35" i="1" s="1"/>
  <c r="F34" i="1"/>
  <c r="E34" i="1"/>
  <c r="E35" i="1" s="1"/>
  <c r="D34" i="1"/>
  <c r="D35" i="1" s="1"/>
  <c r="H33" i="1"/>
  <c r="G33" i="1"/>
  <c r="F33" i="1"/>
  <c r="F35" i="1" s="1"/>
  <c r="E33" i="1"/>
  <c r="D33" i="1"/>
  <c r="H27" i="1"/>
  <c r="G27" i="1"/>
  <c r="F27" i="1"/>
  <c r="E27" i="1"/>
  <c r="D27" i="1"/>
  <c r="H26" i="1"/>
  <c r="G26" i="1"/>
  <c r="F26" i="1"/>
  <c r="F28" i="1" s="1"/>
  <c r="E26" i="1"/>
  <c r="E28" i="1" s="1"/>
  <c r="D26" i="1"/>
  <c r="D28" i="1" s="1"/>
  <c r="H20" i="1"/>
  <c r="G20" i="1"/>
  <c r="F20" i="1"/>
  <c r="E20" i="1"/>
  <c r="D20" i="1"/>
  <c r="H19" i="1"/>
  <c r="G19" i="1"/>
  <c r="F19" i="1"/>
  <c r="F21" i="1" s="1"/>
  <c r="E19" i="1"/>
  <c r="E21" i="1" s="1"/>
  <c r="D19" i="1"/>
  <c r="D21" i="1" s="1"/>
  <c r="E12" i="1"/>
  <c r="E14" i="1" s="1"/>
  <c r="F12" i="1"/>
  <c r="F14" i="1" s="1"/>
  <c r="G12" i="1"/>
  <c r="G14" i="1" s="1"/>
  <c r="H12" i="1"/>
  <c r="H14" i="1" s="1"/>
  <c r="E13" i="1"/>
  <c r="F13" i="1"/>
  <c r="G13" i="1"/>
  <c r="H13" i="1"/>
  <c r="D13" i="1"/>
  <c r="D14" i="1" s="1"/>
  <c r="D12" i="1"/>
  <c r="H61" i="1"/>
  <c r="G61" i="1"/>
  <c r="G62" i="1" s="1"/>
  <c r="F61" i="1"/>
  <c r="F62" i="1" s="1"/>
  <c r="E61" i="1"/>
  <c r="D61" i="1"/>
  <c r="H60" i="1"/>
  <c r="G60" i="1"/>
  <c r="F60" i="1"/>
  <c r="E60" i="1"/>
  <c r="D60" i="1"/>
  <c r="D62" i="1"/>
  <c r="H62" i="1"/>
  <c r="E62" i="1"/>
  <c r="E5" i="1"/>
  <c r="E7" i="1" s="1"/>
  <c r="F5" i="1"/>
  <c r="F7" i="1" s="1"/>
  <c r="G5" i="1"/>
  <c r="H5" i="1"/>
  <c r="E6" i="1"/>
  <c r="F6" i="1"/>
  <c r="G6" i="1"/>
  <c r="H6" i="1"/>
  <c r="G7" i="1"/>
  <c r="H7" i="1"/>
  <c r="D6" i="1"/>
  <c r="D5" i="1"/>
  <c r="E56" i="1"/>
  <c r="G49" i="1"/>
  <c r="F49" i="1"/>
  <c r="G42" i="1"/>
  <c r="H28" i="1"/>
  <c r="G28" i="1"/>
  <c r="H21" i="1"/>
  <c r="G21" i="1"/>
  <c r="D7" i="1"/>
</calcChain>
</file>

<file path=xl/sharedStrings.xml><?xml version="1.0" encoding="utf-8"?>
<sst xmlns="http://schemas.openxmlformats.org/spreadsheetml/2006/main" count="121" uniqueCount="92">
  <si>
    <t>Name</t>
  </si>
  <si>
    <t>Strain</t>
  </si>
  <si>
    <t>PS</t>
  </si>
  <si>
    <t>pvleft</t>
  </si>
  <si>
    <t>pvcranial</t>
  </si>
  <si>
    <t>pvmiddle</t>
  </si>
  <si>
    <t>pvcaudal</t>
  </si>
  <si>
    <t>pvaccessory</t>
  </si>
  <si>
    <t>m01</t>
  </si>
  <si>
    <t>B6C3F1</t>
  </si>
  <si>
    <t>m02</t>
  </si>
  <si>
    <t>m03</t>
  </si>
  <si>
    <t>BALB/c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</si>
  <si>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</si>
  <si>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</si>
  <si>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</si>
  <si>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</si>
  <si>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</si>
  <si>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</si>
  <si>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</si>
  <si>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</si>
  <si>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</si>
  <si>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</si>
  <si>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</si>
  <si>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</si>
  <si>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</si>
  <si>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C57Bl/6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</si>
  <si>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</si>
  <si>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</si>
  <si>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</si>
  <si>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</si>
  <si>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</si>
  <si>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</si>
  <si>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</si>
  <si>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</si>
  <si>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</si>
  <si>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</si>
  <si>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</si>
  <si>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</si>
  <si>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</si>
  <si>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</si>
  <si>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</si>
  <si>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</si>
  <si>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</si>
  <si>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</si>
  <si>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</si>
  <si>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</si>
  <si>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1.03$\pm$0.11</t>
  </si>
  <si>
    <t>1.14$\pm$0.04</t>
  </si>
  <si>
    <t>0.99$\pm$0.1</t>
  </si>
  <si>
    <t>0.89$\pm$0.07</t>
  </si>
  <si>
    <t>0.94$\pm$0.05</t>
  </si>
  <si>
    <t>1.04$\pm$0.04</t>
  </si>
  <si>
    <t>1.09$\pm$0.03</t>
  </si>
  <si>
    <t>1.01$\pm$0.16</t>
  </si>
  <si>
    <t>0.93$\pm$0.08</t>
  </si>
  <si>
    <t>0.89$\pm$0.11</t>
  </si>
  <si>
    <t>1.04$\pm$0.06</t>
  </si>
  <si>
    <t>1.18$\pm$0.11</t>
  </si>
  <si>
    <t>0.98$\pm$0.11</t>
  </si>
  <si>
    <t>0.88$\pm$0.07</t>
  </si>
  <si>
    <t>0.89$\pm$0.15</t>
  </si>
  <si>
    <t>1.03$\pm$0.17</t>
  </si>
  <si>
    <t>1.27$\pm$0.02</t>
  </si>
  <si>
    <t>0.95$\pm$0.29</t>
  </si>
  <si>
    <t>0.88$\pm$0.08</t>
  </si>
  <si>
    <t>0.85$\pm$0.1</t>
  </si>
  <si>
    <t>1.13$\pm$0.16</t>
  </si>
  <si>
    <t>1.13$\pm$0.15</t>
  </si>
  <si>
    <t>0.89$\pm$0.16</t>
  </si>
  <si>
    <t>0.84$\pm$0.11</t>
  </si>
  <si>
    <t>0.89$\pm$0.04</t>
  </si>
  <si>
    <t>0.98$\pm$0.08</t>
  </si>
  <si>
    <t>1.48$\pm$0.23</t>
  </si>
  <si>
    <t>0.85$\pm$0.17</t>
  </si>
  <si>
    <t>0.91$\pm$0.05</t>
  </si>
  <si>
    <t>0.69$\pm$0.13</t>
  </si>
  <si>
    <t>1.08$\pm$0.04</t>
  </si>
  <si>
    <t>1.19$\pm$0.09</t>
  </si>
  <si>
    <t>0.97$\pm$0.15</t>
  </si>
  <si>
    <t>0.78$\pm$0.06</t>
  </si>
  <si>
    <t>1.06$\pm$0.18</t>
  </si>
  <si>
    <t>1.09$\pm$0.35</t>
  </si>
  <si>
    <t>1.41$\pm$0.57</t>
  </si>
  <si>
    <t>0.85$\pm$0.26</t>
  </si>
  <si>
    <t>0.79$\pm$0.2</t>
  </si>
  <si>
    <t>0.8$\pm$0.14</t>
  </si>
  <si>
    <t>1$\pm$0.08</t>
  </si>
  <si>
    <t>1.6$\pm$0.25</t>
  </si>
  <si>
    <t>0.75$\pm$0.14</t>
  </si>
  <si>
    <t>0.8$\pm$0.15</t>
  </si>
  <si>
    <t>0.76$\pm$0.11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</si>
</sst>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B67B-9105-4CE6-BBD8-CD237CB7F59E}">
  <dimension ref="A1:AE62"/>
  <sheetViews>
    <sheetView tabSelected="1" zoomScale="115" zoomScaleNormal="115" workbookViewId="0">
      <selection activeCell="G42" sqref="G4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31" x14ac:dyDescent="0.25">
      <c r="A2" t="s">
        <v>44</v>
      </c>
      <c r="B2" t="s">
        <v>12</v>
      </c>
      <c r="C2">
        <v>0.5</v>
      </c>
      <c r="D2">
        <v>1.1618004866180049</v>
      </c>
      <c r="E2">
        <v>1.1035693387946166</v>
      </c>
      <c r="F2">
        <v>0.90517241379310354</v>
      </c>
      <c r="G2">
        <v>0.81312410841654792</v>
      </c>
      <c r="H2">
        <v>0.93066088840736738</v>
      </c>
      <c r="AA2" s="1"/>
      <c r="AB2" s="1"/>
      <c r="AC2" s="1"/>
      <c r="AD2" s="1"/>
      <c r="AE2" s="1"/>
    </row>
    <row r="3" spans="1:31" x14ac:dyDescent="0.25">
      <c r="A3" t="s">
        <v>45</v>
      </c>
      <c r="B3" t="s">
        <v>12</v>
      </c>
      <c r="C3">
        <v>0.5</v>
      </c>
      <c r="D3">
        <v>0.94844444444444442</v>
      </c>
      <c r="E3">
        <v>1.1172222222222223</v>
      </c>
      <c r="F3">
        <v>1.104732350659426</v>
      </c>
      <c r="G3">
        <v>0.93390027058368774</v>
      </c>
      <c r="H3">
        <v>0.99894625922023184</v>
      </c>
      <c r="AA3" s="1"/>
      <c r="AB3" s="1"/>
      <c r="AC3" s="1"/>
      <c r="AD3" s="1"/>
      <c r="AE3" s="1"/>
    </row>
    <row r="4" spans="1:31" x14ac:dyDescent="0.25">
      <c r="A4" t="s">
        <v>46</v>
      </c>
      <c r="B4" t="s">
        <v>12</v>
      </c>
      <c r="C4">
        <v>0.5</v>
      </c>
      <c r="D4">
        <v>0.99472140762463335</v>
      </c>
      <c r="E4">
        <v>1.1856607811663991</v>
      </c>
      <c r="F4">
        <v>0.97398091934084996</v>
      </c>
      <c r="G4">
        <v>0.92240726722180166</v>
      </c>
      <c r="H4">
        <v>0.8975188781014023</v>
      </c>
      <c r="AA4" s="1"/>
      <c r="AB4" s="1"/>
      <c r="AC4" s="1"/>
      <c r="AD4" s="1"/>
      <c r="AE4" s="1"/>
    </row>
    <row r="5" spans="1:31" x14ac:dyDescent="0.25">
      <c r="D5" s="2">
        <f>ROUND(AVERAGE(D2:D4),2)</f>
        <v>1.03</v>
      </c>
      <c r="E5" s="2">
        <f t="shared" ref="E5:H5" si="0">ROUND(AVERAGE(E2:E4),2)</f>
        <v>1.1399999999999999</v>
      </c>
      <c r="F5" s="2">
        <f t="shared" si="0"/>
        <v>0.99</v>
      </c>
      <c r="G5" s="2">
        <f t="shared" si="0"/>
        <v>0.89</v>
      </c>
      <c r="H5" s="2">
        <f t="shared" si="0"/>
        <v>0.94</v>
      </c>
      <c r="J5" s="2" t="str">
        <f>D5&amp;"$\pm$"&amp;D6</f>
        <v>1.03$\pm$0.11</v>
      </c>
      <c r="K5" s="2" t="str">
        <f t="shared" ref="K5:N5" si="1">E5&amp;"$\pm$"&amp;E6</f>
        <v>1.14$\pm$0.04</v>
      </c>
      <c r="L5" s="2" t="str">
        <f t="shared" si="1"/>
        <v>0.99$\pm$0.1</v>
      </c>
      <c r="M5" s="2" t="str">
        <f t="shared" si="1"/>
        <v>0.89$\pm$0.07</v>
      </c>
      <c r="N5" s="2" t="str">
        <f t="shared" si="1"/>
        <v>0.94$\pm$0.05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AA5" s="1"/>
      <c r="AB5" s="1"/>
      <c r="AC5" s="1"/>
      <c r="AD5" s="1"/>
      <c r="AE5" s="1"/>
    </row>
    <row r="6" spans="1:31" x14ac:dyDescent="0.25">
      <c r="D6" s="2">
        <f>ROUND(STDEV(D2:D4),2)</f>
        <v>0.11</v>
      </c>
      <c r="E6" s="2">
        <f t="shared" ref="E6:H6" si="2">ROUND(STDEV(E2:E4),2)</f>
        <v>0.04</v>
      </c>
      <c r="F6" s="2">
        <f t="shared" si="2"/>
        <v>0.1</v>
      </c>
      <c r="G6" s="2">
        <f t="shared" si="2"/>
        <v>7.0000000000000007E-2</v>
      </c>
      <c r="H6" s="2">
        <f t="shared" si="2"/>
        <v>0.05</v>
      </c>
      <c r="AA6" s="1"/>
      <c r="AB6" s="1"/>
      <c r="AC6" s="1"/>
      <c r="AD6" s="1"/>
      <c r="AE6" s="1"/>
    </row>
    <row r="7" spans="1:31" x14ac:dyDescent="0.25">
      <c r="D7" s="2">
        <f>(D5-1)/D6</f>
        <v>0.27272727272727298</v>
      </c>
      <c r="E7" s="2">
        <f t="shared" ref="E7:H7" si="3">(E5-1)/E6</f>
        <v>3.4999999999999973</v>
      </c>
      <c r="F7" s="2">
        <f t="shared" si="3"/>
        <v>-0.10000000000000009</v>
      </c>
      <c r="G7" s="2">
        <f t="shared" si="3"/>
        <v>-1.5714285714285712</v>
      </c>
      <c r="H7" s="2">
        <f t="shared" si="3"/>
        <v>-1.2000000000000011</v>
      </c>
      <c r="AA7" s="1"/>
      <c r="AB7" s="1"/>
      <c r="AC7" s="1"/>
      <c r="AD7" s="1"/>
      <c r="AE7" s="1"/>
    </row>
    <row r="8" spans="1:31" x14ac:dyDescent="0.25">
      <c r="A8" t="s">
        <v>8</v>
      </c>
      <c r="B8" t="s">
        <v>9</v>
      </c>
      <c r="C8">
        <v>1</v>
      </c>
      <c r="D8">
        <v>0.99762892708950812</v>
      </c>
      <c r="E8">
        <v>1.1077380952380951</v>
      </c>
      <c r="F8">
        <v>0.85310734463276838</v>
      </c>
      <c r="G8">
        <v>1.0300222386953299</v>
      </c>
      <c r="H8">
        <v>0.92772277227722777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1:31" x14ac:dyDescent="0.25">
      <c r="A9" t="s">
        <v>10</v>
      </c>
      <c r="B9" t="s">
        <v>9</v>
      </c>
      <c r="C9">
        <v>1</v>
      </c>
      <c r="D9">
        <v>1.0329499533727076</v>
      </c>
      <c r="E9">
        <v>1.0703624733475481</v>
      </c>
      <c r="F9">
        <v>0.98070739549839225</v>
      </c>
      <c r="G9">
        <v>0.92288011695906436</v>
      </c>
      <c r="H9">
        <v>0.99568500539374316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 spans="1:31" x14ac:dyDescent="0.25">
      <c r="A10" t="s">
        <v>16</v>
      </c>
      <c r="B10" t="s">
        <v>9</v>
      </c>
      <c r="C10">
        <v>1</v>
      </c>
      <c r="D10">
        <v>1.0836172189532363</v>
      </c>
      <c r="E10">
        <v>1.1287605294825511</v>
      </c>
      <c r="F10">
        <v>0.96638655462184886</v>
      </c>
      <c r="G10">
        <v>0.93801801801801787</v>
      </c>
      <c r="H10">
        <v>0.73853658536585376</v>
      </c>
      <c r="J10" s="1"/>
      <c r="K10" s="1"/>
      <c r="L10" s="1"/>
      <c r="M10" s="1"/>
      <c r="N10" s="1"/>
    </row>
    <row r="11" spans="1:31" x14ac:dyDescent="0.25">
      <c r="A11" t="s">
        <v>22</v>
      </c>
      <c r="B11" t="s">
        <v>9</v>
      </c>
      <c r="C11">
        <v>1</v>
      </c>
      <c r="D11">
        <v>1.0518165574746874</v>
      </c>
      <c r="E11">
        <v>1.063305978898007</v>
      </c>
      <c r="F11">
        <v>1.235993208828523</v>
      </c>
      <c r="G11">
        <v>0.83110307414104878</v>
      </c>
      <c r="H11">
        <v>0.907258064516129</v>
      </c>
      <c r="J11" s="1"/>
      <c r="K11" s="1"/>
      <c r="L11" s="1"/>
      <c r="M11" s="1"/>
      <c r="N11" s="1"/>
    </row>
    <row r="12" spans="1:31" x14ac:dyDescent="0.25">
      <c r="D12" s="2">
        <f>ROUND(AVERAGE(D8:D11),2)</f>
        <v>1.04</v>
      </c>
      <c r="E12" s="2">
        <f t="shared" ref="E12:H12" si="4">ROUND(AVERAGE(E8:E11),2)</f>
        <v>1.0900000000000001</v>
      </c>
      <c r="F12" s="2">
        <f t="shared" si="4"/>
        <v>1.01</v>
      </c>
      <c r="G12" s="2">
        <f t="shared" si="4"/>
        <v>0.93</v>
      </c>
      <c r="H12" s="2">
        <f t="shared" si="4"/>
        <v>0.89</v>
      </c>
      <c r="J12" s="2" t="str">
        <f>D12&amp;"$\pm$"&amp;D13</f>
        <v>1.04$\pm$0.04</v>
      </c>
      <c r="K12" s="2" t="str">
        <f t="shared" ref="K12" si="5">E12&amp;"$\pm$"&amp;E13</f>
        <v>1.09$\pm$0.03</v>
      </c>
      <c r="L12" s="2" t="str">
        <f t="shared" ref="L12" si="6">F12&amp;"$\pm$"&amp;F13</f>
        <v>1.01$\pm$0.16</v>
      </c>
      <c r="M12" s="2" t="str">
        <f t="shared" ref="M12" si="7">G12&amp;"$\pm$"&amp;G13</f>
        <v>0.93$\pm$0.08</v>
      </c>
      <c r="N12" s="2" t="str">
        <f t="shared" ref="N12" si="8">H12&amp;"$\pm$"&amp;H13</f>
        <v>0.89$\pm$0.11</v>
      </c>
      <c r="R12" t="s">
        <v>52</v>
      </c>
      <c r="S12" t="s">
        <v>53</v>
      </c>
      <c r="T12" t="s">
        <v>54</v>
      </c>
      <c r="U12" t="s">
        <v>55</v>
      </c>
      <c r="V12" t="s">
        <v>56</v>
      </c>
    </row>
    <row r="13" spans="1:31" x14ac:dyDescent="0.25">
      <c r="D13" s="2">
        <f>ROUND(STDEV(D8:D11),2)</f>
        <v>0.04</v>
      </c>
      <c r="E13" s="2">
        <f t="shared" ref="E13:H13" si="9">ROUND(STDEV(E8:E11),2)</f>
        <v>0.03</v>
      </c>
      <c r="F13" s="2">
        <f t="shared" si="9"/>
        <v>0.16</v>
      </c>
      <c r="G13" s="2">
        <f t="shared" si="9"/>
        <v>0.08</v>
      </c>
      <c r="H13" s="2">
        <f t="shared" si="9"/>
        <v>0.11</v>
      </c>
    </row>
    <row r="14" spans="1:31" x14ac:dyDescent="0.25">
      <c r="D14" s="2">
        <f>(D12-1)/D13</f>
        <v>1.0000000000000009</v>
      </c>
      <c r="E14" s="2">
        <f t="shared" ref="E14" si="10">(E12-1)/E13</f>
        <v>3.0000000000000027</v>
      </c>
      <c r="F14" s="2">
        <f t="shared" ref="F14" si="11">(F12-1)/F13</f>
        <v>6.2500000000000056E-2</v>
      </c>
      <c r="G14" s="2">
        <f t="shared" ref="G14" si="12">(G12-1)/G13</f>
        <v>-0.87499999999999933</v>
      </c>
      <c r="H14" s="2">
        <f t="shared" ref="H14" si="13">(H12-1)/H13</f>
        <v>-0.99999999999999989</v>
      </c>
    </row>
    <row r="15" spans="1:31" x14ac:dyDescent="0.25">
      <c r="A15" t="s">
        <v>11</v>
      </c>
      <c r="B15" t="s">
        <v>12</v>
      </c>
      <c r="C15">
        <v>1</v>
      </c>
      <c r="D15">
        <v>1.1054267947993217</v>
      </c>
      <c r="E15">
        <v>1.1362842166569598</v>
      </c>
      <c r="F15">
        <v>0.94887683965917902</v>
      </c>
      <c r="G15">
        <v>0.7985248447204969</v>
      </c>
      <c r="H15">
        <v>0.97608200455580862</v>
      </c>
      <c r="J15" s="1"/>
      <c r="K15" s="1"/>
      <c r="L15" s="1"/>
      <c r="M15" s="1"/>
      <c r="N15" s="1"/>
    </row>
    <row r="16" spans="1:31" x14ac:dyDescent="0.25">
      <c r="A16" t="s">
        <v>20</v>
      </c>
      <c r="B16" t="s">
        <v>12</v>
      </c>
      <c r="C16">
        <v>1</v>
      </c>
      <c r="D16">
        <v>1.0735163861824624</v>
      </c>
      <c r="E16">
        <v>1.086444007858546</v>
      </c>
      <c r="F16">
        <v>1.0146266358737492</v>
      </c>
      <c r="G16">
        <v>0.85158758473064577</v>
      </c>
      <c r="H16">
        <v>1.0162767039674467</v>
      </c>
      <c r="J16" s="1"/>
      <c r="K16" s="1"/>
      <c r="L16" s="1"/>
      <c r="M16" s="1"/>
      <c r="N16" s="1"/>
    </row>
    <row r="17" spans="1:22" x14ac:dyDescent="0.25">
      <c r="A17" t="s">
        <v>21</v>
      </c>
      <c r="B17" t="s">
        <v>12</v>
      </c>
      <c r="C17">
        <v>1</v>
      </c>
      <c r="D17">
        <v>0.9949209932279911</v>
      </c>
      <c r="E17">
        <v>1.3424170616113744</v>
      </c>
      <c r="F17">
        <v>0.84535186794092099</v>
      </c>
      <c r="G17">
        <v>0.96214051692755731</v>
      </c>
      <c r="H17">
        <v>0.68045977011494263</v>
      </c>
      <c r="J17" s="1"/>
      <c r="K17" s="1"/>
      <c r="L17" s="1"/>
      <c r="M17" s="1"/>
      <c r="N17" s="1"/>
    </row>
    <row r="18" spans="1:22" x14ac:dyDescent="0.25">
      <c r="A18" t="s">
        <v>42</v>
      </c>
      <c r="B18" t="s">
        <v>12</v>
      </c>
      <c r="C18">
        <v>1</v>
      </c>
      <c r="D18">
        <v>0.99453053783044665</v>
      </c>
      <c r="E18">
        <v>1.160188457008245</v>
      </c>
      <c r="F18">
        <v>1.1025039123630673</v>
      </c>
      <c r="G18">
        <v>0.89569241723033111</v>
      </c>
      <c r="H18">
        <v>0.90032502708559048</v>
      </c>
      <c r="J18" s="1"/>
      <c r="K18" s="1"/>
      <c r="L18" s="1"/>
      <c r="M18" s="1"/>
      <c r="N18" s="1"/>
    </row>
    <row r="19" spans="1:22" x14ac:dyDescent="0.25">
      <c r="D19" s="2">
        <f>ROUND(AVERAGE(D15:D18),2)</f>
        <v>1.04</v>
      </c>
      <c r="E19" s="2">
        <f t="shared" ref="E19" si="14">ROUND(AVERAGE(E15:E18),2)</f>
        <v>1.18</v>
      </c>
      <c r="F19" s="2">
        <f t="shared" ref="F19" si="15">ROUND(AVERAGE(F15:F18),2)</f>
        <v>0.98</v>
      </c>
      <c r="G19" s="2">
        <f t="shared" ref="G19" si="16">ROUND(AVERAGE(G15:G18),2)</f>
        <v>0.88</v>
      </c>
      <c r="H19" s="2">
        <f t="shared" ref="H19" si="17">ROUND(AVERAGE(H15:H18),2)</f>
        <v>0.89</v>
      </c>
      <c r="J19" s="2" t="str">
        <f>D19&amp;"$\pm$"&amp;D20</f>
        <v>1.04$\pm$0.06</v>
      </c>
      <c r="K19" s="2" t="str">
        <f t="shared" ref="K19" si="18">E19&amp;"$\pm$"&amp;E20</f>
        <v>1.18$\pm$0.11</v>
      </c>
      <c r="L19" s="2" t="str">
        <f t="shared" ref="L19" si="19">F19&amp;"$\pm$"&amp;F20</f>
        <v>0.98$\pm$0.11</v>
      </c>
      <c r="M19" s="2" t="str">
        <f t="shared" ref="M19" si="20">G19&amp;"$\pm$"&amp;G20</f>
        <v>0.88$\pm$0.07</v>
      </c>
      <c r="N19" s="2" t="str">
        <f t="shared" ref="N19" si="21">H19&amp;"$\pm$"&amp;H20</f>
        <v>0.89$\pm$0.15</v>
      </c>
      <c r="R19" t="s">
        <v>57</v>
      </c>
      <c r="S19" t="s">
        <v>58</v>
      </c>
      <c r="T19" t="s">
        <v>59</v>
      </c>
      <c r="U19" t="s">
        <v>60</v>
      </c>
      <c r="V19" t="s">
        <v>61</v>
      </c>
    </row>
    <row r="20" spans="1:22" x14ac:dyDescent="0.25">
      <c r="D20" s="2">
        <f>ROUND(STDEV(D15:D18),2)</f>
        <v>0.06</v>
      </c>
      <c r="E20" s="2">
        <f t="shared" ref="E20:H20" si="22">ROUND(STDEV(E15:E18),2)</f>
        <v>0.11</v>
      </c>
      <c r="F20" s="2">
        <f t="shared" si="22"/>
        <v>0.11</v>
      </c>
      <c r="G20" s="2">
        <f t="shared" si="22"/>
        <v>7.0000000000000007E-2</v>
      </c>
      <c r="H20" s="2">
        <f t="shared" si="22"/>
        <v>0.15</v>
      </c>
    </row>
    <row r="21" spans="1:22" x14ac:dyDescent="0.25">
      <c r="D21" s="2">
        <f>(D19-1)/D20</f>
        <v>0.6666666666666673</v>
      </c>
      <c r="E21" s="2">
        <f t="shared" ref="E21" si="23">(E19-1)/E20</f>
        <v>1.6363636363636358</v>
      </c>
      <c r="F21" s="2">
        <f t="shared" ref="F21" si="24">(F19-1)/F20</f>
        <v>-0.18181818181818199</v>
      </c>
      <c r="G21" s="2">
        <f t="shared" ref="G21" si="25">(G19-1)/G20</f>
        <v>-1.714285714285714</v>
      </c>
      <c r="H21" s="2">
        <f t="shared" ref="H21" si="26">(H19-1)/H20</f>
        <v>-0.73333333333333328</v>
      </c>
    </row>
    <row r="22" spans="1:22" x14ac:dyDescent="0.25">
      <c r="A22" t="s">
        <v>17</v>
      </c>
      <c r="B22" t="s">
        <v>18</v>
      </c>
      <c r="C22">
        <v>1</v>
      </c>
      <c r="D22">
        <v>1.1740583232077766</v>
      </c>
      <c r="E22">
        <v>1.2782184258694327</v>
      </c>
      <c r="F22">
        <v>0.80049875311720697</v>
      </c>
      <c r="G22">
        <v>0.77870855148342066</v>
      </c>
      <c r="H22">
        <v>0.84515484515484518</v>
      </c>
      <c r="J22" s="1"/>
      <c r="K22" s="1"/>
      <c r="L22" s="1"/>
      <c r="M22" s="1"/>
      <c r="N22" s="1"/>
    </row>
    <row r="23" spans="1:22" x14ac:dyDescent="0.25">
      <c r="A23" t="s">
        <v>19</v>
      </c>
      <c r="B23" t="s">
        <v>18</v>
      </c>
      <c r="C23">
        <v>1</v>
      </c>
      <c r="D23">
        <v>0.80619195046439629</v>
      </c>
      <c r="E23">
        <v>1.2458471760797343</v>
      </c>
      <c r="F23">
        <v>1.3563958165728078</v>
      </c>
      <c r="G23">
        <v>0.96087851750171593</v>
      </c>
      <c r="H23">
        <v>0.93411552346570392</v>
      </c>
      <c r="J23" s="1"/>
      <c r="K23" s="1"/>
      <c r="L23" s="1"/>
      <c r="M23" s="1"/>
      <c r="N23" s="1"/>
    </row>
    <row r="24" spans="1:22" x14ac:dyDescent="0.25">
      <c r="A24" t="s">
        <v>25</v>
      </c>
      <c r="B24" t="s">
        <v>26</v>
      </c>
      <c r="C24">
        <v>1</v>
      </c>
      <c r="D24">
        <v>1.1434702636419376</v>
      </c>
      <c r="E24">
        <v>1.2592184920198128</v>
      </c>
      <c r="F24">
        <v>0.68363019508057676</v>
      </c>
      <c r="G24">
        <v>0.88954910870325055</v>
      </c>
      <c r="H24">
        <v>0.71541950113378683</v>
      </c>
      <c r="J24" s="1"/>
      <c r="K24" s="1"/>
      <c r="L24" s="1"/>
      <c r="M24" s="1"/>
      <c r="N24" s="1"/>
    </row>
    <row r="25" spans="1:22" x14ac:dyDescent="0.25">
      <c r="A25" t="s">
        <v>43</v>
      </c>
      <c r="B25" t="s">
        <v>18</v>
      </c>
      <c r="C25">
        <v>1</v>
      </c>
      <c r="D25">
        <v>1.0087091757387245</v>
      </c>
      <c r="E25">
        <v>1.2823454429572976</v>
      </c>
      <c r="F25">
        <v>0.96368038740920103</v>
      </c>
      <c r="G25">
        <v>0.88462809917355378</v>
      </c>
      <c r="H25">
        <v>0.91806722689075626</v>
      </c>
      <c r="J25" s="1"/>
      <c r="K25" s="1"/>
      <c r="L25" s="1"/>
      <c r="M25" s="1"/>
      <c r="N25" s="1"/>
    </row>
    <row r="26" spans="1:22" x14ac:dyDescent="0.25">
      <c r="D26" s="2">
        <f>ROUND(AVERAGE(D22:D25),2)</f>
        <v>1.03</v>
      </c>
      <c r="E26" s="2">
        <f t="shared" ref="E26" si="27">ROUND(AVERAGE(E22:E25),2)</f>
        <v>1.27</v>
      </c>
      <c r="F26" s="2">
        <f t="shared" ref="F26" si="28">ROUND(AVERAGE(F22:F25),2)</f>
        <v>0.95</v>
      </c>
      <c r="G26" s="2">
        <f t="shared" ref="G26" si="29">ROUND(AVERAGE(G22:G25),2)</f>
        <v>0.88</v>
      </c>
      <c r="H26" s="2">
        <f t="shared" ref="H26" si="30">ROUND(AVERAGE(H22:H25),2)</f>
        <v>0.85</v>
      </c>
      <c r="J26" s="2" t="str">
        <f>D26&amp;"$\pm$"&amp;D27</f>
        <v>1.03$\pm$0.17</v>
      </c>
      <c r="K26" s="2" t="str">
        <f t="shared" ref="K26" si="31">E26&amp;"$\pm$"&amp;E27</f>
        <v>1.27$\pm$0.02</v>
      </c>
      <c r="L26" s="2" t="str">
        <f t="shared" ref="L26" si="32">F26&amp;"$\pm$"&amp;F27</f>
        <v>0.95$\pm$0.29</v>
      </c>
      <c r="M26" s="2" t="str">
        <f t="shared" ref="M26" si="33">G26&amp;"$\pm$"&amp;G27</f>
        <v>0.88$\pm$0.08</v>
      </c>
      <c r="N26" s="2" t="str">
        <f t="shared" ref="N26" si="34">H26&amp;"$\pm$"&amp;H27</f>
        <v>0.85$\pm$0.1</v>
      </c>
      <c r="R26" t="s">
        <v>62</v>
      </c>
      <c r="S26" t="s">
        <v>63</v>
      </c>
      <c r="T26" t="s">
        <v>64</v>
      </c>
      <c r="U26" t="s">
        <v>65</v>
      </c>
      <c r="V26" t="s">
        <v>66</v>
      </c>
    </row>
    <row r="27" spans="1:22" x14ac:dyDescent="0.25">
      <c r="D27" s="2">
        <f>ROUND(STDEV(D22:D25),2)</f>
        <v>0.17</v>
      </c>
      <c r="E27" s="2">
        <f t="shared" ref="E27:H27" si="35">ROUND(STDEV(E22:E25),2)</f>
        <v>0.02</v>
      </c>
      <c r="F27" s="2">
        <f t="shared" si="35"/>
        <v>0.28999999999999998</v>
      </c>
      <c r="G27" s="2">
        <f t="shared" si="35"/>
        <v>0.08</v>
      </c>
      <c r="H27" s="2">
        <f t="shared" si="35"/>
        <v>0.1</v>
      </c>
      <c r="J27" s="1"/>
      <c r="K27" s="1"/>
      <c r="L27" s="1"/>
      <c r="M27" s="1"/>
      <c r="N27" s="1"/>
    </row>
    <row r="28" spans="1:22" x14ac:dyDescent="0.25">
      <c r="D28" s="2">
        <f>(D26-1)/D27</f>
        <v>0.17647058823529427</v>
      </c>
      <c r="E28" s="2">
        <f t="shared" ref="E28" si="36">(E26-1)/E27</f>
        <v>13.5</v>
      </c>
      <c r="F28" s="2">
        <f t="shared" ref="F28" si="37">(F26-1)/F27</f>
        <v>-0.17241379310344845</v>
      </c>
      <c r="G28" s="2">
        <f t="shared" ref="G28" si="38">(G26-1)/G27</f>
        <v>-1.5</v>
      </c>
      <c r="H28" s="2">
        <f t="shared" ref="H28" si="39">(H26-1)/H27</f>
        <v>-1.5000000000000002</v>
      </c>
      <c r="J28" s="1"/>
      <c r="K28" s="1"/>
      <c r="L28" s="1"/>
      <c r="M28" s="1"/>
      <c r="N28" s="1"/>
    </row>
    <row r="29" spans="1:22" x14ac:dyDescent="0.25">
      <c r="A29" t="s">
        <v>13</v>
      </c>
      <c r="B29" t="s">
        <v>14</v>
      </c>
      <c r="C29">
        <v>1</v>
      </c>
      <c r="D29">
        <v>1.1833631484794276</v>
      </c>
      <c r="E29">
        <v>1.0361197110423117</v>
      </c>
      <c r="F29">
        <v>0.74836601307189543</v>
      </c>
      <c r="G29">
        <v>0.90740052063964305</v>
      </c>
      <c r="H29">
        <v>0.83773584905660381</v>
      </c>
      <c r="J29" s="1"/>
      <c r="K29" s="1"/>
      <c r="L29" s="1"/>
      <c r="M29" s="1"/>
      <c r="N29" s="1"/>
    </row>
    <row r="30" spans="1:22" x14ac:dyDescent="0.25">
      <c r="A30" t="s">
        <v>15</v>
      </c>
      <c r="B30" t="s">
        <v>14</v>
      </c>
      <c r="C30">
        <v>1</v>
      </c>
      <c r="D30">
        <v>1.317191283292978</v>
      </c>
      <c r="E30">
        <v>1.0737662337662337</v>
      </c>
      <c r="F30">
        <v>0.78778135048231512</v>
      </c>
      <c r="G30">
        <v>0.67359821760118832</v>
      </c>
      <c r="H30">
        <v>0.94251497005988027</v>
      </c>
      <c r="J30" s="1"/>
      <c r="K30" s="1"/>
      <c r="L30" s="1"/>
      <c r="M30" s="1"/>
      <c r="N30" s="1"/>
    </row>
    <row r="31" spans="1:22" x14ac:dyDescent="0.25">
      <c r="A31" t="s">
        <v>23</v>
      </c>
      <c r="B31" t="s">
        <v>14</v>
      </c>
      <c r="C31">
        <v>1</v>
      </c>
      <c r="D31">
        <v>0.95090439276485794</v>
      </c>
      <c r="E31">
        <v>1.3581151832460734</v>
      </c>
      <c r="F31">
        <v>0.93502377179080809</v>
      </c>
      <c r="G31">
        <v>0.88166089965397942</v>
      </c>
      <c r="H31">
        <v>0.87069988137603804</v>
      </c>
      <c r="J31" s="1"/>
      <c r="K31" s="1"/>
      <c r="L31" s="1"/>
      <c r="M31" s="1"/>
      <c r="N31" s="1"/>
    </row>
    <row r="32" spans="1:22" x14ac:dyDescent="0.25">
      <c r="A32" t="s">
        <v>24</v>
      </c>
      <c r="B32" t="s">
        <v>14</v>
      </c>
      <c r="C32">
        <v>1</v>
      </c>
      <c r="D32">
        <v>1.0501607717041801</v>
      </c>
      <c r="E32">
        <v>1.0557408289661743</v>
      </c>
      <c r="F32">
        <v>1.0987284966342556</v>
      </c>
      <c r="G32">
        <v>0.8781446540880502</v>
      </c>
      <c r="H32">
        <v>0.89658965896589671</v>
      </c>
      <c r="J32" s="1"/>
      <c r="K32" s="1"/>
      <c r="L32" s="1"/>
      <c r="M32" s="1"/>
      <c r="N32" s="1"/>
    </row>
    <row r="33" spans="1:22" x14ac:dyDescent="0.25">
      <c r="D33" s="2">
        <f>ROUND(AVERAGE(D29:D32),2)</f>
        <v>1.1299999999999999</v>
      </c>
      <c r="E33" s="2">
        <f t="shared" ref="E33" si="40">ROUND(AVERAGE(E29:E32),2)</f>
        <v>1.1299999999999999</v>
      </c>
      <c r="F33" s="2">
        <f t="shared" ref="F33" si="41">ROUND(AVERAGE(F29:F32),2)</f>
        <v>0.89</v>
      </c>
      <c r="G33" s="2">
        <f t="shared" ref="G33" si="42">ROUND(AVERAGE(G29:G32),2)</f>
        <v>0.84</v>
      </c>
      <c r="H33" s="2">
        <f t="shared" ref="H33" si="43">ROUND(AVERAGE(H29:H32),2)</f>
        <v>0.89</v>
      </c>
      <c r="J33" s="2" t="str">
        <f>D33&amp;"$\pm$"&amp;D34</f>
        <v>1.13$\pm$0.16</v>
      </c>
      <c r="K33" s="2" t="str">
        <f t="shared" ref="K33" si="44">E33&amp;"$\pm$"&amp;E34</f>
        <v>1.13$\pm$0.15</v>
      </c>
      <c r="L33" s="2" t="str">
        <f t="shared" ref="L33" si="45">F33&amp;"$\pm$"&amp;F34</f>
        <v>0.89$\pm$0.16</v>
      </c>
      <c r="M33" s="2" t="str">
        <f t="shared" ref="M33" si="46">G33&amp;"$\pm$"&amp;G34</f>
        <v>0.84$\pm$0.11</v>
      </c>
      <c r="N33" s="2" t="str">
        <f t="shared" ref="N33" si="47">H33&amp;"$\pm$"&amp;H34</f>
        <v>0.89$\pm$0.04</v>
      </c>
      <c r="R33" t="s">
        <v>67</v>
      </c>
      <c r="S33" t="s">
        <v>68</v>
      </c>
      <c r="T33" t="s">
        <v>69</v>
      </c>
      <c r="U33" t="s">
        <v>70</v>
      </c>
      <c r="V33" t="s">
        <v>71</v>
      </c>
    </row>
    <row r="34" spans="1:22" x14ac:dyDescent="0.25">
      <c r="D34" s="2">
        <f>ROUND(STDEV(D29:D32),2)</f>
        <v>0.16</v>
      </c>
      <c r="E34" s="2">
        <f t="shared" ref="E34:H34" si="48">ROUND(STDEV(E29:E32),2)</f>
        <v>0.15</v>
      </c>
      <c r="F34" s="2">
        <f t="shared" si="48"/>
        <v>0.16</v>
      </c>
      <c r="G34" s="2">
        <f t="shared" si="48"/>
        <v>0.11</v>
      </c>
      <c r="H34" s="2">
        <f t="shared" si="48"/>
        <v>0.04</v>
      </c>
      <c r="J34" s="1"/>
      <c r="K34" s="1"/>
      <c r="L34" s="1"/>
      <c r="M34" s="1"/>
      <c r="N34" s="1"/>
    </row>
    <row r="35" spans="1:22" x14ac:dyDescent="0.25">
      <c r="D35" s="2">
        <f>(D33-1)/D34</f>
        <v>0.81249999999999933</v>
      </c>
      <c r="E35" s="2">
        <f t="shared" ref="E35" si="49">(E33-1)/E34</f>
        <v>0.86666666666666603</v>
      </c>
      <c r="F35" s="2">
        <f t="shared" ref="F35" si="50">(F33-1)/F34</f>
        <v>-0.68749999999999989</v>
      </c>
      <c r="G35" s="2">
        <f t="shared" ref="G35" si="51">(G33-1)/G34</f>
        <v>-1.4545454545454548</v>
      </c>
      <c r="H35" s="2">
        <f t="shared" ref="H35" si="52">(H33-1)/H34</f>
        <v>-2.7499999999999996</v>
      </c>
      <c r="J35" s="1"/>
      <c r="K35" s="1"/>
      <c r="L35" s="1"/>
      <c r="M35" s="1"/>
      <c r="N35" s="1"/>
    </row>
    <row r="36" spans="1:22" x14ac:dyDescent="0.25">
      <c r="A36" t="s">
        <v>27</v>
      </c>
      <c r="B36" t="s">
        <v>9</v>
      </c>
      <c r="C36">
        <v>2</v>
      </c>
      <c r="D36">
        <v>1.0287322274881516</v>
      </c>
      <c r="E36">
        <v>1.633267845448592</v>
      </c>
      <c r="F36">
        <v>0.65666041275797382</v>
      </c>
      <c r="G36">
        <v>0.91277360339758251</v>
      </c>
      <c r="H36">
        <v>0.55521155830753355</v>
      </c>
    </row>
    <row r="37" spans="1:22" x14ac:dyDescent="0.25">
      <c r="A37" t="s">
        <v>32</v>
      </c>
      <c r="B37" t="s">
        <v>9</v>
      </c>
      <c r="C37">
        <v>2</v>
      </c>
      <c r="D37">
        <v>0.86708860759493678</v>
      </c>
      <c r="E37">
        <v>1.7151552038953135</v>
      </c>
      <c r="F37">
        <v>0.76130055511498818</v>
      </c>
      <c r="G37">
        <v>0.95008488964346349</v>
      </c>
      <c r="H37">
        <v>0.68951612903225812</v>
      </c>
    </row>
    <row r="38" spans="1:22" x14ac:dyDescent="0.25">
      <c r="A38" t="s">
        <v>34</v>
      </c>
      <c r="B38" t="s">
        <v>9</v>
      </c>
      <c r="C38">
        <v>2</v>
      </c>
      <c r="D38">
        <v>1.0056296296296294</v>
      </c>
      <c r="E38">
        <v>1.3028248587570621</v>
      </c>
      <c r="F38">
        <v>0.92405063291139244</v>
      </c>
      <c r="G38">
        <v>0.95454545454545436</v>
      </c>
      <c r="H38">
        <v>0.65314401622718055</v>
      </c>
    </row>
    <row r="39" spans="1:22" x14ac:dyDescent="0.25">
      <c r="A39" t="s">
        <v>36</v>
      </c>
      <c r="B39" t="s">
        <v>9</v>
      </c>
      <c r="C39">
        <v>2</v>
      </c>
      <c r="D39">
        <v>1.0246229609110493</v>
      </c>
      <c r="E39">
        <v>1.2601626016260163</v>
      </c>
      <c r="F39">
        <v>1.0510708401976936</v>
      </c>
      <c r="G39">
        <v>0.8358315488936473</v>
      </c>
      <c r="H39">
        <v>0.87252964426877477</v>
      </c>
    </row>
    <row r="40" spans="1:22" x14ac:dyDescent="0.25">
      <c r="D40" s="2">
        <f>ROUND(AVERAGE(D36:D39),2)</f>
        <v>0.98</v>
      </c>
      <c r="E40" s="2">
        <f t="shared" ref="E40" si="53">ROUND(AVERAGE(E36:E39),2)</f>
        <v>1.48</v>
      </c>
      <c r="F40" s="2">
        <f t="shared" ref="F40" si="54">ROUND(AVERAGE(F36:F39),2)</f>
        <v>0.85</v>
      </c>
      <c r="G40" s="2">
        <f t="shared" ref="G40" si="55">ROUND(AVERAGE(G36:G39),2)</f>
        <v>0.91</v>
      </c>
      <c r="H40" s="2">
        <f t="shared" ref="H40" si="56">ROUND(AVERAGE(H36:H39),2)</f>
        <v>0.69</v>
      </c>
      <c r="J40" s="2" t="str">
        <f>D40&amp;"$\pm$"&amp;D41</f>
        <v>0.98$\pm$0.08</v>
      </c>
      <c r="K40" s="2" t="str">
        <f t="shared" ref="K40" si="57">E40&amp;"$\pm$"&amp;E41</f>
        <v>1.48$\pm$0.23</v>
      </c>
      <c r="L40" s="2" t="str">
        <f t="shared" ref="L40" si="58">F40&amp;"$\pm$"&amp;F41</f>
        <v>0.85$\pm$0.17</v>
      </c>
      <c r="M40" s="2" t="str">
        <f t="shared" ref="M40" si="59">G40&amp;"$\pm$"&amp;G41</f>
        <v>0.91$\pm$0.05</v>
      </c>
      <c r="N40" s="2" t="str">
        <f t="shared" ref="N40" si="60">H40&amp;"$\pm$"&amp;H41</f>
        <v>0.69$\pm$0.13</v>
      </c>
      <c r="R40" t="s">
        <v>72</v>
      </c>
      <c r="S40" t="s">
        <v>73</v>
      </c>
      <c r="T40" t="s">
        <v>74</v>
      </c>
      <c r="U40" t="s">
        <v>75</v>
      </c>
      <c r="V40" t="s">
        <v>76</v>
      </c>
    </row>
    <row r="41" spans="1:22" x14ac:dyDescent="0.25">
      <c r="D41" s="2">
        <f>ROUND(STDEV(D36:D39),2)</f>
        <v>0.08</v>
      </c>
      <c r="E41" s="2">
        <f t="shared" ref="E41:H41" si="61">ROUND(STDEV(E36:E39),2)</f>
        <v>0.23</v>
      </c>
      <c r="F41" s="2">
        <f t="shared" si="61"/>
        <v>0.17</v>
      </c>
      <c r="G41" s="2">
        <f t="shared" si="61"/>
        <v>0.05</v>
      </c>
      <c r="H41" s="2">
        <f t="shared" si="61"/>
        <v>0.13</v>
      </c>
    </row>
    <row r="42" spans="1:22" x14ac:dyDescent="0.25">
      <c r="D42" s="2">
        <f>(D40-1)/D41</f>
        <v>-0.25000000000000022</v>
      </c>
      <c r="E42" s="2">
        <f t="shared" ref="E42" si="62">(E40-1)/E41</f>
        <v>2.0869565217391304</v>
      </c>
      <c r="F42" s="2">
        <f t="shared" ref="F42" si="63">(F40-1)/F41</f>
        <v>-0.88235294117647067</v>
      </c>
      <c r="G42" s="2">
        <f t="shared" ref="G42" si="64">(G40-1)/G41</f>
        <v>-1.7999999999999994</v>
      </c>
      <c r="H42" s="2">
        <f t="shared" ref="H42" si="65">(H40-1)/H41</f>
        <v>-2.384615384615385</v>
      </c>
    </row>
    <row r="43" spans="1:22" x14ac:dyDescent="0.25">
      <c r="A43" t="s">
        <v>37</v>
      </c>
      <c r="B43" t="s">
        <v>12</v>
      </c>
      <c r="C43">
        <v>2</v>
      </c>
      <c r="D43">
        <v>1.0653846153846152</v>
      </c>
      <c r="E43">
        <v>1.1884726224783861</v>
      </c>
      <c r="F43">
        <v>0.7869101978691021</v>
      </c>
      <c r="G43">
        <v>0.82119914346895073</v>
      </c>
      <c r="H43">
        <v>1.3033854166666667</v>
      </c>
    </row>
    <row r="44" spans="1:22" x14ac:dyDescent="0.25">
      <c r="A44" t="s">
        <v>38</v>
      </c>
      <c r="B44" t="s">
        <v>12</v>
      </c>
      <c r="C44">
        <v>2</v>
      </c>
      <c r="D44">
        <v>1.0828562820126546</v>
      </c>
      <c r="E44">
        <v>1.2213114754098362</v>
      </c>
      <c r="F44">
        <v>0.98435171385991049</v>
      </c>
      <c r="G44">
        <v>0.80432543769309994</v>
      </c>
      <c r="H44">
        <v>0.95952380952380956</v>
      </c>
    </row>
    <row r="45" spans="1:22" x14ac:dyDescent="0.25">
      <c r="A45" t="s">
        <v>39</v>
      </c>
      <c r="B45" t="s">
        <v>12</v>
      </c>
      <c r="C45">
        <v>2</v>
      </c>
      <c r="D45">
        <v>1.1365528726061613</v>
      </c>
      <c r="E45">
        <v>1.2836171462125658</v>
      </c>
      <c r="F45">
        <v>0.93195718654434245</v>
      </c>
      <c r="G45">
        <v>0.69126738794435871</v>
      </c>
      <c r="H45">
        <v>0.89223057644110282</v>
      </c>
    </row>
    <row r="46" spans="1:22" x14ac:dyDescent="0.25">
      <c r="A46" t="s">
        <v>40</v>
      </c>
      <c r="B46" t="s">
        <v>12</v>
      </c>
      <c r="C46">
        <v>2</v>
      </c>
      <c r="D46">
        <v>1.0369559266356421</v>
      </c>
      <c r="E46">
        <v>1.0790754257907544</v>
      </c>
      <c r="F46">
        <v>1.1579743008314436</v>
      </c>
      <c r="G46">
        <v>0.79150428682774754</v>
      </c>
      <c r="H46">
        <v>1.0749385749385749</v>
      </c>
    </row>
    <row r="47" spans="1:22" x14ac:dyDescent="0.25">
      <c r="D47" s="2">
        <f>ROUND(AVERAGE(D43:D46),2)</f>
        <v>1.08</v>
      </c>
      <c r="E47" s="2">
        <f t="shared" ref="E47" si="66">ROUND(AVERAGE(E43:E46),2)</f>
        <v>1.19</v>
      </c>
      <c r="F47" s="2">
        <f t="shared" ref="F47" si="67">ROUND(AVERAGE(F43:F46),2)</f>
        <v>0.97</v>
      </c>
      <c r="G47" s="2">
        <f t="shared" ref="G47" si="68">ROUND(AVERAGE(G43:G46),2)</f>
        <v>0.78</v>
      </c>
      <c r="H47" s="2">
        <f t="shared" ref="H47" si="69">ROUND(AVERAGE(H43:H46),2)</f>
        <v>1.06</v>
      </c>
      <c r="J47" s="2" t="str">
        <f>D47&amp;"$\pm$"&amp;D48</f>
        <v>1.08$\pm$0.04</v>
      </c>
      <c r="K47" s="2" t="str">
        <f t="shared" ref="K47" si="70">E47&amp;"$\pm$"&amp;E48</f>
        <v>1.19$\pm$0.09</v>
      </c>
      <c r="L47" s="2" t="str">
        <f t="shared" ref="L47" si="71">F47&amp;"$\pm$"&amp;F48</f>
        <v>0.97$\pm$0.15</v>
      </c>
      <c r="M47" s="2" t="str">
        <f t="shared" ref="M47" si="72">G47&amp;"$\pm$"&amp;G48</f>
        <v>0.78$\pm$0.06</v>
      </c>
      <c r="N47" s="2" t="str">
        <f t="shared" ref="N47" si="73">H47&amp;"$\pm$"&amp;H48</f>
        <v>1.06$\pm$0.18</v>
      </c>
      <c r="R47" t="s">
        <v>77</v>
      </c>
      <c r="S47" t="s">
        <v>78</v>
      </c>
      <c r="T47" t="s">
        <v>79</v>
      </c>
      <c r="U47" t="s">
        <v>80</v>
      </c>
      <c r="V47" t="s">
        <v>81</v>
      </c>
    </row>
    <row r="48" spans="1:22" x14ac:dyDescent="0.25">
      <c r="D48" s="2">
        <f>ROUND(STDEV(D43:D46),2)</f>
        <v>0.04</v>
      </c>
      <c r="E48" s="2">
        <f t="shared" ref="E48:H48" si="74">ROUND(STDEV(E43:E46),2)</f>
        <v>0.09</v>
      </c>
      <c r="F48" s="2">
        <f t="shared" si="74"/>
        <v>0.15</v>
      </c>
      <c r="G48" s="2">
        <f t="shared" si="74"/>
        <v>0.06</v>
      </c>
      <c r="H48" s="2">
        <f t="shared" si="74"/>
        <v>0.18</v>
      </c>
    </row>
    <row r="49" spans="1:22" x14ac:dyDescent="0.25">
      <c r="D49" s="2">
        <f>(D47-1)/D48</f>
        <v>2.0000000000000018</v>
      </c>
      <c r="E49" s="2">
        <f t="shared" ref="E49" si="75">(E47-1)/E48</f>
        <v>2.1111111111111107</v>
      </c>
      <c r="F49" s="2">
        <f t="shared" ref="F49" si="76">(F47-1)/F48</f>
        <v>-0.20000000000000018</v>
      </c>
      <c r="G49" s="2">
        <f t="shared" ref="G49" si="77">(G47-1)/G48</f>
        <v>-3.6666666666666665</v>
      </c>
      <c r="H49" s="2">
        <f t="shared" ref="H49" si="78">(H47-1)/H48</f>
        <v>0.33333333333333365</v>
      </c>
    </row>
    <row r="50" spans="1:22" x14ac:dyDescent="0.25">
      <c r="A50" t="s">
        <v>28</v>
      </c>
      <c r="B50" t="s">
        <v>18</v>
      </c>
      <c r="C50">
        <v>2</v>
      </c>
      <c r="D50">
        <v>0.71361225692398356</v>
      </c>
      <c r="E50">
        <v>1.3682634730538923</v>
      </c>
      <c r="F50">
        <v>1.1650485436893205</v>
      </c>
      <c r="G50">
        <v>1.0872507122507122</v>
      </c>
      <c r="H50">
        <v>0.92369477911646591</v>
      </c>
    </row>
    <row r="51" spans="1:22" x14ac:dyDescent="0.25">
      <c r="A51" t="s">
        <v>29</v>
      </c>
      <c r="B51" t="s">
        <v>18</v>
      </c>
      <c r="C51">
        <v>2</v>
      </c>
      <c r="D51">
        <v>1.4930163447251112</v>
      </c>
      <c r="E51">
        <v>1.0056710775047257</v>
      </c>
      <c r="F51">
        <v>0.55107084019769359</v>
      </c>
      <c r="G51">
        <v>0.67988767988767995</v>
      </c>
      <c r="H51">
        <v>0.78578680203045681</v>
      </c>
    </row>
    <row r="52" spans="1:22" x14ac:dyDescent="0.25">
      <c r="A52" t="s">
        <v>31</v>
      </c>
      <c r="B52" t="s">
        <v>18</v>
      </c>
      <c r="C52">
        <v>2</v>
      </c>
      <c r="D52">
        <v>0.89079563182527288</v>
      </c>
      <c r="E52">
        <v>2.2332344213649851</v>
      </c>
      <c r="F52">
        <v>0.748735244519393</v>
      </c>
      <c r="G52">
        <v>0.64410256410256417</v>
      </c>
      <c r="H52">
        <v>0.61</v>
      </c>
    </row>
    <row r="53" spans="1:22" x14ac:dyDescent="0.25">
      <c r="A53" t="s">
        <v>35</v>
      </c>
      <c r="B53" t="s">
        <v>18</v>
      </c>
      <c r="C53">
        <v>2</v>
      </c>
      <c r="D53">
        <v>1.2583586626139815</v>
      </c>
      <c r="E53">
        <v>1.0423880597014925</v>
      </c>
      <c r="F53">
        <v>0.91920000000000002</v>
      </c>
      <c r="G53">
        <v>0.75304771856495989</v>
      </c>
      <c r="H53">
        <v>0.87855579868708977</v>
      </c>
    </row>
    <row r="54" spans="1:22" x14ac:dyDescent="0.25">
      <c r="D54" s="2">
        <f>ROUND(AVERAGE(D50:D53),2)</f>
        <v>1.0900000000000001</v>
      </c>
      <c r="E54" s="2">
        <f t="shared" ref="E54" si="79">ROUND(AVERAGE(E50:E53),2)</f>
        <v>1.41</v>
      </c>
      <c r="F54" s="2">
        <f t="shared" ref="F54" si="80">ROUND(AVERAGE(F50:F53),2)</f>
        <v>0.85</v>
      </c>
      <c r="G54" s="2">
        <f t="shared" ref="G54" si="81">ROUND(AVERAGE(G50:G53),2)</f>
        <v>0.79</v>
      </c>
      <c r="H54" s="2">
        <f t="shared" ref="H54" si="82">ROUND(AVERAGE(H50:H53),2)</f>
        <v>0.8</v>
      </c>
      <c r="J54" s="2" t="str">
        <f>D54&amp;"$\pm$"&amp;D55</f>
        <v>1.09$\pm$0.35</v>
      </c>
      <c r="K54" s="2" t="str">
        <f t="shared" ref="K54" si="83">E54&amp;"$\pm$"&amp;E55</f>
        <v>1.41$\pm$0.57</v>
      </c>
      <c r="L54" s="2" t="str">
        <f t="shared" ref="L54" si="84">F54&amp;"$\pm$"&amp;F55</f>
        <v>0.85$\pm$0.26</v>
      </c>
      <c r="M54" s="2" t="str">
        <f t="shared" ref="M54" si="85">G54&amp;"$\pm$"&amp;G55</f>
        <v>0.79$\pm$0.2</v>
      </c>
      <c r="N54" s="2" t="str">
        <f t="shared" ref="N54" si="86">H54&amp;"$\pm$"&amp;H55</f>
        <v>0.8$\pm$0.14</v>
      </c>
      <c r="R54" t="s">
        <v>82</v>
      </c>
      <c r="S54" t="s">
        <v>83</v>
      </c>
      <c r="T54" t="s">
        <v>84</v>
      </c>
      <c r="U54" t="s">
        <v>85</v>
      </c>
      <c r="V54" t="s">
        <v>86</v>
      </c>
    </row>
    <row r="55" spans="1:22" x14ac:dyDescent="0.25">
      <c r="D55" s="2">
        <f>ROUND(STDEV(D50:D53),2)</f>
        <v>0.35</v>
      </c>
      <c r="E55" s="2">
        <f t="shared" ref="E55:H55" si="87">ROUND(STDEV(E50:E53),2)</f>
        <v>0.56999999999999995</v>
      </c>
      <c r="F55" s="2">
        <f t="shared" si="87"/>
        <v>0.26</v>
      </c>
      <c r="G55" s="2">
        <f t="shared" si="87"/>
        <v>0.2</v>
      </c>
      <c r="H55" s="2">
        <f t="shared" si="87"/>
        <v>0.14000000000000001</v>
      </c>
    </row>
    <row r="56" spans="1:22" x14ac:dyDescent="0.25">
      <c r="D56" s="2">
        <f>(D54-1)/D55</f>
        <v>0.2571428571428574</v>
      </c>
      <c r="E56" s="2">
        <f t="shared" ref="E56" si="88">(E54-1)/E55</f>
        <v>0.71929824561403499</v>
      </c>
      <c r="F56" s="2">
        <f t="shared" ref="F56" si="89">(F54-1)/F55</f>
        <v>-0.57692307692307698</v>
      </c>
      <c r="G56" s="2">
        <f t="shared" ref="G56" si="90">(G54-1)/G55</f>
        <v>-1.0499999999999998</v>
      </c>
      <c r="H56" s="2">
        <f t="shared" ref="H56" si="91">(H54-1)/H55</f>
        <v>-1.4285714285714282</v>
      </c>
    </row>
    <row r="57" spans="1:22" x14ac:dyDescent="0.25">
      <c r="A57" t="s">
        <v>30</v>
      </c>
      <c r="B57" t="s">
        <v>14</v>
      </c>
      <c r="C57">
        <v>2</v>
      </c>
      <c r="D57">
        <v>0.94293210888815993</v>
      </c>
      <c r="E57">
        <v>1.6251384274640086</v>
      </c>
      <c r="F57">
        <v>0.74405705229793972</v>
      </c>
      <c r="G57">
        <v>0.81804895871392036</v>
      </c>
      <c r="H57">
        <v>0.88317349607672191</v>
      </c>
    </row>
    <row r="58" spans="1:22" x14ac:dyDescent="0.25">
      <c r="A58" t="s">
        <v>33</v>
      </c>
      <c r="B58" t="s">
        <v>14</v>
      </c>
      <c r="C58">
        <v>2</v>
      </c>
      <c r="D58">
        <v>1.0901948460087996</v>
      </c>
      <c r="E58">
        <v>1.3351814516129035</v>
      </c>
      <c r="F58">
        <v>0.60611065235342698</v>
      </c>
      <c r="G58">
        <v>0.94039984911354202</v>
      </c>
      <c r="H58">
        <v>0.67456230690010299</v>
      </c>
    </row>
    <row r="59" spans="1:22" x14ac:dyDescent="0.25">
      <c r="A59" t="s">
        <v>41</v>
      </c>
      <c r="B59" t="s">
        <v>14</v>
      </c>
      <c r="C59">
        <v>2</v>
      </c>
      <c r="D59">
        <v>0.96360708534621586</v>
      </c>
      <c r="E59">
        <v>1.8269858541893362</v>
      </c>
      <c r="F59">
        <v>0.89161392405063278</v>
      </c>
      <c r="G59">
        <v>0.64014869888475834</v>
      </c>
      <c r="H59">
        <v>0.72463768115942029</v>
      </c>
    </row>
    <row r="60" spans="1:22" x14ac:dyDescent="0.25">
      <c r="D60" s="2">
        <f>ROUND(AVERAGE(D57:D59),2)</f>
        <v>1</v>
      </c>
      <c r="E60" s="2">
        <f t="shared" ref="E60" si="92">ROUND(AVERAGE(E57:E59),2)</f>
        <v>1.6</v>
      </c>
      <c r="F60" s="2">
        <f t="shared" ref="F60" si="93">ROUND(AVERAGE(F57:F59),2)</f>
        <v>0.75</v>
      </c>
      <c r="G60" s="2">
        <f t="shared" ref="G60" si="94">ROUND(AVERAGE(G57:G59),2)</f>
        <v>0.8</v>
      </c>
      <c r="H60" s="2">
        <f t="shared" ref="H60" si="95">ROUND(AVERAGE(H57:H59),2)</f>
        <v>0.76</v>
      </c>
      <c r="J60" s="2" t="str">
        <f>D60&amp;"$\pm$"&amp;D61</f>
        <v>1$\pm$0.08</v>
      </c>
      <c r="K60" s="2" t="str">
        <f t="shared" ref="K60" si="96">E60&amp;"$\pm$"&amp;E61</f>
        <v>1.6$\pm$0.25</v>
      </c>
      <c r="L60" s="2" t="str">
        <f t="shared" ref="L60" si="97">F60&amp;"$\pm$"&amp;F61</f>
        <v>0.75$\pm$0.14</v>
      </c>
      <c r="M60" s="2" t="str">
        <f t="shared" ref="M60" si="98">G60&amp;"$\pm$"&amp;G61</f>
        <v>0.8$\pm$0.15</v>
      </c>
      <c r="N60" s="2" t="str">
        <f t="shared" ref="N60" si="99">H60&amp;"$\pm$"&amp;H61</f>
        <v>0.76$\pm$0.11</v>
      </c>
      <c r="R60" t="s">
        <v>87</v>
      </c>
      <c r="S60" t="s">
        <v>88</v>
      </c>
      <c r="T60" t="s">
        <v>89</v>
      </c>
      <c r="U60" t="s">
        <v>90</v>
      </c>
      <c r="V60" t="s">
        <v>91</v>
      </c>
    </row>
    <row r="61" spans="1:22" x14ac:dyDescent="0.25">
      <c r="D61" s="2">
        <f>ROUND(STDEV(D57:D59),2)</f>
        <v>0.08</v>
      </c>
      <c r="E61" s="2">
        <f t="shared" ref="E61:H61" si="100">ROUND(STDEV(E57:E59),2)</f>
        <v>0.25</v>
      </c>
      <c r="F61" s="2">
        <f t="shared" si="100"/>
        <v>0.14000000000000001</v>
      </c>
      <c r="G61" s="2">
        <f t="shared" si="100"/>
        <v>0.15</v>
      </c>
      <c r="H61" s="2">
        <f t="shared" si="100"/>
        <v>0.11</v>
      </c>
    </row>
    <row r="62" spans="1:22" x14ac:dyDescent="0.25">
      <c r="D62" s="2">
        <f>(D60-1)/D61</f>
        <v>0</v>
      </c>
      <c r="E62" s="2">
        <f t="shared" ref="E62" si="101">(E60-1)/E61</f>
        <v>2.4000000000000004</v>
      </c>
      <c r="F62" s="2">
        <f t="shared" ref="F62" si="102">(F60-1)/F61</f>
        <v>-1.7857142857142856</v>
      </c>
      <c r="G62" s="2">
        <f t="shared" ref="G62" si="103">(G60-1)/G61</f>
        <v>-1.333333333333333</v>
      </c>
      <c r="H62" s="2">
        <f t="shared" ref="H62" si="104">(H60-1)/H61</f>
        <v>-2.1818181818181817</v>
      </c>
    </row>
  </sheetData>
  <sortState xmlns:xlrd2="http://schemas.microsoft.com/office/spreadsheetml/2017/richdata2" ref="A2:H59">
    <sortCondition ref="C2:C59"/>
    <sortCondition ref="B2:B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</dc:creator>
  <cp:lastModifiedBy>wanju</cp:lastModifiedBy>
  <dcterms:created xsi:type="dcterms:W3CDTF">2020-02-10T01:05:07Z</dcterms:created>
  <dcterms:modified xsi:type="dcterms:W3CDTF">2020-03-03T19:44:58Z</dcterms:modified>
</cp:coreProperties>
</file>