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5" i="1" l="1"/>
  <c r="F34" i="1"/>
  <c r="F20" i="1" l="1"/>
  <c r="F22" i="1"/>
  <c r="F25" i="1"/>
  <c r="F29" i="1"/>
  <c r="F31" i="1"/>
  <c r="E3" i="1" l="1"/>
  <c r="E4" i="1"/>
  <c r="E5" i="1"/>
  <c r="E7" i="1"/>
  <c r="E8" i="1"/>
  <c r="E9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</calcChain>
</file>

<file path=xl/sharedStrings.xml><?xml version="1.0" encoding="utf-8"?>
<sst xmlns="http://schemas.openxmlformats.org/spreadsheetml/2006/main" count="80" uniqueCount="53">
  <si>
    <t>ID#</t>
  </si>
  <si>
    <t>PVO2</t>
  </si>
  <si>
    <t>PVCO2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</si>
  <si>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</si>
  <si>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</si>
  <si>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</si>
  <si>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</si>
  <si>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</si>
  <si>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</si>
  <si>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</si>
  <si>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PaO2</t>
  </si>
  <si>
    <t>PaCO2</t>
  </si>
  <si>
    <t>X1</t>
  </si>
  <si>
    <t>NULL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</si>
  <si>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</si>
  <si>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</si>
  <si>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</si>
  <si>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</si>
  <si>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</si>
  <si>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</si>
  <si>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</si>
  <si>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</si>
  <si>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</si>
  <si>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</si>
  <si>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</si>
  <si>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</si>
  <si>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</si>
  <si>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</si>
  <si>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</si>
  <si>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</si>
  <si>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</si>
  <si>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</si>
  <si>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</si>
  <si>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</si>
  <si>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</si>
  <si>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</si>
  <si>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</si>
  <si>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</si>
  <si>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</si>
  <si>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</si>
  <si>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</si>
  <si>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</si>
  <si>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</si>
  <si>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</si>
  <si>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</si>
  <si>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</si>
  <si>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</si>
  <si>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</si>
  <si>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DM</t>
  </si>
  <si>
    <t>TissuePO2</t>
  </si>
  <si>
    <t>dT</t>
  </si>
  <si>
    <t>TrialTissuePCO2</t>
  </si>
  <si>
    <t>RealTissuePCO2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</si>
</sst>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F3" sqref="F3"/>
    </sheetView>
  </sheetViews>
  <sheetFormatPr defaultRowHeight="15" x14ac:dyDescent="0.25"/>
  <cols>
    <col min="4" max="4" width="10.140625" bestFit="1" customWidth="1"/>
    <col min="5" max="5" width="15.28515625" hidden="1" customWidth="1"/>
    <col min="6" max="6" width="15.28515625" bestFit="1" customWidth="1"/>
    <col min="8" max="8" width="10" bestFit="1" customWidth="1"/>
    <col min="18" max="18" width="28.7109375" bestFit="1" customWidth="1"/>
    <col min="19" max="19" width="30" bestFit="1" customWidth="1"/>
    <col min="20" max="20" width="13.85546875" bestFit="1" customWidth="1"/>
    <col min="21" max="21" width="15" bestFit="1" customWidth="1"/>
    <col min="22" max="22" width="14.28515625" bestFit="1" customWidth="1"/>
    <col min="23" max="23" width="15.42578125" bestFit="1" customWidth="1"/>
    <col min="24" max="24" width="11.5703125" bestFit="1" customWidth="1"/>
    <col min="25" max="25" width="15.7109375" bestFit="1" customWidth="1"/>
    <col min="26" max="26" width="17.28515625" bestFit="1" customWidth="1"/>
  </cols>
  <sheetData>
    <row r="1" spans="1:17" x14ac:dyDescent="0.25">
      <c r="A1" s="9" t="s">
        <v>0</v>
      </c>
      <c r="B1" s="9" t="s">
        <v>10</v>
      </c>
      <c r="C1" s="9" t="s">
        <v>11</v>
      </c>
      <c r="D1" s="9" t="s">
        <v>49</v>
      </c>
      <c r="E1" s="9" t="s">
        <v>51</v>
      </c>
      <c r="F1" s="9" t="s">
        <v>52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48</v>
      </c>
      <c r="O1" s="9" t="s">
        <v>50</v>
      </c>
      <c r="P1" s="9" t="s">
        <v>1</v>
      </c>
      <c r="Q1" s="9" t="s">
        <v>2</v>
      </c>
    </row>
    <row r="2" spans="1:17" x14ac:dyDescent="0.25">
      <c r="A2" s="1" t="s">
        <v>12</v>
      </c>
      <c r="B2" s="9">
        <v>72</v>
      </c>
      <c r="C2" s="9">
        <v>31</v>
      </c>
      <c r="D2" s="9">
        <v>0</v>
      </c>
      <c r="E2" s="9" t="s">
        <v>13</v>
      </c>
      <c r="F2" s="6" t="s">
        <v>13</v>
      </c>
      <c r="G2" s="9">
        <v>18.8</v>
      </c>
      <c r="H2" s="9">
        <v>37</v>
      </c>
      <c r="I2" s="10">
        <v>27.111999999999998</v>
      </c>
      <c r="J2" s="9">
        <v>7.29</v>
      </c>
      <c r="K2" s="9">
        <v>7.14</v>
      </c>
      <c r="L2" s="9">
        <v>3.0000000000000001E-3</v>
      </c>
      <c r="M2" s="11" t="s">
        <v>13</v>
      </c>
      <c r="N2" s="6" t="s">
        <v>13</v>
      </c>
      <c r="O2" s="9">
        <v>1E-3</v>
      </c>
      <c r="P2" s="11" t="s">
        <v>13</v>
      </c>
      <c r="Q2" s="11" t="s">
        <v>13</v>
      </c>
    </row>
    <row r="3" spans="1:17" s="5" customFormat="1" x14ac:dyDescent="0.25">
      <c r="A3" s="4" t="s">
        <v>14</v>
      </c>
      <c r="B3" s="5">
        <v>68</v>
      </c>
      <c r="C3" s="5">
        <v>36</v>
      </c>
      <c r="D3" s="5">
        <v>0</v>
      </c>
      <c r="E3" s="6">
        <f>Q3+0.2</f>
        <v>63</v>
      </c>
      <c r="F3" s="5">
        <v>63.3</v>
      </c>
      <c r="G3" s="5">
        <v>18</v>
      </c>
      <c r="H3" s="5">
        <v>37</v>
      </c>
      <c r="I3" s="8">
        <v>26.835000000000001</v>
      </c>
      <c r="J3" s="5">
        <v>7.4</v>
      </c>
      <c r="K3" s="5">
        <v>7.18</v>
      </c>
      <c r="L3" s="5">
        <v>3.0000000000000001E-3</v>
      </c>
      <c r="M3" s="6">
        <v>13.08</v>
      </c>
      <c r="N3" s="5">
        <v>28.6</v>
      </c>
      <c r="O3" s="5">
        <v>1E-3</v>
      </c>
      <c r="P3" s="6">
        <v>34.200000000000003</v>
      </c>
      <c r="Q3" s="6">
        <v>62.8</v>
      </c>
    </row>
    <row r="4" spans="1:17" x14ac:dyDescent="0.25">
      <c r="A4" s="1" t="s">
        <v>15</v>
      </c>
      <c r="B4" s="9">
        <v>77</v>
      </c>
      <c r="C4" s="9">
        <v>28</v>
      </c>
      <c r="D4" s="9">
        <v>0</v>
      </c>
      <c r="E4" s="9">
        <f>Q4+0.2</f>
        <v>53.2</v>
      </c>
      <c r="F4" s="9">
        <v>53.4</v>
      </c>
      <c r="G4" s="9">
        <v>17.399999999999999</v>
      </c>
      <c r="H4" s="9">
        <v>37</v>
      </c>
      <c r="I4" s="10">
        <v>27.126999999999999</v>
      </c>
      <c r="J4" s="9">
        <v>7.3</v>
      </c>
      <c r="K4" s="9">
        <v>7.14</v>
      </c>
      <c r="L4" s="9">
        <v>3.0000000000000001E-3</v>
      </c>
      <c r="M4" s="11">
        <v>16.554615384615399</v>
      </c>
      <c r="N4" s="9">
        <v>43.2</v>
      </c>
      <c r="O4" s="9">
        <v>1E-3</v>
      </c>
      <c r="P4" s="11">
        <v>30.9</v>
      </c>
      <c r="Q4" s="11">
        <v>53</v>
      </c>
    </row>
    <row r="5" spans="1:17" s="5" customFormat="1" x14ac:dyDescent="0.25">
      <c r="A5" s="4" t="s">
        <v>16</v>
      </c>
      <c r="B5" s="5">
        <v>75</v>
      </c>
      <c r="C5" s="5">
        <v>30</v>
      </c>
      <c r="D5" s="5">
        <v>0</v>
      </c>
      <c r="E5" s="5">
        <f>Q5+0.2</f>
        <v>55.900000000000006</v>
      </c>
      <c r="F5" s="5">
        <v>56.1</v>
      </c>
      <c r="G5" s="5">
        <v>16.600000000000001</v>
      </c>
      <c r="H5" s="5">
        <v>37</v>
      </c>
      <c r="I5" s="8">
        <v>28.513999999999999</v>
      </c>
      <c r="J5" s="5">
        <v>7.36</v>
      </c>
      <c r="K5" s="5">
        <v>7.2</v>
      </c>
      <c r="L5" s="5">
        <v>3.0000000000000001E-3</v>
      </c>
      <c r="M5" s="6">
        <v>15.917999999999999</v>
      </c>
      <c r="N5" s="5">
        <v>48.5</v>
      </c>
      <c r="O5" s="5">
        <v>1E-3</v>
      </c>
      <c r="P5" s="6">
        <v>27.1</v>
      </c>
      <c r="Q5" s="6">
        <v>55.7</v>
      </c>
    </row>
    <row r="6" spans="1:17" s="5" customFormat="1" x14ac:dyDescent="0.25">
      <c r="A6" s="4" t="s">
        <v>17</v>
      </c>
      <c r="B6" s="5">
        <v>79</v>
      </c>
      <c r="C6" s="5">
        <v>30</v>
      </c>
      <c r="D6" s="5">
        <v>0</v>
      </c>
      <c r="E6" s="5" t="s">
        <v>13</v>
      </c>
      <c r="F6" s="6" t="s">
        <v>13</v>
      </c>
      <c r="G6" s="5">
        <v>19.2</v>
      </c>
      <c r="H6" s="5">
        <v>37</v>
      </c>
      <c r="I6" s="8">
        <v>27.222999999999999</v>
      </c>
      <c r="J6" s="5">
        <v>7.29</v>
      </c>
      <c r="K6" s="5">
        <v>7.14</v>
      </c>
      <c r="L6" s="5">
        <v>3.0000000000000001E-3</v>
      </c>
      <c r="M6" s="6" t="s">
        <v>13</v>
      </c>
      <c r="N6" s="6" t="s">
        <v>13</v>
      </c>
      <c r="O6" s="5">
        <v>1E-3</v>
      </c>
      <c r="P6" s="6" t="s">
        <v>13</v>
      </c>
      <c r="Q6" s="6" t="s">
        <v>13</v>
      </c>
    </row>
    <row r="7" spans="1:17" s="9" customFormat="1" x14ac:dyDescent="0.25">
      <c r="A7" s="4" t="s">
        <v>18</v>
      </c>
      <c r="B7" s="9">
        <v>71</v>
      </c>
      <c r="C7" s="9">
        <v>35</v>
      </c>
      <c r="D7" s="9">
        <v>0</v>
      </c>
      <c r="E7" s="9">
        <f>Q7+0.2</f>
        <v>56</v>
      </c>
      <c r="F7" s="9">
        <v>56.2</v>
      </c>
      <c r="G7" s="9">
        <v>16.899999999999999</v>
      </c>
      <c r="H7" s="9">
        <v>37</v>
      </c>
      <c r="I7" s="10">
        <v>26.558</v>
      </c>
      <c r="J7" s="9">
        <v>7.31</v>
      </c>
      <c r="K7" s="9">
        <v>7.15</v>
      </c>
      <c r="L7" s="9">
        <v>3.0000000000000001E-3</v>
      </c>
      <c r="M7" s="11">
        <v>13.61</v>
      </c>
      <c r="N7" s="9">
        <v>34.4</v>
      </c>
      <c r="O7" s="9">
        <v>1E-3</v>
      </c>
      <c r="P7" s="11">
        <v>30.3</v>
      </c>
      <c r="Q7" s="11">
        <v>55.8</v>
      </c>
    </row>
    <row r="8" spans="1:17" s="9" customFormat="1" x14ac:dyDescent="0.25">
      <c r="A8" s="4" t="s">
        <v>19</v>
      </c>
      <c r="B8" s="9">
        <v>68</v>
      </c>
      <c r="C8" s="9">
        <v>34</v>
      </c>
      <c r="D8" s="9">
        <v>0</v>
      </c>
      <c r="E8" s="9">
        <f>Q8+0.2</f>
        <v>59.2</v>
      </c>
      <c r="F8" s="9">
        <v>59.2</v>
      </c>
      <c r="G8" s="9">
        <v>19.100000000000001</v>
      </c>
      <c r="H8" s="9">
        <v>37</v>
      </c>
      <c r="I8" s="10">
        <v>28.504999999999999</v>
      </c>
      <c r="J8" s="9">
        <v>7.35</v>
      </c>
      <c r="K8" s="9">
        <v>7.19</v>
      </c>
      <c r="L8" s="9">
        <v>3.0000000000000001E-3</v>
      </c>
      <c r="M8" s="11">
        <v>12.375</v>
      </c>
      <c r="N8" s="9">
        <v>38.700000000000003</v>
      </c>
      <c r="O8" s="9">
        <v>1E-3</v>
      </c>
      <c r="P8" s="11">
        <v>28.8</v>
      </c>
      <c r="Q8" s="11">
        <v>59</v>
      </c>
    </row>
    <row r="9" spans="1:17" s="9" customFormat="1" x14ac:dyDescent="0.25">
      <c r="A9" s="4" t="s">
        <v>20</v>
      </c>
      <c r="B9" s="9">
        <v>76</v>
      </c>
      <c r="C9" s="9">
        <v>34</v>
      </c>
      <c r="D9" s="9">
        <v>0</v>
      </c>
      <c r="E9" s="9">
        <f>Q9+0.2</f>
        <v>47.800000000000004</v>
      </c>
      <c r="F9" s="9">
        <v>48.2</v>
      </c>
      <c r="G9" s="9">
        <v>16.5</v>
      </c>
      <c r="H9" s="9">
        <v>37</v>
      </c>
      <c r="I9" s="10">
        <v>29.013999999999999</v>
      </c>
      <c r="J9" s="9">
        <v>7.35</v>
      </c>
      <c r="K9" s="9">
        <v>7.18</v>
      </c>
      <c r="L9" s="9">
        <v>3.0000000000000001E-3</v>
      </c>
      <c r="M9" s="11">
        <v>15.1928571428571</v>
      </c>
      <c r="N9" s="9">
        <v>18.100000000000001</v>
      </c>
      <c r="O9" s="9">
        <v>1E-3</v>
      </c>
      <c r="P9" s="11">
        <v>43</v>
      </c>
      <c r="Q9" s="11">
        <v>47.6</v>
      </c>
    </row>
    <row r="10" spans="1:17" s="9" customFormat="1" x14ac:dyDescent="0.25">
      <c r="A10" s="1" t="s">
        <v>21</v>
      </c>
      <c r="B10" s="9">
        <v>79</v>
      </c>
      <c r="C10" s="9">
        <v>33</v>
      </c>
      <c r="D10" s="9">
        <v>0</v>
      </c>
      <c r="E10" s="9" t="s">
        <v>13</v>
      </c>
      <c r="F10" s="11" t="s">
        <v>13</v>
      </c>
      <c r="G10" s="9">
        <v>15</v>
      </c>
      <c r="H10" s="9">
        <v>37</v>
      </c>
      <c r="I10" s="10">
        <v>27.260999999999999</v>
      </c>
      <c r="J10" s="9">
        <v>7.39</v>
      </c>
      <c r="K10" s="9">
        <v>7.21</v>
      </c>
      <c r="L10" s="9">
        <v>3.0000000000000001E-3</v>
      </c>
      <c r="M10" s="11" t="s">
        <v>13</v>
      </c>
      <c r="N10" s="11" t="s">
        <v>13</v>
      </c>
      <c r="O10" s="9">
        <v>1E-3</v>
      </c>
      <c r="P10" s="11" t="s">
        <v>13</v>
      </c>
      <c r="Q10" s="11" t="s">
        <v>13</v>
      </c>
    </row>
    <row r="11" spans="1:17" s="9" customFormat="1" x14ac:dyDescent="0.25">
      <c r="A11" s="1" t="s">
        <v>22</v>
      </c>
      <c r="B11" s="9">
        <v>73</v>
      </c>
      <c r="C11" s="9">
        <v>38</v>
      </c>
      <c r="D11" s="9">
        <v>0</v>
      </c>
      <c r="E11" s="9">
        <f>Q11+0.2</f>
        <v>66.400000000000006</v>
      </c>
      <c r="F11" s="9">
        <v>66.599999999999994</v>
      </c>
      <c r="G11" s="9">
        <v>14.8</v>
      </c>
      <c r="H11" s="9">
        <v>37</v>
      </c>
      <c r="I11" s="10">
        <v>26.908999999999999</v>
      </c>
      <c r="J11" s="9">
        <v>7.38</v>
      </c>
      <c r="K11" s="9">
        <v>7.2</v>
      </c>
      <c r="L11" s="9">
        <v>3.0000000000000001E-3</v>
      </c>
      <c r="M11" s="11">
        <v>10.675000000000001</v>
      </c>
      <c r="N11" s="9">
        <v>32.299999999999997</v>
      </c>
      <c r="O11" s="9">
        <v>1E-3</v>
      </c>
      <c r="P11" s="11">
        <v>25.1</v>
      </c>
      <c r="Q11" s="11">
        <v>66.2</v>
      </c>
    </row>
    <row r="12" spans="1:17" s="9" customFormat="1" x14ac:dyDescent="0.25">
      <c r="A12" s="1" t="s">
        <v>23</v>
      </c>
      <c r="B12" s="9">
        <v>78</v>
      </c>
      <c r="C12" s="9">
        <v>36</v>
      </c>
      <c r="D12" s="9">
        <v>0</v>
      </c>
      <c r="E12" s="9">
        <f>Q12+0.2</f>
        <v>52.6</v>
      </c>
      <c r="F12" s="9">
        <v>52.9</v>
      </c>
      <c r="G12" s="9">
        <v>12.4</v>
      </c>
      <c r="H12" s="9">
        <v>37</v>
      </c>
      <c r="I12" s="10">
        <v>28.148</v>
      </c>
      <c r="J12" s="9">
        <v>7.39</v>
      </c>
      <c r="K12" s="9">
        <v>7.21</v>
      </c>
      <c r="L12" s="9">
        <v>3.0000000000000001E-3</v>
      </c>
      <c r="M12" s="11">
        <v>11.26</v>
      </c>
      <c r="N12" s="9">
        <v>21.9</v>
      </c>
      <c r="O12" s="9">
        <v>1E-3</v>
      </c>
      <c r="P12" s="11">
        <v>29.8</v>
      </c>
      <c r="Q12" s="11">
        <v>52.4</v>
      </c>
    </row>
    <row r="13" spans="1:17" s="9" customFormat="1" x14ac:dyDescent="0.25">
      <c r="A13" s="4" t="s">
        <v>24</v>
      </c>
      <c r="B13" s="9">
        <v>71</v>
      </c>
      <c r="C13" s="9">
        <v>40</v>
      </c>
      <c r="D13" s="9">
        <v>0</v>
      </c>
      <c r="E13" s="9">
        <f>Q13+0.2</f>
        <v>57.400000000000006</v>
      </c>
      <c r="F13" s="9">
        <v>57.7</v>
      </c>
      <c r="G13" s="9">
        <v>15</v>
      </c>
      <c r="H13" s="9">
        <v>37</v>
      </c>
      <c r="I13" s="10">
        <v>29.997</v>
      </c>
      <c r="J13" s="9">
        <v>7.36</v>
      </c>
      <c r="K13" s="9">
        <v>7.2</v>
      </c>
      <c r="L13" s="9">
        <v>3.0000000000000001E-3</v>
      </c>
      <c r="M13" s="11">
        <v>13.955</v>
      </c>
      <c r="N13" s="9">
        <v>27</v>
      </c>
      <c r="O13" s="9">
        <v>1E-3</v>
      </c>
      <c r="P13" s="11">
        <v>33.6</v>
      </c>
      <c r="Q13" s="11">
        <v>57.2</v>
      </c>
    </row>
    <row r="14" spans="1:17" s="9" customFormat="1" x14ac:dyDescent="0.25">
      <c r="A14" s="1" t="s">
        <v>25</v>
      </c>
      <c r="B14" s="9">
        <v>67</v>
      </c>
      <c r="C14" s="9">
        <v>35</v>
      </c>
      <c r="D14" s="9">
        <v>0</v>
      </c>
      <c r="E14" s="9">
        <f>Q14+0.2</f>
        <v>56.900000000000006</v>
      </c>
      <c r="F14" s="9">
        <v>57.1</v>
      </c>
      <c r="G14" s="9">
        <v>12.2</v>
      </c>
      <c r="H14" s="9">
        <v>37</v>
      </c>
      <c r="I14" s="10">
        <v>29.14</v>
      </c>
      <c r="J14" s="9">
        <v>7.41</v>
      </c>
      <c r="K14" s="9">
        <v>7.22</v>
      </c>
      <c r="L14" s="9">
        <v>3.0000000000000001E-3</v>
      </c>
      <c r="M14" s="11">
        <v>9.7542857142857091</v>
      </c>
      <c r="N14" s="9">
        <v>26.4</v>
      </c>
      <c r="O14" s="9">
        <v>1E-3</v>
      </c>
      <c r="P14" s="11">
        <v>23.4</v>
      </c>
      <c r="Q14" s="11">
        <v>56.7</v>
      </c>
    </row>
    <row r="15" spans="1:17" x14ac:dyDescent="0.25">
      <c r="A15" s="1" t="s">
        <v>26</v>
      </c>
      <c r="B15">
        <v>78</v>
      </c>
      <c r="C15">
        <v>32</v>
      </c>
      <c r="D15" s="3">
        <v>0</v>
      </c>
      <c r="E15" t="s">
        <v>13</v>
      </c>
      <c r="F15" s="2" t="s">
        <v>13</v>
      </c>
      <c r="G15">
        <v>15.1</v>
      </c>
      <c r="H15">
        <v>37</v>
      </c>
      <c r="I15" s="7">
        <v>31.606000000000002</v>
      </c>
      <c r="J15">
        <v>7.36</v>
      </c>
      <c r="K15">
        <v>7.2</v>
      </c>
      <c r="L15">
        <v>3.0000000000000001E-3</v>
      </c>
      <c r="M15" s="2">
        <v>9.6925000000000008</v>
      </c>
      <c r="N15" s="2" t="s">
        <v>13</v>
      </c>
      <c r="O15">
        <v>1E-3</v>
      </c>
      <c r="P15" s="2" t="s">
        <v>13</v>
      </c>
      <c r="Q15" s="2" t="s">
        <v>13</v>
      </c>
    </row>
    <row r="16" spans="1:17" s="9" customFormat="1" x14ac:dyDescent="0.25">
      <c r="A16" s="1" t="s">
        <v>27</v>
      </c>
      <c r="B16" s="9">
        <v>73</v>
      </c>
      <c r="C16" s="9">
        <v>37</v>
      </c>
      <c r="D16" s="9">
        <v>0</v>
      </c>
      <c r="E16" s="9">
        <f t="shared" ref="E16:E32" si="0">Q16+0.2</f>
        <v>48.400000000000006</v>
      </c>
      <c r="F16" s="9">
        <v>48.8</v>
      </c>
      <c r="G16" s="9">
        <v>16.2</v>
      </c>
      <c r="H16" s="9">
        <v>37</v>
      </c>
      <c r="I16" s="10">
        <v>27.957999999999998</v>
      </c>
      <c r="J16" s="9">
        <v>7.36</v>
      </c>
      <c r="K16" s="9">
        <v>7.2</v>
      </c>
      <c r="L16" s="9">
        <v>3.0000000000000001E-3</v>
      </c>
      <c r="M16" s="11">
        <v>10.029999999999999</v>
      </c>
      <c r="N16" s="9">
        <v>15.2</v>
      </c>
      <c r="O16" s="9">
        <v>1E-3</v>
      </c>
      <c r="P16" s="11">
        <v>37.6</v>
      </c>
      <c r="Q16" s="11">
        <v>48.2</v>
      </c>
    </row>
    <row r="17" spans="1:17" s="9" customFormat="1" x14ac:dyDescent="0.25">
      <c r="A17" s="1" t="s">
        <v>28</v>
      </c>
      <c r="B17" s="9">
        <v>77</v>
      </c>
      <c r="C17" s="9">
        <v>35</v>
      </c>
      <c r="D17" s="9">
        <v>0</v>
      </c>
      <c r="E17" s="9">
        <f t="shared" si="0"/>
        <v>51.800000000000004</v>
      </c>
      <c r="F17" s="9">
        <v>52.1</v>
      </c>
      <c r="G17" s="9">
        <v>14.2</v>
      </c>
      <c r="H17" s="9">
        <v>37</v>
      </c>
      <c r="I17" s="10">
        <v>29.155000000000001</v>
      </c>
      <c r="J17" s="9">
        <v>7.33</v>
      </c>
      <c r="K17" s="9">
        <v>7.2</v>
      </c>
      <c r="L17" s="9">
        <v>3.0000000000000001E-3</v>
      </c>
      <c r="M17" s="11">
        <v>7.16</v>
      </c>
      <c r="N17" s="9">
        <v>16.2</v>
      </c>
      <c r="O17" s="9">
        <v>1E-3</v>
      </c>
      <c r="P17" s="11">
        <v>29.7</v>
      </c>
      <c r="Q17" s="11">
        <v>51.6</v>
      </c>
    </row>
    <row r="18" spans="1:17" s="9" customFormat="1" x14ac:dyDescent="0.25">
      <c r="A18" s="1" t="s">
        <v>29</v>
      </c>
      <c r="B18" s="9">
        <v>79</v>
      </c>
      <c r="C18" s="9">
        <v>35</v>
      </c>
      <c r="D18" s="9">
        <v>0</v>
      </c>
      <c r="E18" s="9">
        <f t="shared" si="0"/>
        <v>60.5</v>
      </c>
      <c r="F18" s="9">
        <v>60.8</v>
      </c>
      <c r="G18" s="9">
        <v>16.7</v>
      </c>
      <c r="H18" s="9">
        <v>37</v>
      </c>
      <c r="I18" s="10">
        <v>30.416</v>
      </c>
      <c r="J18" s="9">
        <v>7.37</v>
      </c>
      <c r="K18" s="9">
        <v>7.2</v>
      </c>
      <c r="L18" s="9">
        <v>3.0000000000000001E-3</v>
      </c>
      <c r="M18" s="11">
        <v>17.837499999999999</v>
      </c>
      <c r="N18" s="9">
        <v>51</v>
      </c>
      <c r="O18" s="9">
        <v>1E-3</v>
      </c>
      <c r="P18" s="11">
        <v>29.1</v>
      </c>
      <c r="Q18" s="11">
        <v>60.3</v>
      </c>
    </row>
    <row r="19" spans="1:17" s="9" customFormat="1" x14ac:dyDescent="0.25">
      <c r="A19" s="1" t="s">
        <v>30</v>
      </c>
      <c r="B19" s="9">
        <v>72</v>
      </c>
      <c r="C19" s="9">
        <v>37</v>
      </c>
      <c r="D19" s="9">
        <v>0</v>
      </c>
      <c r="E19" s="9">
        <f t="shared" si="0"/>
        <v>60.400000000000006</v>
      </c>
      <c r="F19" s="9">
        <v>60.6</v>
      </c>
      <c r="G19" s="9">
        <v>17.5</v>
      </c>
      <c r="H19" s="9">
        <v>37</v>
      </c>
      <c r="I19" s="10">
        <v>29.213999999999999</v>
      </c>
      <c r="J19" s="9">
        <v>7.26</v>
      </c>
      <c r="K19" s="9">
        <v>7.15</v>
      </c>
      <c r="L19" s="9">
        <v>3.0000000000000001E-3</v>
      </c>
      <c r="M19" s="11">
        <v>14.202500000000001</v>
      </c>
      <c r="N19" s="9">
        <v>41.3</v>
      </c>
      <c r="O19" s="9">
        <v>1E-3</v>
      </c>
      <c r="P19" s="11">
        <v>29</v>
      </c>
      <c r="Q19" s="11">
        <v>60.2</v>
      </c>
    </row>
    <row r="20" spans="1:17" s="9" customFormat="1" x14ac:dyDescent="0.25">
      <c r="A20" s="4" t="s">
        <v>31</v>
      </c>
      <c r="B20" s="5">
        <v>75</v>
      </c>
      <c r="C20" s="5">
        <v>40</v>
      </c>
      <c r="D20" s="5">
        <v>0</v>
      </c>
      <c r="E20" s="5">
        <f t="shared" si="0"/>
        <v>63.2</v>
      </c>
      <c r="F20" s="9">
        <f t="shared" ref="F20:F32" si="1">E20+0.3</f>
        <v>63.5</v>
      </c>
      <c r="G20" s="5">
        <v>18.2</v>
      </c>
      <c r="H20" s="5">
        <v>37</v>
      </c>
      <c r="I20" s="8">
        <v>31.045000000000002</v>
      </c>
      <c r="J20" s="5">
        <v>7.35</v>
      </c>
      <c r="K20" s="5">
        <v>7.19</v>
      </c>
      <c r="L20" s="5">
        <v>3.0000000000000001E-3</v>
      </c>
      <c r="M20" s="6">
        <v>14.6</v>
      </c>
      <c r="N20" s="5">
        <v>38.4</v>
      </c>
      <c r="O20" s="5">
        <v>1E-3</v>
      </c>
      <c r="P20" s="6">
        <v>32.299999999999997</v>
      </c>
      <c r="Q20" s="6">
        <v>63</v>
      </c>
    </row>
    <row r="21" spans="1:17" s="9" customFormat="1" x14ac:dyDescent="0.25">
      <c r="A21" s="4" t="s">
        <v>32</v>
      </c>
      <c r="B21" s="5">
        <v>69</v>
      </c>
      <c r="C21" s="5">
        <v>44</v>
      </c>
      <c r="D21" s="5">
        <v>0</v>
      </c>
      <c r="E21" s="5">
        <f t="shared" si="0"/>
        <v>68.5</v>
      </c>
      <c r="F21" s="9">
        <v>68.7</v>
      </c>
      <c r="G21" s="5">
        <v>15.3</v>
      </c>
      <c r="H21" s="5">
        <v>37</v>
      </c>
      <c r="I21" s="8">
        <v>29.280999999999999</v>
      </c>
      <c r="J21" s="5">
        <v>7.4</v>
      </c>
      <c r="K21" s="5">
        <v>7.22</v>
      </c>
      <c r="L21" s="5">
        <v>3.0000000000000001E-3</v>
      </c>
      <c r="M21" s="6">
        <v>17.6875</v>
      </c>
      <c r="N21" s="5">
        <v>61.8</v>
      </c>
      <c r="O21" s="5">
        <v>1E-3</v>
      </c>
      <c r="P21" s="6">
        <v>22.8</v>
      </c>
      <c r="Q21" s="6">
        <v>68.3</v>
      </c>
    </row>
    <row r="22" spans="1:17" s="9" customFormat="1" x14ac:dyDescent="0.25">
      <c r="A22" s="4" t="s">
        <v>33</v>
      </c>
      <c r="B22" s="5">
        <v>78</v>
      </c>
      <c r="C22" s="5">
        <v>36</v>
      </c>
      <c r="D22" s="5">
        <v>0</v>
      </c>
      <c r="E22" s="5">
        <f t="shared" si="0"/>
        <v>65.2</v>
      </c>
      <c r="F22" s="9">
        <f t="shared" si="1"/>
        <v>65.5</v>
      </c>
      <c r="G22" s="5">
        <v>17.2</v>
      </c>
      <c r="H22" s="5">
        <v>37</v>
      </c>
      <c r="I22" s="8">
        <v>28.082999999999998</v>
      </c>
      <c r="J22" s="5">
        <v>7.37</v>
      </c>
      <c r="K22" s="5">
        <v>7.16</v>
      </c>
      <c r="L22" s="5">
        <v>3.0000000000000001E-3</v>
      </c>
      <c r="M22" s="6">
        <v>13.76</v>
      </c>
      <c r="N22" s="5">
        <v>36.6</v>
      </c>
      <c r="O22" s="5">
        <v>1E-3</v>
      </c>
      <c r="P22" s="6">
        <v>31.1</v>
      </c>
      <c r="Q22" s="6">
        <v>65</v>
      </c>
    </row>
    <row r="23" spans="1:17" s="9" customFormat="1" x14ac:dyDescent="0.25">
      <c r="A23" s="4" t="s">
        <v>34</v>
      </c>
      <c r="B23" s="5">
        <v>76</v>
      </c>
      <c r="C23" s="5">
        <v>34</v>
      </c>
      <c r="D23" s="5">
        <v>0</v>
      </c>
      <c r="E23" s="5">
        <f t="shared" si="0"/>
        <v>61.1</v>
      </c>
      <c r="F23" s="9">
        <v>61.3</v>
      </c>
      <c r="G23" s="5">
        <v>16.100000000000001</v>
      </c>
      <c r="H23" s="5">
        <v>37</v>
      </c>
      <c r="I23" s="8">
        <v>26.498999999999999</v>
      </c>
      <c r="J23" s="5">
        <v>7.28</v>
      </c>
      <c r="K23" s="5">
        <v>7.12</v>
      </c>
      <c r="L23" s="5">
        <v>3.0000000000000001E-3</v>
      </c>
      <c r="M23" s="6">
        <v>16.600000000000001</v>
      </c>
      <c r="N23" s="5">
        <v>39.700000000000003</v>
      </c>
      <c r="O23" s="5">
        <v>1E-3</v>
      </c>
      <c r="P23" s="6">
        <v>31.3</v>
      </c>
      <c r="Q23" s="6">
        <v>60.9</v>
      </c>
    </row>
    <row r="24" spans="1:17" s="9" customFormat="1" x14ac:dyDescent="0.25">
      <c r="A24" s="4" t="s">
        <v>35</v>
      </c>
      <c r="B24" s="5">
        <v>74</v>
      </c>
      <c r="C24" s="5">
        <v>34</v>
      </c>
      <c r="D24" s="5">
        <v>0</v>
      </c>
      <c r="E24" s="5">
        <f t="shared" si="0"/>
        <v>64.099999999999994</v>
      </c>
      <c r="F24" s="9">
        <v>64.3</v>
      </c>
      <c r="G24" s="5">
        <v>16.899999999999999</v>
      </c>
      <c r="H24" s="5">
        <v>37</v>
      </c>
      <c r="I24" s="8">
        <v>27.515999999999998</v>
      </c>
      <c r="J24" s="5">
        <v>7.35</v>
      </c>
      <c r="K24" s="5">
        <v>7.18</v>
      </c>
      <c r="L24" s="5">
        <v>3.0000000000000001E-3</v>
      </c>
      <c r="M24" s="6">
        <v>15.387499999999999</v>
      </c>
      <c r="N24" s="5">
        <v>46</v>
      </c>
      <c r="O24" s="5">
        <v>1E-3</v>
      </c>
      <c r="P24" s="6">
        <v>27.9</v>
      </c>
      <c r="Q24" s="6">
        <v>63.9</v>
      </c>
    </row>
    <row r="25" spans="1:17" s="9" customFormat="1" x14ac:dyDescent="0.25">
      <c r="A25" s="4" t="s">
        <v>36</v>
      </c>
      <c r="B25" s="5">
        <v>71</v>
      </c>
      <c r="C25" s="5">
        <v>42</v>
      </c>
      <c r="D25" s="5">
        <v>0</v>
      </c>
      <c r="E25" s="5">
        <f t="shared" si="0"/>
        <v>66.900000000000006</v>
      </c>
      <c r="F25" s="9">
        <f t="shared" si="1"/>
        <v>67.2</v>
      </c>
      <c r="G25" s="5">
        <v>15.8</v>
      </c>
      <c r="H25" s="5">
        <v>37</v>
      </c>
      <c r="I25" s="8">
        <v>26.844000000000001</v>
      </c>
      <c r="J25" s="5">
        <v>7.34</v>
      </c>
      <c r="K25" s="5">
        <v>7.18</v>
      </c>
      <c r="L25" s="5">
        <v>3.0000000000000001E-3</v>
      </c>
      <c r="M25" s="6">
        <v>16.281428571428599</v>
      </c>
      <c r="N25" s="5">
        <v>35</v>
      </c>
      <c r="O25" s="5">
        <v>1E-3</v>
      </c>
      <c r="P25" s="6">
        <v>32.200000000000003</v>
      </c>
      <c r="Q25" s="6">
        <v>66.7</v>
      </c>
    </row>
    <row r="26" spans="1:17" s="9" customFormat="1" x14ac:dyDescent="0.25">
      <c r="A26" s="4" t="s">
        <v>37</v>
      </c>
      <c r="B26" s="5">
        <v>76</v>
      </c>
      <c r="C26" s="5">
        <v>38</v>
      </c>
      <c r="D26" s="5">
        <v>0</v>
      </c>
      <c r="E26" s="5">
        <f t="shared" si="0"/>
        <v>67.7</v>
      </c>
      <c r="F26" s="9">
        <v>67.900000000000006</v>
      </c>
      <c r="G26" s="5">
        <v>17.2</v>
      </c>
      <c r="H26" s="5">
        <v>37</v>
      </c>
      <c r="I26" s="8">
        <v>25.465</v>
      </c>
      <c r="J26" s="5">
        <v>7.3</v>
      </c>
      <c r="K26" s="5">
        <v>7.15</v>
      </c>
      <c r="L26" s="5">
        <v>3.0000000000000001E-3</v>
      </c>
      <c r="M26" s="6">
        <v>15.7014285714286</v>
      </c>
      <c r="N26" s="5">
        <v>51</v>
      </c>
      <c r="O26" s="5">
        <v>1E-3</v>
      </c>
      <c r="P26" s="6">
        <v>26.4</v>
      </c>
      <c r="Q26" s="6">
        <v>67.5</v>
      </c>
    </row>
    <row r="27" spans="1:17" s="9" customFormat="1" x14ac:dyDescent="0.25">
      <c r="A27" s="4" t="s">
        <v>38</v>
      </c>
      <c r="B27" s="5">
        <v>78</v>
      </c>
      <c r="C27" s="5">
        <v>34</v>
      </c>
      <c r="D27" s="5">
        <v>0</v>
      </c>
      <c r="E27" s="5">
        <f t="shared" si="0"/>
        <v>53.900000000000006</v>
      </c>
      <c r="F27" s="9">
        <v>54.1</v>
      </c>
      <c r="G27" s="5">
        <v>14.9</v>
      </c>
      <c r="H27" s="5">
        <v>37</v>
      </c>
      <c r="I27" s="8">
        <v>27.533999999999999</v>
      </c>
      <c r="J27" s="5">
        <v>7.37</v>
      </c>
      <c r="K27" s="5">
        <v>7.2</v>
      </c>
      <c r="L27" s="5">
        <v>3.0000000000000001E-3</v>
      </c>
      <c r="M27" s="6">
        <v>15.17</v>
      </c>
      <c r="N27" s="5">
        <v>41</v>
      </c>
      <c r="O27" s="5">
        <v>1E-3</v>
      </c>
      <c r="P27" s="6">
        <v>27.1</v>
      </c>
      <c r="Q27" s="6">
        <v>53.7</v>
      </c>
    </row>
    <row r="28" spans="1:17" s="9" customFormat="1" x14ac:dyDescent="0.25">
      <c r="A28" s="4" t="s">
        <v>39</v>
      </c>
      <c r="B28" s="5">
        <v>70</v>
      </c>
      <c r="C28" s="5">
        <v>35</v>
      </c>
      <c r="D28" s="5">
        <v>0</v>
      </c>
      <c r="E28" s="5">
        <f t="shared" si="0"/>
        <v>75.600000000000009</v>
      </c>
      <c r="F28" s="9">
        <v>75.7</v>
      </c>
      <c r="G28" s="5">
        <v>14.1</v>
      </c>
      <c r="H28" s="5">
        <v>37</v>
      </c>
      <c r="I28" s="8">
        <v>38.588999999999999</v>
      </c>
      <c r="J28" s="5">
        <v>7.31</v>
      </c>
      <c r="K28" s="5">
        <v>7.14</v>
      </c>
      <c r="L28" s="5">
        <v>3.0000000000000001E-3</v>
      </c>
      <c r="M28" s="6">
        <v>8.9042857142857095</v>
      </c>
      <c r="N28" s="5">
        <v>30.05</v>
      </c>
      <c r="O28" s="5">
        <v>1E-3</v>
      </c>
      <c r="P28" s="6">
        <v>18.399999999999999</v>
      </c>
      <c r="Q28" s="6">
        <v>75.400000000000006</v>
      </c>
    </row>
    <row r="29" spans="1:17" s="9" customFormat="1" x14ac:dyDescent="0.25">
      <c r="A29" s="4" t="s">
        <v>40</v>
      </c>
      <c r="B29" s="5">
        <v>82</v>
      </c>
      <c r="C29" s="5">
        <v>37</v>
      </c>
      <c r="D29" s="5">
        <v>0</v>
      </c>
      <c r="E29" s="5">
        <f t="shared" si="0"/>
        <v>62.6</v>
      </c>
      <c r="F29" s="9">
        <f t="shared" si="1"/>
        <v>62.9</v>
      </c>
      <c r="G29" s="5">
        <v>14.3</v>
      </c>
      <c r="H29" s="5">
        <v>37</v>
      </c>
      <c r="I29" s="8">
        <v>27.812999999999999</v>
      </c>
      <c r="J29" s="5">
        <v>7.4</v>
      </c>
      <c r="K29" s="5">
        <v>7.21</v>
      </c>
      <c r="L29" s="5">
        <v>3.0000000000000001E-3</v>
      </c>
      <c r="M29" s="6">
        <v>10.3066666666667</v>
      </c>
      <c r="N29" s="5">
        <v>27</v>
      </c>
      <c r="O29" s="5">
        <v>1E-3</v>
      </c>
      <c r="P29" s="6">
        <v>27.1</v>
      </c>
      <c r="Q29" s="6">
        <v>62.4</v>
      </c>
    </row>
    <row r="30" spans="1:17" s="9" customFormat="1" x14ac:dyDescent="0.25">
      <c r="A30" s="4" t="s">
        <v>41</v>
      </c>
      <c r="B30" s="5">
        <v>77</v>
      </c>
      <c r="C30" s="5">
        <v>38</v>
      </c>
      <c r="D30" s="5">
        <v>0</v>
      </c>
      <c r="E30" s="5">
        <f t="shared" si="0"/>
        <v>59.400000000000006</v>
      </c>
      <c r="F30" s="9">
        <v>59.6</v>
      </c>
      <c r="G30" s="5">
        <v>11.6</v>
      </c>
      <c r="H30" s="5">
        <v>37</v>
      </c>
      <c r="I30" s="8">
        <v>29.798999999999999</v>
      </c>
      <c r="J30" s="5">
        <v>7.4</v>
      </c>
      <c r="K30" s="5">
        <v>7.21</v>
      </c>
      <c r="L30" s="5">
        <v>3.0000000000000001E-3</v>
      </c>
      <c r="M30" s="6">
        <v>13.572857142857099</v>
      </c>
      <c r="N30" s="5">
        <v>34.1</v>
      </c>
      <c r="O30" s="5">
        <v>1E-3</v>
      </c>
      <c r="P30" s="6">
        <v>24.4</v>
      </c>
      <c r="Q30" s="6">
        <v>59.2</v>
      </c>
    </row>
    <row r="31" spans="1:17" s="9" customFormat="1" x14ac:dyDescent="0.25">
      <c r="A31" s="4" t="s">
        <v>42</v>
      </c>
      <c r="B31" s="5">
        <v>76</v>
      </c>
      <c r="C31" s="5">
        <v>39</v>
      </c>
      <c r="D31" s="5">
        <v>0</v>
      </c>
      <c r="E31" s="5">
        <f t="shared" si="0"/>
        <v>53</v>
      </c>
      <c r="F31" s="9">
        <f t="shared" si="1"/>
        <v>53.3</v>
      </c>
      <c r="G31" s="5">
        <v>12.7</v>
      </c>
      <c r="H31" s="5">
        <v>37</v>
      </c>
      <c r="I31" s="8">
        <v>26.202999999999999</v>
      </c>
      <c r="J31" s="5">
        <v>7.38</v>
      </c>
      <c r="K31" s="5">
        <v>7.2</v>
      </c>
      <c r="L31" s="5">
        <v>3.0000000000000001E-3</v>
      </c>
      <c r="M31" s="6">
        <v>15.589166666666699</v>
      </c>
      <c r="N31" s="5">
        <v>25.5</v>
      </c>
      <c r="O31" s="5">
        <v>1E-3</v>
      </c>
      <c r="P31" s="6">
        <v>32.200000000000003</v>
      </c>
      <c r="Q31" s="6">
        <v>52.8</v>
      </c>
    </row>
    <row r="32" spans="1:17" s="9" customFormat="1" x14ac:dyDescent="0.25">
      <c r="A32" s="4" t="s">
        <v>43</v>
      </c>
      <c r="B32" s="5">
        <v>81</v>
      </c>
      <c r="C32" s="5">
        <v>37</v>
      </c>
      <c r="D32" s="5">
        <v>0</v>
      </c>
      <c r="E32" s="5">
        <f t="shared" si="0"/>
        <v>53.6</v>
      </c>
      <c r="F32" s="9">
        <v>54</v>
      </c>
      <c r="G32" s="5">
        <v>13.4</v>
      </c>
      <c r="H32" s="5">
        <v>37</v>
      </c>
      <c r="I32" s="8">
        <v>29.242999999999999</v>
      </c>
      <c r="J32" s="5">
        <v>7.38</v>
      </c>
      <c r="K32" s="5">
        <v>7.2</v>
      </c>
      <c r="L32" s="5">
        <v>3.0000000000000001E-3</v>
      </c>
      <c r="M32" s="6">
        <v>16.008749999999999</v>
      </c>
      <c r="N32" s="5">
        <v>26</v>
      </c>
      <c r="O32" s="5">
        <v>1E-3</v>
      </c>
      <c r="P32" s="6">
        <v>35.1</v>
      </c>
      <c r="Q32" s="6">
        <v>53.4</v>
      </c>
    </row>
    <row r="33" spans="1:17" x14ac:dyDescent="0.25">
      <c r="A33" s="1" t="s">
        <v>44</v>
      </c>
      <c r="B33">
        <v>72</v>
      </c>
      <c r="C33">
        <v>30</v>
      </c>
      <c r="D33" s="3">
        <v>0</v>
      </c>
      <c r="E33" t="s">
        <v>13</v>
      </c>
      <c r="F33" s="2" t="s">
        <v>13</v>
      </c>
      <c r="G33">
        <v>13.7</v>
      </c>
      <c r="H33">
        <v>37</v>
      </c>
      <c r="I33" s="7">
        <v>27.981000000000002</v>
      </c>
      <c r="J33">
        <v>7.27</v>
      </c>
      <c r="K33">
        <v>7.1</v>
      </c>
      <c r="L33">
        <v>3.0000000000000001E-3</v>
      </c>
      <c r="M33" s="2">
        <v>15.16</v>
      </c>
      <c r="N33" s="2" t="s">
        <v>13</v>
      </c>
      <c r="O33">
        <v>1E-3</v>
      </c>
      <c r="P33" s="2" t="s">
        <v>13</v>
      </c>
      <c r="Q33" s="2" t="s">
        <v>13</v>
      </c>
    </row>
    <row r="34" spans="1:17" s="9" customFormat="1" x14ac:dyDescent="0.25">
      <c r="A34" s="1" t="s">
        <v>45</v>
      </c>
      <c r="B34" s="9">
        <v>75</v>
      </c>
      <c r="C34" s="9">
        <v>38</v>
      </c>
      <c r="D34" s="9">
        <v>0</v>
      </c>
      <c r="E34" s="9">
        <f>Q34+0.2</f>
        <v>58.1</v>
      </c>
      <c r="F34" s="11">
        <f>Q34+0.4</f>
        <v>58.3</v>
      </c>
      <c r="G34" s="9">
        <v>14.9</v>
      </c>
      <c r="H34" s="9">
        <v>37</v>
      </c>
      <c r="I34" s="10">
        <v>28.145</v>
      </c>
      <c r="J34" s="9">
        <v>7.45</v>
      </c>
      <c r="K34" s="9">
        <v>7.27</v>
      </c>
      <c r="L34" s="9">
        <v>3.0000000000000001E-3</v>
      </c>
      <c r="M34" s="11">
        <v>7.9375</v>
      </c>
      <c r="N34" s="9">
        <v>28.2</v>
      </c>
      <c r="O34" s="9">
        <v>1E-3</v>
      </c>
      <c r="P34" s="11">
        <v>22.1</v>
      </c>
      <c r="Q34" s="11">
        <v>57.9</v>
      </c>
    </row>
    <row r="35" spans="1:17" s="9" customFormat="1" x14ac:dyDescent="0.25">
      <c r="A35" s="1" t="s">
        <v>46</v>
      </c>
      <c r="B35" s="9">
        <v>70</v>
      </c>
      <c r="C35" s="9">
        <v>38</v>
      </c>
      <c r="D35" s="9">
        <v>0</v>
      </c>
      <c r="E35" s="9">
        <f>Q35+0.2</f>
        <v>57.800000000000004</v>
      </c>
      <c r="F35" s="9">
        <f t="shared" ref="F35:F36" si="2">Q35+0.4</f>
        <v>58</v>
      </c>
      <c r="G35" s="9">
        <v>13.5</v>
      </c>
      <c r="H35" s="9">
        <v>37</v>
      </c>
      <c r="I35" s="10">
        <v>28.370999999999999</v>
      </c>
      <c r="J35" s="9">
        <v>7.41</v>
      </c>
      <c r="K35" s="9">
        <v>7.23</v>
      </c>
      <c r="L35" s="9">
        <v>3.0000000000000001E-3</v>
      </c>
      <c r="M35" s="11">
        <v>10.115</v>
      </c>
      <c r="N35" s="9">
        <v>29.3</v>
      </c>
      <c r="O35" s="9">
        <v>1E-3</v>
      </c>
      <c r="P35" s="11">
        <v>23.9</v>
      </c>
      <c r="Q35" s="11">
        <v>57.6</v>
      </c>
    </row>
    <row r="36" spans="1:17" s="9" customFormat="1" x14ac:dyDescent="0.25">
      <c r="A36" s="1" t="s">
        <v>47</v>
      </c>
      <c r="B36" s="9">
        <v>77</v>
      </c>
      <c r="C36" s="9">
        <v>34</v>
      </c>
      <c r="D36" s="9">
        <v>0</v>
      </c>
      <c r="E36" s="9">
        <f>Q36+0.2</f>
        <v>55.6</v>
      </c>
      <c r="F36" s="9">
        <v>55.9</v>
      </c>
      <c r="G36" s="9">
        <v>13.5</v>
      </c>
      <c r="H36" s="9">
        <v>37</v>
      </c>
      <c r="I36" s="10">
        <v>27.411999999999999</v>
      </c>
      <c r="J36" s="9">
        <v>7.38</v>
      </c>
      <c r="K36" s="9">
        <v>7.2</v>
      </c>
      <c r="L36" s="9">
        <v>3.0000000000000001E-3</v>
      </c>
      <c r="M36" s="11">
        <v>13.41</v>
      </c>
      <c r="N36" s="9">
        <v>30</v>
      </c>
      <c r="O36" s="9">
        <v>1E-3</v>
      </c>
      <c r="P36" s="11">
        <v>28.8</v>
      </c>
      <c r="Q36" s="11">
        <v>55.4</v>
      </c>
    </row>
    <row r="37" spans="1:17" x14ac:dyDescent="0.25">
      <c r="P37" s="2"/>
      <c r="Q3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2019-08-05T23:01:06Z</dcterms:modified>
</cp:coreProperties>
</file>