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52511" concurrentCalc="0"/>
</workbook>
</file>

<file path=xl/calcChain.xml><?xml version="1.0" encoding="utf-8"?>
<calcChain xmlns="http://schemas.openxmlformats.org/spreadsheetml/2006/main">
  <c r="AW4" i="1" l="1"/>
  <c r="AW5" i="1"/>
  <c r="AW7" i="1"/>
  <c r="AW8" i="1"/>
  <c r="AW9" i="1"/>
  <c r="AW11" i="1"/>
  <c r="AW12" i="1"/>
  <c r="AW13" i="1"/>
  <c r="AW14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4" i="1"/>
  <c r="AW35" i="1"/>
  <c r="AW36" i="1"/>
  <c r="AW2" i="1"/>
  <c r="AW3" i="1"/>
  <c r="AV3" i="1"/>
  <c r="AV4" i="1"/>
  <c r="AV5" i="1"/>
  <c r="AV7" i="1"/>
  <c r="AV8" i="1"/>
  <c r="AV9" i="1"/>
  <c r="AV11" i="1"/>
  <c r="AV12" i="1"/>
  <c r="AV13" i="1"/>
  <c r="AV14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4" i="1"/>
  <c r="AV35" i="1"/>
  <c r="AV36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B37" i="2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<sst xmlns="http://schemas.openxmlformats.org/spreadsheetml/2006/main" count="5533" uniqueCount="309">
  <si>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</si>
  <si>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</si>
  <si>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</si>
  <si>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</si>
  <si>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</si>
  <si>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</si>
  <si>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</si>
  <si>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</si>
  <si>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</si>
  <si>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</si>
  <si>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</si>
  <si>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</si>
  <si>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</si>
  <si>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</si>
  <si>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</si>
  <si>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</si>
  <si>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</si>
  <si>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</si>
  <si>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</si>
  <si>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</si>
  <si>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</si>
  <si>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</si>
  <si>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</si>
  <si>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</si>
  <si>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</si>
  <si>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</si>
  <si>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</si>
  <si>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</si>
  <si>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</si>
  <si>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</si>
  <si>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</si>
  <si>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</si>
  <si>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</si>
  <si>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</si>
  <si>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</si>
  <si>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</si>
  <si>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</si>
  <si>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</si>
  <si>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</si>
  <si>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</si>
  <si>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</si>
  <si>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</si>
  <si>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</si>
  <si>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</si>
  <si>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</si>
  <si>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</si>
  <si>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</si>
  <si>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</si>
  <si>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</si>
  <si>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</si>
  <si>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</si>
  <si>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</si>
  <si>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</si>
  <si>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</si>
  <si>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</si>
  <si>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</si>
  <si>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</si>
  <si>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</si>
  <si>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</si>
  <si>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</si>
  <si>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</si>
  <si>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</si>
  <si>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</si>
  <si>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</si>
  <si>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</si>
  <si>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</si>
  <si>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</si>
  <si>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</si>
  <si>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</si>
  <si>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</si>
  <si>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</si>
  <si>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</si>
  <si>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</si>
  <si>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</si>
  <si>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</si>
  <si>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</si>
  <si>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</si>
  <si>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</si>
  <si>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</si>
  <si>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</si>
  <si>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</si>
  <si>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</si>
  <si>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</si>
  <si>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</si>
  <si>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</si>
  <si>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</si>
  <si>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</si>
  <si>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</si>
  <si>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</si>
  <si>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</si>
  <si>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</si>
  <si>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</si>
  <si>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</si>
  <si>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</si>
  <si>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</si>
  <si>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</si>
  <si>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</si>
  <si>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</si>
  <si>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</si>
  <si>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</si>
  <si>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</si>
  <si>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</si>
  <si>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</si>
  <si>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</si>
  <si>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</si>
  <si>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</si>
  <si>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</si>
  <si>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</si>
  <si>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</si>
  <si>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</si>
  <si>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</si>
  <si>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</si>
  <si>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</si>
  <si>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</si>
  <si>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</si>
  <si>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</si>
  <si>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</si>
  <si>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</si>
  <si>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</si>
  <si>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</si>
  <si>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</si>
  <si>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</si>
  <si>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</si>
  <si>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</si>
  <si>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</si>
  <si>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</si>
  <si>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</si>
  <si>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</si>
  <si>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</si>
  <si>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</si>
  <si>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</si>
  <si>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</si>
  <si>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</si>
  <si>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</si>
  <si>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</si>
  <si>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</si>
  <si>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</si>
  <si>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</si>
  <si>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</si>
  <si>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</si>
  <si>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</si>
  <si>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</si>
  <si>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</si>
  <si>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</si>
  <si>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</si>
  <si>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</si>
  <si>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</si>
  <si>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</si>
  <si>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</si>
  <si>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</si>
  <si>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</si>
  <si>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</si>
  <si>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</si>
  <si>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</si>
  <si>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</si>
  <si>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</si>
  <si>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</si>
  <si>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</si>
  <si>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</si>
  <si>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</si>
  <si>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</si>
  <si>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</si>
  <si>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</si>
  <si>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</si>
  <si>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</si>
  <si>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</si>
  <si>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</si>
  <si>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</si>
  <si>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</si>
  <si>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</si>
  <si>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</si>
  <si>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</si>
  <si>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</si>
  <si>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</si>
  <si>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</si>
  <si>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</si>
  <si>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</si>
  <si>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</si>
  <si>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</si>
  <si>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</si>
  <si>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</si>
  <si>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</si>
  <si>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</si>
  <si>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</si>
  <si>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</si>
  <si>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</si>
  <si>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</si>
  <si>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</si>
  <si>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</si>
  <si>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</si>
  <si>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</si>
  <si>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</si>
  <si>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</si>
  <si>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</si>
  <si>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</si>
  <si>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</si>
  <si>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</si>
  <si>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</si>
  <si>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</si>
  <si>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</si>
  <si>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</si>
  <si>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</si>
  <si>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</si>
  <si>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</si>
  <si>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</si>
  <si>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</si>
  <si>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</si>
  <si>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</si>
  <si>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</si>
  <si>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</si>
  <si>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</si>
  <si>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</si>
  <si>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</si>
  <si>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</si>
  <si>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</si>
  <si>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</si>
  <si>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</si>
  <si>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</si>
  <si>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</si>
  <si>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</si>
  <si>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</si>
  <si>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</si>
  <si>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</si>
  <si>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</si>
  <si>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</si>
  <si>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</si>
  <si>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</si>
  <si>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</si>
  <si>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</si>
  <si>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</si>
  <si>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</si>
  <si>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</si>
  <si>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</si>
  <si>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</si>
  <si>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</si>
  <si>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</si>
  <si>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</si>
  <si>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</si>
  <si>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</si>
  <si>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</si>
  <si>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</si>
  <si>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</si>
  <si>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</si>
  <si>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</si>
  <si>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</si>
  <si>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</si>
  <si>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</si>
  <si>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</si>
  <si>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</si>
  <si>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</si>
  <si>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</si>
  <si>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</si>
  <si>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</si>
  <si>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</si>
  <si>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</si>
  <si>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</si>
  <si>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</si>
  <si>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</si>
  <si>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</si>
  <si>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</si>
  <si>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</si>
  <si>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</si>
  <si>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</si>
  <si>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</si>
  <si>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</si>
  <si>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</si>
  <si>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</si>
  <si>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</si>
  <si>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</si>
  <si>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</si>
  <si>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</si>
  <si>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</si>
  <si>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</si>
  <si>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</si>
  <si>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</si>
  <si>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</si>
  <si>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</si>
  <si>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</si>
  <si>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</si>
  <si>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</si>
  <si>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</si>
  <si>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</si>
  <si>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</si>
  <si>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</si>
  <si>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</si>
  <si>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</si>
  <si>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</si>
  <si>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</si>
  <si>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</si>
  <si>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</si>
  <si>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</si>
  <si>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</si>
  <si>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</si>
  <si>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</si>
  <si>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</si>
  <si>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</si>
  <si>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</si>
  <si>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</si>
  <si>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</si>
  <si>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</si>
  <si>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</si>
  <si>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</si>
  <si>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</si>
  <si>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</si>
  <si>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</si>
  <si>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</si>
  <si>
    <t>PVCO2</t>
  </si>
  <si>
    <t>PVO2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</si>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</sst>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 applyBorder="1"/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8" fillId="0" borderId="0" xfId="0" applyNumberFormat="1" applyFont="1" applyFill="1"/>
    <xf numFmtId="2" fontId="10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4" fillId="0" borderId="0" xfId="0" applyFont="1" applyFill="1"/>
    <xf numFmtId="0" fontId="12" fillId="0" borderId="0" xfId="0" applyFont="1" applyFill="1"/>
    <xf numFmtId="2" fontId="1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/>
    <xf numFmtId="0" fontId="3" fillId="0" borderId="0" xfId="0" applyFont="1" applyFill="1"/>
    <xf numFmtId="164" fontId="3" fillId="0" borderId="0" xfId="0" applyNumberFormat="1" applyFont="1" applyFill="1"/>
    <xf numFmtId="1" fontId="1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/>
    <xf numFmtId="0" fontId="2" fillId="0" borderId="0" xfId="0" applyFont="1" applyFill="1"/>
    <xf numFmtId="164" fontId="0" fillId="0" borderId="0" xfId="0" applyNumberFormat="1"/>
    <xf numFmtId="1" fontId="0" fillId="0" borderId="0" xfId="0" applyNumberFormat="1" applyFill="1" applyBorder="1"/>
    <xf numFmtId="1" fontId="6" fillId="0" borderId="0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/>
    <xf numFmtId="0" fontId="9" fillId="0" borderId="0" xfId="0" applyFont="1" applyFill="1" applyAlignment="1"/>
    <xf numFmtId="0" fontId="9" fillId="0" borderId="0" xfId="0" applyFont="1" applyFill="1"/>
    <xf numFmtId="1" fontId="10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/>
    <xf numFmtId="164" fontId="9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99648"/>
        <c:axId val="221826352"/>
      </c:scatterChart>
      <c:valAx>
        <c:axId val="2219996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26352"/>
        <c:crosses val="autoZero"/>
        <c:crossBetween val="midCat"/>
      </c:valAx>
      <c:valAx>
        <c:axId val="2218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8"/>
  <sheetViews>
    <sheetView tabSelected="1" zoomScale="85" zoomScaleNormal="85" workbookViewId="0">
      <pane xSplit="1" topLeftCell="B1" activePane="topRight" state="frozen"/>
      <selection pane="topRight" activeCell="AP12" sqref="AP12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style="39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40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  <col min="48" max="48" width="6.140625" bestFit="1" customWidth="1"/>
    <col min="49" max="49" width="12.28515625" bestFit="1" customWidth="1"/>
  </cols>
  <sheetData>
    <row r="1" spans="1:49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3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5" t="s">
        <v>305</v>
      </c>
      <c r="AT1" t="s">
        <v>307</v>
      </c>
      <c r="AU1" t="s">
        <v>306</v>
      </c>
      <c r="AV1" s="34" t="s">
        <v>158</v>
      </c>
      <c r="AW1" s="6" t="s">
        <v>308</v>
      </c>
    </row>
    <row r="2" spans="1:49" s="30" customFormat="1">
      <c r="A2" s="27" t="s">
        <v>43</v>
      </c>
      <c r="B2" s="27" t="s">
        <v>44</v>
      </c>
      <c r="C2" s="28">
        <v>67.5</v>
      </c>
      <c r="D2" s="28" t="s">
        <v>45</v>
      </c>
      <c r="E2" s="29">
        <v>173</v>
      </c>
      <c r="F2" s="28" t="s">
        <v>46</v>
      </c>
      <c r="G2" s="30" t="s">
        <v>47</v>
      </c>
      <c r="H2" s="31" t="s">
        <v>48</v>
      </c>
      <c r="I2" s="32">
        <v>2200</v>
      </c>
      <c r="J2" s="27">
        <v>90.8</v>
      </c>
      <c r="K2" s="27">
        <v>72</v>
      </c>
      <c r="L2" s="27">
        <v>37</v>
      </c>
      <c r="M2" s="27">
        <v>7.28</v>
      </c>
      <c r="N2" s="27">
        <v>31</v>
      </c>
      <c r="O2" s="27">
        <v>18.8</v>
      </c>
      <c r="P2" s="27">
        <f>O2*3</f>
        <v>56.400000000000006</v>
      </c>
      <c r="Q2" s="27">
        <v>0.4</v>
      </c>
      <c r="R2" s="27">
        <v>0</v>
      </c>
      <c r="S2" s="27">
        <v>23.4</v>
      </c>
      <c r="T2" s="27">
        <v>25.7</v>
      </c>
      <c r="U2" s="27">
        <v>13.7</v>
      </c>
      <c r="V2" s="27">
        <v>-10.6</v>
      </c>
      <c r="W2" s="2">
        <v>58</v>
      </c>
      <c r="X2" s="27">
        <v>27.111999999999998</v>
      </c>
      <c r="Y2" s="27">
        <f t="shared" ref="Y2:Y36" si="0">1.39*O2*J2/100+0.003*K2</f>
        <v>23.943855999999997</v>
      </c>
      <c r="Z2" s="27">
        <v>27.579599999999999</v>
      </c>
      <c r="AA2" s="27" t="s">
        <v>49</v>
      </c>
      <c r="AB2" s="27" t="s">
        <v>49</v>
      </c>
      <c r="AC2" s="27" t="s">
        <v>49</v>
      </c>
      <c r="AD2" s="27">
        <v>7.29</v>
      </c>
      <c r="AE2" s="27">
        <v>7.14</v>
      </c>
      <c r="AF2" s="27">
        <v>-11.4</v>
      </c>
      <c r="AG2" s="27">
        <v>171</v>
      </c>
      <c r="AH2" s="27">
        <v>90.5</v>
      </c>
      <c r="AI2" s="27">
        <v>38</v>
      </c>
      <c r="AJ2" s="27">
        <v>1933</v>
      </c>
      <c r="AK2" s="27">
        <v>2473.5</v>
      </c>
      <c r="AL2" s="27">
        <v>1.28</v>
      </c>
      <c r="AM2" s="27">
        <v>23.5</v>
      </c>
      <c r="AN2" s="27" t="s">
        <v>49</v>
      </c>
      <c r="AO2" s="27">
        <f>AJ2/C2</f>
        <v>28.637037037037036</v>
      </c>
      <c r="AP2" s="27">
        <f>C2/(E2/100)^2</f>
        <v>22.55337632396672</v>
      </c>
      <c r="AQ2" s="27">
        <f>AJ2/AP2</f>
        <v>85.707788148148154</v>
      </c>
      <c r="AR2" s="32">
        <v>585</v>
      </c>
      <c r="AS2" s="33">
        <f>(AR2-47) * 0.2092</f>
        <v>112.5496</v>
      </c>
      <c r="AT2" t="s">
        <v>49</v>
      </c>
      <c r="AU2" t="s">
        <v>49</v>
      </c>
      <c r="AV2" s="2">
        <f>AK2/AJ2</f>
        <v>1.2796171753750647</v>
      </c>
      <c r="AW2" s="35">
        <f xml:space="preserve"> (AS2 - (N2/AV2)) + 0.2092 * N2 * ((1-AV2)/AV2)</f>
        <v>86.906482716798052</v>
      </c>
    </row>
    <row r="3" spans="1:49" s="42" customFormat="1">
      <c r="A3" s="2" t="s">
        <v>50</v>
      </c>
      <c r="B3" s="2" t="s">
        <v>51</v>
      </c>
      <c r="C3" s="40">
        <v>54</v>
      </c>
      <c r="D3" s="40" t="s">
        <v>45</v>
      </c>
      <c r="E3" s="41">
        <v>172</v>
      </c>
      <c r="F3" s="40" t="s">
        <v>46</v>
      </c>
      <c r="G3" s="42" t="s">
        <v>47</v>
      </c>
      <c r="H3" s="43" t="s">
        <v>48</v>
      </c>
      <c r="I3" s="20">
        <v>2200</v>
      </c>
      <c r="J3" s="2">
        <v>89.4</v>
      </c>
      <c r="K3" s="2">
        <v>68</v>
      </c>
      <c r="L3" s="2">
        <v>37</v>
      </c>
      <c r="M3" s="2">
        <v>7.29</v>
      </c>
      <c r="N3" s="2">
        <v>36</v>
      </c>
      <c r="O3" s="2">
        <v>18</v>
      </c>
      <c r="P3" s="2">
        <f t="shared" ref="P3:P66" si="1">O3*3</f>
        <v>54</v>
      </c>
      <c r="Q3" s="2">
        <v>0</v>
      </c>
      <c r="R3" s="2">
        <v>0</v>
      </c>
      <c r="S3" s="2">
        <v>22.1</v>
      </c>
      <c r="T3" s="2">
        <v>24.7</v>
      </c>
      <c r="U3" s="2">
        <v>13.1</v>
      </c>
      <c r="V3" s="2">
        <v>-8.4</v>
      </c>
      <c r="W3" s="2">
        <v>57</v>
      </c>
      <c r="X3" s="2">
        <v>26.835000000000001</v>
      </c>
      <c r="Y3" s="2">
        <f t="shared" si="0"/>
        <v>22.57188</v>
      </c>
      <c r="Z3" s="2">
        <v>36.629100000000001</v>
      </c>
      <c r="AA3" s="2">
        <f>Y3-(AJ3/(10*AC3))</f>
        <v>12.935029847094802</v>
      </c>
      <c r="AB3" s="2">
        <f>Z3+(AK3/(10*AC3))</f>
        <v>47.275124464831805</v>
      </c>
      <c r="AC3" s="2">
        <v>13.08</v>
      </c>
      <c r="AD3" s="2">
        <v>7.4</v>
      </c>
      <c r="AE3" s="2">
        <v>7.18</v>
      </c>
      <c r="AF3" s="2">
        <v>-8.5</v>
      </c>
      <c r="AG3" s="2">
        <v>118.67</v>
      </c>
      <c r="AH3" s="2">
        <v>51.5</v>
      </c>
      <c r="AI3" s="2">
        <v>34</v>
      </c>
      <c r="AJ3" s="2">
        <v>1260.5</v>
      </c>
      <c r="AK3" s="2">
        <v>1392.5</v>
      </c>
      <c r="AL3" s="2">
        <v>1.1100000000000001</v>
      </c>
      <c r="AM3" s="2">
        <v>29</v>
      </c>
      <c r="AN3" s="2">
        <f t="shared" ref="AN3:AN36" si="2">AC3/C3</f>
        <v>0.24222222222222223</v>
      </c>
      <c r="AO3" s="2">
        <f t="shared" ref="AO3:AO36" si="3">AJ3/C3</f>
        <v>23.342592592592592</v>
      </c>
      <c r="AP3" s="2">
        <f t="shared" ref="AP3:AP36" si="4">C3/(E3/100)^2</f>
        <v>18.253109789075179</v>
      </c>
      <c r="AQ3" s="2">
        <f t="shared" ref="AQ3:AQ9" si="5">AJ3/AP3</f>
        <v>69.056725925925917</v>
      </c>
      <c r="AR3" s="20">
        <v>583</v>
      </c>
      <c r="AS3" s="44">
        <f t="shared" ref="AS3:AS36" si="6">(AR3-47) * 0.2092</f>
        <v>112.13119999999999</v>
      </c>
      <c r="AT3" s="40">
        <v>34.200000000000003</v>
      </c>
      <c r="AU3" s="40">
        <v>62.8</v>
      </c>
      <c r="AV3" s="2">
        <f t="shared" ref="AV3:AV36" si="7">AK3/AJ3</f>
        <v>1.1047203490678301</v>
      </c>
      <c r="AW3" s="45">
        <f xml:space="preserve"> (AS3 - (N3/AV3)) + 0.2092 * N3 * ((1-AV3)/AV3)</f>
        <v>78.829858240574495</v>
      </c>
    </row>
    <row r="4" spans="1:49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0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2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0">
        <v>582</v>
      </c>
      <c r="AS4" s="33">
        <f t="shared" si="6"/>
        <v>111.922</v>
      </c>
      <c r="AT4">
        <v>30.9</v>
      </c>
      <c r="AU4">
        <v>53</v>
      </c>
      <c r="AV4" s="2">
        <f t="shared" si="7"/>
        <v>1.1861202070349637</v>
      </c>
      <c r="AW4" s="35">
        <f t="shared" ref="AW4:AW36" si="8" xml:space="preserve"> (AS4 - (N4/AV4)) + 0.2092 * N4 * ((1-AV4)/AV4)</f>
        <v>87.396477584825007</v>
      </c>
    </row>
    <row r="5" spans="1:49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0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2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0">
        <v>581</v>
      </c>
      <c r="AS5" s="33">
        <f t="shared" si="6"/>
        <v>111.7128</v>
      </c>
      <c r="AT5">
        <v>27.1</v>
      </c>
      <c r="AU5">
        <v>55.7</v>
      </c>
      <c r="AV5" s="2">
        <f t="shared" si="7"/>
        <v>1.2813606474456247</v>
      </c>
      <c r="AW5" s="35">
        <f t="shared" si="8"/>
        <v>86.922106227178517</v>
      </c>
    </row>
    <row r="6" spans="1:49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0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2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0">
        <v>584</v>
      </c>
      <c r="AS6" s="33">
        <f t="shared" si="6"/>
        <v>112.3404</v>
      </c>
      <c r="AT6" t="s">
        <v>49</v>
      </c>
      <c r="AU6" t="s">
        <v>49</v>
      </c>
      <c r="AV6" s="2" t="s">
        <v>49</v>
      </c>
      <c r="AW6" s="2" t="s">
        <v>49</v>
      </c>
    </row>
    <row r="7" spans="1:49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7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3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0">
        <v>583</v>
      </c>
      <c r="AS7" s="33">
        <f t="shared" si="6"/>
        <v>112.13119999999999</v>
      </c>
      <c r="AT7">
        <v>30.3</v>
      </c>
      <c r="AU7">
        <v>55.8</v>
      </c>
      <c r="AV7" s="2">
        <f t="shared" si="7"/>
        <v>1.0478173270651445</v>
      </c>
      <c r="AW7" s="35">
        <f t="shared" si="8"/>
        <v>78.394290373029094</v>
      </c>
    </row>
    <row r="8" spans="1:49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7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3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0">
        <v>583</v>
      </c>
      <c r="AS8" s="33">
        <f t="shared" si="6"/>
        <v>112.13119999999999</v>
      </c>
      <c r="AT8">
        <v>28.8</v>
      </c>
      <c r="AU8">
        <v>59</v>
      </c>
      <c r="AV8" s="2">
        <f t="shared" si="7"/>
        <v>1.1270769230769231</v>
      </c>
      <c r="AW8" s="35">
        <f t="shared" si="8"/>
        <v>81.16270794430794</v>
      </c>
    </row>
    <row r="9" spans="1:49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7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3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0">
        <v>583</v>
      </c>
      <c r="AS9" s="33">
        <f t="shared" si="6"/>
        <v>112.13119999999999</v>
      </c>
      <c r="AT9">
        <v>43</v>
      </c>
      <c r="AU9">
        <v>47.6</v>
      </c>
      <c r="AV9" s="2">
        <f t="shared" si="7"/>
        <v>1.2251100066478837</v>
      </c>
      <c r="AW9" s="35">
        <f t="shared" si="8"/>
        <v>83.07163615503876</v>
      </c>
    </row>
    <row r="10" spans="1:49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0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2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0">
        <v>584</v>
      </c>
      <c r="AS10" s="33">
        <f t="shared" si="6"/>
        <v>112.3404</v>
      </c>
      <c r="AT10" t="s">
        <v>49</v>
      </c>
      <c r="AU10" t="s">
        <v>49</v>
      </c>
      <c r="AV10" s="2" t="s">
        <v>49</v>
      </c>
      <c r="AW10" s="2" t="s">
        <v>49</v>
      </c>
    </row>
    <row r="11" spans="1:49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0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2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0">
        <v>586</v>
      </c>
      <c r="AS11" s="33">
        <f t="shared" si="6"/>
        <v>112.75879999999999</v>
      </c>
      <c r="AT11">
        <v>25.1</v>
      </c>
      <c r="AU11">
        <v>66.2</v>
      </c>
      <c r="AV11" s="2">
        <f t="shared" si="7"/>
        <v>1.2398278560250391</v>
      </c>
      <c r="AW11" s="35">
        <f t="shared" si="8"/>
        <v>80.571641653518455</v>
      </c>
    </row>
    <row r="12" spans="1:49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0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2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0">
        <v>586</v>
      </c>
      <c r="AS12" s="33">
        <f t="shared" si="6"/>
        <v>112.75879999999999</v>
      </c>
      <c r="AT12">
        <v>29.8</v>
      </c>
      <c r="AU12">
        <v>52.4</v>
      </c>
      <c r="AV12" s="2">
        <f t="shared" si="7"/>
        <v>1.0976953907815632</v>
      </c>
      <c r="AW12" s="35">
        <f t="shared" si="8"/>
        <v>79.292536193518927</v>
      </c>
    </row>
    <row r="13" spans="1:49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7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3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0">
        <v>584</v>
      </c>
      <c r="AS13" s="33">
        <f t="shared" si="6"/>
        <v>112.3404</v>
      </c>
      <c r="AT13">
        <v>33.6</v>
      </c>
      <c r="AU13">
        <v>57.2</v>
      </c>
      <c r="AV13" s="2">
        <f t="shared" si="7"/>
        <v>1.1418522860492379</v>
      </c>
      <c r="AW13" s="35">
        <f t="shared" si="8"/>
        <v>76.270042710472282</v>
      </c>
    </row>
    <row r="14" spans="1:49" s="47" customFormat="1">
      <c r="A14" s="14" t="s">
        <v>73</v>
      </c>
      <c r="B14" s="14" t="s">
        <v>74</v>
      </c>
      <c r="C14" s="9">
        <v>66</v>
      </c>
      <c r="D14" s="9" t="s">
        <v>45</v>
      </c>
      <c r="E14" s="46">
        <v>163</v>
      </c>
      <c r="F14" s="9" t="s">
        <v>66</v>
      </c>
      <c r="G14" s="47" t="s">
        <v>47</v>
      </c>
      <c r="H14" s="22" t="s">
        <v>48</v>
      </c>
      <c r="I14" s="48">
        <v>2200</v>
      </c>
      <c r="J14" s="14">
        <v>92.4</v>
      </c>
      <c r="K14" s="14">
        <v>67</v>
      </c>
      <c r="L14" s="14">
        <v>37</v>
      </c>
      <c r="M14" s="14">
        <v>7.38</v>
      </c>
      <c r="N14" s="14">
        <v>35</v>
      </c>
      <c r="O14" s="14">
        <v>12.2</v>
      </c>
      <c r="P14" s="14">
        <f t="shared" si="1"/>
        <v>36.599999999999994</v>
      </c>
      <c r="Q14" s="14">
        <v>0.8</v>
      </c>
      <c r="R14" s="14">
        <v>0</v>
      </c>
      <c r="S14" s="14">
        <v>15.4</v>
      </c>
      <c r="T14" s="14">
        <v>16.7</v>
      </c>
      <c r="U14" s="14">
        <v>7.8</v>
      </c>
      <c r="V14" s="14">
        <v>-3.8</v>
      </c>
      <c r="W14" s="14">
        <v>43</v>
      </c>
      <c r="X14" s="14">
        <v>29.14</v>
      </c>
      <c r="Y14" s="14">
        <f t="shared" si="0"/>
        <v>15.870192000000001</v>
      </c>
      <c r="Z14" s="14">
        <v>40.826900000000002</v>
      </c>
      <c r="AA14" s="14">
        <f>Y14-(AJ14/(10*AC14))</f>
        <v>5.1825821581722273</v>
      </c>
      <c r="AB14" s="14">
        <f>Z14+(AK14/(10*AC14))</f>
        <v>53.144562565905105</v>
      </c>
      <c r="AC14" s="14">
        <v>9.7542857142857091</v>
      </c>
      <c r="AD14" s="14">
        <v>7.41</v>
      </c>
      <c r="AE14" s="14">
        <v>7.22</v>
      </c>
      <c r="AF14" s="14">
        <v>-4.3</v>
      </c>
      <c r="AG14" s="14">
        <v>172</v>
      </c>
      <c r="AH14" s="14">
        <v>44</v>
      </c>
      <c r="AI14" s="14">
        <v>38</v>
      </c>
      <c r="AJ14" s="14">
        <v>1042.5</v>
      </c>
      <c r="AK14" s="14">
        <v>1201.5</v>
      </c>
      <c r="AL14" s="14">
        <v>1.1599999999999999</v>
      </c>
      <c r="AM14" s="14">
        <v>22</v>
      </c>
      <c r="AN14" s="14">
        <f t="shared" si="2"/>
        <v>0.14779220779220772</v>
      </c>
      <c r="AO14" s="14">
        <f t="shared" si="3"/>
        <v>15.795454545454545</v>
      </c>
      <c r="AP14" s="14">
        <f t="shared" si="4"/>
        <v>24.840980089578082</v>
      </c>
      <c r="AQ14" s="14">
        <f>AJ14/AP14</f>
        <v>41.966943181818181</v>
      </c>
      <c r="AR14" s="48">
        <v>584</v>
      </c>
      <c r="AS14" s="49">
        <f t="shared" si="6"/>
        <v>112.3404</v>
      </c>
      <c r="AT14" s="9">
        <v>23.4</v>
      </c>
      <c r="AU14" s="9">
        <v>56.7</v>
      </c>
      <c r="AV14" s="14">
        <f t="shared" si="7"/>
        <v>1.1525179856115109</v>
      </c>
      <c r="AW14" s="50">
        <f t="shared" si="8"/>
        <v>81.003156554307125</v>
      </c>
    </row>
    <row r="15" spans="1:49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0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2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0">
        <v>585</v>
      </c>
      <c r="AS15" s="33">
        <f t="shared" si="6"/>
        <v>112.5496</v>
      </c>
      <c r="AT15" t="s">
        <v>49</v>
      </c>
      <c r="AU15" t="s">
        <v>49</v>
      </c>
      <c r="AV15" s="2" t="s">
        <v>49</v>
      </c>
      <c r="AW15" s="2" t="s">
        <v>49</v>
      </c>
    </row>
    <row r="16" spans="1:49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0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2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9">Y16-(AJ16/(10*AC16))</f>
        <v>13.613230354935194</v>
      </c>
      <c r="AB16" s="2">
        <f t="shared" ref="AB16:AB32" si="10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11">AJ16/AP16</f>
        <v>38.835705882352947</v>
      </c>
      <c r="AR16" s="20">
        <v>585</v>
      </c>
      <c r="AS16" s="33">
        <f t="shared" si="6"/>
        <v>112.5496</v>
      </c>
      <c r="AT16">
        <v>37.6</v>
      </c>
      <c r="AU16">
        <v>48.2</v>
      </c>
      <c r="AV16" s="2">
        <f t="shared" si="7"/>
        <v>1.066957787481805</v>
      </c>
      <c r="AW16" s="35">
        <f t="shared" si="8"/>
        <v>77.385809549795368</v>
      </c>
    </row>
    <row r="17" spans="1:49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0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2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9"/>
        <v>8.4631404804469259</v>
      </c>
      <c r="AB17" s="2">
        <f t="shared" si="10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11"/>
        <v>40.916255319148931</v>
      </c>
      <c r="AR17" s="20">
        <v>585</v>
      </c>
      <c r="AS17" s="33">
        <f t="shared" si="6"/>
        <v>112.5496</v>
      </c>
      <c r="AT17">
        <v>29.7</v>
      </c>
      <c r="AU17">
        <v>51.6</v>
      </c>
      <c r="AV17" s="2">
        <f t="shared" si="7"/>
        <v>1.1916083916083917</v>
      </c>
      <c r="AW17" s="35">
        <f t="shared" si="8"/>
        <v>82.00017042253522</v>
      </c>
    </row>
    <row r="18" spans="1:49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0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2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9"/>
        <v>8.7747220609670613</v>
      </c>
      <c r="AB18" s="2">
        <f t="shared" si="10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11"/>
        <v>112.00262857142855</v>
      </c>
      <c r="AR18" s="20">
        <v>589</v>
      </c>
      <c r="AS18" s="33">
        <f t="shared" si="6"/>
        <v>113.38639999999999</v>
      </c>
      <c r="AT18">
        <v>29.1</v>
      </c>
      <c r="AU18">
        <v>60.3</v>
      </c>
      <c r="AV18" s="2">
        <f t="shared" si="7"/>
        <v>1.1234991423670668</v>
      </c>
      <c r="AW18" s="35">
        <f t="shared" si="8"/>
        <v>81.428867175572506</v>
      </c>
    </row>
    <row r="19" spans="1:49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0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2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9"/>
        <v>9.0797408642844548</v>
      </c>
      <c r="AB19" s="2">
        <f t="shared" si="10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11"/>
        <v>74.512132608695651</v>
      </c>
      <c r="AR19" s="20">
        <v>589</v>
      </c>
      <c r="AS19" s="33">
        <f t="shared" si="6"/>
        <v>113.38639999999999</v>
      </c>
      <c r="AT19">
        <v>29</v>
      </c>
      <c r="AU19">
        <v>60.2</v>
      </c>
      <c r="AV19" s="2">
        <f t="shared" si="7"/>
        <v>1.155682126390019</v>
      </c>
      <c r="AW19" s="35">
        <f t="shared" si="8"/>
        <v>80.327965454118754</v>
      </c>
    </row>
    <row r="20" spans="1:49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0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2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9"/>
        <v>10.392025945205477</v>
      </c>
      <c r="AB20" s="2">
        <f t="shared" si="10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11"/>
        <v>79.990453125000002</v>
      </c>
      <c r="AR20" s="20">
        <v>589</v>
      </c>
      <c r="AS20" s="33">
        <f t="shared" si="6"/>
        <v>113.38639999999999</v>
      </c>
      <c r="AT20">
        <v>32.299999999999997</v>
      </c>
      <c r="AU20">
        <v>63</v>
      </c>
      <c r="AV20" s="2">
        <f t="shared" si="7"/>
        <v>1.0392469687300574</v>
      </c>
      <c r="AW20" s="35">
        <f t="shared" si="8"/>
        <v>74.580976604237023</v>
      </c>
    </row>
    <row r="21" spans="1:49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0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2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9"/>
        <v>5.6815021024735017</v>
      </c>
      <c r="AB21" s="2">
        <f t="shared" si="10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11"/>
        <v>107.88229898387095</v>
      </c>
      <c r="AR21" s="20">
        <v>589</v>
      </c>
      <c r="AS21" s="33">
        <f t="shared" si="6"/>
        <v>113.38639999999999</v>
      </c>
      <c r="AT21">
        <v>22.8</v>
      </c>
      <c r="AU21">
        <v>68.3</v>
      </c>
      <c r="AV21" s="2">
        <f t="shared" si="7"/>
        <v>1.0341904575266956</v>
      </c>
      <c r="AW21" s="35">
        <f t="shared" si="8"/>
        <v>70.536733383057893</v>
      </c>
    </row>
    <row r="22" spans="1:49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0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2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9"/>
        <v>10.097893860465117</v>
      </c>
      <c r="AB22" s="2">
        <f t="shared" si="10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11"/>
        <v>85.015362962962968</v>
      </c>
      <c r="AR22" s="20">
        <v>589</v>
      </c>
      <c r="AS22" s="33">
        <f t="shared" si="6"/>
        <v>113.38639999999999</v>
      </c>
      <c r="AT22">
        <v>31.1</v>
      </c>
      <c r="AU22">
        <v>65</v>
      </c>
      <c r="AV22" s="2">
        <f t="shared" si="7"/>
        <v>0.99243697478991599</v>
      </c>
      <c r="AW22" s="35">
        <f t="shared" si="8"/>
        <v>77.169448941574927</v>
      </c>
    </row>
    <row r="23" spans="1:49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0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2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9"/>
        <v>10.055873481927716</v>
      </c>
      <c r="AB23" s="2">
        <f t="shared" si="10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11"/>
        <v>80.198389830508475</v>
      </c>
      <c r="AR23" s="20">
        <v>587</v>
      </c>
      <c r="AS23" s="33">
        <f t="shared" si="6"/>
        <v>112.968</v>
      </c>
      <c r="AT23">
        <v>31.3</v>
      </c>
      <c r="AU23">
        <v>60.9</v>
      </c>
      <c r="AV23" s="2">
        <f t="shared" si="7"/>
        <v>1.254746835443038</v>
      </c>
      <c r="AW23" s="35">
        <f t="shared" si="8"/>
        <v>84.426813619167717</v>
      </c>
    </row>
    <row r="24" spans="1:49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0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2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9"/>
        <v>9.1438952965069014</v>
      </c>
      <c r="AB24" s="2">
        <f t="shared" si="10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11"/>
        <v>86.208497580645158</v>
      </c>
      <c r="AR24" s="20">
        <v>586</v>
      </c>
      <c r="AS24" s="33">
        <f t="shared" si="6"/>
        <v>112.75879999999999</v>
      </c>
      <c r="AT24">
        <v>27.9</v>
      </c>
      <c r="AU24">
        <v>63.9</v>
      </c>
      <c r="AV24" s="2">
        <f t="shared" si="7"/>
        <v>1.2770675710931385</v>
      </c>
      <c r="AW24" s="35">
        <f t="shared" si="8"/>
        <v>84.59214145045965</v>
      </c>
    </row>
    <row r="25" spans="1:49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0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2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9"/>
        <v>10.404982408879544</v>
      </c>
      <c r="AB25" s="2">
        <f t="shared" si="10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11"/>
        <v>79.689604689655155</v>
      </c>
      <c r="AR25" s="20">
        <v>586</v>
      </c>
      <c r="AS25" s="33">
        <f t="shared" si="6"/>
        <v>112.75879999999999</v>
      </c>
      <c r="AT25">
        <v>32.200000000000003</v>
      </c>
      <c r="AU25">
        <v>66.7</v>
      </c>
      <c r="AV25" s="2">
        <f t="shared" si="7"/>
        <v>1.364839694558768</v>
      </c>
      <c r="AW25" s="35">
        <f t="shared" si="8"/>
        <v>79.63723438867342</v>
      </c>
    </row>
    <row r="26" spans="1:49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7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3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9"/>
        <v>9.0683570914384752</v>
      </c>
      <c r="AB26" s="2">
        <f t="shared" si="10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11"/>
        <v>103.08978</v>
      </c>
      <c r="AR26" s="20">
        <v>586</v>
      </c>
      <c r="AS26" s="33">
        <f t="shared" si="6"/>
        <v>112.75879999999999</v>
      </c>
      <c r="AT26">
        <v>26.4</v>
      </c>
      <c r="AU26">
        <v>67.5</v>
      </c>
      <c r="AV26" s="2">
        <f t="shared" si="7"/>
        <v>1.213250122369065</v>
      </c>
      <c r="AW26" s="35">
        <f t="shared" si="8"/>
        <v>80.040688177127237</v>
      </c>
    </row>
    <row r="27" spans="1:49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0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2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9"/>
        <v>8.4720968852999334</v>
      </c>
      <c r="AB27" s="2">
        <f t="shared" si="10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11"/>
        <v>92.396257000000006</v>
      </c>
      <c r="AR27" s="20">
        <v>585</v>
      </c>
      <c r="AS27" s="33">
        <f t="shared" si="6"/>
        <v>112.5496</v>
      </c>
      <c r="AT27">
        <v>27.1</v>
      </c>
      <c r="AU27">
        <v>53.7</v>
      </c>
      <c r="AV27" s="2">
        <f t="shared" si="7"/>
        <v>1.1070027165710836</v>
      </c>
      <c r="AW27" s="35">
        <f t="shared" si="8"/>
        <v>81.148512719836404</v>
      </c>
    </row>
    <row r="28" spans="1:49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0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2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9"/>
        <v>1.7893903319428723</v>
      </c>
      <c r="AB28" s="2">
        <f t="shared" si="10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11"/>
        <v>63.334833898305099</v>
      </c>
      <c r="AR28" s="20">
        <v>586</v>
      </c>
      <c r="AS28" s="33">
        <f t="shared" si="6"/>
        <v>112.75879999999999</v>
      </c>
      <c r="AT28">
        <v>18.399999999999999</v>
      </c>
      <c r="AU28">
        <v>75.400000000000006</v>
      </c>
      <c r="AV28" s="2">
        <f t="shared" si="7"/>
        <v>1.1514040844848492</v>
      </c>
      <c r="AW28" s="35">
        <f t="shared" si="8"/>
        <v>81.398323523356751</v>
      </c>
    </row>
    <row r="29" spans="1:49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0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2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9"/>
        <v>7.6343585187581198</v>
      </c>
      <c r="AB29" s="2">
        <f t="shared" si="10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11"/>
        <v>56.812307692307705</v>
      </c>
      <c r="AR29" s="20">
        <v>585</v>
      </c>
      <c r="AS29" s="33">
        <f t="shared" si="6"/>
        <v>112.5496</v>
      </c>
      <c r="AT29">
        <v>27.1</v>
      </c>
      <c r="AU29">
        <v>62.4</v>
      </c>
      <c r="AV29" s="2">
        <f t="shared" si="7"/>
        <v>1.1897746967071057</v>
      </c>
      <c r="AW29" s="35">
        <f t="shared" si="8"/>
        <v>80.216644719592139</v>
      </c>
    </row>
    <row r="30" spans="1:49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0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2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9"/>
        <v>4.8978456019366039</v>
      </c>
      <c r="AB30" s="2">
        <f t="shared" si="10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11"/>
        <v>73.715950980392151</v>
      </c>
      <c r="AR30" s="20">
        <v>586</v>
      </c>
      <c r="AS30" s="33">
        <f t="shared" si="6"/>
        <v>112.75879999999999</v>
      </c>
      <c r="AT30">
        <v>24.4</v>
      </c>
      <c r="AU30">
        <v>59.2</v>
      </c>
      <c r="AV30" s="2">
        <f t="shared" si="7"/>
        <v>1.1090671378091872</v>
      </c>
      <c r="AW30" s="35">
        <f t="shared" si="8"/>
        <v>77.713996314350695</v>
      </c>
    </row>
    <row r="31" spans="1:49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0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2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9"/>
        <v>9.4621467212273629</v>
      </c>
      <c r="AB31" s="2">
        <f t="shared" si="10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11"/>
        <v>51.062687499999996</v>
      </c>
      <c r="AR31" s="20">
        <v>585</v>
      </c>
      <c r="AS31" s="33">
        <f t="shared" si="6"/>
        <v>112.5496</v>
      </c>
      <c r="AT31">
        <v>32.200000000000003</v>
      </c>
      <c r="AU31">
        <v>52.8</v>
      </c>
      <c r="AV31" s="2">
        <f t="shared" si="7"/>
        <v>1.0916165546515741</v>
      </c>
      <c r="AW31" s="35">
        <f t="shared" si="8"/>
        <v>76.138022164614384</v>
      </c>
    </row>
    <row r="32" spans="1:49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0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2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9"/>
        <v>9.7077875585226785</v>
      </c>
      <c r="AB32" s="2">
        <f t="shared" si="10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11"/>
        <v>63.220954237288133</v>
      </c>
      <c r="AR32" s="20">
        <v>586</v>
      </c>
      <c r="AS32" s="33">
        <f t="shared" si="6"/>
        <v>112.75879999999999</v>
      </c>
      <c r="AT32">
        <v>35.1</v>
      </c>
      <c r="AU32">
        <v>53.4</v>
      </c>
      <c r="AV32" s="2">
        <f t="shared" si="7"/>
        <v>1.1433364066725034</v>
      </c>
      <c r="AW32" s="35">
        <f t="shared" si="8"/>
        <v>79.42698191058976</v>
      </c>
    </row>
    <row r="33" spans="1:49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0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2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0">
        <v>584</v>
      </c>
      <c r="AS33" s="33">
        <f t="shared" si="6"/>
        <v>112.3404</v>
      </c>
      <c r="AT33" t="s">
        <v>49</v>
      </c>
      <c r="AU33" t="s">
        <v>49</v>
      </c>
      <c r="AV33" s="2" t="s">
        <v>49</v>
      </c>
      <c r="AW33" s="2" t="s">
        <v>49</v>
      </c>
    </row>
    <row r="34" spans="1:49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0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2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11"/>
        <v>48.107905999999993</v>
      </c>
      <c r="AR34" s="20">
        <v>583</v>
      </c>
      <c r="AS34" s="33">
        <f t="shared" si="6"/>
        <v>112.13119999999999</v>
      </c>
      <c r="AT34">
        <v>22.1</v>
      </c>
      <c r="AU34">
        <v>57.9</v>
      </c>
      <c r="AV34" s="2">
        <f t="shared" si="7"/>
        <v>1.092925807246734</v>
      </c>
      <c r="AW34" s="35">
        <f t="shared" si="8"/>
        <v>76.686229499323403</v>
      </c>
    </row>
    <row r="35" spans="1:49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0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2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11"/>
        <v>61.340251219512197</v>
      </c>
      <c r="AR35" s="20">
        <v>583</v>
      </c>
      <c r="AS35" s="33">
        <f t="shared" si="6"/>
        <v>112.13119999999999</v>
      </c>
      <c r="AT35">
        <v>23.9</v>
      </c>
      <c r="AU35">
        <v>57.6</v>
      </c>
      <c r="AV35" s="2">
        <f t="shared" si="7"/>
        <v>1.1187669990933817</v>
      </c>
      <c r="AW35" s="35">
        <f t="shared" si="8"/>
        <v>77.321315397082643</v>
      </c>
    </row>
    <row r="36" spans="1:49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0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4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12">Y36-(AJ36/(10*AC36))</f>
        <v>8.2171005443698739</v>
      </c>
      <c r="AB36" s="4">
        <f t="shared" ref="AB36" si="13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11"/>
        <v>58.356051401869159</v>
      </c>
      <c r="AR36" s="20">
        <v>587</v>
      </c>
      <c r="AS36" s="33">
        <f t="shared" si="6"/>
        <v>112.968</v>
      </c>
      <c r="AT36">
        <v>28.8</v>
      </c>
      <c r="AU36">
        <v>55.4</v>
      </c>
      <c r="AV36" s="2">
        <f t="shared" si="7"/>
        <v>1.2320123124278568</v>
      </c>
      <c r="AW36" s="35">
        <f t="shared" si="8"/>
        <v>84.0313921299188</v>
      </c>
    </row>
    <row r="37" spans="1:49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7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3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6" t="s">
        <v>49</v>
      </c>
      <c r="AT37" s="8" t="s">
        <v>49</v>
      </c>
      <c r="AU37" s="8" t="s">
        <v>49</v>
      </c>
      <c r="AV37" s="2" t="s">
        <v>49</v>
      </c>
      <c r="AW37" s="2" t="s">
        <v>49</v>
      </c>
    </row>
    <row r="38" spans="1:49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7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3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6" t="s">
        <v>49</v>
      </c>
      <c r="AT38" s="8" t="s">
        <v>49</v>
      </c>
      <c r="AU38" s="8" t="s">
        <v>49</v>
      </c>
      <c r="AV38" s="2" t="s">
        <v>49</v>
      </c>
      <c r="AW38" s="2" t="s">
        <v>49</v>
      </c>
    </row>
    <row r="39" spans="1:49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7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3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6" t="s">
        <v>49</v>
      </c>
      <c r="AT39" s="8" t="s">
        <v>49</v>
      </c>
      <c r="AU39" s="8" t="s">
        <v>49</v>
      </c>
      <c r="AV39" s="2" t="s">
        <v>49</v>
      </c>
      <c r="AW39" s="2" t="s">
        <v>49</v>
      </c>
    </row>
    <row r="40" spans="1:49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7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3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6" t="s">
        <v>49</v>
      </c>
      <c r="AT40" s="8" t="s">
        <v>49</v>
      </c>
      <c r="AU40" s="8" t="s">
        <v>49</v>
      </c>
      <c r="AV40" s="2" t="s">
        <v>49</v>
      </c>
      <c r="AW40" s="2" t="s">
        <v>49</v>
      </c>
    </row>
    <row r="41" spans="1:49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7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3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6" t="s">
        <v>49</v>
      </c>
      <c r="AT41" s="8" t="s">
        <v>49</v>
      </c>
      <c r="AU41" s="8" t="s">
        <v>49</v>
      </c>
      <c r="AV41" s="2" t="s">
        <v>49</v>
      </c>
      <c r="AW41" s="2" t="s">
        <v>49</v>
      </c>
    </row>
    <row r="42" spans="1:49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0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2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6" t="s">
        <v>49</v>
      </c>
      <c r="AT42" s="8" t="s">
        <v>49</v>
      </c>
      <c r="AU42" s="8" t="s">
        <v>49</v>
      </c>
      <c r="AV42" s="2" t="s">
        <v>49</v>
      </c>
      <c r="AW42" s="2" t="s">
        <v>49</v>
      </c>
    </row>
    <row r="43" spans="1:49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0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2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6" t="s">
        <v>49</v>
      </c>
      <c r="AT43" s="8" t="s">
        <v>49</v>
      </c>
      <c r="AU43" s="8" t="s">
        <v>49</v>
      </c>
      <c r="AV43" s="2" t="s">
        <v>49</v>
      </c>
      <c r="AW43" s="2" t="s">
        <v>49</v>
      </c>
    </row>
    <row r="44" spans="1:49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0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2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6" t="s">
        <v>49</v>
      </c>
      <c r="AT44" s="8" t="s">
        <v>49</v>
      </c>
      <c r="AU44" s="8" t="s">
        <v>49</v>
      </c>
      <c r="AV44" s="2" t="s">
        <v>49</v>
      </c>
      <c r="AW44" s="2" t="s">
        <v>49</v>
      </c>
    </row>
    <row r="45" spans="1:49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0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2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6" t="s">
        <v>49</v>
      </c>
      <c r="AT45" s="8" t="s">
        <v>49</v>
      </c>
      <c r="AU45" s="8" t="s">
        <v>49</v>
      </c>
      <c r="AV45" s="2" t="s">
        <v>49</v>
      </c>
      <c r="AW45" s="2" t="s">
        <v>49</v>
      </c>
    </row>
    <row r="46" spans="1:49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0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2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6" t="s">
        <v>49</v>
      </c>
      <c r="AT46" s="8" t="s">
        <v>49</v>
      </c>
      <c r="AU46" s="8" t="s">
        <v>49</v>
      </c>
      <c r="AV46" s="2" t="s">
        <v>49</v>
      </c>
      <c r="AW46" s="2" t="s">
        <v>49</v>
      </c>
    </row>
    <row r="47" spans="1:49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0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2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6" t="s">
        <v>49</v>
      </c>
      <c r="AT47" s="8" t="s">
        <v>49</v>
      </c>
      <c r="AU47" s="8" t="s">
        <v>49</v>
      </c>
      <c r="AV47" s="2" t="s">
        <v>49</v>
      </c>
      <c r="AW47" s="2" t="s">
        <v>49</v>
      </c>
    </row>
    <row r="48" spans="1:49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0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2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6" t="s">
        <v>49</v>
      </c>
      <c r="AT48" s="8" t="s">
        <v>49</v>
      </c>
      <c r="AU48" s="8" t="s">
        <v>49</v>
      </c>
      <c r="AV48" s="2" t="s">
        <v>49</v>
      </c>
      <c r="AW48" s="2" t="s">
        <v>49</v>
      </c>
    </row>
    <row r="49" spans="1:49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0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2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6" t="s">
        <v>49</v>
      </c>
      <c r="AT49" s="8" t="s">
        <v>49</v>
      </c>
      <c r="AU49" s="8" t="s">
        <v>49</v>
      </c>
      <c r="AV49" s="2" t="s">
        <v>49</v>
      </c>
      <c r="AW49" s="2" t="s">
        <v>49</v>
      </c>
    </row>
    <row r="50" spans="1:49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0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2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6" t="s">
        <v>49</v>
      </c>
      <c r="AT50" s="8" t="s">
        <v>49</v>
      </c>
      <c r="AU50" s="8" t="s">
        <v>49</v>
      </c>
      <c r="AV50" s="2" t="s">
        <v>49</v>
      </c>
      <c r="AW50" s="2" t="s">
        <v>49</v>
      </c>
    </row>
    <row r="51" spans="1:49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0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2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6" t="s">
        <v>49</v>
      </c>
      <c r="AT51" s="8" t="s">
        <v>49</v>
      </c>
      <c r="AU51" s="8" t="s">
        <v>49</v>
      </c>
      <c r="AV51" s="2" t="s">
        <v>49</v>
      </c>
      <c r="AW51" s="2" t="s">
        <v>49</v>
      </c>
    </row>
    <row r="52" spans="1:49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0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2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6" t="s">
        <v>49</v>
      </c>
      <c r="AT52" s="8" t="s">
        <v>49</v>
      </c>
      <c r="AU52" s="8" t="s">
        <v>49</v>
      </c>
      <c r="AV52" s="2" t="s">
        <v>49</v>
      </c>
      <c r="AW52" s="2" t="s">
        <v>49</v>
      </c>
    </row>
    <row r="53" spans="1:49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0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2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6" t="s">
        <v>49</v>
      </c>
      <c r="AT53" s="8" t="s">
        <v>49</v>
      </c>
      <c r="AU53" s="8" t="s">
        <v>49</v>
      </c>
      <c r="AV53" s="2" t="s">
        <v>49</v>
      </c>
      <c r="AW53" s="2" t="s">
        <v>49</v>
      </c>
    </row>
    <row r="54" spans="1:49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0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2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6" t="s">
        <v>49</v>
      </c>
      <c r="AT54" s="8" t="s">
        <v>49</v>
      </c>
      <c r="AU54" s="8" t="s">
        <v>49</v>
      </c>
      <c r="AV54" s="2" t="s">
        <v>49</v>
      </c>
      <c r="AW54" s="2" t="s">
        <v>49</v>
      </c>
    </row>
    <row r="55" spans="1:49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0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2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6" t="s">
        <v>49</v>
      </c>
      <c r="AT55" s="8" t="s">
        <v>49</v>
      </c>
      <c r="AU55" s="8" t="s">
        <v>49</v>
      </c>
      <c r="AV55" s="2" t="s">
        <v>49</v>
      </c>
      <c r="AW55" s="2" t="s">
        <v>49</v>
      </c>
    </row>
    <row r="56" spans="1:49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0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2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6" t="s">
        <v>49</v>
      </c>
      <c r="AT56" s="8" t="s">
        <v>49</v>
      </c>
      <c r="AU56" s="8" t="s">
        <v>49</v>
      </c>
      <c r="AV56" s="2" t="s">
        <v>49</v>
      </c>
      <c r="AW56" s="2" t="s">
        <v>49</v>
      </c>
    </row>
    <row r="57" spans="1:49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0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2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6" t="s">
        <v>49</v>
      </c>
      <c r="AT57" s="8" t="s">
        <v>49</v>
      </c>
      <c r="AU57" s="8" t="s">
        <v>49</v>
      </c>
      <c r="AV57" s="2" t="s">
        <v>49</v>
      </c>
      <c r="AW57" s="2" t="s">
        <v>49</v>
      </c>
    </row>
    <row r="58" spans="1:49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0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2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6" t="s">
        <v>49</v>
      </c>
      <c r="AT58" s="8" t="s">
        <v>49</v>
      </c>
      <c r="AU58" s="8" t="s">
        <v>49</v>
      </c>
      <c r="AV58" s="2" t="s">
        <v>49</v>
      </c>
      <c r="AW58" s="2" t="s">
        <v>49</v>
      </c>
    </row>
    <row r="59" spans="1:49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0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2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6" t="s">
        <v>49</v>
      </c>
      <c r="AT59" s="8" t="s">
        <v>49</v>
      </c>
      <c r="AU59" s="8" t="s">
        <v>49</v>
      </c>
      <c r="AV59" s="2" t="s">
        <v>49</v>
      </c>
      <c r="AW59" s="2" t="s">
        <v>49</v>
      </c>
    </row>
    <row r="60" spans="1:49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0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2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6" t="s">
        <v>49</v>
      </c>
      <c r="AT60" s="8" t="s">
        <v>49</v>
      </c>
      <c r="AU60" s="8" t="s">
        <v>49</v>
      </c>
      <c r="AV60" s="2" t="s">
        <v>49</v>
      </c>
      <c r="AW60" s="2" t="s">
        <v>49</v>
      </c>
    </row>
    <row r="61" spans="1:49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0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2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6" t="s">
        <v>49</v>
      </c>
      <c r="AT61" s="8" t="s">
        <v>49</v>
      </c>
      <c r="AU61" s="8" t="s">
        <v>49</v>
      </c>
      <c r="AV61" s="2" t="s">
        <v>49</v>
      </c>
      <c r="AW61" s="2" t="s">
        <v>49</v>
      </c>
    </row>
    <row r="62" spans="1:49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0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2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6" t="s">
        <v>49</v>
      </c>
      <c r="AT62" s="8" t="s">
        <v>49</v>
      </c>
      <c r="AU62" s="8" t="s">
        <v>49</v>
      </c>
      <c r="AV62" s="2" t="s">
        <v>49</v>
      </c>
      <c r="AW62" s="2" t="s">
        <v>49</v>
      </c>
    </row>
    <row r="63" spans="1:49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0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2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6" t="s">
        <v>49</v>
      </c>
      <c r="AT63" s="8" t="s">
        <v>49</v>
      </c>
      <c r="AU63" s="8" t="s">
        <v>49</v>
      </c>
      <c r="AV63" s="2" t="s">
        <v>49</v>
      </c>
      <c r="AW63" s="2" t="s">
        <v>49</v>
      </c>
    </row>
    <row r="64" spans="1:49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0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2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6" t="s">
        <v>49</v>
      </c>
      <c r="AT64" s="8" t="s">
        <v>49</v>
      </c>
      <c r="AU64" s="8" t="s">
        <v>49</v>
      </c>
      <c r="AV64" s="2" t="s">
        <v>49</v>
      </c>
      <c r="AW64" s="2" t="s">
        <v>49</v>
      </c>
    </row>
    <row r="65" spans="1:49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0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2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6" t="s">
        <v>49</v>
      </c>
      <c r="AT65" s="8" t="s">
        <v>49</v>
      </c>
      <c r="AU65" s="8" t="s">
        <v>49</v>
      </c>
      <c r="AV65" s="2" t="s">
        <v>49</v>
      </c>
      <c r="AW65" s="2" t="s">
        <v>49</v>
      </c>
    </row>
    <row r="66" spans="1:49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0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2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6" t="s">
        <v>49</v>
      </c>
      <c r="AT66" s="8" t="s">
        <v>49</v>
      </c>
      <c r="AU66" s="8" t="s">
        <v>49</v>
      </c>
      <c r="AV66" s="2" t="s">
        <v>49</v>
      </c>
      <c r="AW66" s="2" t="s">
        <v>49</v>
      </c>
    </row>
    <row r="67" spans="1:49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0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4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2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6" t="s">
        <v>49</v>
      </c>
      <c r="AT67" s="8" t="s">
        <v>49</v>
      </c>
      <c r="AU67" s="8" t="s">
        <v>49</v>
      </c>
      <c r="AV67" s="2" t="s">
        <v>49</v>
      </c>
      <c r="AW67" s="2" t="s">
        <v>49</v>
      </c>
    </row>
    <row r="68" spans="1:49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0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4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2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6" t="s">
        <v>49</v>
      </c>
      <c r="AT68" s="8" t="s">
        <v>49</v>
      </c>
      <c r="AU68" s="8" t="s">
        <v>49</v>
      </c>
      <c r="AV68" s="2" t="s">
        <v>49</v>
      </c>
      <c r="AW68" s="2" t="s">
        <v>49</v>
      </c>
    </row>
    <row r="69" spans="1:49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0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4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2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6" t="s">
        <v>49</v>
      </c>
      <c r="AT69" s="8" t="s">
        <v>49</v>
      </c>
      <c r="AU69" s="8" t="s">
        <v>49</v>
      </c>
      <c r="AV69" s="2" t="s">
        <v>49</v>
      </c>
      <c r="AW69" s="2" t="s">
        <v>49</v>
      </c>
    </row>
    <row r="70" spans="1:49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0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4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2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6" t="s">
        <v>49</v>
      </c>
      <c r="AT70" s="8" t="s">
        <v>49</v>
      </c>
      <c r="AU70" s="8" t="s">
        <v>49</v>
      </c>
      <c r="AV70" s="2" t="s">
        <v>49</v>
      </c>
      <c r="AW70" s="2" t="s">
        <v>49</v>
      </c>
    </row>
    <row r="71" spans="1:49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5" t="s">
        <v>121</v>
      </c>
      <c r="H71" s="16" t="s">
        <v>48</v>
      </c>
      <c r="I71" s="38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4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4">
        <v>45</v>
      </c>
      <c r="X71" s="4">
        <v>27.411999999999999</v>
      </c>
      <c r="Y71" s="17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6" t="s">
        <v>49</v>
      </c>
      <c r="AT71" s="8" t="s">
        <v>49</v>
      </c>
      <c r="AU71" s="8" t="s">
        <v>49</v>
      </c>
      <c r="AV71" s="2" t="s">
        <v>49</v>
      </c>
      <c r="AW71" s="2" t="s">
        <v>49</v>
      </c>
    </row>
    <row r="72" spans="1:49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0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4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2">
        <v>55</v>
      </c>
      <c r="X72" s="2">
        <v>27.111999999999998</v>
      </c>
      <c r="Y72" s="2">
        <f t="shared" ref="Y72:Y103" si="15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6" t="s">
        <v>49</v>
      </c>
      <c r="AT72" s="8" t="s">
        <v>49</v>
      </c>
      <c r="AU72" s="8" t="s">
        <v>49</v>
      </c>
      <c r="AV72" s="2" t="s">
        <v>49</v>
      </c>
      <c r="AW72" s="2" t="s">
        <v>49</v>
      </c>
    </row>
    <row r="73" spans="1:49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0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4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2">
        <v>53</v>
      </c>
      <c r="X73" s="2">
        <v>26.835000000000001</v>
      </c>
      <c r="Y73" s="2">
        <f t="shared" si="15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6" t="s">
        <v>49</v>
      </c>
      <c r="AT73" s="8" t="s">
        <v>49</v>
      </c>
      <c r="AU73" s="8" t="s">
        <v>49</v>
      </c>
      <c r="AV73" s="2" t="s">
        <v>49</v>
      </c>
      <c r="AW73" s="2" t="s">
        <v>49</v>
      </c>
    </row>
    <row r="74" spans="1:49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0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4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2">
        <v>51</v>
      </c>
      <c r="X74" s="2">
        <v>27.126999999999999</v>
      </c>
      <c r="Y74" s="2">
        <f t="shared" si="15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6" t="s">
        <v>49</v>
      </c>
      <c r="AT74" s="8" t="s">
        <v>49</v>
      </c>
      <c r="AU74" s="8" t="s">
        <v>49</v>
      </c>
      <c r="AV74" s="2" t="s">
        <v>49</v>
      </c>
      <c r="AW74" s="2" t="s">
        <v>49</v>
      </c>
    </row>
    <row r="75" spans="1:49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0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4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2">
        <f>O75*3</f>
        <v>44.400000000000006</v>
      </c>
      <c r="X75" s="2">
        <v>28.513999999999999</v>
      </c>
      <c r="Y75" s="2">
        <f t="shared" si="15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6" t="s">
        <v>49</v>
      </c>
      <c r="AT75" s="8" t="s">
        <v>49</v>
      </c>
      <c r="AU75" s="8" t="s">
        <v>49</v>
      </c>
      <c r="AV75" s="2" t="s">
        <v>49</v>
      </c>
      <c r="AW75" s="2" t="s">
        <v>49</v>
      </c>
    </row>
    <row r="76" spans="1:49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0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4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2">
        <v>57</v>
      </c>
      <c r="X76" s="2">
        <v>27.222999999999999</v>
      </c>
      <c r="Y76" s="2">
        <f t="shared" si="15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6" t="s">
        <v>49</v>
      </c>
      <c r="AT76" s="8" t="s">
        <v>49</v>
      </c>
      <c r="AU76" s="8" t="s">
        <v>49</v>
      </c>
      <c r="AV76" s="2" t="s">
        <v>49</v>
      </c>
      <c r="AW76" s="2" t="s">
        <v>49</v>
      </c>
    </row>
    <row r="77" spans="1:49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0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4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2">
        <v>52</v>
      </c>
      <c r="X77" s="2">
        <v>26.558</v>
      </c>
      <c r="Y77" s="2">
        <f t="shared" si="15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6" t="s">
        <v>49</v>
      </c>
      <c r="AT77" s="8" t="s">
        <v>49</v>
      </c>
      <c r="AU77" s="8" t="s">
        <v>49</v>
      </c>
      <c r="AV77" s="2" t="s">
        <v>49</v>
      </c>
      <c r="AW77" s="2" t="s">
        <v>49</v>
      </c>
    </row>
    <row r="78" spans="1:49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0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4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2">
        <v>56</v>
      </c>
      <c r="X78" s="2">
        <v>28.504999999999999</v>
      </c>
      <c r="Y78" s="2">
        <f t="shared" si="15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6" t="s">
        <v>49</v>
      </c>
      <c r="AT78" s="8" t="s">
        <v>49</v>
      </c>
      <c r="AU78" s="8" t="s">
        <v>49</v>
      </c>
      <c r="AV78" s="2" t="s">
        <v>49</v>
      </c>
      <c r="AW78" s="2" t="s">
        <v>49</v>
      </c>
    </row>
    <row r="79" spans="1:49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0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4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2">
        <v>48</v>
      </c>
      <c r="X79" s="2">
        <v>29.013999999999999</v>
      </c>
      <c r="Y79" s="2">
        <f t="shared" si="15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6" t="s">
        <v>49</v>
      </c>
      <c r="AT79" s="8" t="s">
        <v>49</v>
      </c>
      <c r="AU79" s="8" t="s">
        <v>49</v>
      </c>
      <c r="AV79" s="2" t="s">
        <v>49</v>
      </c>
      <c r="AW79" s="2" t="s">
        <v>49</v>
      </c>
    </row>
    <row r="80" spans="1:49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0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4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2">
        <v>46</v>
      </c>
      <c r="X80" s="2">
        <v>27.260999999999999</v>
      </c>
      <c r="Y80" s="2">
        <f t="shared" si="15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6" t="s">
        <v>49</v>
      </c>
      <c r="AT80" s="8" t="s">
        <v>49</v>
      </c>
      <c r="AU80" s="8" t="s">
        <v>49</v>
      </c>
      <c r="AV80" s="2" t="s">
        <v>49</v>
      </c>
      <c r="AW80" s="2" t="s">
        <v>49</v>
      </c>
    </row>
    <row r="81" spans="1:49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0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4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2">
        <v>44</v>
      </c>
      <c r="X81" s="2">
        <v>26.908999999999999</v>
      </c>
      <c r="Y81" s="2">
        <f t="shared" si="15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6" t="s">
        <v>49</v>
      </c>
      <c r="AT81" s="8" t="s">
        <v>49</v>
      </c>
      <c r="AU81" s="8" t="s">
        <v>49</v>
      </c>
      <c r="AV81" s="2" t="s">
        <v>49</v>
      </c>
      <c r="AW81" s="2" t="s">
        <v>49</v>
      </c>
    </row>
    <row r="82" spans="1:49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0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4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2">
        <v>43</v>
      </c>
      <c r="X82" s="2">
        <v>28.148</v>
      </c>
      <c r="Y82" s="2">
        <f t="shared" si="15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6" t="s">
        <v>49</v>
      </c>
      <c r="AT82" s="8" t="s">
        <v>49</v>
      </c>
      <c r="AU82" s="8" t="s">
        <v>49</v>
      </c>
      <c r="AV82" s="2" t="s">
        <v>49</v>
      </c>
      <c r="AW82" s="2" t="s">
        <v>49</v>
      </c>
    </row>
    <row r="83" spans="1:49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0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4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2">
        <v>42</v>
      </c>
      <c r="X83" s="2">
        <v>29.997</v>
      </c>
      <c r="Y83" s="2">
        <f t="shared" si="15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6" t="s">
        <v>49</v>
      </c>
      <c r="AT83" s="8" t="s">
        <v>49</v>
      </c>
      <c r="AU83" s="8" t="s">
        <v>49</v>
      </c>
      <c r="AV83" s="2" t="s">
        <v>49</v>
      </c>
      <c r="AW83" s="2" t="s">
        <v>49</v>
      </c>
    </row>
    <row r="84" spans="1:49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0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4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2">
        <v>41</v>
      </c>
      <c r="X84" s="2">
        <v>29.14</v>
      </c>
      <c r="Y84" s="2">
        <f t="shared" si="15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6" t="s">
        <v>49</v>
      </c>
      <c r="AT84" s="8" t="s">
        <v>49</v>
      </c>
      <c r="AU84" s="8" t="s">
        <v>49</v>
      </c>
      <c r="AV84" s="2" t="s">
        <v>49</v>
      </c>
      <c r="AW84" s="2" t="s">
        <v>49</v>
      </c>
    </row>
    <row r="85" spans="1:49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0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4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2">
        <v>50</v>
      </c>
      <c r="X85" s="2">
        <v>31.606000000000002</v>
      </c>
      <c r="Y85" s="2">
        <f t="shared" si="15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6" t="s">
        <v>49</v>
      </c>
      <c r="AT85" s="8" t="s">
        <v>49</v>
      </c>
      <c r="AU85" s="8" t="s">
        <v>49</v>
      </c>
      <c r="AV85" s="2" t="s">
        <v>49</v>
      </c>
      <c r="AW85" s="2" t="s">
        <v>49</v>
      </c>
    </row>
    <row r="86" spans="1:49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0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4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2">
        <v>42</v>
      </c>
      <c r="X86" s="2">
        <v>27.957999999999998</v>
      </c>
      <c r="Y86" s="2">
        <f t="shared" si="15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6" t="s">
        <v>49</v>
      </c>
      <c r="AT86" s="8" t="s">
        <v>49</v>
      </c>
      <c r="AU86" s="8" t="s">
        <v>49</v>
      </c>
      <c r="AV86" s="2" t="s">
        <v>49</v>
      </c>
      <c r="AW86" s="2" t="s">
        <v>49</v>
      </c>
    </row>
    <row r="87" spans="1:49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0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4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2">
        <v>45</v>
      </c>
      <c r="X87" s="2">
        <v>29.155000000000001</v>
      </c>
      <c r="Y87" s="2">
        <f t="shared" si="15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6" t="s">
        <v>49</v>
      </c>
      <c r="AT87" s="8" t="s">
        <v>49</v>
      </c>
      <c r="AU87" s="8" t="s">
        <v>49</v>
      </c>
      <c r="AV87" s="2" t="s">
        <v>49</v>
      </c>
      <c r="AW87" s="2" t="s">
        <v>49</v>
      </c>
    </row>
    <row r="88" spans="1:49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0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4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2">
        <v>48</v>
      </c>
      <c r="X88" s="2">
        <v>30.416</v>
      </c>
      <c r="Y88" s="2">
        <f t="shared" si="15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6" t="s">
        <v>49</v>
      </c>
      <c r="AT88" s="8" t="s">
        <v>49</v>
      </c>
      <c r="AU88" s="8" t="s">
        <v>49</v>
      </c>
      <c r="AV88" s="2" t="s">
        <v>49</v>
      </c>
      <c r="AW88" s="2" t="s">
        <v>49</v>
      </c>
    </row>
    <row r="89" spans="1:49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0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4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2">
        <v>51</v>
      </c>
      <c r="X89" s="2">
        <v>29.213999999999999</v>
      </c>
      <c r="Y89" s="2">
        <f t="shared" si="15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6" t="s">
        <v>49</v>
      </c>
      <c r="AT89" s="8" t="s">
        <v>49</v>
      </c>
      <c r="AU89" s="8" t="s">
        <v>49</v>
      </c>
      <c r="AV89" s="2" t="s">
        <v>49</v>
      </c>
      <c r="AW89" s="2" t="s">
        <v>49</v>
      </c>
    </row>
    <row r="90" spans="1:49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0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4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2">
        <v>53</v>
      </c>
      <c r="X90" s="2">
        <v>31.045000000000002</v>
      </c>
      <c r="Y90" s="2">
        <f t="shared" si="15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6" t="s">
        <v>49</v>
      </c>
      <c r="AT90" s="8" t="s">
        <v>49</v>
      </c>
      <c r="AU90" s="8" t="s">
        <v>49</v>
      </c>
      <c r="AV90" s="2" t="s">
        <v>49</v>
      </c>
      <c r="AW90" s="2" t="s">
        <v>49</v>
      </c>
    </row>
    <row r="91" spans="1:49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0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4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2">
        <v>46</v>
      </c>
      <c r="X91" s="2">
        <v>29.280999999999999</v>
      </c>
      <c r="Y91" s="2">
        <f t="shared" si="15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6" t="s">
        <v>49</v>
      </c>
      <c r="AT91" s="8" t="s">
        <v>49</v>
      </c>
      <c r="AU91" s="8" t="s">
        <v>49</v>
      </c>
      <c r="AV91" s="2" t="s">
        <v>49</v>
      </c>
      <c r="AW91" s="2" t="s">
        <v>49</v>
      </c>
    </row>
    <row r="92" spans="1:49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0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4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2">
        <v>51</v>
      </c>
      <c r="X92" s="2">
        <v>28.082999999999998</v>
      </c>
      <c r="Y92" s="2">
        <f t="shared" si="15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6" t="s">
        <v>49</v>
      </c>
      <c r="AT92" s="8" t="s">
        <v>49</v>
      </c>
      <c r="AU92" s="8" t="s">
        <v>49</v>
      </c>
      <c r="AV92" s="2" t="s">
        <v>49</v>
      </c>
      <c r="AW92" s="2" t="s">
        <v>49</v>
      </c>
    </row>
    <row r="93" spans="1:49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0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4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2">
        <v>44</v>
      </c>
      <c r="X93" s="2">
        <v>26.498999999999999</v>
      </c>
      <c r="Y93" s="2">
        <f t="shared" si="15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6" t="s">
        <v>49</v>
      </c>
      <c r="AT93" s="8" t="s">
        <v>49</v>
      </c>
      <c r="AU93" s="8" t="s">
        <v>49</v>
      </c>
      <c r="AV93" s="2" t="s">
        <v>49</v>
      </c>
      <c r="AW93" s="2" t="s">
        <v>49</v>
      </c>
    </row>
    <row r="94" spans="1:49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0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4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2">
        <v>51</v>
      </c>
      <c r="X94" s="2">
        <v>27.515999999999998</v>
      </c>
      <c r="Y94" s="2">
        <f t="shared" si="15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6" t="s">
        <v>49</v>
      </c>
      <c r="AT94" s="8" t="s">
        <v>49</v>
      </c>
      <c r="AU94" s="8" t="s">
        <v>49</v>
      </c>
      <c r="AV94" s="2" t="s">
        <v>49</v>
      </c>
      <c r="AW94" s="2" t="s">
        <v>49</v>
      </c>
    </row>
    <row r="95" spans="1:49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0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4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2">
        <v>49</v>
      </c>
      <c r="X95" s="2">
        <v>26.844000000000001</v>
      </c>
      <c r="Y95" s="2">
        <f t="shared" si="15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6" t="s">
        <v>49</v>
      </c>
      <c r="AT95" s="8" t="s">
        <v>49</v>
      </c>
      <c r="AU95" s="8" t="s">
        <v>49</v>
      </c>
      <c r="AV95" s="2" t="s">
        <v>49</v>
      </c>
      <c r="AW95" s="2" t="s">
        <v>49</v>
      </c>
    </row>
    <row r="96" spans="1:49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0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4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2">
        <v>49</v>
      </c>
      <c r="X96" s="2">
        <v>25.465</v>
      </c>
      <c r="Y96" s="2">
        <f t="shared" si="15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6" t="s">
        <v>49</v>
      </c>
      <c r="AT96" s="8" t="s">
        <v>49</v>
      </c>
      <c r="AU96" s="8" t="s">
        <v>49</v>
      </c>
      <c r="AV96" s="2" t="s">
        <v>49</v>
      </c>
      <c r="AW96" s="2" t="s">
        <v>49</v>
      </c>
    </row>
    <row r="97" spans="1:49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0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4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2">
        <v>47</v>
      </c>
      <c r="X97" s="2">
        <v>27.533999999999999</v>
      </c>
      <c r="Y97" s="2">
        <f t="shared" si="15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6" t="s">
        <v>49</v>
      </c>
      <c r="AT97" s="8" t="s">
        <v>49</v>
      </c>
      <c r="AU97" s="8" t="s">
        <v>49</v>
      </c>
      <c r="AV97" s="2" t="s">
        <v>49</v>
      </c>
      <c r="AW97" s="2" t="s">
        <v>49</v>
      </c>
    </row>
    <row r="98" spans="1:49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0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4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2">
        <v>61</v>
      </c>
      <c r="X98" s="2">
        <v>38.588999999999999</v>
      </c>
      <c r="Y98" s="2">
        <f t="shared" si="15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6" t="s">
        <v>49</v>
      </c>
      <c r="AT98" s="8" t="s">
        <v>49</v>
      </c>
      <c r="AU98" s="8" t="s">
        <v>49</v>
      </c>
      <c r="AV98" s="2" t="s">
        <v>49</v>
      </c>
      <c r="AW98" s="2" t="s">
        <v>49</v>
      </c>
    </row>
    <row r="99" spans="1:49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0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4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2">
        <v>51</v>
      </c>
      <c r="X99" s="2">
        <v>27.812999999999999</v>
      </c>
      <c r="Y99" s="2">
        <f t="shared" si="15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6" t="s">
        <v>49</v>
      </c>
      <c r="AT99" s="8" t="s">
        <v>49</v>
      </c>
      <c r="AU99" s="8" t="s">
        <v>49</v>
      </c>
      <c r="AV99" s="2" t="s">
        <v>49</v>
      </c>
      <c r="AW99" s="2" t="s">
        <v>49</v>
      </c>
    </row>
    <row r="100" spans="1:49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0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4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2">
        <v>40</v>
      </c>
      <c r="X100" s="2">
        <v>29.798999999999999</v>
      </c>
      <c r="Y100" s="2">
        <f t="shared" si="15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6" t="s">
        <v>49</v>
      </c>
      <c r="AT100" s="8" t="s">
        <v>49</v>
      </c>
      <c r="AU100" s="8" t="s">
        <v>49</v>
      </c>
      <c r="AV100" s="2" t="s">
        <v>49</v>
      </c>
      <c r="AW100" s="2" t="s">
        <v>49</v>
      </c>
    </row>
    <row r="101" spans="1:49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0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4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2">
        <v>40</v>
      </c>
      <c r="X101" s="2">
        <v>26.202999999999999</v>
      </c>
      <c r="Y101" s="2">
        <f t="shared" si="15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6" t="s">
        <v>49</v>
      </c>
      <c r="AT101" s="8" t="s">
        <v>49</v>
      </c>
      <c r="AU101" s="8" t="s">
        <v>49</v>
      </c>
      <c r="AV101" s="2" t="s">
        <v>49</v>
      </c>
      <c r="AW101" s="2" t="s">
        <v>49</v>
      </c>
    </row>
    <row r="102" spans="1:49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0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4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2">
        <v>42</v>
      </c>
      <c r="X102" s="2">
        <v>29.242999999999999</v>
      </c>
      <c r="Y102" s="2">
        <f t="shared" si="15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6" t="s">
        <v>49</v>
      </c>
      <c r="AT102" s="8" t="s">
        <v>49</v>
      </c>
      <c r="AU102" s="8" t="s">
        <v>49</v>
      </c>
      <c r="AV102" s="2" t="s">
        <v>49</v>
      </c>
      <c r="AW102" s="2" t="s">
        <v>49</v>
      </c>
    </row>
    <row r="103" spans="1:49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0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4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2">
        <v>42</v>
      </c>
      <c r="X103" s="2">
        <v>27.981000000000002</v>
      </c>
      <c r="Y103" s="2">
        <f t="shared" si="15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6" t="s">
        <v>49</v>
      </c>
      <c r="AT103" s="8" t="s">
        <v>49</v>
      </c>
      <c r="AU103" s="8" t="s">
        <v>49</v>
      </c>
      <c r="AV103" s="2" t="s">
        <v>49</v>
      </c>
      <c r="AW103" s="2" t="s">
        <v>49</v>
      </c>
    </row>
    <row r="104" spans="1:49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0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4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2">
        <v>41</v>
      </c>
      <c r="X104" s="2">
        <v>28.145</v>
      </c>
      <c r="Y104" s="2">
        <f t="shared" ref="Y104:Y135" si="16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6" t="s">
        <v>49</v>
      </c>
      <c r="AT104" s="8" t="s">
        <v>49</v>
      </c>
      <c r="AU104" s="8" t="s">
        <v>49</v>
      </c>
      <c r="AV104" s="2" t="s">
        <v>49</v>
      </c>
      <c r="AW104" s="2" t="s">
        <v>49</v>
      </c>
    </row>
    <row r="105" spans="1:49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0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4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2">
        <v>44</v>
      </c>
      <c r="X105" s="2">
        <v>27.850999999999999</v>
      </c>
      <c r="Y105" s="2">
        <f t="shared" si="16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6" t="s">
        <v>49</v>
      </c>
      <c r="AT105" s="8" t="s">
        <v>49</v>
      </c>
      <c r="AU105" s="8" t="s">
        <v>49</v>
      </c>
      <c r="AV105" s="2" t="s">
        <v>49</v>
      </c>
      <c r="AW105" s="2" t="s">
        <v>49</v>
      </c>
    </row>
    <row r="106" spans="1:49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0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4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2">
        <v>44</v>
      </c>
      <c r="X106" s="2">
        <v>28.370999999999999</v>
      </c>
      <c r="Y106" s="2">
        <f t="shared" si="16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6" t="s">
        <v>49</v>
      </c>
      <c r="AT106" s="8" t="s">
        <v>49</v>
      </c>
      <c r="AU106" s="8" t="s">
        <v>49</v>
      </c>
      <c r="AV106" s="2" t="s">
        <v>49</v>
      </c>
      <c r="AW106" s="2" t="s">
        <v>49</v>
      </c>
    </row>
    <row r="107" spans="1:49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0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4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2">
        <v>53</v>
      </c>
      <c r="X107" s="2">
        <v>27.111999999999998</v>
      </c>
      <c r="Y107" s="2">
        <f t="shared" si="16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6" t="s">
        <v>49</v>
      </c>
      <c r="AT107" s="8" t="s">
        <v>49</v>
      </c>
      <c r="AU107" s="8" t="s">
        <v>49</v>
      </c>
      <c r="AV107" s="2" t="s">
        <v>49</v>
      </c>
      <c r="AW107" s="2" t="s">
        <v>49</v>
      </c>
    </row>
    <row r="108" spans="1:49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0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4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2">
        <v>51</v>
      </c>
      <c r="X108" s="2">
        <v>26.835000000000001</v>
      </c>
      <c r="Y108" s="2">
        <f t="shared" si="16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6" t="s">
        <v>49</v>
      </c>
      <c r="AT108" s="8" t="s">
        <v>49</v>
      </c>
      <c r="AU108" s="8" t="s">
        <v>49</v>
      </c>
      <c r="AV108" s="2" t="s">
        <v>49</v>
      </c>
      <c r="AW108" s="2" t="s">
        <v>49</v>
      </c>
    </row>
    <row r="109" spans="1:49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0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4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2">
        <v>4.9000000000000004</v>
      </c>
      <c r="X109" s="2">
        <v>27.126999999999999</v>
      </c>
      <c r="Y109" s="2">
        <f t="shared" si="16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6" t="s">
        <v>49</v>
      </c>
      <c r="AT109" s="8" t="s">
        <v>49</v>
      </c>
      <c r="AU109" s="8" t="s">
        <v>49</v>
      </c>
      <c r="AV109" s="2" t="s">
        <v>49</v>
      </c>
      <c r="AW109" s="2" t="s">
        <v>49</v>
      </c>
    </row>
    <row r="110" spans="1:49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0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4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2">
        <f>O110*3</f>
        <v>45.900000000000006</v>
      </c>
      <c r="X110" s="2">
        <v>28.513999999999999</v>
      </c>
      <c r="Y110" s="2">
        <f t="shared" si="16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6" t="s">
        <v>49</v>
      </c>
      <c r="AT110" s="8" t="s">
        <v>49</v>
      </c>
      <c r="AU110" s="8" t="s">
        <v>49</v>
      </c>
      <c r="AV110" s="2" t="s">
        <v>49</v>
      </c>
      <c r="AW110" s="2" t="s">
        <v>49</v>
      </c>
    </row>
    <row r="111" spans="1:49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0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4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2">
        <v>55</v>
      </c>
      <c r="X111" s="2">
        <v>27.222999999999999</v>
      </c>
      <c r="Y111" s="2">
        <f t="shared" si="16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6" t="s">
        <v>49</v>
      </c>
      <c r="AT111" s="8" t="s">
        <v>49</v>
      </c>
      <c r="AU111" s="8" t="s">
        <v>49</v>
      </c>
      <c r="AV111" s="2" t="s">
        <v>49</v>
      </c>
      <c r="AW111" s="2" t="s">
        <v>49</v>
      </c>
    </row>
    <row r="112" spans="1:49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0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4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2">
        <v>51</v>
      </c>
      <c r="X112" s="2">
        <v>26.558</v>
      </c>
      <c r="Y112" s="2">
        <f t="shared" si="16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6" t="s">
        <v>49</v>
      </c>
      <c r="AT112" s="8" t="s">
        <v>49</v>
      </c>
      <c r="AU112" s="8" t="s">
        <v>49</v>
      </c>
      <c r="AV112" s="2" t="s">
        <v>49</v>
      </c>
      <c r="AW112" s="2" t="s">
        <v>49</v>
      </c>
    </row>
    <row r="113" spans="1:49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0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4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2">
        <v>54</v>
      </c>
      <c r="X113" s="2">
        <v>28.504999999999999</v>
      </c>
      <c r="Y113" s="2">
        <f t="shared" si="16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6" t="s">
        <v>49</v>
      </c>
      <c r="AT113" s="8" t="s">
        <v>49</v>
      </c>
      <c r="AU113" s="8" t="s">
        <v>49</v>
      </c>
      <c r="AV113" s="2" t="s">
        <v>49</v>
      </c>
      <c r="AW113" s="2" t="s">
        <v>49</v>
      </c>
    </row>
    <row r="114" spans="1:49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0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4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2">
        <v>48</v>
      </c>
      <c r="X114" s="2">
        <v>29.013999999999999</v>
      </c>
      <c r="Y114" s="2">
        <f t="shared" si="16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6" t="s">
        <v>49</v>
      </c>
      <c r="AT114" s="8" t="s">
        <v>49</v>
      </c>
      <c r="AU114" s="8" t="s">
        <v>49</v>
      </c>
      <c r="AV114" s="2" t="s">
        <v>49</v>
      </c>
      <c r="AW114" s="2" t="s">
        <v>49</v>
      </c>
    </row>
    <row r="115" spans="1:49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0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4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2">
        <v>44</v>
      </c>
      <c r="X115" s="2">
        <v>26.908999999999999</v>
      </c>
      <c r="Y115" s="2">
        <f t="shared" si="16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6" t="s">
        <v>49</v>
      </c>
      <c r="AT115" s="8" t="s">
        <v>49</v>
      </c>
      <c r="AU115" s="8" t="s">
        <v>49</v>
      </c>
      <c r="AV115" s="2" t="s">
        <v>49</v>
      </c>
      <c r="AW115" s="2" t="s">
        <v>49</v>
      </c>
    </row>
    <row r="116" spans="1:49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0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4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2">
        <v>42</v>
      </c>
      <c r="X116" s="2">
        <v>28.148</v>
      </c>
      <c r="Y116" s="2">
        <f t="shared" si="16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6" t="s">
        <v>49</v>
      </c>
      <c r="AT116" s="8" t="s">
        <v>49</v>
      </c>
      <c r="AU116" s="8" t="s">
        <v>49</v>
      </c>
      <c r="AV116" s="2" t="s">
        <v>49</v>
      </c>
      <c r="AW116" s="2" t="s">
        <v>49</v>
      </c>
    </row>
    <row r="117" spans="1:49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0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4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2">
        <v>42</v>
      </c>
      <c r="X117" s="2">
        <v>29.997</v>
      </c>
      <c r="Y117" s="2">
        <f t="shared" si="16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6" t="s">
        <v>49</v>
      </c>
      <c r="AT117" s="8" t="s">
        <v>49</v>
      </c>
      <c r="AU117" s="8" t="s">
        <v>49</v>
      </c>
      <c r="AV117" s="2" t="s">
        <v>49</v>
      </c>
      <c r="AW117" s="2" t="s">
        <v>49</v>
      </c>
    </row>
    <row r="118" spans="1:49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0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4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2">
        <v>46</v>
      </c>
      <c r="X118" s="2">
        <v>31.606000000000002</v>
      </c>
      <c r="Y118" s="2">
        <f t="shared" si="16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6" t="s">
        <v>49</v>
      </c>
      <c r="AT118" s="8" t="s">
        <v>49</v>
      </c>
      <c r="AU118" s="8" t="s">
        <v>49</v>
      </c>
      <c r="AV118" s="2" t="s">
        <v>49</v>
      </c>
      <c r="AW118" s="2" t="s">
        <v>49</v>
      </c>
    </row>
    <row r="119" spans="1:49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0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4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2">
        <v>40</v>
      </c>
      <c r="X119" s="2">
        <v>27.957999999999998</v>
      </c>
      <c r="Y119" s="2">
        <f t="shared" si="16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6" t="s">
        <v>49</v>
      </c>
      <c r="AT119" s="8" t="s">
        <v>49</v>
      </c>
      <c r="AU119" s="8" t="s">
        <v>49</v>
      </c>
      <c r="AV119" s="2" t="s">
        <v>49</v>
      </c>
      <c r="AW119" s="2" t="s">
        <v>49</v>
      </c>
    </row>
    <row r="120" spans="1:49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0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4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2">
        <v>43</v>
      </c>
      <c r="X120" s="2">
        <v>29.155000000000001</v>
      </c>
      <c r="Y120" s="2">
        <f t="shared" si="16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6" t="s">
        <v>49</v>
      </c>
      <c r="AT120" s="8" t="s">
        <v>49</v>
      </c>
      <c r="AU120" s="8" t="s">
        <v>49</v>
      </c>
      <c r="AV120" s="2" t="s">
        <v>49</v>
      </c>
      <c r="AW120" s="2" t="s">
        <v>49</v>
      </c>
    </row>
    <row r="121" spans="1:49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0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4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2">
        <v>46</v>
      </c>
      <c r="X121" s="2">
        <v>30.416</v>
      </c>
      <c r="Y121" s="2">
        <f t="shared" si="16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6" t="s">
        <v>49</v>
      </c>
      <c r="AT121" s="8" t="s">
        <v>49</v>
      </c>
      <c r="AU121" s="8" t="s">
        <v>49</v>
      </c>
      <c r="AV121" s="2" t="s">
        <v>49</v>
      </c>
      <c r="AW121" s="2" t="s">
        <v>49</v>
      </c>
    </row>
    <row r="122" spans="1:49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0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4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2">
        <v>51</v>
      </c>
      <c r="X122" s="2">
        <v>29.213999999999999</v>
      </c>
      <c r="Y122" s="2">
        <f t="shared" si="16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6" t="s">
        <v>49</v>
      </c>
      <c r="AT122" s="8" t="s">
        <v>49</v>
      </c>
      <c r="AU122" s="8" t="s">
        <v>49</v>
      </c>
      <c r="AV122" s="2" t="s">
        <v>49</v>
      </c>
      <c r="AW122" s="2" t="s">
        <v>49</v>
      </c>
    </row>
    <row r="123" spans="1:49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0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4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2">
        <v>53</v>
      </c>
      <c r="X123" s="2">
        <v>31.045000000000002</v>
      </c>
      <c r="Y123" s="2">
        <f t="shared" si="16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6" t="s">
        <v>49</v>
      </c>
      <c r="AT123" s="8" t="s">
        <v>49</v>
      </c>
      <c r="AU123" s="8" t="s">
        <v>49</v>
      </c>
      <c r="AV123" s="2" t="s">
        <v>49</v>
      </c>
      <c r="AW123" s="2" t="s">
        <v>49</v>
      </c>
    </row>
    <row r="124" spans="1:49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0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4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2">
        <v>46</v>
      </c>
      <c r="X124" s="2">
        <v>29.280999999999999</v>
      </c>
      <c r="Y124" s="2">
        <f t="shared" si="16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6" t="s">
        <v>49</v>
      </c>
      <c r="AT124" s="8" t="s">
        <v>49</v>
      </c>
      <c r="AU124" s="8" t="s">
        <v>49</v>
      </c>
      <c r="AV124" s="2" t="s">
        <v>49</v>
      </c>
      <c r="AW124" s="2" t="s">
        <v>49</v>
      </c>
    </row>
    <row r="125" spans="1:49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0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4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2">
        <v>49</v>
      </c>
      <c r="X125" s="2">
        <v>28.082999999999998</v>
      </c>
      <c r="Y125" s="2">
        <f t="shared" si="16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6" t="s">
        <v>49</v>
      </c>
      <c r="AT125" s="8" t="s">
        <v>49</v>
      </c>
      <c r="AU125" s="8" t="s">
        <v>49</v>
      </c>
      <c r="AV125" s="2" t="s">
        <v>49</v>
      </c>
      <c r="AW125" s="2" t="s">
        <v>49</v>
      </c>
    </row>
    <row r="126" spans="1:49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0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4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2">
        <v>45</v>
      </c>
      <c r="X126" s="2">
        <v>26.498999999999999</v>
      </c>
      <c r="Y126" s="2">
        <f t="shared" si="16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6" t="s">
        <v>49</v>
      </c>
      <c r="AT126" s="8" t="s">
        <v>49</v>
      </c>
      <c r="AU126" s="8" t="s">
        <v>49</v>
      </c>
      <c r="AV126" s="2" t="s">
        <v>49</v>
      </c>
      <c r="AW126" s="2" t="s">
        <v>49</v>
      </c>
    </row>
    <row r="127" spans="1:49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0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4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2">
        <v>51</v>
      </c>
      <c r="X127" s="2">
        <v>27.515999999999998</v>
      </c>
      <c r="Y127" s="2">
        <f t="shared" si="16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6" t="s">
        <v>49</v>
      </c>
      <c r="AT127" s="8" t="s">
        <v>49</v>
      </c>
      <c r="AU127" s="8" t="s">
        <v>49</v>
      </c>
      <c r="AV127" s="2" t="s">
        <v>49</v>
      </c>
      <c r="AW127" s="2" t="s">
        <v>49</v>
      </c>
    </row>
    <row r="128" spans="1:49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0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4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2">
        <v>46</v>
      </c>
      <c r="X128" s="2">
        <v>26.844000000000001</v>
      </c>
      <c r="Y128" s="2">
        <f t="shared" si="16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6" t="s">
        <v>49</v>
      </c>
      <c r="AT128" s="8" t="s">
        <v>49</v>
      </c>
      <c r="AU128" s="8" t="s">
        <v>49</v>
      </c>
      <c r="AV128" s="2" t="s">
        <v>49</v>
      </c>
      <c r="AW128" s="2" t="s">
        <v>49</v>
      </c>
    </row>
    <row r="129" spans="1:49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0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4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2">
        <v>49</v>
      </c>
      <c r="X129" s="2">
        <v>25.465</v>
      </c>
      <c r="Y129" s="2">
        <f t="shared" si="16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6" t="s">
        <v>49</v>
      </c>
      <c r="AT129" s="8" t="s">
        <v>49</v>
      </c>
      <c r="AU129" s="8" t="s">
        <v>49</v>
      </c>
      <c r="AV129" s="2" t="s">
        <v>49</v>
      </c>
      <c r="AW129" s="2" t="s">
        <v>49</v>
      </c>
    </row>
    <row r="130" spans="1:49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0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4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2">
        <v>47</v>
      </c>
      <c r="X130" s="2">
        <v>27.533999999999999</v>
      </c>
      <c r="Y130" s="2">
        <f t="shared" si="16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6" t="s">
        <v>49</v>
      </c>
      <c r="AT130" s="8" t="s">
        <v>49</v>
      </c>
      <c r="AU130" s="8" t="s">
        <v>49</v>
      </c>
      <c r="AV130" s="2" t="s">
        <v>49</v>
      </c>
      <c r="AW130" s="2" t="s">
        <v>49</v>
      </c>
    </row>
    <row r="131" spans="1:49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0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7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2">
        <v>38</v>
      </c>
      <c r="X131" s="2">
        <v>38.588999999999999</v>
      </c>
      <c r="Y131" s="2">
        <f t="shared" si="16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6" t="s">
        <v>49</v>
      </c>
      <c r="AT131" s="8" t="s">
        <v>49</v>
      </c>
      <c r="AU131" s="8" t="s">
        <v>49</v>
      </c>
      <c r="AV131" s="2" t="s">
        <v>49</v>
      </c>
      <c r="AW131" s="2" t="s">
        <v>49</v>
      </c>
    </row>
    <row r="132" spans="1:49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0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7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2">
        <v>54</v>
      </c>
      <c r="X132" s="2">
        <v>27.812999999999999</v>
      </c>
      <c r="Y132" s="2">
        <f t="shared" si="16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6" t="s">
        <v>49</v>
      </c>
      <c r="AT132" s="8" t="s">
        <v>49</v>
      </c>
      <c r="AU132" s="8" t="s">
        <v>49</v>
      </c>
      <c r="AV132" s="2" t="s">
        <v>49</v>
      </c>
      <c r="AW132" s="2" t="s">
        <v>49</v>
      </c>
    </row>
    <row r="133" spans="1:49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0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7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2">
        <v>37</v>
      </c>
      <c r="X133" s="2">
        <v>29.798999999999999</v>
      </c>
      <c r="Y133" s="2">
        <f t="shared" si="16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6" t="s">
        <v>49</v>
      </c>
      <c r="AT133" s="8" t="s">
        <v>49</v>
      </c>
      <c r="AU133" s="8" t="s">
        <v>49</v>
      </c>
      <c r="AV133" s="2" t="s">
        <v>49</v>
      </c>
      <c r="AW133" s="2" t="s">
        <v>49</v>
      </c>
    </row>
    <row r="134" spans="1:49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0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7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2">
        <v>38</v>
      </c>
      <c r="X134" s="2">
        <v>26.202999999999999</v>
      </c>
      <c r="Y134" s="2">
        <f t="shared" si="16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6" t="s">
        <v>49</v>
      </c>
      <c r="AT134" s="8" t="s">
        <v>49</v>
      </c>
      <c r="AU134" s="8" t="s">
        <v>49</v>
      </c>
      <c r="AV134" s="2" t="s">
        <v>49</v>
      </c>
      <c r="AW134" s="2" t="s">
        <v>49</v>
      </c>
    </row>
    <row r="135" spans="1:49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0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7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2">
        <v>41</v>
      </c>
      <c r="X135" s="2">
        <v>29.242999999999999</v>
      </c>
      <c r="Y135" s="2">
        <f t="shared" si="16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6" t="s">
        <v>49</v>
      </c>
      <c r="AT135" s="8" t="s">
        <v>49</v>
      </c>
      <c r="AU135" s="8" t="s">
        <v>49</v>
      </c>
      <c r="AV135" s="2" t="s">
        <v>49</v>
      </c>
      <c r="AW135" s="2" t="s">
        <v>49</v>
      </c>
    </row>
    <row r="136" spans="1:49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0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7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2">
        <v>40</v>
      </c>
      <c r="X136" s="2">
        <v>27.981000000000002</v>
      </c>
      <c r="Y136" s="2">
        <f t="shared" ref="Y136:Y167" si="18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6" t="s">
        <v>49</v>
      </c>
      <c r="AT136" s="8" t="s">
        <v>49</v>
      </c>
      <c r="AU136" s="8" t="s">
        <v>49</v>
      </c>
      <c r="AV136" s="2" t="s">
        <v>49</v>
      </c>
      <c r="AW136" s="2" t="s">
        <v>49</v>
      </c>
    </row>
    <row r="137" spans="1:49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0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7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2">
        <v>43</v>
      </c>
      <c r="X137" s="2">
        <v>28.145</v>
      </c>
      <c r="Y137" s="2">
        <f t="shared" si="18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6" t="s">
        <v>49</v>
      </c>
      <c r="AT137" s="8" t="s">
        <v>49</v>
      </c>
      <c r="AU137" s="8" t="s">
        <v>49</v>
      </c>
      <c r="AV137" s="2" t="s">
        <v>49</v>
      </c>
      <c r="AW137" s="2" t="s">
        <v>49</v>
      </c>
    </row>
    <row r="138" spans="1:49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0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7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2">
        <v>41</v>
      </c>
      <c r="X138" s="2">
        <v>27.850999999999999</v>
      </c>
      <c r="Y138" s="2">
        <f t="shared" si="18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6" t="s">
        <v>49</v>
      </c>
      <c r="AT138" s="8" t="s">
        <v>49</v>
      </c>
      <c r="AU138" s="8" t="s">
        <v>49</v>
      </c>
      <c r="AV138" s="2" t="s">
        <v>49</v>
      </c>
      <c r="AW138" s="2" t="s">
        <v>49</v>
      </c>
    </row>
    <row r="139" spans="1:49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0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7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2">
        <v>40</v>
      </c>
      <c r="X139" s="2">
        <v>28.370999999999999</v>
      </c>
      <c r="Y139" s="2">
        <f t="shared" si="18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6" t="s">
        <v>49</v>
      </c>
      <c r="AT139" s="8" t="s">
        <v>49</v>
      </c>
      <c r="AU139" s="8" t="s">
        <v>49</v>
      </c>
      <c r="AV139" s="2" t="s">
        <v>49</v>
      </c>
      <c r="AW139" s="2" t="s">
        <v>49</v>
      </c>
    </row>
    <row r="140" spans="1:49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0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7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2">
        <v>41</v>
      </c>
      <c r="X140" s="2">
        <v>27.411999999999999</v>
      </c>
      <c r="Y140" s="2">
        <f t="shared" si="18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6" t="s">
        <v>49</v>
      </c>
      <c r="AT140" s="8" t="s">
        <v>49</v>
      </c>
      <c r="AU140" s="8" t="s">
        <v>49</v>
      </c>
      <c r="AV140" s="2" t="s">
        <v>49</v>
      </c>
      <c r="AW140" s="2" t="s">
        <v>49</v>
      </c>
    </row>
    <row r="141" spans="1:49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0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7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2">
        <v>47</v>
      </c>
      <c r="X141" s="2">
        <v>27.260999999999999</v>
      </c>
      <c r="Y141" s="2">
        <f t="shared" si="18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6" t="s">
        <v>49</v>
      </c>
      <c r="AT141" s="8" t="s">
        <v>49</v>
      </c>
      <c r="AU141" s="8" t="s">
        <v>49</v>
      </c>
      <c r="AV141" s="2" t="s">
        <v>49</v>
      </c>
      <c r="AW141" s="2" t="s">
        <v>49</v>
      </c>
    </row>
    <row r="142" spans="1:49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0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7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2">
        <v>48</v>
      </c>
      <c r="X142" s="2">
        <v>27.260999999999999</v>
      </c>
      <c r="Y142" s="2">
        <f t="shared" si="18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6" t="s">
        <v>49</v>
      </c>
      <c r="AT142" s="8" t="s">
        <v>49</v>
      </c>
      <c r="AU142" s="8" t="s">
        <v>49</v>
      </c>
      <c r="AV142" s="2" t="s">
        <v>49</v>
      </c>
      <c r="AW142" s="2" t="s">
        <v>49</v>
      </c>
    </row>
    <row r="143" spans="1:49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0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7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2">
        <v>58</v>
      </c>
      <c r="X143" s="2">
        <v>27.111999999999998</v>
      </c>
      <c r="Y143" s="2">
        <f t="shared" si="18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6" t="s">
        <v>49</v>
      </c>
      <c r="AT143" s="8" t="s">
        <v>49</v>
      </c>
      <c r="AU143" s="8" t="s">
        <v>49</v>
      </c>
      <c r="AV143" s="2" t="s">
        <v>49</v>
      </c>
      <c r="AW143" s="2" t="s">
        <v>49</v>
      </c>
    </row>
    <row r="144" spans="1:49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0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7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2">
        <v>56</v>
      </c>
      <c r="X144" s="2">
        <v>26.835000000000001</v>
      </c>
      <c r="Y144" s="2">
        <f t="shared" si="18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6" t="s">
        <v>49</v>
      </c>
      <c r="AT144" s="8" t="s">
        <v>49</v>
      </c>
      <c r="AU144" s="8" t="s">
        <v>49</v>
      </c>
      <c r="AV144" s="2" t="s">
        <v>49</v>
      </c>
      <c r="AW144" s="2" t="s">
        <v>49</v>
      </c>
    </row>
    <row r="145" spans="1:49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0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7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2">
        <v>52</v>
      </c>
      <c r="X145" s="2">
        <v>27.126999999999999</v>
      </c>
      <c r="Y145" s="2">
        <f t="shared" si="18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6" t="s">
        <v>49</v>
      </c>
      <c r="AT145" s="8" t="s">
        <v>49</v>
      </c>
      <c r="AU145" s="8" t="s">
        <v>49</v>
      </c>
      <c r="AV145" s="2" t="s">
        <v>49</v>
      </c>
      <c r="AW145" s="2" t="s">
        <v>49</v>
      </c>
    </row>
    <row r="146" spans="1:49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0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7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2">
        <v>60</v>
      </c>
      <c r="X146" s="2">
        <v>27.222999999999999</v>
      </c>
      <c r="Y146" s="2">
        <f t="shared" si="18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6" t="s">
        <v>49</v>
      </c>
      <c r="AT146" s="8" t="s">
        <v>49</v>
      </c>
      <c r="AU146" s="8" t="s">
        <v>49</v>
      </c>
      <c r="AV146" s="2" t="s">
        <v>49</v>
      </c>
      <c r="AW146" s="2" t="s">
        <v>49</v>
      </c>
    </row>
    <row r="147" spans="1:49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0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7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2">
        <v>53</v>
      </c>
      <c r="X147" s="2">
        <v>26.558</v>
      </c>
      <c r="Y147" s="2">
        <f t="shared" si="18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6" t="s">
        <v>49</v>
      </c>
      <c r="AT147" s="8" t="s">
        <v>49</v>
      </c>
      <c r="AU147" s="8" t="s">
        <v>49</v>
      </c>
      <c r="AV147" s="2" t="s">
        <v>49</v>
      </c>
      <c r="AW147" s="2" t="s">
        <v>49</v>
      </c>
    </row>
    <row r="148" spans="1:49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0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7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2">
        <v>58</v>
      </c>
      <c r="X148" s="2">
        <v>28.504999999999999</v>
      </c>
      <c r="Y148" s="2">
        <f t="shared" si="18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6" t="s">
        <v>49</v>
      </c>
      <c r="AT148" s="8" t="s">
        <v>49</v>
      </c>
      <c r="AU148" s="8" t="s">
        <v>49</v>
      </c>
      <c r="AV148" s="2" t="s">
        <v>49</v>
      </c>
      <c r="AW148" s="2" t="s">
        <v>49</v>
      </c>
    </row>
    <row r="149" spans="1:49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0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7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2">
        <v>47</v>
      </c>
      <c r="X149" s="2">
        <v>27.260999999999999</v>
      </c>
      <c r="Y149" s="2">
        <f t="shared" si="18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6" t="s">
        <v>49</v>
      </c>
      <c r="AT149" s="8" t="s">
        <v>49</v>
      </c>
      <c r="AU149" s="8" t="s">
        <v>49</v>
      </c>
      <c r="AV149" s="2" t="s">
        <v>49</v>
      </c>
      <c r="AW149" s="2" t="s">
        <v>49</v>
      </c>
    </row>
    <row r="150" spans="1:49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0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7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2">
        <v>46</v>
      </c>
      <c r="X150" s="2">
        <v>26.908999999999999</v>
      </c>
      <c r="Y150" s="2">
        <f t="shared" si="18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6" t="s">
        <v>49</v>
      </c>
      <c r="AT150" s="8" t="s">
        <v>49</v>
      </c>
      <c r="AU150" s="8" t="s">
        <v>49</v>
      </c>
      <c r="AV150" s="2" t="s">
        <v>49</v>
      </c>
      <c r="AW150" s="2" t="s">
        <v>49</v>
      </c>
    </row>
    <row r="151" spans="1:49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0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7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2">
        <v>48</v>
      </c>
      <c r="X151" s="2">
        <v>30.416</v>
      </c>
      <c r="Y151" s="2">
        <f t="shared" si="18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6" t="s">
        <v>49</v>
      </c>
      <c r="AT151" s="8" t="s">
        <v>49</v>
      </c>
      <c r="AU151" s="8" t="s">
        <v>49</v>
      </c>
      <c r="AV151" s="2" t="s">
        <v>49</v>
      </c>
      <c r="AW151" s="2" t="s">
        <v>49</v>
      </c>
    </row>
    <row r="152" spans="1:49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0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7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2">
        <v>57</v>
      </c>
      <c r="X152" s="2">
        <v>31.045000000000002</v>
      </c>
      <c r="Y152" s="2">
        <f t="shared" si="18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6" t="s">
        <v>49</v>
      </c>
      <c r="AT152" s="8" t="s">
        <v>49</v>
      </c>
      <c r="AU152" s="8" t="s">
        <v>49</v>
      </c>
      <c r="AV152" s="2" t="s">
        <v>49</v>
      </c>
      <c r="AW152" s="2" t="s">
        <v>49</v>
      </c>
    </row>
    <row r="153" spans="1:49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0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7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2">
        <v>48</v>
      </c>
      <c r="X153" s="2">
        <v>26.498999999999999</v>
      </c>
      <c r="Y153" s="2">
        <f t="shared" si="18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6" t="s">
        <v>49</v>
      </c>
      <c r="AT153" s="8" t="s">
        <v>49</v>
      </c>
      <c r="AU153" s="8" t="s">
        <v>49</v>
      </c>
      <c r="AV153" s="2" t="s">
        <v>49</v>
      </c>
      <c r="AW153" s="2" t="s">
        <v>49</v>
      </c>
    </row>
    <row r="154" spans="1:49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0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7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2">
        <v>48</v>
      </c>
      <c r="X154" s="2">
        <v>27.812999999999999</v>
      </c>
      <c r="Y154" s="2">
        <f t="shared" si="18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6" t="s">
        <v>49</v>
      </c>
      <c r="AT154" s="8" t="s">
        <v>49</v>
      </c>
      <c r="AU154" s="8" t="s">
        <v>49</v>
      </c>
      <c r="AV154" s="2" t="s">
        <v>49</v>
      </c>
      <c r="AW154" s="2" t="s">
        <v>49</v>
      </c>
    </row>
    <row r="155" spans="1:49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0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7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2">
        <f>O155*3</f>
        <v>49.199999999999996</v>
      </c>
      <c r="X155" s="2">
        <v>28.513999999999999</v>
      </c>
      <c r="Y155" s="2">
        <f t="shared" si="18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6" t="s">
        <v>49</v>
      </c>
      <c r="AT155" s="8" t="s">
        <v>49</v>
      </c>
      <c r="AU155" s="8" t="s">
        <v>49</v>
      </c>
      <c r="AV155" s="2" t="s">
        <v>49</v>
      </c>
      <c r="AW155" s="2" t="s">
        <v>49</v>
      </c>
    </row>
    <row r="156" spans="1:49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0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7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2">
        <v>50</v>
      </c>
      <c r="X156" s="2">
        <v>29.013999999999999</v>
      </c>
      <c r="Y156" s="2">
        <f t="shared" si="18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6" t="s">
        <v>49</v>
      </c>
      <c r="AT156" s="8" t="s">
        <v>49</v>
      </c>
      <c r="AU156" s="8" t="s">
        <v>49</v>
      </c>
      <c r="AV156" s="2" t="s">
        <v>49</v>
      </c>
      <c r="AW156" s="2" t="s">
        <v>49</v>
      </c>
    </row>
    <row r="157" spans="1:49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0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7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2">
        <v>44</v>
      </c>
      <c r="X157" s="2">
        <v>28.148</v>
      </c>
      <c r="Y157" s="2">
        <f t="shared" si="18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6" t="s">
        <v>49</v>
      </c>
      <c r="AT157" s="8" t="s">
        <v>49</v>
      </c>
      <c r="AU157" s="8" t="s">
        <v>49</v>
      </c>
      <c r="AV157" s="2" t="s">
        <v>49</v>
      </c>
      <c r="AW157" s="2" t="s">
        <v>49</v>
      </c>
    </row>
    <row r="158" spans="1:49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0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7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2">
        <v>44</v>
      </c>
      <c r="X158" s="2">
        <v>29.997</v>
      </c>
      <c r="Y158" s="2">
        <f t="shared" si="18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6" t="s">
        <v>49</v>
      </c>
      <c r="AT158" s="8" t="s">
        <v>49</v>
      </c>
      <c r="AU158" s="8" t="s">
        <v>49</v>
      </c>
      <c r="AV158" s="2" t="s">
        <v>49</v>
      </c>
      <c r="AW158" s="2" t="s">
        <v>49</v>
      </c>
    </row>
    <row r="159" spans="1:49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0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7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2">
        <v>42</v>
      </c>
      <c r="X159" s="2">
        <v>29.14</v>
      </c>
      <c r="Y159" s="2">
        <f t="shared" si="18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6" t="s">
        <v>49</v>
      </c>
      <c r="AT159" s="8" t="s">
        <v>49</v>
      </c>
      <c r="AU159" s="8" t="s">
        <v>49</v>
      </c>
      <c r="AV159" s="2" t="s">
        <v>49</v>
      </c>
      <c r="AW159" s="2" t="s">
        <v>49</v>
      </c>
    </row>
    <row r="160" spans="1:49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0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7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2">
        <v>47</v>
      </c>
      <c r="X160" s="2">
        <v>31.606000000000002</v>
      </c>
      <c r="Y160" s="2">
        <f t="shared" si="18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6" t="s">
        <v>49</v>
      </c>
      <c r="AT160" s="8" t="s">
        <v>49</v>
      </c>
      <c r="AU160" s="8" t="s">
        <v>49</v>
      </c>
      <c r="AV160" s="2" t="s">
        <v>49</v>
      </c>
      <c r="AW160" s="2" t="s">
        <v>49</v>
      </c>
    </row>
    <row r="161" spans="1:49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0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7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2">
        <v>41</v>
      </c>
      <c r="X161" s="2">
        <v>27.957999999999998</v>
      </c>
      <c r="Y161" s="2">
        <f t="shared" si="18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6" t="s">
        <v>49</v>
      </c>
      <c r="AT161" s="8" t="s">
        <v>49</v>
      </c>
      <c r="AU161" s="8" t="s">
        <v>49</v>
      </c>
      <c r="AV161" s="2" t="s">
        <v>49</v>
      </c>
      <c r="AW161" s="2" t="s">
        <v>49</v>
      </c>
    </row>
    <row r="162" spans="1:49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0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7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2">
        <v>46</v>
      </c>
      <c r="X162" s="2">
        <v>29.155000000000001</v>
      </c>
      <c r="Y162" s="2">
        <f t="shared" si="18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6" t="s">
        <v>49</v>
      </c>
      <c r="AT162" s="8" t="s">
        <v>49</v>
      </c>
      <c r="AU162" s="8" t="s">
        <v>49</v>
      </c>
      <c r="AV162" s="2" t="s">
        <v>49</v>
      </c>
      <c r="AW162" s="2" t="s">
        <v>49</v>
      </c>
    </row>
    <row r="163" spans="1:49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0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7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2">
        <v>52</v>
      </c>
      <c r="X163" s="2">
        <v>29.213999999999999</v>
      </c>
      <c r="Y163" s="2">
        <f t="shared" si="18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6" t="s">
        <v>49</v>
      </c>
      <c r="AT163" s="8" t="s">
        <v>49</v>
      </c>
      <c r="AU163" s="8" t="s">
        <v>49</v>
      </c>
      <c r="AV163" s="2" t="s">
        <v>49</v>
      </c>
      <c r="AW163" s="2" t="s">
        <v>49</v>
      </c>
    </row>
    <row r="164" spans="1:49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0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7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2">
        <v>48</v>
      </c>
      <c r="X164" s="2">
        <v>29.280999999999999</v>
      </c>
      <c r="Y164" s="2">
        <f t="shared" si="18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6" t="s">
        <v>49</v>
      </c>
      <c r="AT164" s="8" t="s">
        <v>49</v>
      </c>
      <c r="AU164" s="8" t="s">
        <v>49</v>
      </c>
      <c r="AV164" s="2" t="s">
        <v>49</v>
      </c>
      <c r="AW164" s="2" t="s">
        <v>49</v>
      </c>
    </row>
    <row r="165" spans="1:49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0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7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2">
        <v>54</v>
      </c>
      <c r="X165" s="2">
        <v>28.082999999999998</v>
      </c>
      <c r="Y165" s="2">
        <f t="shared" si="18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6" t="s">
        <v>49</v>
      </c>
      <c r="AT165" s="8" t="s">
        <v>49</v>
      </c>
      <c r="AU165" s="8" t="s">
        <v>49</v>
      </c>
      <c r="AV165" s="2" t="s">
        <v>49</v>
      </c>
      <c r="AW165" s="2" t="s">
        <v>49</v>
      </c>
    </row>
    <row r="166" spans="1:49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0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7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2">
        <v>49</v>
      </c>
      <c r="X166" s="2">
        <v>27.515999999999998</v>
      </c>
      <c r="Y166" s="2">
        <f t="shared" si="18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6" t="s">
        <v>49</v>
      </c>
      <c r="AT166" s="8" t="s">
        <v>49</v>
      </c>
      <c r="AU166" s="8" t="s">
        <v>49</v>
      </c>
      <c r="AV166" s="2" t="s">
        <v>49</v>
      </c>
      <c r="AW166" s="2" t="s">
        <v>49</v>
      </c>
    </row>
    <row r="167" spans="1:49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0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7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2">
        <v>50</v>
      </c>
      <c r="X167" s="2">
        <v>26.844000000000001</v>
      </c>
      <c r="Y167" s="2">
        <f t="shared" si="18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6" t="s">
        <v>49</v>
      </c>
      <c r="AT167" s="8" t="s">
        <v>49</v>
      </c>
      <c r="AU167" s="8" t="s">
        <v>49</v>
      </c>
      <c r="AV167" s="2" t="s">
        <v>49</v>
      </c>
      <c r="AW167" s="2" t="s">
        <v>49</v>
      </c>
    </row>
    <row r="168" spans="1:49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0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7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2">
        <v>50</v>
      </c>
      <c r="X168" s="2">
        <v>25.465</v>
      </c>
      <c r="Y168" s="2">
        <f t="shared" ref="Y168:Y199" si="19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6" t="s">
        <v>49</v>
      </c>
      <c r="AT168" s="8" t="s">
        <v>49</v>
      </c>
      <c r="AU168" s="8" t="s">
        <v>49</v>
      </c>
      <c r="AV168" s="2" t="s">
        <v>49</v>
      </c>
      <c r="AW168" s="2" t="s">
        <v>49</v>
      </c>
    </row>
    <row r="169" spans="1:49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0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7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2">
        <v>50</v>
      </c>
      <c r="X169" s="2">
        <v>27.533999999999999</v>
      </c>
      <c r="Y169" s="2">
        <f t="shared" si="19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6" t="s">
        <v>49</v>
      </c>
      <c r="AT169" s="8" t="s">
        <v>49</v>
      </c>
      <c r="AU169" s="8" t="s">
        <v>49</v>
      </c>
      <c r="AV169" s="2" t="s">
        <v>49</v>
      </c>
      <c r="AW169" s="2" t="s">
        <v>49</v>
      </c>
    </row>
    <row r="170" spans="1:49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0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7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2">
        <v>43</v>
      </c>
      <c r="X170" s="2">
        <v>38.588999999999999</v>
      </c>
      <c r="Y170" s="2">
        <f t="shared" si="19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6" t="s">
        <v>49</v>
      </c>
      <c r="AT170" s="8" t="s">
        <v>49</v>
      </c>
      <c r="AU170" s="8" t="s">
        <v>49</v>
      </c>
      <c r="AV170" s="2" t="s">
        <v>49</v>
      </c>
      <c r="AW170" s="2" t="s">
        <v>49</v>
      </c>
    </row>
    <row r="171" spans="1:49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0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7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2">
        <v>38</v>
      </c>
      <c r="X171" s="2">
        <v>29.798999999999999</v>
      </c>
      <c r="Y171" s="2">
        <f t="shared" si="19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6" t="s">
        <v>49</v>
      </c>
      <c r="AT171" s="8" t="s">
        <v>49</v>
      </c>
      <c r="AU171" s="8" t="s">
        <v>49</v>
      </c>
      <c r="AV171" s="2" t="s">
        <v>49</v>
      </c>
      <c r="AW171" s="2" t="s">
        <v>49</v>
      </c>
    </row>
    <row r="172" spans="1:49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0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7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2">
        <v>42</v>
      </c>
      <c r="X172" s="2">
        <v>26.202999999999999</v>
      </c>
      <c r="Y172" s="2">
        <f t="shared" si="19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6" t="s">
        <v>49</v>
      </c>
      <c r="AT172" s="8" t="s">
        <v>49</v>
      </c>
      <c r="AU172" s="8" t="s">
        <v>49</v>
      </c>
      <c r="AV172" s="2" t="s">
        <v>49</v>
      </c>
      <c r="AW172" s="2" t="s">
        <v>49</v>
      </c>
    </row>
    <row r="173" spans="1:49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0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7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2">
        <v>43</v>
      </c>
      <c r="X173" s="2">
        <v>29.242999999999999</v>
      </c>
      <c r="Y173" s="2">
        <f t="shared" si="19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6" t="s">
        <v>49</v>
      </c>
      <c r="AT173" s="8" t="s">
        <v>49</v>
      </c>
      <c r="AU173" s="8" t="s">
        <v>49</v>
      </c>
      <c r="AV173" s="2" t="s">
        <v>49</v>
      </c>
      <c r="AW173" s="2" t="s">
        <v>49</v>
      </c>
    </row>
    <row r="174" spans="1:49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0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7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2">
        <v>42</v>
      </c>
      <c r="X174" s="2">
        <v>27.981000000000002</v>
      </c>
      <c r="Y174" s="2">
        <f t="shared" si="19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6" t="s">
        <v>49</v>
      </c>
      <c r="AT174" s="8" t="s">
        <v>49</v>
      </c>
      <c r="AU174" s="8" t="s">
        <v>49</v>
      </c>
      <c r="AV174" s="2" t="s">
        <v>49</v>
      </c>
      <c r="AW174" s="2" t="s">
        <v>49</v>
      </c>
    </row>
    <row r="175" spans="1:49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0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7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2">
        <v>45</v>
      </c>
      <c r="X175" s="2">
        <v>28.145</v>
      </c>
      <c r="Y175" s="2">
        <f t="shared" si="19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6" t="s">
        <v>49</v>
      </c>
      <c r="AT175" s="8" t="s">
        <v>49</v>
      </c>
      <c r="AU175" s="8" t="s">
        <v>49</v>
      </c>
      <c r="AV175" s="2" t="s">
        <v>49</v>
      </c>
      <c r="AW175" s="2" t="s">
        <v>49</v>
      </c>
    </row>
    <row r="176" spans="1:49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0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7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2">
        <v>48</v>
      </c>
      <c r="X176" s="2">
        <v>27.850999999999999</v>
      </c>
      <c r="Y176" s="2">
        <f t="shared" si="19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6" t="s">
        <v>49</v>
      </c>
      <c r="AT176" s="8" t="s">
        <v>49</v>
      </c>
      <c r="AU176" s="8" t="s">
        <v>49</v>
      </c>
      <c r="AV176" s="2" t="s">
        <v>49</v>
      </c>
      <c r="AW176" s="2" t="s">
        <v>49</v>
      </c>
    </row>
    <row r="177" spans="1:49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0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7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2">
        <v>44</v>
      </c>
      <c r="X177" s="2">
        <v>28.370999999999999</v>
      </c>
      <c r="Y177" s="2">
        <f t="shared" si="19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6" t="s">
        <v>49</v>
      </c>
      <c r="AT177" s="8" t="s">
        <v>49</v>
      </c>
      <c r="AU177" s="8" t="s">
        <v>49</v>
      </c>
      <c r="AV177" s="2" t="s">
        <v>49</v>
      </c>
      <c r="AW177" s="2" t="s">
        <v>49</v>
      </c>
    </row>
    <row r="178" spans="1:49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0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7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2">
        <f>O178*3</f>
        <v>48.300000000000004</v>
      </c>
      <c r="X178" s="2">
        <v>28.513999999999999</v>
      </c>
      <c r="Y178" s="2">
        <f t="shared" si="19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6" t="s">
        <v>49</v>
      </c>
      <c r="AT178" s="8" t="s">
        <v>49</v>
      </c>
      <c r="AU178" s="8" t="s">
        <v>49</v>
      </c>
      <c r="AV178" s="2" t="s">
        <v>49</v>
      </c>
      <c r="AW178" s="2" t="s">
        <v>49</v>
      </c>
    </row>
    <row r="179" spans="1:49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0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7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2">
        <v>52</v>
      </c>
      <c r="X179" s="2">
        <v>29.013999999999999</v>
      </c>
      <c r="Y179" s="2">
        <f t="shared" si="19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6" t="s">
        <v>49</v>
      </c>
      <c r="AT179" s="8" t="s">
        <v>49</v>
      </c>
      <c r="AU179" s="8" t="s">
        <v>49</v>
      </c>
      <c r="AV179" s="2" t="s">
        <v>49</v>
      </c>
      <c r="AW179" s="2" t="s">
        <v>49</v>
      </c>
    </row>
    <row r="180" spans="1:49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0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7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2">
        <v>45</v>
      </c>
      <c r="X180" s="2">
        <v>28.148</v>
      </c>
      <c r="Y180" s="2">
        <f t="shared" si="19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6" t="s">
        <v>49</v>
      </c>
      <c r="AT180" s="8" t="s">
        <v>49</v>
      </c>
      <c r="AU180" s="8" t="s">
        <v>49</v>
      </c>
      <c r="AV180" s="2" t="s">
        <v>49</v>
      </c>
      <c r="AW180" s="2" t="s">
        <v>49</v>
      </c>
    </row>
    <row r="181" spans="1:49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0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7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2">
        <v>46</v>
      </c>
      <c r="X181" s="2">
        <v>29.997</v>
      </c>
      <c r="Y181" s="2">
        <f t="shared" si="19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6" t="s">
        <v>49</v>
      </c>
      <c r="AT181" s="8" t="s">
        <v>49</v>
      </c>
      <c r="AU181" s="8" t="s">
        <v>49</v>
      </c>
      <c r="AV181" s="2" t="s">
        <v>49</v>
      </c>
      <c r="AW181" s="2" t="s">
        <v>49</v>
      </c>
    </row>
    <row r="182" spans="1:49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0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7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2">
        <v>43</v>
      </c>
      <c r="X182" s="2">
        <v>29.14</v>
      </c>
      <c r="Y182" s="2">
        <f t="shared" si="19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6" t="s">
        <v>49</v>
      </c>
      <c r="AT182" s="8" t="s">
        <v>49</v>
      </c>
      <c r="AU182" s="8" t="s">
        <v>49</v>
      </c>
      <c r="AV182" s="2" t="s">
        <v>49</v>
      </c>
      <c r="AW182" s="2" t="s">
        <v>49</v>
      </c>
    </row>
    <row r="183" spans="1:49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0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7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2">
        <v>52</v>
      </c>
      <c r="X183" s="2">
        <v>31.606000000000002</v>
      </c>
      <c r="Y183" s="2">
        <f t="shared" si="19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6" t="s">
        <v>49</v>
      </c>
      <c r="AT183" s="8" t="s">
        <v>49</v>
      </c>
      <c r="AU183" s="8" t="s">
        <v>49</v>
      </c>
      <c r="AV183" s="2" t="s">
        <v>49</v>
      </c>
      <c r="AW183" s="2" t="s">
        <v>49</v>
      </c>
    </row>
    <row r="184" spans="1:49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0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7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2">
        <v>56</v>
      </c>
      <c r="X184" s="2">
        <v>27.957999999999998</v>
      </c>
      <c r="Y184" s="2">
        <f t="shared" si="19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6" t="s">
        <v>49</v>
      </c>
      <c r="AT184" s="8" t="s">
        <v>49</v>
      </c>
      <c r="AU184" s="8" t="s">
        <v>49</v>
      </c>
      <c r="AV184" s="2" t="s">
        <v>49</v>
      </c>
      <c r="AW184" s="2" t="s">
        <v>49</v>
      </c>
    </row>
    <row r="185" spans="1:49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0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7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2">
        <v>57</v>
      </c>
      <c r="X185" s="2">
        <v>29.155000000000001</v>
      </c>
      <c r="Y185" s="2">
        <f t="shared" si="19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6" t="s">
        <v>49</v>
      </c>
      <c r="AT185" s="8" t="s">
        <v>49</v>
      </c>
      <c r="AU185" s="8" t="s">
        <v>49</v>
      </c>
      <c r="AV185" s="2" t="s">
        <v>49</v>
      </c>
      <c r="AW185" s="2" t="s">
        <v>49</v>
      </c>
    </row>
    <row r="186" spans="1:49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0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7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2">
        <v>52</v>
      </c>
      <c r="X186" s="2">
        <v>29.213999999999999</v>
      </c>
      <c r="Y186" s="2">
        <f t="shared" si="19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6" t="s">
        <v>49</v>
      </c>
      <c r="AT186" s="8" t="s">
        <v>49</v>
      </c>
      <c r="AU186" s="8" t="s">
        <v>49</v>
      </c>
      <c r="AV186" s="2" t="s">
        <v>49</v>
      </c>
      <c r="AW186" s="2" t="s">
        <v>49</v>
      </c>
    </row>
    <row r="187" spans="1:49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0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7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2">
        <v>49</v>
      </c>
      <c r="X187" s="2">
        <v>29.280999999999999</v>
      </c>
      <c r="Y187" s="2">
        <f t="shared" si="19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6" t="s">
        <v>49</v>
      </c>
      <c r="AT187" s="8" t="s">
        <v>49</v>
      </c>
      <c r="AU187" s="8" t="s">
        <v>49</v>
      </c>
      <c r="AV187" s="2" t="s">
        <v>49</v>
      </c>
      <c r="AW187" s="2" t="s">
        <v>49</v>
      </c>
    </row>
    <row r="188" spans="1:49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0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7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2">
        <v>55</v>
      </c>
      <c r="X188" s="2">
        <v>28.082999999999998</v>
      </c>
      <c r="Y188" s="2">
        <f t="shared" si="19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6" t="s">
        <v>49</v>
      </c>
      <c r="AT188" s="8" t="s">
        <v>49</v>
      </c>
      <c r="AU188" s="8" t="s">
        <v>49</v>
      </c>
      <c r="AV188" s="2" t="s">
        <v>49</v>
      </c>
      <c r="AW188" s="2" t="s">
        <v>49</v>
      </c>
    </row>
    <row r="189" spans="1:49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0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7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2">
        <v>52</v>
      </c>
      <c r="X189" s="2">
        <v>27.515999999999998</v>
      </c>
      <c r="Y189" s="2">
        <f t="shared" si="19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6" t="s">
        <v>49</v>
      </c>
      <c r="AT189" s="8" t="s">
        <v>49</v>
      </c>
      <c r="AU189" s="8" t="s">
        <v>49</v>
      </c>
      <c r="AV189" s="2" t="s">
        <v>49</v>
      </c>
      <c r="AW189" s="2" t="s">
        <v>49</v>
      </c>
    </row>
    <row r="190" spans="1:49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0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7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2">
        <v>50</v>
      </c>
      <c r="X190" s="2">
        <v>26.844000000000001</v>
      </c>
      <c r="Y190" s="2">
        <f t="shared" si="19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6" t="s">
        <v>49</v>
      </c>
      <c r="AT190" s="8" t="s">
        <v>49</v>
      </c>
      <c r="AU190" s="8" t="s">
        <v>49</v>
      </c>
      <c r="AV190" s="2" t="s">
        <v>49</v>
      </c>
      <c r="AW190" s="2" t="s">
        <v>49</v>
      </c>
    </row>
    <row r="191" spans="1:49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0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7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2">
        <v>52</v>
      </c>
      <c r="X191" s="2">
        <v>25.465</v>
      </c>
      <c r="Y191" s="2">
        <f t="shared" si="19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6" t="s">
        <v>49</v>
      </c>
      <c r="AT191" s="8" t="s">
        <v>49</v>
      </c>
      <c r="AU191" s="8" t="s">
        <v>49</v>
      </c>
      <c r="AV191" s="2" t="s">
        <v>49</v>
      </c>
      <c r="AW191" s="2" t="s">
        <v>49</v>
      </c>
    </row>
    <row r="192" spans="1:49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0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7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2">
        <v>49</v>
      </c>
      <c r="X192" s="2">
        <v>27.533999999999999</v>
      </c>
      <c r="Y192" s="2">
        <f t="shared" si="19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6" t="s">
        <v>49</v>
      </c>
      <c r="AT192" s="8" t="s">
        <v>49</v>
      </c>
      <c r="AU192" s="8" t="s">
        <v>49</v>
      </c>
      <c r="AV192" s="2" t="s">
        <v>49</v>
      </c>
      <c r="AW192" s="2" t="s">
        <v>49</v>
      </c>
    </row>
    <row r="193" spans="1:49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0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7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2">
        <v>61</v>
      </c>
      <c r="X193" s="2">
        <v>38.588999999999999</v>
      </c>
      <c r="Y193" s="2">
        <f t="shared" si="19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6" t="s">
        <v>49</v>
      </c>
      <c r="AT193" s="8" t="s">
        <v>49</v>
      </c>
      <c r="AU193" s="8" t="s">
        <v>49</v>
      </c>
      <c r="AV193" s="2" t="s">
        <v>49</v>
      </c>
      <c r="AW193" s="2" t="s">
        <v>49</v>
      </c>
    </row>
    <row r="194" spans="1:49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0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7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2">
        <v>39</v>
      </c>
      <c r="X194" s="2">
        <v>29.798999999999999</v>
      </c>
      <c r="Y194" s="2">
        <f t="shared" si="19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6" t="s">
        <v>49</v>
      </c>
      <c r="AT194" s="8" t="s">
        <v>49</v>
      </c>
      <c r="AU194" s="8" t="s">
        <v>49</v>
      </c>
      <c r="AV194" s="2" t="s">
        <v>49</v>
      </c>
      <c r="AW194" s="2" t="s">
        <v>49</v>
      </c>
    </row>
    <row r="195" spans="1:49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0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20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2">
        <v>39</v>
      </c>
      <c r="X195" s="2">
        <v>26.202999999999999</v>
      </c>
      <c r="Y195" s="2">
        <f t="shared" si="19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6" t="s">
        <v>49</v>
      </c>
      <c r="AT195" s="8" t="s">
        <v>49</v>
      </c>
      <c r="AU195" s="8" t="s">
        <v>49</v>
      </c>
      <c r="AV195" s="2" t="s">
        <v>49</v>
      </c>
      <c r="AW195" s="2" t="s">
        <v>49</v>
      </c>
    </row>
    <row r="196" spans="1:49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0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20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2">
        <v>47</v>
      </c>
      <c r="X196" s="2">
        <v>29.242999999999999</v>
      </c>
      <c r="Y196" s="2">
        <f t="shared" si="19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6" t="s">
        <v>49</v>
      </c>
      <c r="AT196" s="8" t="s">
        <v>49</v>
      </c>
      <c r="AU196" s="8" t="s">
        <v>49</v>
      </c>
      <c r="AV196" s="2" t="s">
        <v>49</v>
      </c>
      <c r="AW196" s="2" t="s">
        <v>49</v>
      </c>
    </row>
    <row r="197" spans="1:49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0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20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2">
        <v>50</v>
      </c>
      <c r="X197" s="2">
        <v>27.981000000000002</v>
      </c>
      <c r="Y197" s="2">
        <f t="shared" si="19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6" t="s">
        <v>49</v>
      </c>
      <c r="AT197" s="8" t="s">
        <v>49</v>
      </c>
      <c r="AU197" s="8" t="s">
        <v>49</v>
      </c>
      <c r="AV197" s="2" t="s">
        <v>49</v>
      </c>
      <c r="AW197" s="2" t="s">
        <v>49</v>
      </c>
    </row>
    <row r="198" spans="1:49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0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20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2">
        <v>46</v>
      </c>
      <c r="X198" s="2">
        <v>28.145</v>
      </c>
      <c r="Y198" s="2">
        <f t="shared" si="19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6" t="s">
        <v>49</v>
      </c>
      <c r="AT198" s="8" t="s">
        <v>49</v>
      </c>
      <c r="AU198" s="8" t="s">
        <v>49</v>
      </c>
      <c r="AV198" s="2" t="s">
        <v>49</v>
      </c>
      <c r="AW198" s="2" t="s">
        <v>49</v>
      </c>
    </row>
    <row r="199" spans="1:49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0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20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2">
        <v>47</v>
      </c>
      <c r="X199" s="2">
        <v>27.850999999999999</v>
      </c>
      <c r="Y199" s="2">
        <f t="shared" si="19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6" t="s">
        <v>49</v>
      </c>
      <c r="AT199" s="8" t="s">
        <v>49</v>
      </c>
      <c r="AU199" s="8" t="s">
        <v>49</v>
      </c>
      <c r="AV199" s="2" t="s">
        <v>49</v>
      </c>
      <c r="AW199" s="2" t="s">
        <v>49</v>
      </c>
    </row>
    <row r="200" spans="1:49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0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20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2">
        <v>45</v>
      </c>
      <c r="X200" s="2">
        <v>28.370999999999999</v>
      </c>
      <c r="Y200" s="2">
        <f t="shared" ref="Y200:Y207" si="21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6" t="s">
        <v>49</v>
      </c>
      <c r="AT200" s="8" t="s">
        <v>49</v>
      </c>
      <c r="AU200" s="8" t="s">
        <v>49</v>
      </c>
      <c r="AV200" s="2" t="s">
        <v>49</v>
      </c>
      <c r="AW200" s="2" t="s">
        <v>49</v>
      </c>
    </row>
    <row r="201" spans="1:49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0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20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2">
        <v>47</v>
      </c>
      <c r="X201" s="2">
        <v>27.411999999999999</v>
      </c>
      <c r="Y201" s="2">
        <f t="shared" si="21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6" t="s">
        <v>49</v>
      </c>
      <c r="AT201" s="8" t="s">
        <v>49</v>
      </c>
      <c r="AU201" s="8" t="s">
        <v>49</v>
      </c>
      <c r="AV201" s="2" t="s">
        <v>49</v>
      </c>
      <c r="AW201" s="2" t="s">
        <v>49</v>
      </c>
    </row>
    <row r="202" spans="1:49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0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20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2">
        <v>43</v>
      </c>
      <c r="X202" s="2">
        <v>31.606000000000002</v>
      </c>
      <c r="Y202" s="2">
        <f t="shared" si="21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6" t="s">
        <v>49</v>
      </c>
      <c r="AT202" s="8" t="s">
        <v>49</v>
      </c>
      <c r="AU202" s="8" t="s">
        <v>49</v>
      </c>
      <c r="AV202" s="2" t="s">
        <v>49</v>
      </c>
      <c r="AW202" s="2" t="s">
        <v>49</v>
      </c>
    </row>
    <row r="203" spans="1:49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0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20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2">
        <v>53</v>
      </c>
      <c r="X203" s="2">
        <v>27.411999999999999</v>
      </c>
      <c r="Y203" s="2">
        <f t="shared" si="21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6" t="s">
        <v>49</v>
      </c>
      <c r="AT203" s="8" t="s">
        <v>49</v>
      </c>
      <c r="AU203" s="8" t="s">
        <v>49</v>
      </c>
      <c r="AV203" s="2" t="s">
        <v>49</v>
      </c>
      <c r="AW203" s="2" t="s">
        <v>49</v>
      </c>
    </row>
    <row r="204" spans="1:49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0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20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2">
        <v>47</v>
      </c>
      <c r="X204" s="2">
        <v>27.411999999999999</v>
      </c>
      <c r="Y204" s="2">
        <f t="shared" si="21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6" t="s">
        <v>49</v>
      </c>
      <c r="AT204" s="8" t="s">
        <v>49</v>
      </c>
      <c r="AU204" s="8" t="s">
        <v>49</v>
      </c>
      <c r="AV204" s="2" t="s">
        <v>49</v>
      </c>
      <c r="AW204" s="2" t="s">
        <v>49</v>
      </c>
    </row>
    <row r="205" spans="1:49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0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20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2">
        <v>43</v>
      </c>
      <c r="X205" s="2">
        <v>27.957999999999998</v>
      </c>
      <c r="Y205" s="2">
        <f t="shared" si="21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6" t="s">
        <v>49</v>
      </c>
      <c r="AT205" s="8" t="s">
        <v>49</v>
      </c>
      <c r="AU205" s="8" t="s">
        <v>49</v>
      </c>
      <c r="AV205" s="2" t="s">
        <v>49</v>
      </c>
      <c r="AW205" s="2" t="s">
        <v>49</v>
      </c>
    </row>
    <row r="206" spans="1:49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0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20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2">
        <v>50</v>
      </c>
      <c r="X206" s="2">
        <v>29.280999999999999</v>
      </c>
      <c r="Y206" s="2">
        <f t="shared" si="21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6" t="s">
        <v>49</v>
      </c>
      <c r="AT206" s="8" t="s">
        <v>49</v>
      </c>
      <c r="AU206" s="8" t="s">
        <v>49</v>
      </c>
      <c r="AV206" s="2" t="s">
        <v>49</v>
      </c>
      <c r="AW206" s="2" t="s">
        <v>49</v>
      </c>
    </row>
    <row r="207" spans="1:49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0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20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2">
        <v>62</v>
      </c>
      <c r="X207" s="2">
        <v>38.588999999999999</v>
      </c>
      <c r="Y207" s="2">
        <f t="shared" si="21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6" t="s">
        <v>49</v>
      </c>
      <c r="AT207" s="8" t="s">
        <v>49</v>
      </c>
      <c r="AU207" s="8" t="s">
        <v>49</v>
      </c>
      <c r="AV207" s="2" t="s">
        <v>49</v>
      </c>
      <c r="AW207" s="2" t="s">
        <v>49</v>
      </c>
    </row>
    <row r="208" spans="1:49" s="6" customFormat="1">
      <c r="A208" s="2"/>
      <c r="B208" s="18"/>
      <c r="C208"/>
      <c r="D208"/>
      <c r="E208"/>
      <c r="F208"/>
      <c r="G208" s="19"/>
      <c r="H208" s="18"/>
      <c r="I208" s="20"/>
      <c r="J208" s="18"/>
      <c r="K208" s="18"/>
      <c r="L208" s="19"/>
      <c r="M208" s="20"/>
      <c r="N208" s="20"/>
      <c r="O208" s="2"/>
      <c r="P208" s="2"/>
      <c r="Q208" s="18"/>
      <c r="R208" s="21"/>
      <c r="S208" s="20"/>
      <c r="T208" s="2"/>
      <c r="U208" s="2"/>
      <c r="W208" s="43"/>
      <c r="X208" s="23"/>
      <c r="Y208" s="20"/>
      <c r="Z208" s="2"/>
      <c r="AA208" s="2"/>
      <c r="AB208" s="2"/>
      <c r="AC208" s="20"/>
      <c r="AD208" s="24"/>
    </row>
  </sheetData>
  <sortState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2019-07-11T01:28:10Z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