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 activeTab="1"/>
  </bookViews>
  <sheets>
    <sheet name="4200" sheetId="2" r:id="rId1"/>
    <sheet name="Sheet1" sheetId="3" r:id="rId2"/>
  </sheets>
  <calcPr calcId="144525" concurrentCalc="0"/>
</workbook>
</file>

<file path=xl/sharedStrings.xml><?xml version="1.0" encoding="utf-8"?>
<sst xmlns="http://schemas.openxmlformats.org/spreadsheetml/2006/main" count="2466" uniqueCount="228">
  <si>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</si>
  <si>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</si>
  <si>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</si>
  <si>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</si>
  <si>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</si>
  <si>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</si>
  <si>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</si>
  <si>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</si>
  <si>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</si>
  <si>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</si>
  <si>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</si>
  <si>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</si>
  <si>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</si>
  <si>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</si>
  <si>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</si>
  <si>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</si>
  <si>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</si>
  <si>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</si>
  <si>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</si>
  <si>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</si>
  <si>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</si>
  <si>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</si>
  <si>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</si>
  <si>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</si>
  <si>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</si>
  <si>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CaCO2</t>
  </si>
  <si>
    <t>APH</t>
  </si>
  <si>
    <t>BPH</t>
  </si>
  <si>
    <t>BEX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</si>
  <si>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</si>
  <si>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</si>
  <si>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</si>
  <si>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</si>
  <si>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</si>
  <si>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</si>
  <si>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</si>
  <si>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</si>
  <si>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QTmax_KG</t>
  </si>
  <si>
    <t>VO2max_KG</t>
  </si>
  <si>
    <t>BMI</t>
  </si>
  <si>
    <t>X1-M-42-A</t>
  </si>
  <si>
    <t>X1</t>
  </si>
  <si>
    <t>H</t>
  </si>
  <si>
    <t>Male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</si>
  <si>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</si>
  <si>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</si>
  <si>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</si>
  <si>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</si>
  <si>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</si>
  <si>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</si>
  <si>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</si>
  <si>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</si>
  <si>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</si>
  <si>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</si>
  <si>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</si>
  <si>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</si>
  <si>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</si>
  <si>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</si>
  <si>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</si>
  <si>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</si>
  <si>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Female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</si>
  <si>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</si>
  <si>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</si>
  <si>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</si>
  <si>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</si>
  <si>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</si>
  <si>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</si>
  <si>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</si>
  <si>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</si>
  <si>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</si>
  <si>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</si>
  <si>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NULL</t>
  </si>
  <si>
    <t>X15-M-42-A</t>
  </si>
  <si>
    <t>X15</t>
  </si>
  <si>
    <t>X16-M-42-A</t>
  </si>
  <si>
    <t>X16</t>
  </si>
  <si>
    <t>X17-M-42-A</t>
  </si>
  <si>
    <t>X17</t>
  </si>
  <si>
    <t>T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</si>
  <si>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</si>
  <si>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</si>
  <si>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</si>
  <si>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</si>
  <si>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</si>
  <si>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</si>
  <si>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</si>
  <si>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</si>
  <si>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</si>
  <si>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</si>
  <si>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</si>
  <si>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</si>
  <si>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</si>
  <si>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</si>
  <si>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</si>
  <si>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</si>
  <si>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</si>
  <si>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</si>
  <si>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</si>
  <si>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</si>
  <si>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</si>
  <si>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</si>
  <si>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</si>
  <si>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</si>
  <si>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</si>
  <si>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</si>
  <si>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</si>
  <si>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</si>
  <si>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</si>
  <si>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</si>
  <si>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</si>
  <si>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</si>
  <si>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</si>
  <si>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X33RD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</si>
  <si>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</si>
  <si>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</si>
  <si>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</si>
  <si>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</si>
  <si>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</si>
  <si>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</si>
  <si>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</si>
  <si>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</si>
  <si>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</si>
  <si>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</si>
  <si>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</si>
  <si>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</si>
  <si>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</si>
  <si>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</si>
  <si>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</si>
  <si>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</si>
  <si>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</si>
  <si>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</si>
  <si>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</si>
  <si>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</si>
  <si>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</si>
  <si>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</si>
  <si>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</si>
  <si>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</si>
  <si>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</si>
  <si>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</si>
  <si>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</si>
  <si>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</si>
  <si>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</si>
  <si>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</si>
  <si>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</si>
  <si>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</si>
  <si>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</si>
  <si>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</si>
  <si>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</si>
  <si>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</si>
  <si>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</si>
  <si>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</si>
  <si>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</si>
  <si>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</si>
  <si>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</si>
  <si>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</si>
  <si>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</si>
  <si>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</si>
  <si>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</si>
  <si>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</si>
  <si>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</si>
  <si>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</si>
  <si>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</si>
  <si>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</si>
  <si>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</si>
  <si>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</si>
  <si>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</si>
  <si>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</si>
  <si>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</si>
  <si>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</si>
  <si>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</si>
  <si>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</si>
  <si>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</si>
  <si>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</si>
  <si>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</si>
  <si>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</si>
  <si>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</si>
  <si>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</si>
  <si>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</si>
  <si>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</si>
  <si>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</si>
  <si>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</si>
  <si>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</si>
  <si>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</si>
  <si>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</si>
  <si>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</si>
  <si>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</si>
  <si>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</si>
  <si>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</si>
  <si>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</si>
  <si>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</si>
  <si>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</si>
  <si>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</si>
  <si>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</si>
  <si>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</si>
  <si>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</si>
  <si>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</si>
  <si>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</si>
  <si>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</si>
  <si>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</si>
  <si>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</si>
  <si>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</si>
  <si>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</si>
  <si>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</si>
  <si>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</si>
  <si>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</si>
  <si>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</si>
  <si>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</si>
  <si>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</si>
  <si>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</si>
  <si>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</si>
  <si>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</si>
  <si>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</si>
  <si>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</si>
  <si>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</si>
  <si>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</si>
  <si>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</si>
  <si>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</si>
  <si>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</si>
  <si>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</si>
  <si>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</si>
  <si>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</si>
  <si>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</si>
  <si>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</si>
  <si>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</si>
  <si>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</si>
  <si>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</si>
  <si>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</si>
  <si>
    <t>VO2_BMI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</si>
</sst>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/>
    <xf numFmtId="0" fontId="2" fillId="0" borderId="0" xfId="0" applyFont="1"/>
    <xf numFmtId="0" fontId="0" fillId="0" borderId="0" xfId="0" applyFont="1" applyFill="1" applyBorder="1"/>
    <xf numFmtId="0" fontId="0" fillId="0" borderId="0" xfId="0" applyFill="1"/>
    <xf numFmtId="176" fontId="0" fillId="0" borderId="0" xfId="0" applyNumberFormat="1" applyFill="1"/>
    <xf numFmtId="176" fontId="0" fillId="0" borderId="0" xfId="0" applyNumberFormat="1" applyAlignment="1">
      <alignment vertical="center"/>
    </xf>
    <xf numFmtId="0" fontId="2" fillId="0" borderId="0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0" fontId="0" fillId="0" borderId="0" xfId="0" applyFont="1"/>
    <xf numFmtId="176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Tibetan Male and Female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"Tibetan Males"</c:f>
              <c:strCache>
                <c:ptCount val="1"/>
                <c:pt idx="0">
                  <c:v>Tibetan 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</c:v>
                </c:pt>
                <c:pt idx="1">
                  <c:v>61.5540234375</c:v>
                </c:pt>
                <c:pt idx="2">
                  <c:v>74.4681282258065</c:v>
                </c:pt>
                <c:pt idx="3">
                  <c:v>75.4473074074074</c:v>
                </c:pt>
                <c:pt idx="4">
                  <c:v>74.5457415254237</c:v>
                </c:pt>
                <c:pt idx="5">
                  <c:v>93.2257298387097</c:v>
                </c:pt>
                <c:pt idx="6">
                  <c:v>71.562675862069</c:v>
                </c:pt>
                <c:pt idx="7">
                  <c:v>54.14358</c:v>
                </c:pt>
                <c:pt idx="8">
                  <c:v>53.965215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"Tibetan Females"</c:f>
              <c:strCache>
                <c:ptCount val="1"/>
                <c:pt idx="0">
                  <c:v>Tibetan Females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42.1098305084746</c:v>
                </c:pt>
                <c:pt idx="1">
                  <c:v>59.9384615384615</c:v>
                </c:pt>
                <c:pt idx="2">
                  <c:v>57.8396710784314</c:v>
                </c:pt>
                <c:pt idx="3">
                  <c:v>50.010546875</c:v>
                </c:pt>
                <c:pt idx="4">
                  <c:v>49.9994491525424</c:v>
                </c:pt>
                <c:pt idx="5">
                  <c:v>44.840873015873</c:v>
                </c:pt>
                <c:pt idx="6">
                  <c:v>58.2593356097561</c:v>
                </c:pt>
                <c:pt idx="7">
                  <c:v>47.720835046729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42994"/>
        <c:axId val="594849437"/>
      </c:scatterChart>
      <c:valAx>
        <c:axId val="92274299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849437"/>
        <c:crosses val="autoZero"/>
        <c:crossBetween val="midCat"/>
      </c:valAx>
      <c:valAx>
        <c:axId val="594849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7429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Han Male and Female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 Males"</c:f>
              <c:strCache>
                <c:ptCount val="1"/>
                <c:pt idx="0">
                  <c:v>Han 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</c:v>
                </c:pt>
                <c:pt idx="4">
                  <c:v>16.4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</c:v>
                </c:pt>
                <c:pt idx="1">
                  <c:v>76.8816939259259</c:v>
                </c:pt>
                <c:pt idx="2">
                  <c:v>53.1248564189189</c:v>
                </c:pt>
                <c:pt idx="3">
                  <c:v>84.726565</c:v>
                </c:pt>
                <c:pt idx="4">
                  <c:v>62.0995054545455</c:v>
                </c:pt>
                <c:pt idx="5">
                  <c:v>52.0875087890625</c:v>
                </c:pt>
                <c:pt idx="6">
                  <c:v>70.6116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"Han Females"</c:f>
              <c:strCache>
                <c:ptCount val="1"/>
                <c:pt idx="0">
                  <c:v>Han Females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44.3178959183674</c:v>
                </c:pt>
                <c:pt idx="1">
                  <c:v>27.3028397321429</c:v>
                </c:pt>
                <c:pt idx="2">
                  <c:v>49.417121559633</c:v>
                </c:pt>
                <c:pt idx="3">
                  <c:v>36.2968517857143</c:v>
                </c:pt>
                <c:pt idx="4">
                  <c:v>38.1897170151515</c:v>
                </c:pt>
                <c:pt idx="5">
                  <c:v>61.1082941176471</c:v>
                </c:pt>
                <c:pt idx="6">
                  <c:v>34.5831057021277</c:v>
                </c:pt>
                <c:pt idx="7">
                  <c:v>27.928475</c:v>
                </c:pt>
                <c:pt idx="8">
                  <c:v>81.276048</c:v>
                </c:pt>
                <c:pt idx="9">
                  <c:v>76.1702117647059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14201"/>
        <c:axId val="240643607"/>
      </c:scatterChart>
      <c:valAx>
        <c:axId val="619514201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643607"/>
        <c:crosses val="autoZero"/>
        <c:crossBetween val="midCat"/>
      </c:valAx>
      <c:valAx>
        <c:axId val="24064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5142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Tibetan and Han Male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 Males"</c:f>
              <c:strCache>
                <c:ptCount val="1"/>
                <c:pt idx="0">
                  <c:v>Han 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</c:v>
                </c:pt>
                <c:pt idx="4">
                  <c:v>16.4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</c:v>
                </c:pt>
                <c:pt idx="1">
                  <c:v>76.8816939259259</c:v>
                </c:pt>
                <c:pt idx="2">
                  <c:v>53.1248564189189</c:v>
                </c:pt>
                <c:pt idx="3">
                  <c:v>84.726565</c:v>
                </c:pt>
                <c:pt idx="4">
                  <c:v>62.0995054545455</c:v>
                </c:pt>
                <c:pt idx="5">
                  <c:v>52.0875087890625</c:v>
                </c:pt>
                <c:pt idx="6">
                  <c:v>70.6116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"Tibetan Males"</c:f>
              <c:strCache>
                <c:ptCount val="1"/>
                <c:pt idx="0">
                  <c:v>Tibetan 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</c:v>
                </c:pt>
                <c:pt idx="1">
                  <c:v>61.5540234375</c:v>
                </c:pt>
                <c:pt idx="2">
                  <c:v>74.4681282258065</c:v>
                </c:pt>
                <c:pt idx="3">
                  <c:v>75.4473074074074</c:v>
                </c:pt>
                <c:pt idx="4">
                  <c:v>74.5457415254237</c:v>
                </c:pt>
                <c:pt idx="5">
                  <c:v>93.2257298387097</c:v>
                </c:pt>
                <c:pt idx="6">
                  <c:v>71.562675862069</c:v>
                </c:pt>
                <c:pt idx="7">
                  <c:v>54.14358</c:v>
                </c:pt>
                <c:pt idx="8">
                  <c:v>53.965215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62922"/>
        <c:axId val="627338702"/>
      </c:scatterChart>
      <c:valAx>
        <c:axId val="370662922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338702"/>
        <c:crosses val="autoZero"/>
        <c:crossBetween val="midCat"/>
      </c:valAx>
      <c:valAx>
        <c:axId val="627338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6629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Tibetan and Han Female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 Female"</c:f>
              <c:strCache>
                <c:ptCount val="1"/>
                <c:pt idx="0">
                  <c:v>Han Female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88495575221"/>
                  <c:y val="0.2571428571428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44.3178959183674</c:v>
                </c:pt>
                <c:pt idx="1">
                  <c:v>27.3028397321429</c:v>
                </c:pt>
                <c:pt idx="2">
                  <c:v>49.417121559633</c:v>
                </c:pt>
                <c:pt idx="3">
                  <c:v>36.2968517857143</c:v>
                </c:pt>
                <c:pt idx="4">
                  <c:v>38.1897170151515</c:v>
                </c:pt>
                <c:pt idx="5">
                  <c:v>61.1082941176471</c:v>
                </c:pt>
                <c:pt idx="6">
                  <c:v>34.5831057021277</c:v>
                </c:pt>
                <c:pt idx="7">
                  <c:v>27.928475</c:v>
                </c:pt>
                <c:pt idx="8">
                  <c:v>81.276048</c:v>
                </c:pt>
                <c:pt idx="9">
                  <c:v>76.1702117647059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"Tibetan Female"</c:f>
              <c:strCache>
                <c:ptCount val="1"/>
                <c:pt idx="0">
                  <c:v>Tibetan Female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200170821161"/>
                  <c:y val="-0.1619047619047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42.1098305084746</c:v>
                </c:pt>
                <c:pt idx="1">
                  <c:v>59.9384615384615</c:v>
                </c:pt>
                <c:pt idx="2">
                  <c:v>57.8396710784314</c:v>
                </c:pt>
                <c:pt idx="3">
                  <c:v>50.010546875</c:v>
                </c:pt>
                <c:pt idx="4">
                  <c:v>49.9994491525424</c:v>
                </c:pt>
                <c:pt idx="5">
                  <c:v>44.840873015873</c:v>
                </c:pt>
                <c:pt idx="6">
                  <c:v>58.2593356097561</c:v>
                </c:pt>
                <c:pt idx="7">
                  <c:v>47.720835046729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758017"/>
        <c:axId val="175066806"/>
      </c:scatterChart>
      <c:valAx>
        <c:axId val="91675801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66806"/>
        <c:crosses val="autoZero"/>
        <c:crossBetween val="midCat"/>
      </c:valAx>
      <c:valAx>
        <c:axId val="175066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7580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Tibetan vs Han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 Chinese"</c:f>
              <c:strCache>
                <c:ptCount val="1"/>
                <c:pt idx="0">
                  <c:v>Han Chinese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43548387096774"/>
                  <c:y val="0.2518518518518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Sheet1!$D$2:$D$18</c:f>
              <c:numCache>
                <c:formatCode>0.00</c:formatCode>
                <c:ptCount val="1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</c:v>
                </c:pt>
                <c:pt idx="4">
                  <c:v>16.4</c:v>
                </c:pt>
                <c:pt idx="5">
                  <c:v>18.2</c:v>
                </c:pt>
                <c:pt idx="6">
                  <c:v>16.5</c:v>
                </c:pt>
                <c:pt idx="7">
                  <c:v>14.8</c:v>
                </c:pt>
                <c:pt idx="8">
                  <c:v>14.1</c:v>
                </c:pt>
                <c:pt idx="9">
                  <c:v>12.1</c:v>
                </c:pt>
                <c:pt idx="10">
                  <c:v>14.3</c:v>
                </c:pt>
                <c:pt idx="11">
                  <c:v>11.5</c:v>
                </c:pt>
                <c:pt idx="12">
                  <c:v>14.6</c:v>
                </c:pt>
                <c:pt idx="13">
                  <c:v>14.3</c:v>
                </c:pt>
                <c:pt idx="14">
                  <c:v>13.1</c:v>
                </c:pt>
                <c:pt idx="15">
                  <c:v>14.6</c:v>
                </c:pt>
                <c:pt idx="16">
                  <c:v>14.1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52.9557075111111</c:v>
                </c:pt>
                <c:pt idx="1">
                  <c:v>76.8816939259259</c:v>
                </c:pt>
                <c:pt idx="2">
                  <c:v>53.1248564189189</c:v>
                </c:pt>
                <c:pt idx="3">
                  <c:v>84.726565</c:v>
                </c:pt>
                <c:pt idx="4">
                  <c:v>62.0995054545455</c:v>
                </c:pt>
                <c:pt idx="5">
                  <c:v>52.0875087890625</c:v>
                </c:pt>
                <c:pt idx="6">
                  <c:v>70.6116</c:v>
                </c:pt>
                <c:pt idx="7">
                  <c:v>44.3178959183674</c:v>
                </c:pt>
                <c:pt idx="8">
                  <c:v>27.3028397321429</c:v>
                </c:pt>
                <c:pt idx="9">
                  <c:v>49.417121559633</c:v>
                </c:pt>
                <c:pt idx="10">
                  <c:v>36.2968517857143</c:v>
                </c:pt>
                <c:pt idx="11">
                  <c:v>38.1897170151515</c:v>
                </c:pt>
                <c:pt idx="12">
                  <c:v>61.1082941176471</c:v>
                </c:pt>
                <c:pt idx="13">
                  <c:v>34.5831057021277</c:v>
                </c:pt>
                <c:pt idx="14">
                  <c:v>27.928475</c:v>
                </c:pt>
                <c:pt idx="15">
                  <c:v>81.276048</c:v>
                </c:pt>
                <c:pt idx="16">
                  <c:v>76.1702117647059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"Tibetan"</c:f>
              <c:strCache>
                <c:ptCount val="1"/>
                <c:pt idx="0">
                  <c:v>Tibetan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129032258065"/>
                  <c:y val="-0.1037037037037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Sheet1!$D$19:$D$35</c:f>
              <c:numCache>
                <c:formatCode>0.00</c:formatCode>
                <c:ptCount val="17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  <c:pt idx="9">
                  <c:v>13.7</c:v>
                </c:pt>
                <c:pt idx="10">
                  <c:v>13.2</c:v>
                </c:pt>
                <c:pt idx="11">
                  <c:v>10.3</c:v>
                </c:pt>
                <c:pt idx="12">
                  <c:v>11.6</c:v>
                </c:pt>
                <c:pt idx="13">
                  <c:v>12.9</c:v>
                </c:pt>
                <c:pt idx="14">
                  <c:v>14.3</c:v>
                </c:pt>
                <c:pt idx="15">
                  <c:v>14.7</c:v>
                </c:pt>
                <c:pt idx="16">
                  <c:v>13.5</c:v>
                </c:pt>
              </c:numCache>
            </c:numRef>
          </c:xVal>
          <c:yVal>
            <c:numRef>
              <c:f>Sheet1!$I$19:$I$35</c:f>
              <c:numCache>
                <c:formatCode>General</c:formatCode>
                <c:ptCount val="17"/>
                <c:pt idx="0">
                  <c:v>52.7834</c:v>
                </c:pt>
                <c:pt idx="1">
                  <c:v>61.5540234375</c:v>
                </c:pt>
                <c:pt idx="2">
                  <c:v>74.4681282258065</c:v>
                </c:pt>
                <c:pt idx="3">
                  <c:v>75.4473074074074</c:v>
                </c:pt>
                <c:pt idx="4">
                  <c:v>74.5457415254237</c:v>
                </c:pt>
                <c:pt idx="5">
                  <c:v>93.2257298387097</c:v>
                </c:pt>
                <c:pt idx="6">
                  <c:v>71.562675862069</c:v>
                </c:pt>
                <c:pt idx="7">
                  <c:v>54.14358</c:v>
                </c:pt>
                <c:pt idx="8">
                  <c:v>53.965215</c:v>
                </c:pt>
                <c:pt idx="9">
                  <c:v>42.1098305084746</c:v>
                </c:pt>
                <c:pt idx="10">
                  <c:v>59.9384615384615</c:v>
                </c:pt>
                <c:pt idx="11">
                  <c:v>57.8396710784314</c:v>
                </c:pt>
                <c:pt idx="12">
                  <c:v>50.010546875</c:v>
                </c:pt>
                <c:pt idx="13">
                  <c:v>49.9994491525424</c:v>
                </c:pt>
                <c:pt idx="14">
                  <c:v>44.840873015873</c:v>
                </c:pt>
                <c:pt idx="15">
                  <c:v>58.2593356097561</c:v>
                </c:pt>
                <c:pt idx="16">
                  <c:v>47.720835046729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778"/>
        <c:axId val="994617670"/>
      </c:scatterChart>
      <c:valAx>
        <c:axId val="28909377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617670"/>
        <c:crosses val="autoZero"/>
        <c:crossBetween val="midCat"/>
      </c:valAx>
      <c:valAx>
        <c:axId val="994617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>
            <c:manualLayout>
              <c:xMode val="edge"/>
              <c:yMode val="edge"/>
              <c:x val="0.0276548672566372"/>
              <c:y val="0.378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093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93345</xdr:colOff>
      <xdr:row>21</xdr:row>
      <xdr:rowOff>60960</xdr:rowOff>
    </xdr:from>
    <xdr:to>
      <xdr:col>15</xdr:col>
      <xdr:colOff>520065</xdr:colOff>
      <xdr:row>36</xdr:row>
      <xdr:rowOff>60960</xdr:rowOff>
    </xdr:to>
    <xdr:graphicFrame>
      <xdr:nvGraphicFramePr>
        <xdr:cNvPr id="2" name="Chart 1"/>
        <xdr:cNvGraphicFramePr/>
      </xdr:nvGraphicFramePr>
      <xdr:xfrm>
        <a:off x="7286625" y="3901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233680</xdr:colOff>
      <xdr:row>21</xdr:row>
      <xdr:rowOff>134620</xdr:rowOff>
    </xdr:from>
    <xdr:to>
      <xdr:col>23</xdr:col>
      <xdr:colOff>538480</xdr:colOff>
      <xdr:row>36</xdr:row>
      <xdr:rowOff>134620</xdr:rowOff>
    </xdr:to>
    <xdr:graphicFrame>
      <xdr:nvGraphicFramePr>
        <xdr:cNvPr id="3" name="Chart 2"/>
        <xdr:cNvGraphicFramePr/>
      </xdr:nvGraphicFramePr>
      <xdr:xfrm>
        <a:off x="12456160" y="3975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157480</xdr:colOff>
      <xdr:row>38</xdr:row>
      <xdr:rowOff>45720</xdr:rowOff>
    </xdr:from>
    <xdr:to>
      <xdr:col>15</xdr:col>
      <xdr:colOff>584200</xdr:colOff>
      <xdr:row>53</xdr:row>
      <xdr:rowOff>45720</xdr:rowOff>
    </xdr:to>
    <xdr:graphicFrame>
      <xdr:nvGraphicFramePr>
        <xdr:cNvPr id="4" name="Chart 3"/>
        <xdr:cNvGraphicFramePr/>
      </xdr:nvGraphicFramePr>
      <xdr:xfrm>
        <a:off x="7350760" y="6995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81915</xdr:colOff>
      <xdr:row>36</xdr:row>
      <xdr:rowOff>109220</xdr:rowOff>
    </xdr:from>
    <xdr:to>
      <xdr:col>9</xdr:col>
      <xdr:colOff>88900</xdr:colOff>
      <xdr:row>51</xdr:row>
      <xdr:rowOff>109220</xdr:rowOff>
    </xdr:to>
    <xdr:graphicFrame>
      <xdr:nvGraphicFramePr>
        <xdr:cNvPr id="5" name="Chart 4"/>
        <xdr:cNvGraphicFramePr/>
      </xdr:nvGraphicFramePr>
      <xdr:xfrm>
        <a:off x="1301115" y="6692900"/>
        <a:ext cx="53714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868680</xdr:colOff>
      <xdr:row>38</xdr:row>
      <xdr:rowOff>90170</xdr:rowOff>
    </xdr:from>
    <xdr:to>
      <xdr:col>23</xdr:col>
      <xdr:colOff>441960</xdr:colOff>
      <xdr:row>53</xdr:row>
      <xdr:rowOff>90170</xdr:rowOff>
    </xdr:to>
    <xdr:graphicFrame>
      <xdr:nvGraphicFramePr>
        <xdr:cNvPr id="6" name="Chart 5"/>
        <xdr:cNvGraphicFramePr/>
      </xdr:nvGraphicFramePr>
      <xdr:xfrm>
        <a:off x="12207240" y="7039610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7"/>
  <sheetViews>
    <sheetView zoomScale="64" zoomScaleNormal="64" workbookViewId="0">
      <pane ySplit="1" topLeftCell="A35" activePane="bottomLeft" state="frozen"/>
      <selection/>
      <selection pane="bottomLeft" activeCell="AH18" sqref="AH18"/>
    </sheetView>
  </sheetViews>
  <sheetFormatPr defaultColWidth="9" defaultRowHeight="14.4"/>
  <cols>
    <col min="1" max="1" width="13.5740740740741" customWidth="1"/>
    <col min="2" max="2" width="8.28703703703704" customWidth="1"/>
    <col min="3" max="3" width="7.18518518518519" style="6" customWidth="1"/>
    <col min="4" max="4" width="5.42592592592593" customWidth="1"/>
    <col min="5" max="5" width="8.49074074074074" customWidth="1"/>
    <col min="6" max="6" width="9.28703703703704" customWidth="1"/>
    <col min="7" max="8" width="6.42592592592593" customWidth="1"/>
    <col min="9" max="10" width="9.77777777777778" customWidth="1"/>
    <col min="11" max="13" width="6.42592592592593" customWidth="1"/>
    <col min="14" max="15" width="6.13888888888889" customWidth="1"/>
    <col min="16" max="18" width="6.42592592592593" customWidth="1"/>
    <col min="19" max="19" width="7.13888888888889" customWidth="1"/>
    <col min="20" max="20" width="6.42592592592593" style="7" customWidth="1"/>
    <col min="21" max="21" width="6" customWidth="1"/>
    <col min="22" max="22" width="7.33333333333333" customWidth="1"/>
    <col min="23" max="23" width="6.71296296296296" customWidth="1"/>
    <col min="24" max="25" width="5.57407407407407" customWidth="1"/>
    <col min="26" max="26" width="6.13888888888889" customWidth="1"/>
    <col min="27" max="27" width="6.85185185185185" customWidth="1"/>
    <col min="28" max="29" width="7" customWidth="1"/>
    <col min="30" max="30" width="6" customWidth="1"/>
    <col min="31" max="31" width="8.71296296296296" customWidth="1"/>
    <col min="32" max="32" width="8.13888888888889" customWidth="1"/>
    <col min="33" max="33" width="5.57407407407407" customWidth="1"/>
    <col min="34" max="34" width="8" customWidth="1"/>
    <col min="38" max="40" width="12.8888888888889"/>
  </cols>
  <sheetData>
    <row r="1" spans="1:40">
      <c r="A1" s="1" t="s">
        <v>0</v>
      </c>
      <c r="B1" s="1" t="s">
        <v>1</v>
      </c>
      <c r="C1" s="6" t="s">
        <v>2</v>
      </c>
      <c r="D1" t="s">
        <v>3</v>
      </c>
      <c r="E1" t="s">
        <v>4</v>
      </c>
      <c r="F1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" t="s">
        <v>23</v>
      </c>
      <c r="Y1" s="1" t="s">
        <v>24</v>
      </c>
      <c r="Z1" s="8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t="s">
        <v>37</v>
      </c>
      <c r="AM1" t="s">
        <v>38</v>
      </c>
      <c r="AN1" t="s">
        <v>39</v>
      </c>
    </row>
    <row r="2" spans="1:40">
      <c r="A2" s="2" t="s">
        <v>40</v>
      </c>
      <c r="B2" s="2" t="s">
        <v>41</v>
      </c>
      <c r="C2" s="3">
        <v>67.5</v>
      </c>
      <c r="D2" s="3" t="s">
        <v>42</v>
      </c>
      <c r="E2" s="3">
        <v>173</v>
      </c>
      <c r="F2" s="3" t="s">
        <v>43</v>
      </c>
      <c r="G2" s="9" t="s">
        <v>44</v>
      </c>
      <c r="H2" s="10" t="s">
        <v>45</v>
      </c>
      <c r="I2" s="2">
        <v>4200</v>
      </c>
      <c r="J2" s="2">
        <v>71.5</v>
      </c>
      <c r="K2" s="2">
        <v>42</v>
      </c>
      <c r="L2" s="2">
        <v>37</v>
      </c>
      <c r="M2" s="2">
        <v>7.4</v>
      </c>
      <c r="N2" s="2">
        <v>31</v>
      </c>
      <c r="O2" s="2">
        <v>17.5</v>
      </c>
      <c r="P2" s="2">
        <f>O2*3</f>
        <v>52.5</v>
      </c>
      <c r="Q2" s="2">
        <v>1.4</v>
      </c>
      <c r="R2" s="2">
        <v>0</v>
      </c>
      <c r="S2" s="2">
        <v>17.2</v>
      </c>
      <c r="T2" s="2">
        <v>23.7</v>
      </c>
      <c r="U2" s="2">
        <v>9.7</v>
      </c>
      <c r="V2" s="2">
        <v>-4.3</v>
      </c>
      <c r="W2" s="13">
        <v>54</v>
      </c>
      <c r="X2" s="14">
        <v>28.804</v>
      </c>
      <c r="Y2" s="14">
        <f t="shared" ref="Y2:Y65" si="0">1.39*O2*J2/100+0.003*K2</f>
        <v>17.518375</v>
      </c>
      <c r="Z2">
        <v>37.0777</v>
      </c>
      <c r="AA2">
        <v>7.41</v>
      </c>
      <c r="AB2">
        <v>7.23</v>
      </c>
      <c r="AC2">
        <v>-5.5</v>
      </c>
      <c r="AD2" s="5">
        <v>19.835</v>
      </c>
      <c r="AE2" s="5">
        <v>158</v>
      </c>
      <c r="AF2" s="5">
        <v>66.33</v>
      </c>
      <c r="AG2" s="5">
        <v>29</v>
      </c>
      <c r="AH2" s="5">
        <v>1194.33</v>
      </c>
      <c r="AI2" s="5">
        <v>1572</v>
      </c>
      <c r="AJ2" s="5">
        <v>1.3</v>
      </c>
      <c r="AK2" s="5">
        <v>21.5</v>
      </c>
      <c r="AL2" s="4">
        <f>AD2/C2</f>
        <v>0.293851851851852</v>
      </c>
      <c r="AM2">
        <f>AH2/C2</f>
        <v>17.6937777777778</v>
      </c>
      <c r="AN2">
        <f>C2/(E2/100)^2</f>
        <v>22.5533763239667</v>
      </c>
    </row>
    <row r="3" spans="1:40">
      <c r="A3" s="2" t="s">
        <v>46</v>
      </c>
      <c r="B3" s="2" t="s">
        <v>47</v>
      </c>
      <c r="C3" s="3">
        <v>54</v>
      </c>
      <c r="D3" s="3" t="s">
        <v>42</v>
      </c>
      <c r="E3" s="3">
        <v>172</v>
      </c>
      <c r="F3" s="3" t="s">
        <v>43</v>
      </c>
      <c r="G3" s="9" t="s">
        <v>44</v>
      </c>
      <c r="H3" s="10" t="s">
        <v>45</v>
      </c>
      <c r="I3" s="2">
        <v>4200</v>
      </c>
      <c r="J3" s="2">
        <v>76.9</v>
      </c>
      <c r="K3" s="2">
        <v>48</v>
      </c>
      <c r="L3" s="2">
        <v>37</v>
      </c>
      <c r="M3" s="2">
        <v>7.4</v>
      </c>
      <c r="N3" s="2">
        <v>29</v>
      </c>
      <c r="O3" s="2">
        <v>18.7</v>
      </c>
      <c r="P3" s="2">
        <f t="shared" ref="P3:P66" si="1">O3*3</f>
        <v>56.1</v>
      </c>
      <c r="Q3" s="2">
        <v>1.9</v>
      </c>
      <c r="R3" s="2">
        <v>0.3</v>
      </c>
      <c r="S3" s="2">
        <v>19.7</v>
      </c>
      <c r="T3" s="2">
        <v>25.1</v>
      </c>
      <c r="U3" s="2">
        <v>9.6</v>
      </c>
      <c r="V3" s="2">
        <v>-5.2</v>
      </c>
      <c r="W3" s="13">
        <v>53</v>
      </c>
      <c r="X3" s="14">
        <v>31.314</v>
      </c>
      <c r="Y3" s="14">
        <f t="shared" si="0"/>
        <v>20.132617</v>
      </c>
      <c r="Z3">
        <v>33.707</v>
      </c>
      <c r="AA3">
        <v>7.39</v>
      </c>
      <c r="AB3">
        <v>7.23</v>
      </c>
      <c r="AC3">
        <v>-6.6</v>
      </c>
      <c r="AD3" s="15">
        <v>11.819</v>
      </c>
      <c r="AE3" s="5">
        <v>137.8</v>
      </c>
      <c r="AF3" s="5">
        <v>66.33</v>
      </c>
      <c r="AG3" s="5">
        <v>38.83</v>
      </c>
      <c r="AH3" s="5">
        <v>1403.33</v>
      </c>
      <c r="AI3" s="5">
        <v>1664.33</v>
      </c>
      <c r="AJ3" s="5">
        <v>1.17</v>
      </c>
      <c r="AK3" s="5">
        <v>13.5</v>
      </c>
      <c r="AL3" s="4">
        <f t="shared" ref="AL3:AL37" si="2">AD3/C3</f>
        <v>0.21887037037037</v>
      </c>
      <c r="AM3">
        <f t="shared" ref="AM3:AM37" si="3">AH3/C3</f>
        <v>25.9875925925926</v>
      </c>
      <c r="AN3">
        <f t="shared" ref="AN3:AN37" si="4">C3/(E3/100)^2</f>
        <v>18.2531097890752</v>
      </c>
    </row>
    <row r="4" spans="1:40">
      <c r="A4" s="2" t="s">
        <v>48</v>
      </c>
      <c r="B4" s="2" t="s">
        <v>49</v>
      </c>
      <c r="C4" s="3">
        <v>74</v>
      </c>
      <c r="D4" s="3" t="s">
        <v>42</v>
      </c>
      <c r="E4" s="3">
        <v>175</v>
      </c>
      <c r="F4" s="3" t="s">
        <v>43</v>
      </c>
      <c r="G4" s="9" t="s">
        <v>44</v>
      </c>
      <c r="H4" s="10" t="s">
        <v>45</v>
      </c>
      <c r="I4" s="2">
        <v>4200</v>
      </c>
      <c r="J4" s="2">
        <v>76.7</v>
      </c>
      <c r="K4" s="2">
        <v>45</v>
      </c>
      <c r="L4" s="2">
        <v>37</v>
      </c>
      <c r="M4" s="2">
        <v>7.42</v>
      </c>
      <c r="N4" s="2">
        <v>33</v>
      </c>
      <c r="O4" s="2">
        <v>16</v>
      </c>
      <c r="P4" s="2">
        <f t="shared" si="1"/>
        <v>48</v>
      </c>
      <c r="Q4" s="2">
        <v>1.5</v>
      </c>
      <c r="R4" s="2">
        <v>0</v>
      </c>
      <c r="S4" s="2">
        <v>16.8</v>
      </c>
      <c r="T4" s="2">
        <v>21.5</v>
      </c>
      <c r="U4" s="2">
        <v>6.9</v>
      </c>
      <c r="V4" s="2">
        <v>-2.1</v>
      </c>
      <c r="W4" s="13">
        <v>54</v>
      </c>
      <c r="X4" s="14">
        <v>29.98</v>
      </c>
      <c r="Y4" s="14">
        <f t="shared" si="0"/>
        <v>17.19308</v>
      </c>
      <c r="Z4">
        <v>42.0641</v>
      </c>
      <c r="AA4">
        <v>7.45</v>
      </c>
      <c r="AB4">
        <v>7.26</v>
      </c>
      <c r="AC4">
        <v>-3</v>
      </c>
      <c r="AD4" s="15">
        <v>15.3942857142857</v>
      </c>
      <c r="AE4" s="5">
        <v>186.67</v>
      </c>
      <c r="AF4" s="5">
        <v>78</v>
      </c>
      <c r="AG4" s="5">
        <v>34</v>
      </c>
      <c r="AH4" s="5">
        <v>1283.67</v>
      </c>
      <c r="AI4" s="5">
        <v>1656.33</v>
      </c>
      <c r="AJ4" s="5">
        <v>1.29</v>
      </c>
      <c r="AK4" s="5">
        <v>21.33</v>
      </c>
      <c r="AL4" s="4">
        <f t="shared" si="2"/>
        <v>0.208030888030888</v>
      </c>
      <c r="AM4">
        <f t="shared" si="3"/>
        <v>17.3468918918919</v>
      </c>
      <c r="AN4">
        <f t="shared" si="4"/>
        <v>24.1632653061224</v>
      </c>
    </row>
    <row r="5" spans="1:40">
      <c r="A5" s="2" t="s">
        <v>50</v>
      </c>
      <c r="B5" s="2" t="s">
        <v>51</v>
      </c>
      <c r="C5" s="3">
        <v>55</v>
      </c>
      <c r="D5" s="3" t="s">
        <v>42</v>
      </c>
      <c r="E5" s="3">
        <v>170.5</v>
      </c>
      <c r="F5" s="3" t="s">
        <v>43</v>
      </c>
      <c r="G5" s="9" t="s">
        <v>44</v>
      </c>
      <c r="H5" s="10" t="s">
        <v>45</v>
      </c>
      <c r="I5" s="2">
        <v>4200</v>
      </c>
      <c r="J5" s="2">
        <v>81.6</v>
      </c>
      <c r="K5" s="2">
        <v>51</v>
      </c>
      <c r="L5" s="2">
        <v>37</v>
      </c>
      <c r="M5" s="2">
        <v>7.38</v>
      </c>
      <c r="N5" s="2">
        <v>29</v>
      </c>
      <c r="O5" s="2">
        <v>18.1</v>
      </c>
      <c r="P5" s="2">
        <f t="shared" si="1"/>
        <v>54.3</v>
      </c>
      <c r="Q5" s="2">
        <v>1</v>
      </c>
      <c r="R5" s="2">
        <v>0</v>
      </c>
      <c r="S5" s="2">
        <v>20.2</v>
      </c>
      <c r="T5" s="2">
        <v>24.5</v>
      </c>
      <c r="U5" s="2">
        <v>8.9</v>
      </c>
      <c r="V5" s="2">
        <v>-6.2</v>
      </c>
      <c r="W5" s="13">
        <v>58</v>
      </c>
      <c r="X5" s="14">
        <v>29.986</v>
      </c>
      <c r="Y5" s="14">
        <f t="shared" si="0"/>
        <v>20.682744</v>
      </c>
      <c r="Z5">
        <v>32.3882</v>
      </c>
      <c r="AA5">
        <v>7.37</v>
      </c>
      <c r="AB5">
        <v>7.2</v>
      </c>
      <c r="AC5">
        <v>-7.7</v>
      </c>
      <c r="AD5" s="15">
        <v>13.90875</v>
      </c>
      <c r="AE5" s="5">
        <v>160.5</v>
      </c>
      <c r="AF5" s="5">
        <v>83.5</v>
      </c>
      <c r="AG5" s="5">
        <v>34</v>
      </c>
      <c r="AH5" s="5">
        <v>1603</v>
      </c>
      <c r="AI5" s="5">
        <v>2116.5</v>
      </c>
      <c r="AJ5" s="5">
        <v>1.325</v>
      </c>
      <c r="AK5" s="5">
        <v>23</v>
      </c>
      <c r="AL5" s="4">
        <f t="shared" si="2"/>
        <v>0.252886363636364</v>
      </c>
      <c r="AM5">
        <f t="shared" si="3"/>
        <v>29.1454545454545</v>
      </c>
      <c r="AN5">
        <f t="shared" si="4"/>
        <v>18.9196859332135</v>
      </c>
    </row>
    <row r="6" spans="1:40">
      <c r="A6" s="2" t="s">
        <v>52</v>
      </c>
      <c r="B6" s="2" t="s">
        <v>53</v>
      </c>
      <c r="C6" s="3">
        <v>55</v>
      </c>
      <c r="D6" s="3" t="s">
        <v>42</v>
      </c>
      <c r="E6" s="3">
        <v>172</v>
      </c>
      <c r="F6" s="3" t="s">
        <v>43</v>
      </c>
      <c r="G6" s="9" t="s">
        <v>44</v>
      </c>
      <c r="H6" s="10" t="s">
        <v>45</v>
      </c>
      <c r="I6" s="2">
        <v>4200</v>
      </c>
      <c r="J6" s="2">
        <v>76.9</v>
      </c>
      <c r="K6" s="2">
        <v>46</v>
      </c>
      <c r="L6" s="2">
        <v>37</v>
      </c>
      <c r="M6" s="2">
        <v>7.34</v>
      </c>
      <c r="N6" s="2">
        <v>33</v>
      </c>
      <c r="O6" s="2">
        <v>16.4</v>
      </c>
      <c r="P6" s="2">
        <f t="shared" si="1"/>
        <v>49.2</v>
      </c>
      <c r="Q6" s="2">
        <v>0</v>
      </c>
      <c r="R6" s="2">
        <v>0.3</v>
      </c>
      <c r="S6" s="2">
        <v>17.3</v>
      </c>
      <c r="T6" s="2">
        <v>22.5</v>
      </c>
      <c r="U6" s="2">
        <v>7.5</v>
      </c>
      <c r="V6" s="2">
        <v>-6.8</v>
      </c>
      <c r="W6" s="13">
        <v>52</v>
      </c>
      <c r="X6" s="14">
        <v>28.3</v>
      </c>
      <c r="Y6" s="14">
        <f t="shared" si="0"/>
        <v>17.668124</v>
      </c>
      <c r="Z6">
        <v>35.4905</v>
      </c>
      <c r="AA6">
        <v>7.37</v>
      </c>
      <c r="AB6">
        <v>7.2</v>
      </c>
      <c r="AC6">
        <v>-7.2</v>
      </c>
      <c r="AD6" s="15">
        <v>11.2525</v>
      </c>
      <c r="AE6" s="5">
        <v>183</v>
      </c>
      <c r="AF6" s="5">
        <v>58.5</v>
      </c>
      <c r="AG6" s="5">
        <v>38</v>
      </c>
      <c r="AH6" s="5">
        <v>1154.5</v>
      </c>
      <c r="AI6" s="5">
        <v>1364</v>
      </c>
      <c r="AJ6" s="5">
        <v>1.19</v>
      </c>
      <c r="AK6" s="5">
        <v>18</v>
      </c>
      <c r="AL6" s="4">
        <f t="shared" si="2"/>
        <v>0.204590909090909</v>
      </c>
      <c r="AM6">
        <f t="shared" si="3"/>
        <v>20.9909090909091</v>
      </c>
      <c r="AN6">
        <f t="shared" si="4"/>
        <v>18.5911303407247</v>
      </c>
    </row>
    <row r="7" spans="1:40">
      <c r="A7" s="2" t="s">
        <v>54</v>
      </c>
      <c r="B7" s="2" t="s">
        <v>55</v>
      </c>
      <c r="C7" s="3">
        <v>64</v>
      </c>
      <c r="D7" s="3" t="s">
        <v>42</v>
      </c>
      <c r="E7" s="3">
        <v>166.5</v>
      </c>
      <c r="F7" s="3" t="s">
        <v>43</v>
      </c>
      <c r="G7" s="9" t="s">
        <v>44</v>
      </c>
      <c r="H7" s="10" t="s">
        <v>45</v>
      </c>
      <c r="I7" s="2">
        <v>4200</v>
      </c>
      <c r="J7" s="2">
        <v>75.5</v>
      </c>
      <c r="K7" s="2">
        <v>44</v>
      </c>
      <c r="L7" s="2">
        <v>37</v>
      </c>
      <c r="M7" s="2">
        <v>7.39</v>
      </c>
      <c r="N7" s="2">
        <v>34</v>
      </c>
      <c r="O7" s="2">
        <v>18.2</v>
      </c>
      <c r="P7" s="2">
        <f t="shared" si="1"/>
        <v>54.6</v>
      </c>
      <c r="Q7" s="2">
        <v>0.6</v>
      </c>
      <c r="R7" s="2">
        <v>0.1</v>
      </c>
      <c r="S7" s="2">
        <v>18.8</v>
      </c>
      <c r="T7" s="2">
        <v>24.8</v>
      </c>
      <c r="U7" s="2">
        <v>6.5</v>
      </c>
      <c r="V7" s="2">
        <v>-3.4</v>
      </c>
      <c r="W7" s="13">
        <v>57</v>
      </c>
      <c r="X7" s="14">
        <v>29.062</v>
      </c>
      <c r="Y7" s="14">
        <f t="shared" si="0"/>
        <v>19.23199</v>
      </c>
      <c r="Z7">
        <v>39.1921</v>
      </c>
      <c r="AA7">
        <v>7.42</v>
      </c>
      <c r="AB7">
        <v>7.25</v>
      </c>
      <c r="AC7">
        <v>-4</v>
      </c>
      <c r="AD7" s="15">
        <v>14.65</v>
      </c>
      <c r="AE7" s="5">
        <v>170.5</v>
      </c>
      <c r="AF7" s="5">
        <v>68.5</v>
      </c>
      <c r="AG7" s="5">
        <v>51</v>
      </c>
      <c r="AH7" s="5">
        <v>1202.5</v>
      </c>
      <c r="AI7" s="5">
        <v>1593.5</v>
      </c>
      <c r="AJ7" s="5">
        <v>1.33</v>
      </c>
      <c r="AK7" s="5">
        <v>27.5</v>
      </c>
      <c r="AL7" s="4">
        <f t="shared" si="2"/>
        <v>0.22890625</v>
      </c>
      <c r="AM7">
        <f t="shared" si="3"/>
        <v>18.7890625</v>
      </c>
      <c r="AN7">
        <f t="shared" si="4"/>
        <v>23.0861492122753</v>
      </c>
    </row>
    <row r="8" spans="1:40">
      <c r="A8" s="2" t="s">
        <v>56</v>
      </c>
      <c r="B8" s="2" t="s">
        <v>57</v>
      </c>
      <c r="C8" s="3">
        <v>54</v>
      </c>
      <c r="D8" s="3" t="s">
        <v>42</v>
      </c>
      <c r="E8" s="3">
        <v>171</v>
      </c>
      <c r="F8" s="3" t="s">
        <v>43</v>
      </c>
      <c r="G8" s="9" t="s">
        <v>44</v>
      </c>
      <c r="H8" s="10" t="s">
        <v>45</v>
      </c>
      <c r="I8" s="2">
        <v>4200</v>
      </c>
      <c r="J8" s="2">
        <v>83</v>
      </c>
      <c r="K8" s="2">
        <v>53</v>
      </c>
      <c r="L8" s="2">
        <v>37</v>
      </c>
      <c r="M8" s="2">
        <v>7.41</v>
      </c>
      <c r="N8" s="2">
        <v>32</v>
      </c>
      <c r="O8" s="2">
        <v>16.5</v>
      </c>
      <c r="P8" s="2">
        <f t="shared" si="1"/>
        <v>49.5</v>
      </c>
      <c r="Q8" s="2">
        <v>0.15</v>
      </c>
      <c r="R8" s="2">
        <v>0.3</v>
      </c>
      <c r="S8" s="2">
        <v>18.7</v>
      </c>
      <c r="T8" s="2">
        <v>22.2</v>
      </c>
      <c r="U8" s="2">
        <v>6.5</v>
      </c>
      <c r="V8" s="2">
        <v>-3.3</v>
      </c>
      <c r="W8" s="13">
        <v>50</v>
      </c>
      <c r="X8" s="14">
        <v>30.319</v>
      </c>
      <c r="Y8" s="14">
        <f t="shared" si="0"/>
        <v>19.19505</v>
      </c>
      <c r="Z8">
        <v>39.1856</v>
      </c>
      <c r="AA8">
        <v>7.43</v>
      </c>
      <c r="AB8">
        <v>7.25</v>
      </c>
      <c r="AC8">
        <v>-4</v>
      </c>
      <c r="AD8" s="15">
        <v>10.3575</v>
      </c>
      <c r="AE8" s="5">
        <v>169</v>
      </c>
      <c r="AF8" s="5">
        <v>58.5</v>
      </c>
      <c r="AG8" s="5">
        <v>26</v>
      </c>
      <c r="AH8" s="5">
        <v>1304</v>
      </c>
      <c r="AI8" s="5">
        <v>1593</v>
      </c>
      <c r="AJ8" s="5">
        <v>1.22</v>
      </c>
      <c r="AK8" s="5">
        <v>20</v>
      </c>
      <c r="AL8" s="4">
        <f t="shared" si="2"/>
        <v>0.191805555555556</v>
      </c>
      <c r="AM8">
        <f t="shared" si="3"/>
        <v>24.1481481481481</v>
      </c>
      <c r="AN8">
        <f t="shared" si="4"/>
        <v>18.4672206832872</v>
      </c>
    </row>
    <row r="9" spans="1:40">
      <c r="A9" s="2" t="s">
        <v>58</v>
      </c>
      <c r="B9" s="2" t="s">
        <v>59</v>
      </c>
      <c r="C9" s="3">
        <v>49</v>
      </c>
      <c r="D9" s="3" t="s">
        <v>42</v>
      </c>
      <c r="E9" s="3">
        <v>157</v>
      </c>
      <c r="F9" s="3" t="s">
        <v>60</v>
      </c>
      <c r="G9" s="9" t="s">
        <v>44</v>
      </c>
      <c r="H9" s="10" t="s">
        <v>45</v>
      </c>
      <c r="I9" s="2">
        <v>4200</v>
      </c>
      <c r="J9" s="2">
        <v>82.4</v>
      </c>
      <c r="K9" s="2">
        <v>51</v>
      </c>
      <c r="L9" s="2">
        <v>37</v>
      </c>
      <c r="M9" s="2">
        <v>7.41</v>
      </c>
      <c r="N9" s="2">
        <v>30</v>
      </c>
      <c r="O9" s="2">
        <v>14.8</v>
      </c>
      <c r="P9" s="2">
        <f t="shared" si="1"/>
        <v>44.4</v>
      </c>
      <c r="Q9" s="2">
        <v>0.7</v>
      </c>
      <c r="R9" s="2">
        <v>0</v>
      </c>
      <c r="S9" s="2">
        <v>16.7</v>
      </c>
      <c r="T9" s="2">
        <v>20.2</v>
      </c>
      <c r="U9" s="2">
        <v>12</v>
      </c>
      <c r="V9" s="2">
        <v>-4.4</v>
      </c>
      <c r="W9" s="13">
        <v>45</v>
      </c>
      <c r="X9" s="14">
        <v>30.564</v>
      </c>
      <c r="Y9" s="14">
        <f t="shared" si="0"/>
        <v>17.104328</v>
      </c>
      <c r="Z9">
        <v>37.4605</v>
      </c>
      <c r="AA9">
        <v>7.41</v>
      </c>
      <c r="AB9">
        <v>7.23</v>
      </c>
      <c r="AC9">
        <v>-5.6</v>
      </c>
      <c r="AD9" s="15">
        <v>12.03</v>
      </c>
      <c r="AE9" s="5">
        <v>79.5</v>
      </c>
      <c r="AF9" s="5">
        <v>45.5</v>
      </c>
      <c r="AG9" s="5">
        <v>41.5</v>
      </c>
      <c r="AH9" s="5">
        <v>881</v>
      </c>
      <c r="AI9" s="5">
        <v>1138.5</v>
      </c>
      <c r="AJ9" s="5">
        <v>1.29</v>
      </c>
      <c r="AK9" s="5">
        <v>14.5</v>
      </c>
      <c r="AL9" s="4">
        <f t="shared" si="2"/>
        <v>0.245510204081633</v>
      </c>
      <c r="AM9">
        <f t="shared" si="3"/>
        <v>17.9795918367347</v>
      </c>
      <c r="AN9">
        <f t="shared" si="4"/>
        <v>19.8791026005112</v>
      </c>
    </row>
    <row r="10" spans="1:40">
      <c r="A10" s="2" t="s">
        <v>61</v>
      </c>
      <c r="B10" s="2" t="s">
        <v>62</v>
      </c>
      <c r="C10" s="3">
        <v>56</v>
      </c>
      <c r="D10" s="3" t="s">
        <v>42</v>
      </c>
      <c r="E10" s="3">
        <v>159.5</v>
      </c>
      <c r="F10" s="3" t="s">
        <v>60</v>
      </c>
      <c r="G10" s="9" t="s">
        <v>44</v>
      </c>
      <c r="H10" s="10" t="s">
        <v>45</v>
      </c>
      <c r="I10" s="2">
        <v>4200</v>
      </c>
      <c r="J10" s="2">
        <v>75.5</v>
      </c>
      <c r="K10" s="2">
        <v>44</v>
      </c>
      <c r="L10" s="2">
        <v>37</v>
      </c>
      <c r="M10" s="2">
        <v>7.4</v>
      </c>
      <c r="N10" s="2">
        <v>33</v>
      </c>
      <c r="O10" s="2">
        <v>14.1</v>
      </c>
      <c r="P10" s="2">
        <f t="shared" si="1"/>
        <v>42.3</v>
      </c>
      <c r="Q10" s="2">
        <v>0.6</v>
      </c>
      <c r="R10" s="2">
        <v>0</v>
      </c>
      <c r="S10" s="2">
        <v>14.6</v>
      </c>
      <c r="T10" s="2">
        <v>19.2</v>
      </c>
      <c r="U10" s="2">
        <v>7.6</v>
      </c>
      <c r="V10" s="2">
        <v>-3.5</v>
      </c>
      <c r="W10" s="13">
        <v>45</v>
      </c>
      <c r="X10" s="14">
        <v>29.113</v>
      </c>
      <c r="Y10" s="14">
        <f t="shared" si="0"/>
        <v>14.929245</v>
      </c>
      <c r="Z10">
        <v>41.352</v>
      </c>
      <c r="AA10">
        <v>7.43</v>
      </c>
      <c r="AB10">
        <v>7.24</v>
      </c>
      <c r="AC10">
        <v>-4</v>
      </c>
      <c r="AD10" s="15">
        <v>8.545</v>
      </c>
      <c r="AE10" s="5">
        <v>152</v>
      </c>
      <c r="AF10" s="5">
        <v>37</v>
      </c>
      <c r="AG10" s="5">
        <v>41.5</v>
      </c>
      <c r="AH10" s="5">
        <v>601</v>
      </c>
      <c r="AI10" s="5">
        <v>870</v>
      </c>
      <c r="AJ10" s="5">
        <v>1.45</v>
      </c>
      <c r="AK10" s="5">
        <v>14</v>
      </c>
      <c r="AL10" s="4">
        <f t="shared" si="2"/>
        <v>0.152589285714286</v>
      </c>
      <c r="AM10">
        <f t="shared" si="3"/>
        <v>10.7321428571429</v>
      </c>
      <c r="AN10">
        <f t="shared" si="4"/>
        <v>22.0123622998988</v>
      </c>
    </row>
    <row r="11" spans="1:40">
      <c r="A11" s="2" t="s">
        <v>63</v>
      </c>
      <c r="B11" s="2" t="s">
        <v>64</v>
      </c>
      <c r="C11" s="3">
        <v>54.5</v>
      </c>
      <c r="D11" s="3" t="s">
        <v>42</v>
      </c>
      <c r="E11" s="3">
        <v>165</v>
      </c>
      <c r="F11" s="3" t="s">
        <v>60</v>
      </c>
      <c r="G11" s="9" t="s">
        <v>44</v>
      </c>
      <c r="H11" s="10" t="s">
        <v>45</v>
      </c>
      <c r="I11" s="2">
        <v>4200</v>
      </c>
      <c r="J11" s="2">
        <v>81.2</v>
      </c>
      <c r="K11" s="2">
        <v>50</v>
      </c>
      <c r="L11" s="2">
        <v>37</v>
      </c>
      <c r="M11" s="2">
        <v>7.41</v>
      </c>
      <c r="N11" s="2">
        <v>34</v>
      </c>
      <c r="O11" s="2">
        <v>12.1</v>
      </c>
      <c r="P11" s="2">
        <f t="shared" si="1"/>
        <v>36.3</v>
      </c>
      <c r="Q11" s="2">
        <v>0.2</v>
      </c>
      <c r="R11" s="2">
        <v>0</v>
      </c>
      <c r="S11" s="2">
        <v>13.5</v>
      </c>
      <c r="T11" s="2">
        <v>16.6</v>
      </c>
      <c r="U11" s="2">
        <v>6.4</v>
      </c>
      <c r="V11" s="2">
        <v>-2.4</v>
      </c>
      <c r="W11" s="13">
        <v>43</v>
      </c>
      <c r="X11" s="14">
        <v>29.295</v>
      </c>
      <c r="Y11" s="14">
        <f t="shared" si="0"/>
        <v>13.807028</v>
      </c>
      <c r="Z11">
        <v>44.3232</v>
      </c>
      <c r="AA11">
        <v>7.45</v>
      </c>
      <c r="AB11">
        <v>7.25</v>
      </c>
      <c r="AC11">
        <v>-3</v>
      </c>
      <c r="AD11" s="15">
        <v>7.91692307692307</v>
      </c>
      <c r="AE11" s="5">
        <v>142</v>
      </c>
      <c r="AF11" s="5">
        <v>37.25</v>
      </c>
      <c r="AG11" s="5">
        <v>38</v>
      </c>
      <c r="AH11" s="5">
        <v>989.25</v>
      </c>
      <c r="AI11" s="5">
        <v>1089.5</v>
      </c>
      <c r="AJ11" s="5">
        <v>1.095</v>
      </c>
      <c r="AK11" s="5">
        <v>10.75</v>
      </c>
      <c r="AL11" s="4">
        <f t="shared" si="2"/>
        <v>0.145264643613267</v>
      </c>
      <c r="AM11">
        <f t="shared" si="3"/>
        <v>18.151376146789</v>
      </c>
      <c r="AN11">
        <f t="shared" si="4"/>
        <v>20.0183654729109</v>
      </c>
    </row>
    <row r="12" spans="1:40">
      <c r="A12" s="2" t="s">
        <v>65</v>
      </c>
      <c r="B12" s="2" t="s">
        <v>66</v>
      </c>
      <c r="C12" s="3">
        <v>56</v>
      </c>
      <c r="D12" s="3" t="s">
        <v>42</v>
      </c>
      <c r="E12" s="3">
        <v>170</v>
      </c>
      <c r="F12" s="3" t="s">
        <v>60</v>
      </c>
      <c r="G12" s="9" t="s">
        <v>44</v>
      </c>
      <c r="H12" s="10" t="s">
        <v>45</v>
      </c>
      <c r="I12" s="2">
        <v>4200</v>
      </c>
      <c r="J12" s="2">
        <v>73.1</v>
      </c>
      <c r="K12" s="2">
        <v>42</v>
      </c>
      <c r="L12" s="2">
        <v>37</v>
      </c>
      <c r="M12" s="2">
        <v>7.39</v>
      </c>
      <c r="N12" s="2">
        <v>34</v>
      </c>
      <c r="O12" s="2">
        <v>14.3</v>
      </c>
      <c r="P12" s="2">
        <f t="shared" si="1"/>
        <v>42.9</v>
      </c>
      <c r="Q12" s="2">
        <v>0.1</v>
      </c>
      <c r="R12" s="2">
        <v>0</v>
      </c>
      <c r="S12" s="2">
        <v>14.3</v>
      </c>
      <c r="T12" s="2">
        <v>19.6</v>
      </c>
      <c r="U12" s="2">
        <v>8.2</v>
      </c>
      <c r="V12" s="2">
        <v>-3.6</v>
      </c>
      <c r="W12" s="13">
        <v>47</v>
      </c>
      <c r="X12" s="14">
        <v>28.762</v>
      </c>
      <c r="Y12" s="14">
        <f t="shared" si="0"/>
        <v>14.656087</v>
      </c>
      <c r="Z12">
        <v>41.1818</v>
      </c>
      <c r="AA12">
        <v>7.42</v>
      </c>
      <c r="AB12">
        <v>7.24</v>
      </c>
      <c r="AC12">
        <v>-4</v>
      </c>
      <c r="AD12" s="15">
        <v>13.5971428571429</v>
      </c>
      <c r="AE12" s="5">
        <v>148.33</v>
      </c>
      <c r="AF12" s="5">
        <v>29</v>
      </c>
      <c r="AG12" s="5">
        <v>32</v>
      </c>
      <c r="AH12" s="5">
        <v>703.33</v>
      </c>
      <c r="AI12" s="5">
        <v>754</v>
      </c>
      <c r="AJ12" s="5">
        <v>1.07</v>
      </c>
      <c r="AK12" s="5">
        <v>13.33</v>
      </c>
      <c r="AL12" s="4">
        <f t="shared" si="2"/>
        <v>0.24280612244898</v>
      </c>
      <c r="AM12">
        <f t="shared" si="3"/>
        <v>12.5594642857143</v>
      </c>
      <c r="AN12">
        <f t="shared" si="4"/>
        <v>19.3771626297578</v>
      </c>
    </row>
    <row r="13" spans="1:40">
      <c r="A13" s="2" t="s">
        <v>67</v>
      </c>
      <c r="B13" s="2" t="s">
        <v>68</v>
      </c>
      <c r="C13" s="3">
        <v>66</v>
      </c>
      <c r="D13" s="3" t="s">
        <v>42</v>
      </c>
      <c r="E13" s="3">
        <v>163</v>
      </c>
      <c r="F13" s="3" t="s">
        <v>60</v>
      </c>
      <c r="G13" s="9" t="s">
        <v>44</v>
      </c>
      <c r="H13" s="10" t="s">
        <v>45</v>
      </c>
      <c r="I13" s="2">
        <v>4200</v>
      </c>
      <c r="J13" s="2">
        <v>72.9</v>
      </c>
      <c r="K13" s="2">
        <v>40</v>
      </c>
      <c r="L13" s="2">
        <v>37</v>
      </c>
      <c r="M13" s="2">
        <v>7.46</v>
      </c>
      <c r="N13" s="2">
        <v>32</v>
      </c>
      <c r="O13" s="2">
        <v>11.5</v>
      </c>
      <c r="P13" s="2">
        <f t="shared" si="1"/>
        <v>34.5</v>
      </c>
      <c r="Q13" s="2">
        <v>0.5</v>
      </c>
      <c r="R13" s="2">
        <v>0</v>
      </c>
      <c r="S13" s="2">
        <v>11.4</v>
      </c>
      <c r="T13" s="2">
        <v>15.6</v>
      </c>
      <c r="U13" s="2">
        <v>3</v>
      </c>
      <c r="V13" s="2">
        <v>-0.4</v>
      </c>
      <c r="W13" s="13">
        <v>40</v>
      </c>
      <c r="X13" s="14">
        <v>29.472</v>
      </c>
      <c r="Y13" s="14">
        <f t="shared" si="0"/>
        <v>11.773065</v>
      </c>
      <c r="Z13">
        <v>47.0235</v>
      </c>
      <c r="AA13">
        <v>7.48</v>
      </c>
      <c r="AB13">
        <v>7.27</v>
      </c>
      <c r="AC13">
        <v>-1.3</v>
      </c>
      <c r="AD13" s="15">
        <v>11.3985714285714</v>
      </c>
      <c r="AE13" s="5">
        <v>148.33</v>
      </c>
      <c r="AF13" s="5">
        <v>45.67</v>
      </c>
      <c r="AG13" s="5">
        <v>33</v>
      </c>
      <c r="AH13" s="5">
        <v>948.67</v>
      </c>
      <c r="AI13" s="5">
        <v>1134.33</v>
      </c>
      <c r="AJ13" s="5">
        <v>1.19</v>
      </c>
      <c r="AK13" s="5">
        <v>19</v>
      </c>
      <c r="AL13" s="4">
        <f t="shared" si="2"/>
        <v>0.172705627705627</v>
      </c>
      <c r="AM13">
        <f t="shared" si="3"/>
        <v>14.3737878787879</v>
      </c>
      <c r="AN13">
        <f t="shared" si="4"/>
        <v>24.8409800895781</v>
      </c>
    </row>
    <row r="14" spans="1:40">
      <c r="A14" s="2" t="s">
        <v>69</v>
      </c>
      <c r="B14" s="2" t="s">
        <v>70</v>
      </c>
      <c r="C14" s="3">
        <v>63</v>
      </c>
      <c r="D14" s="3" t="s">
        <v>42</v>
      </c>
      <c r="E14" s="3">
        <v>172</v>
      </c>
      <c r="F14" s="3" t="s">
        <v>60</v>
      </c>
      <c r="G14" s="9" t="s">
        <v>44</v>
      </c>
      <c r="H14" s="10" t="s">
        <v>45</v>
      </c>
      <c r="I14" s="2">
        <v>4200</v>
      </c>
      <c r="J14" s="2">
        <v>83</v>
      </c>
      <c r="K14" s="2">
        <v>52</v>
      </c>
      <c r="L14" s="2">
        <v>37</v>
      </c>
      <c r="M14" s="2">
        <v>7.42</v>
      </c>
      <c r="N14" s="2">
        <v>30</v>
      </c>
      <c r="O14" s="2">
        <v>14.8</v>
      </c>
      <c r="P14" s="2">
        <f t="shared" si="1"/>
        <v>44.4</v>
      </c>
      <c r="Q14" s="2">
        <v>0.5</v>
      </c>
      <c r="R14" s="2">
        <v>0.1</v>
      </c>
      <c r="S14" s="2">
        <v>16.8</v>
      </c>
      <c r="T14" s="2">
        <v>20.1</v>
      </c>
      <c r="U14" s="2">
        <v>4.8</v>
      </c>
      <c r="V14" s="2">
        <v>-3.7</v>
      </c>
      <c r="W14" s="13">
        <v>48</v>
      </c>
      <c r="X14" s="14">
        <v>30.394</v>
      </c>
      <c r="Y14" s="14">
        <f t="shared" si="0"/>
        <v>17.23076</v>
      </c>
      <c r="Z14">
        <v>38.1902</v>
      </c>
      <c r="AA14">
        <v>7.42</v>
      </c>
      <c r="AB14">
        <v>7.24</v>
      </c>
      <c r="AC14">
        <v>-5</v>
      </c>
      <c r="AD14" s="15">
        <v>10.1269230769231</v>
      </c>
      <c r="AE14" s="5" t="s">
        <v>71</v>
      </c>
      <c r="AF14" s="5" t="s">
        <v>71</v>
      </c>
      <c r="AG14" s="5" t="s">
        <v>71</v>
      </c>
      <c r="AH14" s="5" t="s">
        <v>71</v>
      </c>
      <c r="AI14" s="5" t="s">
        <v>71</v>
      </c>
      <c r="AJ14" s="5" t="s">
        <v>71</v>
      </c>
      <c r="AK14" s="5" t="s">
        <v>71</v>
      </c>
      <c r="AL14" s="4">
        <f t="shared" si="2"/>
        <v>0.160744810744811</v>
      </c>
      <c r="AM14" t="s">
        <v>71</v>
      </c>
      <c r="AN14">
        <f t="shared" si="4"/>
        <v>21.295294753921</v>
      </c>
    </row>
    <row r="15" spans="1:40">
      <c r="A15" s="2" t="s">
        <v>72</v>
      </c>
      <c r="B15" s="2" t="s">
        <v>73</v>
      </c>
      <c r="C15" s="3">
        <v>42.5</v>
      </c>
      <c r="D15" s="3" t="s">
        <v>42</v>
      </c>
      <c r="E15" s="3">
        <v>155</v>
      </c>
      <c r="F15" s="3" t="s">
        <v>60</v>
      </c>
      <c r="G15" s="9" t="s">
        <v>44</v>
      </c>
      <c r="H15" s="10" t="s">
        <v>45</v>
      </c>
      <c r="I15" s="2">
        <v>4200</v>
      </c>
      <c r="J15" s="2">
        <v>78.4</v>
      </c>
      <c r="K15" s="2">
        <v>48</v>
      </c>
      <c r="L15" s="2">
        <v>37</v>
      </c>
      <c r="M15" s="2">
        <v>7.36</v>
      </c>
      <c r="N15" s="2">
        <v>32</v>
      </c>
      <c r="O15" s="2">
        <v>14.6</v>
      </c>
      <c r="P15" s="2">
        <f t="shared" si="1"/>
        <v>43.8</v>
      </c>
      <c r="Q15" s="2">
        <v>0.3</v>
      </c>
      <c r="R15" s="2">
        <v>0.7</v>
      </c>
      <c r="S15" s="2">
        <v>15.7</v>
      </c>
      <c r="T15" s="2">
        <v>19.8</v>
      </c>
      <c r="U15" s="2">
        <v>7.9</v>
      </c>
      <c r="V15" s="2">
        <v>-6.2</v>
      </c>
      <c r="W15" s="13">
        <v>48</v>
      </c>
      <c r="X15" s="14">
        <v>28.429</v>
      </c>
      <c r="Y15" s="14">
        <f t="shared" si="0"/>
        <v>16.054496</v>
      </c>
      <c r="Z15">
        <v>36.3304</v>
      </c>
      <c r="AA15">
        <v>7.38</v>
      </c>
      <c r="AB15">
        <v>7.2</v>
      </c>
      <c r="AC15">
        <v>-7</v>
      </c>
      <c r="AD15" s="15">
        <v>12.3</v>
      </c>
      <c r="AE15" s="5">
        <v>77</v>
      </c>
      <c r="AF15" s="5">
        <v>52</v>
      </c>
      <c r="AG15" s="5">
        <v>36</v>
      </c>
      <c r="AH15" s="5">
        <v>1081</v>
      </c>
      <c r="AI15" s="5">
        <v>1160</v>
      </c>
      <c r="AJ15" s="5">
        <v>1.08</v>
      </c>
      <c r="AK15" s="5">
        <v>19</v>
      </c>
      <c r="AL15" s="4">
        <f t="shared" si="2"/>
        <v>0.289411764705882</v>
      </c>
      <c r="AM15">
        <f t="shared" si="3"/>
        <v>25.4352941176471</v>
      </c>
      <c r="AN15">
        <f t="shared" si="4"/>
        <v>17.6899063475546</v>
      </c>
    </row>
    <row r="16" spans="1:40">
      <c r="A16" s="2" t="s">
        <v>74</v>
      </c>
      <c r="B16" s="2" t="s">
        <v>75</v>
      </c>
      <c r="C16" s="3">
        <v>47</v>
      </c>
      <c r="D16" s="3" t="s">
        <v>42</v>
      </c>
      <c r="E16" s="3">
        <v>164</v>
      </c>
      <c r="F16" s="3" t="s">
        <v>60</v>
      </c>
      <c r="G16" s="9" t="s">
        <v>44</v>
      </c>
      <c r="H16" s="10" t="s">
        <v>45</v>
      </c>
      <c r="I16" s="2">
        <v>4200</v>
      </c>
      <c r="J16" s="2">
        <v>75.3</v>
      </c>
      <c r="K16" s="2">
        <v>47</v>
      </c>
      <c r="L16" s="2">
        <v>37</v>
      </c>
      <c r="M16" s="2">
        <v>7.33</v>
      </c>
      <c r="N16" s="2">
        <v>38</v>
      </c>
      <c r="O16" s="2">
        <v>14.3</v>
      </c>
      <c r="P16" s="2">
        <f t="shared" si="1"/>
        <v>42.9</v>
      </c>
      <c r="Q16" s="2">
        <v>0.4</v>
      </c>
      <c r="R16" s="2">
        <v>0.2</v>
      </c>
      <c r="S16" s="2">
        <v>14.7</v>
      </c>
      <c r="T16" s="2">
        <v>19.4</v>
      </c>
      <c r="U16" s="2">
        <v>7.5</v>
      </c>
      <c r="V16" s="2">
        <v>-5.4</v>
      </c>
      <c r="W16" s="13">
        <v>47</v>
      </c>
      <c r="X16" s="14">
        <v>28.387</v>
      </c>
      <c r="Y16" s="14">
        <f t="shared" si="0"/>
        <v>15.108381</v>
      </c>
      <c r="Z16">
        <v>39.5527</v>
      </c>
      <c r="AA16">
        <v>7.38</v>
      </c>
      <c r="AB16">
        <v>7.2</v>
      </c>
      <c r="AC16">
        <v>-5.5</v>
      </c>
      <c r="AD16" s="16" t="s">
        <v>71</v>
      </c>
      <c r="AE16" s="5">
        <v>0</v>
      </c>
      <c r="AF16" s="5">
        <v>27</v>
      </c>
      <c r="AG16" s="5">
        <v>34.67</v>
      </c>
      <c r="AH16" s="5">
        <v>604.33</v>
      </c>
      <c r="AI16" s="5">
        <v>690.67</v>
      </c>
      <c r="AJ16" s="5">
        <v>1.14</v>
      </c>
      <c r="AK16" s="5">
        <v>11.67</v>
      </c>
      <c r="AL16" s="4" t="s">
        <v>71</v>
      </c>
      <c r="AM16">
        <f t="shared" si="3"/>
        <v>12.858085106383</v>
      </c>
      <c r="AN16">
        <f t="shared" si="4"/>
        <v>17.4747174301011</v>
      </c>
    </row>
    <row r="17" spans="1:40">
      <c r="A17" s="2" t="s">
        <v>76</v>
      </c>
      <c r="B17" s="2" t="s">
        <v>77</v>
      </c>
      <c r="C17" s="3">
        <v>56</v>
      </c>
      <c r="D17" s="3" t="s">
        <v>78</v>
      </c>
      <c r="E17" s="3">
        <v>164</v>
      </c>
      <c r="F17" s="3" t="s">
        <v>43</v>
      </c>
      <c r="G17" s="9" t="s">
        <v>44</v>
      </c>
      <c r="H17" s="10" t="s">
        <v>45</v>
      </c>
      <c r="I17" s="2">
        <v>4200</v>
      </c>
      <c r="J17" s="2">
        <v>83.5</v>
      </c>
      <c r="K17" s="2">
        <v>52</v>
      </c>
      <c r="L17" s="2">
        <v>37</v>
      </c>
      <c r="M17" s="2">
        <v>7.36</v>
      </c>
      <c r="N17" s="2">
        <v>30</v>
      </c>
      <c r="O17" s="2">
        <v>14.6</v>
      </c>
      <c r="P17" s="2">
        <f t="shared" si="1"/>
        <v>43.8</v>
      </c>
      <c r="Q17" s="2">
        <v>0</v>
      </c>
      <c r="R17" s="2">
        <v>0</v>
      </c>
      <c r="S17" s="2">
        <v>16.7</v>
      </c>
      <c r="T17" s="2">
        <v>20</v>
      </c>
      <c r="U17" s="2">
        <v>8.3</v>
      </c>
      <c r="V17" s="2">
        <v>-7.1</v>
      </c>
      <c r="W17" s="13">
        <v>50</v>
      </c>
      <c r="X17" s="14">
        <v>29.334</v>
      </c>
      <c r="Y17" s="14">
        <f t="shared" si="0"/>
        <v>17.10149</v>
      </c>
      <c r="Z17">
        <v>33.7186</v>
      </c>
      <c r="AA17">
        <v>7.36</v>
      </c>
      <c r="AB17">
        <v>7.18</v>
      </c>
      <c r="AC17">
        <v>-8.1</v>
      </c>
      <c r="AD17" s="15">
        <v>8.585</v>
      </c>
      <c r="AE17" s="5">
        <v>0</v>
      </c>
      <c r="AF17" s="5">
        <v>24</v>
      </c>
      <c r="AG17" s="5">
        <v>43.5</v>
      </c>
      <c r="AH17" s="5">
        <v>537</v>
      </c>
      <c r="AI17" s="5">
        <v>684</v>
      </c>
      <c r="AJ17" s="5">
        <v>1.27</v>
      </c>
      <c r="AK17" s="5">
        <v>7.5</v>
      </c>
      <c r="AL17" s="4">
        <f t="shared" si="2"/>
        <v>0.153303571428571</v>
      </c>
      <c r="AM17">
        <f t="shared" si="3"/>
        <v>9.58928571428571</v>
      </c>
      <c r="AN17">
        <f t="shared" si="4"/>
        <v>20.8209399167162</v>
      </c>
    </row>
    <row r="18" spans="1:40">
      <c r="A18" s="2" t="s">
        <v>79</v>
      </c>
      <c r="B18" s="2" t="s">
        <v>80</v>
      </c>
      <c r="C18" s="3">
        <v>69</v>
      </c>
      <c r="D18" s="3" t="s">
        <v>78</v>
      </c>
      <c r="E18" s="3">
        <v>167</v>
      </c>
      <c r="F18" s="3" t="s">
        <v>43</v>
      </c>
      <c r="G18" s="9" t="s">
        <v>44</v>
      </c>
      <c r="H18" s="10" t="s">
        <v>45</v>
      </c>
      <c r="I18" s="2">
        <v>4200</v>
      </c>
      <c r="J18" s="2">
        <v>79.6</v>
      </c>
      <c r="K18" s="2">
        <v>50</v>
      </c>
      <c r="L18" s="2">
        <v>37</v>
      </c>
      <c r="M18" s="2">
        <v>7.32</v>
      </c>
      <c r="N18" s="2">
        <v>28</v>
      </c>
      <c r="O18" s="2">
        <v>17.1</v>
      </c>
      <c r="P18" s="2">
        <f t="shared" si="1"/>
        <v>51.3</v>
      </c>
      <c r="Q18" s="2">
        <v>0</v>
      </c>
      <c r="R18" s="2">
        <v>0.1</v>
      </c>
      <c r="S18" s="2">
        <v>18.6</v>
      </c>
      <c r="T18" s="2">
        <v>23.4</v>
      </c>
      <c r="U18" s="2">
        <v>12.2</v>
      </c>
      <c r="V18" s="2">
        <v>-9.9</v>
      </c>
      <c r="W18" s="13">
        <v>53</v>
      </c>
      <c r="X18" s="14">
        <v>29.678</v>
      </c>
      <c r="Y18" s="14">
        <f t="shared" si="0"/>
        <v>19.070124</v>
      </c>
      <c r="Z18">
        <v>27.8832</v>
      </c>
      <c r="AA18">
        <v>7.3</v>
      </c>
      <c r="AB18">
        <v>7.15</v>
      </c>
      <c r="AC18">
        <v>-11</v>
      </c>
      <c r="AD18" s="15">
        <v>16.2433333333333</v>
      </c>
      <c r="AE18" s="5">
        <v>178.5</v>
      </c>
      <c r="AF18" s="5">
        <v>120</v>
      </c>
      <c r="AG18" s="5">
        <v>56</v>
      </c>
      <c r="AH18" s="5">
        <v>1736</v>
      </c>
      <c r="AI18" s="5">
        <v>2526.5</v>
      </c>
      <c r="AJ18" s="5">
        <v>1.46</v>
      </c>
      <c r="AK18" s="5">
        <v>31</v>
      </c>
      <c r="AL18" s="4">
        <f t="shared" si="2"/>
        <v>0.235410628019323</v>
      </c>
      <c r="AM18">
        <f t="shared" si="3"/>
        <v>25.1594202898551</v>
      </c>
      <c r="AN18">
        <f t="shared" si="4"/>
        <v>24.7409372871024</v>
      </c>
    </row>
    <row r="19" spans="1:40">
      <c r="A19" s="2" t="s">
        <v>81</v>
      </c>
      <c r="B19" s="2" t="s">
        <v>82</v>
      </c>
      <c r="C19" s="3">
        <v>64</v>
      </c>
      <c r="D19" s="3" t="s">
        <v>78</v>
      </c>
      <c r="E19" s="3">
        <v>165</v>
      </c>
      <c r="F19" s="3" t="s">
        <v>43</v>
      </c>
      <c r="G19" s="9" t="s">
        <v>44</v>
      </c>
      <c r="H19" s="10" t="s">
        <v>45</v>
      </c>
      <c r="I19" s="2">
        <v>4200</v>
      </c>
      <c r="J19" s="2">
        <v>77.9</v>
      </c>
      <c r="K19" s="2">
        <v>52</v>
      </c>
      <c r="L19" s="2">
        <v>37</v>
      </c>
      <c r="M19" s="2">
        <v>7.35</v>
      </c>
      <c r="N19" s="2">
        <v>35</v>
      </c>
      <c r="O19" s="2">
        <v>17.5</v>
      </c>
      <c r="P19" s="2">
        <f t="shared" si="1"/>
        <v>52.5</v>
      </c>
      <c r="Q19" s="2">
        <v>0.2</v>
      </c>
      <c r="R19" s="2">
        <v>1.6</v>
      </c>
      <c r="S19" s="2">
        <v>18.7</v>
      </c>
      <c r="T19" s="2">
        <v>23.5</v>
      </c>
      <c r="U19" s="2">
        <v>8.9</v>
      </c>
      <c r="V19" s="2">
        <v>-5.4</v>
      </c>
      <c r="W19" s="13">
        <v>58</v>
      </c>
      <c r="X19" s="14">
        <v>29.645</v>
      </c>
      <c r="Y19" s="14">
        <f t="shared" si="0"/>
        <v>19.105175</v>
      </c>
      <c r="Z19">
        <v>37.3198</v>
      </c>
      <c r="AA19">
        <v>7.39</v>
      </c>
      <c r="AB19">
        <v>7.22</v>
      </c>
      <c r="AC19">
        <v>-5.6</v>
      </c>
      <c r="AD19" s="15">
        <v>12.6657142857143</v>
      </c>
      <c r="AE19" s="5">
        <v>200</v>
      </c>
      <c r="AF19" s="5">
        <v>90</v>
      </c>
      <c r="AG19" s="5">
        <v>42.5</v>
      </c>
      <c r="AH19" s="5">
        <v>1638</v>
      </c>
      <c r="AI19" s="5">
        <v>2245.5</v>
      </c>
      <c r="AJ19" s="5">
        <v>1.37</v>
      </c>
      <c r="AK19" s="5">
        <v>23</v>
      </c>
      <c r="AL19" s="4">
        <f t="shared" si="2"/>
        <v>0.197901785714286</v>
      </c>
      <c r="AM19">
        <f t="shared" si="3"/>
        <v>25.59375</v>
      </c>
      <c r="AN19">
        <f t="shared" si="4"/>
        <v>23.5078053259871</v>
      </c>
    </row>
    <row r="20" spans="1:40">
      <c r="A20" s="2" t="s">
        <v>83</v>
      </c>
      <c r="B20" s="2" t="s">
        <v>84</v>
      </c>
      <c r="C20" s="3">
        <v>62</v>
      </c>
      <c r="D20" s="3" t="s">
        <v>78</v>
      </c>
      <c r="E20" s="3">
        <v>167</v>
      </c>
      <c r="F20" s="3" t="s">
        <v>43</v>
      </c>
      <c r="G20" s="9" t="s">
        <v>44</v>
      </c>
      <c r="H20" s="10" t="s">
        <v>45</v>
      </c>
      <c r="I20" s="2">
        <v>4200</v>
      </c>
      <c r="J20" s="2">
        <v>76.2</v>
      </c>
      <c r="K20" s="2">
        <v>48</v>
      </c>
      <c r="L20" s="2">
        <v>37</v>
      </c>
      <c r="M20" s="2">
        <v>7.33</v>
      </c>
      <c r="N20" s="2">
        <v>39</v>
      </c>
      <c r="O20" s="2">
        <v>15.6</v>
      </c>
      <c r="P20" s="2">
        <f t="shared" si="1"/>
        <v>46.8</v>
      </c>
      <c r="Q20" s="2">
        <v>1</v>
      </c>
      <c r="R20" s="2">
        <v>0</v>
      </c>
      <c r="S20" s="2">
        <v>16.2</v>
      </c>
      <c r="T20" s="2">
        <v>21.1</v>
      </c>
      <c r="U20" s="2">
        <v>7.5</v>
      </c>
      <c r="V20" s="2">
        <v>-4.9</v>
      </c>
      <c r="W20" s="13">
        <v>51</v>
      </c>
      <c r="X20" s="14">
        <v>28.921</v>
      </c>
      <c r="Y20" s="14">
        <f t="shared" si="0"/>
        <v>16.667208</v>
      </c>
      <c r="Z20">
        <v>41.068</v>
      </c>
      <c r="AA20">
        <v>7.4</v>
      </c>
      <c r="AB20">
        <v>7.22</v>
      </c>
      <c r="AC20">
        <v>-5</v>
      </c>
      <c r="AD20" s="15">
        <v>12.2975</v>
      </c>
      <c r="AE20" s="5">
        <v>165</v>
      </c>
      <c r="AF20" s="5">
        <v>62.5</v>
      </c>
      <c r="AG20" s="5">
        <v>39</v>
      </c>
      <c r="AH20" s="5">
        <v>1099</v>
      </c>
      <c r="AI20" s="5">
        <v>1518</v>
      </c>
      <c r="AJ20" s="5">
        <v>1.39</v>
      </c>
      <c r="AK20" s="5">
        <v>24</v>
      </c>
      <c r="AL20" s="4">
        <f t="shared" si="2"/>
        <v>0.198346774193548</v>
      </c>
      <c r="AM20">
        <f t="shared" si="3"/>
        <v>17.7258064516129</v>
      </c>
      <c r="AN20">
        <f t="shared" si="4"/>
        <v>22.2309871275413</v>
      </c>
    </row>
    <row r="21" spans="1:40">
      <c r="A21" s="2" t="s">
        <v>85</v>
      </c>
      <c r="B21" s="2" t="s">
        <v>86</v>
      </c>
      <c r="C21" s="3">
        <v>54</v>
      </c>
      <c r="D21" s="3" t="s">
        <v>78</v>
      </c>
      <c r="E21" s="3">
        <v>166</v>
      </c>
      <c r="F21" s="3" t="s">
        <v>43</v>
      </c>
      <c r="G21" s="9" t="s">
        <v>44</v>
      </c>
      <c r="H21" s="10" t="s">
        <v>45</v>
      </c>
      <c r="I21" s="2">
        <v>4200</v>
      </c>
      <c r="J21" s="2">
        <v>81</v>
      </c>
      <c r="K21" s="2">
        <v>51</v>
      </c>
      <c r="L21" s="2">
        <v>37</v>
      </c>
      <c r="M21" s="2">
        <v>7.34</v>
      </c>
      <c r="N21" s="2">
        <v>32</v>
      </c>
      <c r="O21" s="2">
        <v>16.3</v>
      </c>
      <c r="P21" s="2">
        <f t="shared" si="1"/>
        <v>48.9</v>
      </c>
      <c r="Q21" s="2">
        <v>1.5</v>
      </c>
      <c r="R21" s="2">
        <v>0</v>
      </c>
      <c r="S21" s="2">
        <v>18.1</v>
      </c>
      <c r="T21" s="2">
        <v>22</v>
      </c>
      <c r="U21" s="2">
        <v>7.1</v>
      </c>
      <c r="V21" s="2">
        <v>-7.2</v>
      </c>
      <c r="W21" s="13">
        <v>56</v>
      </c>
      <c r="X21" s="14">
        <v>28.916</v>
      </c>
      <c r="Y21" s="14">
        <f t="shared" si="0"/>
        <v>18.50517</v>
      </c>
      <c r="Z21">
        <v>33.3823</v>
      </c>
      <c r="AA21">
        <v>7.35</v>
      </c>
      <c r="AB21">
        <v>7.18</v>
      </c>
      <c r="AC21">
        <v>-8</v>
      </c>
      <c r="AD21" s="15">
        <v>14.8325</v>
      </c>
      <c r="AE21" s="5" t="s">
        <v>71</v>
      </c>
      <c r="AF21" s="5" t="s">
        <v>71</v>
      </c>
      <c r="AG21" s="5" t="s">
        <v>71</v>
      </c>
      <c r="AH21" s="5" t="s">
        <v>71</v>
      </c>
      <c r="AI21" s="5" t="s">
        <v>71</v>
      </c>
      <c r="AJ21" s="5" t="s">
        <v>71</v>
      </c>
      <c r="AK21" s="5" t="s">
        <v>71</v>
      </c>
      <c r="AL21" s="4">
        <f t="shared" si="2"/>
        <v>0.274675925925926</v>
      </c>
      <c r="AM21" t="s">
        <v>71</v>
      </c>
      <c r="AN21">
        <f t="shared" si="4"/>
        <v>19.5964581216432</v>
      </c>
    </row>
    <row r="22" spans="1:40">
      <c r="A22" s="2" t="s">
        <v>87</v>
      </c>
      <c r="B22" s="2" t="s">
        <v>88</v>
      </c>
      <c r="C22" s="3">
        <v>59</v>
      </c>
      <c r="D22" s="3" t="s">
        <v>78</v>
      </c>
      <c r="E22" s="3">
        <v>165</v>
      </c>
      <c r="F22" s="3" t="s">
        <v>43</v>
      </c>
      <c r="G22" s="9" t="s">
        <v>44</v>
      </c>
      <c r="H22" s="10" t="s">
        <v>45</v>
      </c>
      <c r="I22" s="2">
        <v>4200</v>
      </c>
      <c r="J22" s="2">
        <v>78.4</v>
      </c>
      <c r="K22" s="2">
        <v>49</v>
      </c>
      <c r="L22" s="2">
        <v>37</v>
      </c>
      <c r="M22" s="2">
        <v>7.32</v>
      </c>
      <c r="N22" s="2">
        <v>30</v>
      </c>
      <c r="O22" s="2">
        <v>15.6</v>
      </c>
      <c r="P22" s="2">
        <f t="shared" si="1"/>
        <v>46.8</v>
      </c>
      <c r="Q22" s="2">
        <v>0.9</v>
      </c>
      <c r="R22" s="2">
        <v>0</v>
      </c>
      <c r="S22" s="2">
        <v>16.7</v>
      </c>
      <c r="T22" s="2">
        <v>21.2</v>
      </c>
      <c r="U22" s="2">
        <v>9</v>
      </c>
      <c r="V22" s="2">
        <v>-9.2</v>
      </c>
      <c r="W22" s="13">
        <v>49</v>
      </c>
      <c r="X22" s="14">
        <v>28.919</v>
      </c>
      <c r="Y22" s="14">
        <f t="shared" si="0"/>
        <v>17.147256</v>
      </c>
      <c r="Z22">
        <v>30.7474</v>
      </c>
      <c r="AA22">
        <v>7.32</v>
      </c>
      <c r="AB22">
        <v>7.15</v>
      </c>
      <c r="AC22">
        <v>-10</v>
      </c>
      <c r="AD22" s="15">
        <v>12.0475</v>
      </c>
      <c r="AE22" s="5">
        <v>162.5</v>
      </c>
      <c r="AF22" s="5">
        <v>66.5</v>
      </c>
      <c r="AG22" s="5">
        <v>36.5</v>
      </c>
      <c r="AH22" s="5">
        <v>1447</v>
      </c>
      <c r="AI22" s="5">
        <v>1671.5</v>
      </c>
      <c r="AJ22" s="5">
        <v>1.155</v>
      </c>
      <c r="AK22" s="5">
        <v>20.5</v>
      </c>
      <c r="AL22" s="4">
        <f t="shared" si="2"/>
        <v>0.204194915254237</v>
      </c>
      <c r="AM22">
        <f t="shared" si="3"/>
        <v>24.5254237288136</v>
      </c>
      <c r="AN22">
        <f t="shared" si="4"/>
        <v>21.6712580348944</v>
      </c>
    </row>
    <row r="23" spans="1:40">
      <c r="A23" s="2" t="s">
        <v>89</v>
      </c>
      <c r="B23" s="2" t="s">
        <v>90</v>
      </c>
      <c r="C23" s="3">
        <v>62</v>
      </c>
      <c r="D23" s="3" t="s">
        <v>78</v>
      </c>
      <c r="E23" s="3">
        <v>167</v>
      </c>
      <c r="F23" s="3" t="s">
        <v>43</v>
      </c>
      <c r="G23" s="9" t="s">
        <v>44</v>
      </c>
      <c r="H23" s="10" t="s">
        <v>45</v>
      </c>
      <c r="I23" s="2">
        <v>4200</v>
      </c>
      <c r="J23" s="2">
        <v>78.2</v>
      </c>
      <c r="K23" s="2">
        <v>47</v>
      </c>
      <c r="L23" s="2">
        <v>37</v>
      </c>
      <c r="M23" s="2">
        <v>7.38</v>
      </c>
      <c r="N23" s="2">
        <v>32</v>
      </c>
      <c r="O23" s="2">
        <v>15.6</v>
      </c>
      <c r="P23" s="2">
        <f t="shared" si="1"/>
        <v>46.8</v>
      </c>
      <c r="Q23" s="2">
        <v>0</v>
      </c>
      <c r="R23" s="2">
        <v>0.2</v>
      </c>
      <c r="S23" s="2">
        <v>16.7</v>
      </c>
      <c r="T23" s="2">
        <v>21.3</v>
      </c>
      <c r="U23" s="2">
        <v>8</v>
      </c>
      <c r="V23" s="2">
        <v>-5</v>
      </c>
      <c r="W23" s="13">
        <v>55</v>
      </c>
      <c r="X23" s="14">
        <v>29.499</v>
      </c>
      <c r="Y23" s="14">
        <f t="shared" si="0"/>
        <v>17.097888</v>
      </c>
      <c r="Z23">
        <v>37.5352</v>
      </c>
      <c r="AA23">
        <v>7.4</v>
      </c>
      <c r="AB23">
        <v>7.22</v>
      </c>
      <c r="AC23">
        <v>-6</v>
      </c>
      <c r="AD23" s="15">
        <v>15.4175</v>
      </c>
      <c r="AE23" s="5">
        <v>168</v>
      </c>
      <c r="AF23" s="5">
        <v>99.5</v>
      </c>
      <c r="AG23" s="5">
        <v>49.5</v>
      </c>
      <c r="AH23" s="5">
        <v>1655.5</v>
      </c>
      <c r="AI23" s="5">
        <v>2269.5</v>
      </c>
      <c r="AJ23" s="5">
        <v>1.37</v>
      </c>
      <c r="AK23" s="5">
        <v>25</v>
      </c>
      <c r="AL23" s="4">
        <f t="shared" si="2"/>
        <v>0.24866935483871</v>
      </c>
      <c r="AM23">
        <f t="shared" si="3"/>
        <v>26.7016129032258</v>
      </c>
      <c r="AN23">
        <f t="shared" si="4"/>
        <v>22.2309871275413</v>
      </c>
    </row>
    <row r="24" spans="1:40">
      <c r="A24" s="2" t="s">
        <v>91</v>
      </c>
      <c r="B24" s="2" t="s">
        <v>92</v>
      </c>
      <c r="C24" s="3">
        <v>58</v>
      </c>
      <c r="D24" s="3" t="s">
        <v>78</v>
      </c>
      <c r="E24" s="3">
        <v>172</v>
      </c>
      <c r="F24" s="3" t="s">
        <v>43</v>
      </c>
      <c r="G24" s="9" t="s">
        <v>44</v>
      </c>
      <c r="H24" s="10" t="s">
        <v>45</v>
      </c>
      <c r="I24" s="2">
        <v>4200</v>
      </c>
      <c r="J24" s="2">
        <v>79.5</v>
      </c>
      <c r="K24" s="2">
        <v>50</v>
      </c>
      <c r="L24" s="2">
        <v>37</v>
      </c>
      <c r="M24" s="2">
        <v>7.31</v>
      </c>
      <c r="N24" s="2">
        <v>36</v>
      </c>
      <c r="O24" s="2">
        <v>15.1</v>
      </c>
      <c r="P24" s="2">
        <f t="shared" si="1"/>
        <v>45.3</v>
      </c>
      <c r="Q24" s="2">
        <v>1</v>
      </c>
      <c r="R24" s="2">
        <v>0</v>
      </c>
      <c r="S24" s="2">
        <v>16.4</v>
      </c>
      <c r="T24" s="2">
        <v>20.5</v>
      </c>
      <c r="U24" s="2">
        <v>9.7</v>
      </c>
      <c r="V24" s="2">
        <v>-7.4</v>
      </c>
      <c r="W24" s="13">
        <v>50</v>
      </c>
      <c r="X24" s="14">
        <v>28.47</v>
      </c>
      <c r="Y24" s="14">
        <f t="shared" si="0"/>
        <v>16.836255</v>
      </c>
      <c r="Z24">
        <v>36.7004</v>
      </c>
      <c r="AA24">
        <v>7.36</v>
      </c>
      <c r="AB24">
        <v>7.19</v>
      </c>
      <c r="AC24">
        <v>-7</v>
      </c>
      <c r="AD24" s="15">
        <v>15.775</v>
      </c>
      <c r="AE24" s="5">
        <v>186.5</v>
      </c>
      <c r="AF24" s="5">
        <v>92.5</v>
      </c>
      <c r="AG24" s="5">
        <v>43</v>
      </c>
      <c r="AH24" s="5">
        <v>1478.5</v>
      </c>
      <c r="AI24" s="5">
        <v>2032</v>
      </c>
      <c r="AJ24" s="5">
        <v>1.38</v>
      </c>
      <c r="AK24" s="5">
        <v>24</v>
      </c>
      <c r="AL24" s="4">
        <f t="shared" si="2"/>
        <v>0.27198275862069</v>
      </c>
      <c r="AM24">
        <f t="shared" si="3"/>
        <v>25.4913793103448</v>
      </c>
      <c r="AN24">
        <f t="shared" si="4"/>
        <v>19.6051919956733</v>
      </c>
    </row>
    <row r="25" spans="1:40">
      <c r="A25" s="2" t="s">
        <v>93</v>
      </c>
      <c r="B25" s="2" t="s">
        <v>94</v>
      </c>
      <c r="C25" s="3">
        <v>60</v>
      </c>
      <c r="D25" s="3" t="s">
        <v>78</v>
      </c>
      <c r="E25" s="3">
        <v>174</v>
      </c>
      <c r="F25" s="3" t="s">
        <v>43</v>
      </c>
      <c r="G25" s="9" t="s">
        <v>44</v>
      </c>
      <c r="H25" s="10" t="s">
        <v>45</v>
      </c>
      <c r="I25" s="2">
        <v>4200</v>
      </c>
      <c r="J25" s="2">
        <v>80.8</v>
      </c>
      <c r="K25" s="2">
        <v>52</v>
      </c>
      <c r="L25" s="2">
        <v>37</v>
      </c>
      <c r="M25" s="2">
        <v>7.34</v>
      </c>
      <c r="N25" s="2">
        <v>32</v>
      </c>
      <c r="O25" s="2">
        <v>16.8</v>
      </c>
      <c r="P25" s="2">
        <f t="shared" si="1"/>
        <v>50.4</v>
      </c>
      <c r="Q25" s="2">
        <v>1.3</v>
      </c>
      <c r="R25" s="2">
        <v>0.1</v>
      </c>
      <c r="S25" s="2">
        <v>18.6</v>
      </c>
      <c r="T25" s="2">
        <v>22.6</v>
      </c>
      <c r="U25" s="2">
        <v>9.6</v>
      </c>
      <c r="V25" s="2">
        <v>-7.3</v>
      </c>
      <c r="W25" s="13">
        <v>48</v>
      </c>
      <c r="X25" s="14">
        <v>29.462</v>
      </c>
      <c r="Y25" s="14">
        <f t="shared" si="0"/>
        <v>19.024416</v>
      </c>
      <c r="Z25">
        <v>33.8506</v>
      </c>
      <c r="AA25">
        <v>7.36</v>
      </c>
      <c r="AB25">
        <v>7.19</v>
      </c>
      <c r="AC25">
        <v>-7.8</v>
      </c>
      <c r="AD25" s="15">
        <v>14.9725</v>
      </c>
      <c r="AE25" s="5">
        <v>182.5</v>
      </c>
      <c r="AF25" s="5">
        <v>83.5</v>
      </c>
      <c r="AG25" s="5">
        <v>44</v>
      </c>
      <c r="AH25" s="5">
        <v>1615.5</v>
      </c>
      <c r="AI25" s="5">
        <v>2226.5</v>
      </c>
      <c r="AJ25" s="5">
        <v>1.38</v>
      </c>
      <c r="AK25" s="5">
        <v>25.5</v>
      </c>
      <c r="AL25" s="4">
        <f t="shared" si="2"/>
        <v>0.249541666666667</v>
      </c>
      <c r="AM25">
        <f t="shared" si="3"/>
        <v>26.925</v>
      </c>
      <c r="AN25">
        <f t="shared" si="4"/>
        <v>19.8176773682124</v>
      </c>
    </row>
    <row r="26" spans="1:40">
      <c r="A26" s="2" t="s">
        <v>95</v>
      </c>
      <c r="B26" s="2" t="s">
        <v>96</v>
      </c>
      <c r="C26" s="3">
        <v>50</v>
      </c>
      <c r="D26" s="3" t="s">
        <v>78</v>
      </c>
      <c r="E26" s="3">
        <v>167</v>
      </c>
      <c r="F26" s="3" t="s">
        <v>43</v>
      </c>
      <c r="G26" s="9" t="s">
        <v>44</v>
      </c>
      <c r="H26" s="10" t="s">
        <v>45</v>
      </c>
      <c r="I26" s="2">
        <v>4200</v>
      </c>
      <c r="J26" s="2">
        <v>79.8</v>
      </c>
      <c r="K26" s="2">
        <v>48</v>
      </c>
      <c r="L26" s="2">
        <v>37</v>
      </c>
      <c r="M26" s="2">
        <v>7.39</v>
      </c>
      <c r="N26" s="2">
        <v>31</v>
      </c>
      <c r="O26" s="2">
        <v>14</v>
      </c>
      <c r="P26" s="2">
        <f t="shared" si="1"/>
        <v>42</v>
      </c>
      <c r="Q26" s="2">
        <v>0.5</v>
      </c>
      <c r="R26" s="2">
        <v>0.1</v>
      </c>
      <c r="S26" s="2">
        <v>15.3</v>
      </c>
      <c r="T26" s="2">
        <v>19</v>
      </c>
      <c r="U26" s="2">
        <v>5.7</v>
      </c>
      <c r="V26" s="2">
        <v>-4.9</v>
      </c>
      <c r="W26" s="13">
        <v>52</v>
      </c>
      <c r="X26" s="14">
        <v>29.204</v>
      </c>
      <c r="Y26" s="14">
        <f t="shared" si="0"/>
        <v>15.67308</v>
      </c>
      <c r="Z26">
        <v>37.6412</v>
      </c>
      <c r="AA26">
        <v>7.4</v>
      </c>
      <c r="AB26">
        <v>7.21</v>
      </c>
      <c r="AC26">
        <v>-6</v>
      </c>
      <c r="AD26" s="15">
        <v>16.685</v>
      </c>
      <c r="AE26" s="5">
        <v>182</v>
      </c>
      <c r="AF26" s="5">
        <v>98.5</v>
      </c>
      <c r="AG26" s="5">
        <v>40</v>
      </c>
      <c r="AH26" s="5">
        <v>2072.5</v>
      </c>
      <c r="AI26" s="5">
        <v>2600</v>
      </c>
      <c r="AJ26" s="5">
        <v>1.26</v>
      </c>
      <c r="AK26" s="5">
        <v>19.5</v>
      </c>
      <c r="AL26" s="4">
        <f t="shared" si="2"/>
        <v>0.3337</v>
      </c>
      <c r="AM26">
        <f t="shared" si="3"/>
        <v>41.45</v>
      </c>
      <c r="AN26">
        <f t="shared" si="4"/>
        <v>17.9282154254366</v>
      </c>
    </row>
    <row r="27" spans="1:40">
      <c r="A27" s="2" t="s">
        <v>97</v>
      </c>
      <c r="B27" s="2" t="s">
        <v>98</v>
      </c>
      <c r="C27" s="3">
        <v>59</v>
      </c>
      <c r="D27" s="3" t="s">
        <v>78</v>
      </c>
      <c r="E27" s="3">
        <v>160</v>
      </c>
      <c r="F27" s="3" t="s">
        <v>60</v>
      </c>
      <c r="G27" s="9" t="s">
        <v>44</v>
      </c>
      <c r="H27" s="10" t="s">
        <v>45</v>
      </c>
      <c r="I27" s="2">
        <v>4200</v>
      </c>
      <c r="J27" s="2">
        <v>74.3</v>
      </c>
      <c r="K27" s="2">
        <v>47</v>
      </c>
      <c r="L27" s="2">
        <v>37</v>
      </c>
      <c r="M27" s="2">
        <v>7.36</v>
      </c>
      <c r="N27" s="2">
        <v>35</v>
      </c>
      <c r="O27" s="2">
        <v>13.7</v>
      </c>
      <c r="P27" s="2">
        <f t="shared" si="1"/>
        <v>41.1</v>
      </c>
      <c r="Q27" s="2">
        <v>2</v>
      </c>
      <c r="R27" s="2">
        <v>0</v>
      </c>
      <c r="S27" s="2">
        <v>14.2</v>
      </c>
      <c r="T27" s="2">
        <v>15.7</v>
      </c>
      <c r="U27" s="2">
        <v>9</v>
      </c>
      <c r="V27" s="2">
        <v>-4.9</v>
      </c>
      <c r="W27" s="13">
        <v>49</v>
      </c>
      <c r="X27" s="14">
        <v>30.183</v>
      </c>
      <c r="Y27" s="14">
        <f t="shared" si="0"/>
        <v>14.289949</v>
      </c>
      <c r="Z27">
        <v>39.9572</v>
      </c>
      <c r="AA27">
        <v>7.4</v>
      </c>
      <c r="AB27">
        <v>7.21</v>
      </c>
      <c r="AC27">
        <v>-5.1</v>
      </c>
      <c r="AD27" s="15">
        <v>10.2933333333333</v>
      </c>
      <c r="AE27" s="5">
        <v>161.5</v>
      </c>
      <c r="AF27" s="5">
        <v>75</v>
      </c>
      <c r="AG27" s="5">
        <v>43</v>
      </c>
      <c r="AH27" s="5">
        <v>1403</v>
      </c>
      <c r="AI27" s="5">
        <v>1618.5</v>
      </c>
      <c r="AJ27" s="5">
        <v>1.15</v>
      </c>
      <c r="AK27" s="5">
        <v>25.5</v>
      </c>
      <c r="AL27" s="4">
        <f t="shared" si="2"/>
        <v>0.174463276836158</v>
      </c>
      <c r="AM27">
        <f t="shared" si="3"/>
        <v>23.7796610169492</v>
      </c>
      <c r="AN27">
        <f t="shared" si="4"/>
        <v>23.046875</v>
      </c>
    </row>
    <row r="28" spans="1:40">
      <c r="A28" s="2" t="s">
        <v>99</v>
      </c>
      <c r="B28" s="2" t="s">
        <v>100</v>
      </c>
      <c r="C28" s="3">
        <v>52</v>
      </c>
      <c r="D28" s="3" t="s">
        <v>78</v>
      </c>
      <c r="E28" s="3">
        <v>160</v>
      </c>
      <c r="F28" s="3" t="s">
        <v>60</v>
      </c>
      <c r="G28" s="9" t="s">
        <v>44</v>
      </c>
      <c r="H28" s="10" t="s">
        <v>45</v>
      </c>
      <c r="I28" s="2">
        <v>4200</v>
      </c>
      <c r="J28" s="2">
        <v>84.7</v>
      </c>
      <c r="K28" s="2">
        <v>55</v>
      </c>
      <c r="L28" s="2">
        <v>37</v>
      </c>
      <c r="M28" s="2">
        <v>7.41</v>
      </c>
      <c r="N28" s="2">
        <v>34</v>
      </c>
      <c r="O28" s="2">
        <v>13.2</v>
      </c>
      <c r="P28" s="2">
        <f t="shared" si="1"/>
        <v>39.6</v>
      </c>
      <c r="Q28" s="2">
        <v>1.2</v>
      </c>
      <c r="R28" s="2">
        <v>0</v>
      </c>
      <c r="S28" s="2">
        <v>15.6</v>
      </c>
      <c r="T28" s="2">
        <v>18.2</v>
      </c>
      <c r="U28" s="2">
        <v>6.2</v>
      </c>
      <c r="V28" s="2">
        <v>-2.3</v>
      </c>
      <c r="W28" s="13">
        <v>47</v>
      </c>
      <c r="X28" s="14">
        <v>30.383</v>
      </c>
      <c r="Y28" s="14">
        <f t="shared" si="0"/>
        <v>15.705756</v>
      </c>
      <c r="Z28">
        <v>43.8874</v>
      </c>
      <c r="AA28">
        <v>7.45</v>
      </c>
      <c r="AB28">
        <v>7.27</v>
      </c>
      <c r="AC28">
        <v>-3</v>
      </c>
      <c r="AD28" s="15">
        <v>10.6475</v>
      </c>
      <c r="AE28" s="5">
        <v>178</v>
      </c>
      <c r="AF28" s="5">
        <v>53.5</v>
      </c>
      <c r="AG28" s="5">
        <v>44</v>
      </c>
      <c r="AH28" s="5">
        <v>1073</v>
      </c>
      <c r="AI28" s="5">
        <v>1430</v>
      </c>
      <c r="AJ28" s="5">
        <v>1.34</v>
      </c>
      <c r="AK28" s="5">
        <v>20.5</v>
      </c>
      <c r="AL28" s="4">
        <f t="shared" si="2"/>
        <v>0.204759615384615</v>
      </c>
      <c r="AM28">
        <f t="shared" si="3"/>
        <v>20.6346153846154</v>
      </c>
      <c r="AN28">
        <f t="shared" si="4"/>
        <v>20.3125</v>
      </c>
    </row>
    <row r="29" spans="1:40">
      <c r="A29" s="2" t="s">
        <v>101</v>
      </c>
      <c r="B29" s="2" t="s">
        <v>102</v>
      </c>
      <c r="C29" s="3">
        <v>51</v>
      </c>
      <c r="D29" s="3" t="s">
        <v>78</v>
      </c>
      <c r="E29" s="3">
        <v>163</v>
      </c>
      <c r="F29" s="3" t="s">
        <v>60</v>
      </c>
      <c r="G29" s="9" t="s">
        <v>44</v>
      </c>
      <c r="H29" s="10" t="s">
        <v>45</v>
      </c>
      <c r="I29" s="2">
        <v>4200</v>
      </c>
      <c r="J29" s="2">
        <v>83.5</v>
      </c>
      <c r="K29" s="2">
        <v>53</v>
      </c>
      <c r="L29" s="2">
        <v>37</v>
      </c>
      <c r="M29" s="2">
        <v>7.42</v>
      </c>
      <c r="N29" s="2">
        <v>35</v>
      </c>
      <c r="O29" s="2">
        <v>10.3</v>
      </c>
      <c r="P29" s="2">
        <f t="shared" si="1"/>
        <v>30.9</v>
      </c>
      <c r="Q29" s="2">
        <v>1.1</v>
      </c>
      <c r="R29" s="2">
        <v>0</v>
      </c>
      <c r="S29" s="2">
        <v>12</v>
      </c>
      <c r="T29" s="2">
        <v>14.2</v>
      </c>
      <c r="U29" s="2">
        <v>4.4</v>
      </c>
      <c r="V29" s="2">
        <v>-1.3</v>
      </c>
      <c r="W29" s="13">
        <v>40</v>
      </c>
      <c r="X29" s="14">
        <v>30.535</v>
      </c>
      <c r="Y29" s="14">
        <f t="shared" si="0"/>
        <v>12.113695</v>
      </c>
      <c r="Z29">
        <v>46.8263</v>
      </c>
      <c r="AA29">
        <v>7.46</v>
      </c>
      <c r="AB29">
        <v>7.26</v>
      </c>
      <c r="AC29">
        <v>-2</v>
      </c>
      <c r="AD29" s="15">
        <v>9.45</v>
      </c>
      <c r="AE29" s="5">
        <v>170.5</v>
      </c>
      <c r="AF29" s="5">
        <v>49.5</v>
      </c>
      <c r="AG29" s="5">
        <v>36.5</v>
      </c>
      <c r="AH29" s="5">
        <v>967.5</v>
      </c>
      <c r="AI29" s="5">
        <v>1196.5</v>
      </c>
      <c r="AJ29" s="5">
        <v>1.23</v>
      </c>
      <c r="AK29" s="5">
        <v>23.5</v>
      </c>
      <c r="AL29" s="4">
        <f t="shared" si="2"/>
        <v>0.185294117647059</v>
      </c>
      <c r="AM29">
        <f t="shared" si="3"/>
        <v>18.9705882352941</v>
      </c>
      <c r="AN29">
        <f t="shared" si="4"/>
        <v>19.1953027964922</v>
      </c>
    </row>
    <row r="30" spans="1:40">
      <c r="A30" s="2" t="s">
        <v>103</v>
      </c>
      <c r="B30" s="2" t="s">
        <v>104</v>
      </c>
      <c r="C30" s="3">
        <v>64</v>
      </c>
      <c r="D30" s="3" t="s">
        <v>78</v>
      </c>
      <c r="E30" s="3">
        <v>170</v>
      </c>
      <c r="F30" s="3" t="s">
        <v>60</v>
      </c>
      <c r="G30" s="9" t="s">
        <v>44</v>
      </c>
      <c r="H30" s="10" t="s">
        <v>45</v>
      </c>
      <c r="I30" s="2">
        <v>4200</v>
      </c>
      <c r="J30" s="2">
        <v>74.8</v>
      </c>
      <c r="K30" s="2">
        <v>46</v>
      </c>
      <c r="L30" s="2">
        <v>37</v>
      </c>
      <c r="M30" s="2">
        <v>7.41</v>
      </c>
      <c r="N30" s="2">
        <v>36</v>
      </c>
      <c r="O30" s="2">
        <v>11.6</v>
      </c>
      <c r="P30" s="2">
        <f t="shared" si="1"/>
        <v>34.8</v>
      </c>
      <c r="Q30" s="2">
        <v>0.5</v>
      </c>
      <c r="R30" s="2">
        <v>0</v>
      </c>
      <c r="S30" s="2">
        <v>12.1</v>
      </c>
      <c r="T30" s="2">
        <v>16</v>
      </c>
      <c r="U30" s="2">
        <v>4.9</v>
      </c>
      <c r="V30" s="2">
        <v>-1.5</v>
      </c>
      <c r="W30" s="13">
        <v>39</v>
      </c>
      <c r="X30" s="14">
        <v>30.561</v>
      </c>
      <c r="Y30" s="14">
        <f t="shared" si="0"/>
        <v>12.198752</v>
      </c>
      <c r="Z30">
        <v>47.9224</v>
      </c>
      <c r="AA30">
        <v>7.47</v>
      </c>
      <c r="AB30">
        <v>7.27</v>
      </c>
      <c r="AC30">
        <v>-1.5</v>
      </c>
      <c r="AD30" s="15">
        <v>9.54</v>
      </c>
      <c r="AE30" s="5">
        <v>128</v>
      </c>
      <c r="AF30" s="5">
        <v>48</v>
      </c>
      <c r="AG30" s="5">
        <v>41.5</v>
      </c>
      <c r="AH30" s="5">
        <v>970.5</v>
      </c>
      <c r="AI30" s="5">
        <v>1108.5</v>
      </c>
      <c r="AJ30" s="5">
        <v>1.14</v>
      </c>
      <c r="AK30" s="5">
        <v>21</v>
      </c>
      <c r="AL30" s="4">
        <f t="shared" si="2"/>
        <v>0.1490625</v>
      </c>
      <c r="AM30">
        <f t="shared" si="3"/>
        <v>15.1640625</v>
      </c>
      <c r="AN30">
        <f t="shared" si="4"/>
        <v>22.1453287197232</v>
      </c>
    </row>
    <row r="31" spans="1:40">
      <c r="A31" s="2" t="s">
        <v>105</v>
      </c>
      <c r="B31" s="2" t="s">
        <v>106</v>
      </c>
      <c r="C31" s="3">
        <v>59</v>
      </c>
      <c r="D31" s="3" t="s">
        <v>78</v>
      </c>
      <c r="E31" s="3">
        <v>170</v>
      </c>
      <c r="F31" s="3" t="s">
        <v>60</v>
      </c>
      <c r="G31" s="9" t="s">
        <v>44</v>
      </c>
      <c r="H31" s="10" t="s">
        <v>45</v>
      </c>
      <c r="I31" s="2">
        <v>4200</v>
      </c>
      <c r="J31" s="2">
        <v>85.8</v>
      </c>
      <c r="K31" s="2">
        <v>57</v>
      </c>
      <c r="L31" s="2">
        <v>37</v>
      </c>
      <c r="M31" s="2">
        <v>7.39</v>
      </c>
      <c r="N31" s="2">
        <v>32</v>
      </c>
      <c r="O31" s="2">
        <v>12.9</v>
      </c>
      <c r="P31" s="2">
        <f t="shared" si="1"/>
        <v>38.7</v>
      </c>
      <c r="Q31" s="2">
        <v>1.3</v>
      </c>
      <c r="R31" s="2">
        <v>0</v>
      </c>
      <c r="S31" s="2">
        <v>15.4</v>
      </c>
      <c r="T31" s="2">
        <v>17.7</v>
      </c>
      <c r="U31" s="2">
        <v>6.9</v>
      </c>
      <c r="V31" s="2">
        <v>-4.5</v>
      </c>
      <c r="W31" s="13">
        <v>46</v>
      </c>
      <c r="X31" s="14">
        <v>30.107</v>
      </c>
      <c r="Y31" s="14">
        <f t="shared" si="0"/>
        <v>15.555798</v>
      </c>
      <c r="Z31">
        <v>39.3838</v>
      </c>
      <c r="AA31">
        <v>7.41</v>
      </c>
      <c r="AB31">
        <v>7.24</v>
      </c>
      <c r="AC31">
        <v>-5.2</v>
      </c>
      <c r="AD31" s="15">
        <v>14.7525</v>
      </c>
      <c r="AE31" s="5">
        <v>71.5</v>
      </c>
      <c r="AF31" s="5">
        <v>54.5</v>
      </c>
      <c r="AG31" s="5">
        <v>39</v>
      </c>
      <c r="AH31" s="5">
        <v>1217.5</v>
      </c>
      <c r="AI31" s="5">
        <v>1450.5</v>
      </c>
      <c r="AJ31" s="5">
        <v>1.19</v>
      </c>
      <c r="AK31" s="5">
        <v>23.5</v>
      </c>
      <c r="AL31" s="4">
        <f t="shared" si="2"/>
        <v>0.250042372881356</v>
      </c>
      <c r="AM31">
        <f t="shared" si="3"/>
        <v>20.635593220339</v>
      </c>
      <c r="AN31">
        <f t="shared" si="4"/>
        <v>20.4152249134948</v>
      </c>
    </row>
    <row r="32" spans="1:40">
      <c r="A32" s="2" t="s">
        <v>107</v>
      </c>
      <c r="B32" s="2" t="s">
        <v>108</v>
      </c>
      <c r="C32" s="3">
        <v>48</v>
      </c>
      <c r="D32" s="3" t="s">
        <v>42</v>
      </c>
      <c r="E32" s="3">
        <v>158</v>
      </c>
      <c r="F32" s="3" t="s">
        <v>60</v>
      </c>
      <c r="G32" s="9" t="s">
        <v>44</v>
      </c>
      <c r="H32" s="10" t="s">
        <v>45</v>
      </c>
      <c r="I32" s="2">
        <v>4200</v>
      </c>
      <c r="J32" s="2">
        <v>76.3</v>
      </c>
      <c r="K32" s="2">
        <v>49</v>
      </c>
      <c r="L32" s="2">
        <v>37</v>
      </c>
      <c r="M32" s="2">
        <v>7.37</v>
      </c>
      <c r="N32" s="2">
        <v>29</v>
      </c>
      <c r="O32" s="2">
        <v>13.1</v>
      </c>
      <c r="P32" s="2">
        <f t="shared" si="1"/>
        <v>39.3</v>
      </c>
      <c r="Q32" s="2">
        <v>1.9</v>
      </c>
      <c r="R32" s="2">
        <v>0</v>
      </c>
      <c r="S32" s="2">
        <v>13.9</v>
      </c>
      <c r="T32" s="2">
        <v>17.7</v>
      </c>
      <c r="U32" s="2">
        <v>9.8</v>
      </c>
      <c r="V32" s="2">
        <v>-7.1</v>
      </c>
      <c r="W32" s="13">
        <v>44</v>
      </c>
      <c r="X32" s="14">
        <v>31.777</v>
      </c>
      <c r="Y32" s="14">
        <f t="shared" si="0"/>
        <v>14.040467</v>
      </c>
      <c r="Z32">
        <v>34.1248</v>
      </c>
      <c r="AA32">
        <v>7.36</v>
      </c>
      <c r="AB32">
        <v>7.18</v>
      </c>
      <c r="AC32">
        <v>-8</v>
      </c>
      <c r="AD32" s="15">
        <v>15.957</v>
      </c>
      <c r="AE32" s="5">
        <v>156.25</v>
      </c>
      <c r="AF32" s="5">
        <v>53.5</v>
      </c>
      <c r="AG32" s="5">
        <v>38</v>
      </c>
      <c r="AH32" s="5">
        <v>1110.25</v>
      </c>
      <c r="AI32" s="5">
        <v>1316</v>
      </c>
      <c r="AJ32" s="5">
        <v>1.18</v>
      </c>
      <c r="AK32" s="5">
        <v>22.25</v>
      </c>
      <c r="AL32" s="4">
        <f t="shared" si="2"/>
        <v>0.3324375</v>
      </c>
      <c r="AM32">
        <f t="shared" si="3"/>
        <v>23.1302083333333</v>
      </c>
      <c r="AN32">
        <f t="shared" si="4"/>
        <v>19.2276878705336</v>
      </c>
    </row>
    <row r="33" spans="1:40">
      <c r="A33" s="2" t="s">
        <v>109</v>
      </c>
      <c r="B33" s="2" t="s">
        <v>110</v>
      </c>
      <c r="C33" s="3">
        <v>50</v>
      </c>
      <c r="D33" s="3" t="s">
        <v>42</v>
      </c>
      <c r="E33" s="3">
        <v>153</v>
      </c>
      <c r="F33" s="3" t="s">
        <v>60</v>
      </c>
      <c r="G33" s="9" t="s">
        <v>44</v>
      </c>
      <c r="H33" s="10" t="s">
        <v>45</v>
      </c>
      <c r="I33" s="2">
        <v>4200</v>
      </c>
      <c r="J33" s="2">
        <v>80</v>
      </c>
      <c r="K33" s="2">
        <v>48</v>
      </c>
      <c r="L33" s="2">
        <v>37</v>
      </c>
      <c r="M33" s="2">
        <v>7.33</v>
      </c>
      <c r="N33" s="2">
        <v>32</v>
      </c>
      <c r="O33" s="2">
        <v>14.6</v>
      </c>
      <c r="P33" s="2">
        <f t="shared" si="1"/>
        <v>43.8</v>
      </c>
      <c r="Q33" s="2">
        <v>0</v>
      </c>
      <c r="R33" s="2">
        <v>0.1</v>
      </c>
      <c r="S33" s="2">
        <v>16.2</v>
      </c>
      <c r="T33" s="2">
        <v>20.2</v>
      </c>
      <c r="U33" s="2">
        <v>8.8</v>
      </c>
      <c r="V33" s="2">
        <v>-7.9</v>
      </c>
      <c r="W33" s="13">
        <v>44</v>
      </c>
      <c r="X33" s="14">
        <v>28.29</v>
      </c>
      <c r="Y33" s="14">
        <f t="shared" si="0"/>
        <v>16.3792</v>
      </c>
      <c r="Z33">
        <v>33.4921</v>
      </c>
      <c r="AA33">
        <v>7.34</v>
      </c>
      <c r="AB33">
        <v>7.17</v>
      </c>
      <c r="AC33">
        <v>-8.5</v>
      </c>
      <c r="AD33" s="15">
        <v>12.0825</v>
      </c>
      <c r="AE33" s="5">
        <v>79.5</v>
      </c>
      <c r="AF33" s="5">
        <v>72</v>
      </c>
      <c r="AG33" s="5">
        <v>54.5</v>
      </c>
      <c r="AH33" s="5">
        <v>1107.5</v>
      </c>
      <c r="AI33" s="5">
        <v>1430</v>
      </c>
      <c r="AJ33" s="5">
        <v>1.29</v>
      </c>
      <c r="AK33" s="5">
        <v>28</v>
      </c>
      <c r="AL33" s="4">
        <f t="shared" si="2"/>
        <v>0.24165</v>
      </c>
      <c r="AM33">
        <f t="shared" si="3"/>
        <v>22.15</v>
      </c>
      <c r="AN33">
        <f t="shared" si="4"/>
        <v>21.359306249733</v>
      </c>
    </row>
    <row r="34" spans="1:40">
      <c r="A34" s="2" t="s">
        <v>111</v>
      </c>
      <c r="B34" s="2" t="s">
        <v>112</v>
      </c>
      <c r="C34" s="3">
        <v>51</v>
      </c>
      <c r="D34" s="3" t="s">
        <v>42</v>
      </c>
      <c r="E34" s="3">
        <v>154</v>
      </c>
      <c r="F34" s="3" t="s">
        <v>60</v>
      </c>
      <c r="G34" s="9" t="s">
        <v>44</v>
      </c>
      <c r="H34" s="10" t="s">
        <v>45</v>
      </c>
      <c r="I34" s="2">
        <v>4200</v>
      </c>
      <c r="J34" s="2">
        <v>77.2</v>
      </c>
      <c r="K34" s="2">
        <v>45</v>
      </c>
      <c r="L34" s="2">
        <v>37</v>
      </c>
      <c r="M34" s="2">
        <v>7.38</v>
      </c>
      <c r="N34" s="2">
        <v>35</v>
      </c>
      <c r="O34" s="2">
        <v>14.1</v>
      </c>
      <c r="P34" s="2">
        <f t="shared" si="1"/>
        <v>42.3</v>
      </c>
      <c r="Q34" s="2">
        <v>0</v>
      </c>
      <c r="R34" s="2">
        <v>0</v>
      </c>
      <c r="S34" s="2">
        <v>15.1</v>
      </c>
      <c r="T34" s="2">
        <v>19.6</v>
      </c>
      <c r="U34" s="2">
        <v>7.1</v>
      </c>
      <c r="V34" s="2">
        <v>-4.1</v>
      </c>
      <c r="W34" s="13">
        <v>50</v>
      </c>
      <c r="X34" s="14">
        <v>28.29</v>
      </c>
      <c r="Y34" s="14">
        <f t="shared" si="0"/>
        <v>15.265428</v>
      </c>
      <c r="Z34">
        <v>41.5866</v>
      </c>
      <c r="AA34">
        <v>7.42</v>
      </c>
      <c r="AB34">
        <v>7.24</v>
      </c>
      <c r="AC34">
        <v>-4.2</v>
      </c>
      <c r="AD34" s="15">
        <v>10.49</v>
      </c>
      <c r="AE34" s="5">
        <v>169.5</v>
      </c>
      <c r="AF34" s="5">
        <v>50.75</v>
      </c>
      <c r="AG34" s="5">
        <v>34.75</v>
      </c>
      <c r="AH34" s="5">
        <v>1020.75</v>
      </c>
      <c r="AI34" s="5">
        <v>1261.25</v>
      </c>
      <c r="AJ34" s="5">
        <v>1.24</v>
      </c>
      <c r="AK34" s="5">
        <v>22</v>
      </c>
      <c r="AL34" s="4">
        <f t="shared" si="2"/>
        <v>0.205686274509804</v>
      </c>
      <c r="AM34">
        <f t="shared" si="3"/>
        <v>20.0147058823529</v>
      </c>
      <c r="AN34">
        <f t="shared" si="4"/>
        <v>21.5044695564176</v>
      </c>
    </row>
    <row r="35" spans="1:40">
      <c r="A35" s="2" t="s">
        <v>113</v>
      </c>
      <c r="B35" s="2" t="s">
        <v>114</v>
      </c>
      <c r="C35" s="3">
        <v>63</v>
      </c>
      <c r="D35" s="3" t="s">
        <v>78</v>
      </c>
      <c r="E35" s="3">
        <v>170</v>
      </c>
      <c r="F35" s="3" t="s">
        <v>60</v>
      </c>
      <c r="G35" s="9" t="s">
        <v>44</v>
      </c>
      <c r="H35" s="10" t="s">
        <v>45</v>
      </c>
      <c r="I35" s="2">
        <v>4200</v>
      </c>
      <c r="J35" s="2">
        <v>80.7</v>
      </c>
      <c r="K35" s="2">
        <v>50</v>
      </c>
      <c r="L35" s="2">
        <v>37</v>
      </c>
      <c r="M35" s="2">
        <v>7.32</v>
      </c>
      <c r="N35" s="2">
        <v>27</v>
      </c>
      <c r="O35" s="2">
        <v>14.3</v>
      </c>
      <c r="P35" s="2">
        <f t="shared" si="1"/>
        <v>42.9</v>
      </c>
      <c r="Q35" s="2">
        <v>0</v>
      </c>
      <c r="R35" s="2">
        <v>0.2</v>
      </c>
      <c r="S35" s="2">
        <v>16</v>
      </c>
      <c r="T35" s="2">
        <v>19.9</v>
      </c>
      <c r="U35" s="2">
        <v>10.4</v>
      </c>
      <c r="V35" s="2">
        <v>-10.6</v>
      </c>
      <c r="W35" s="13">
        <v>45</v>
      </c>
      <c r="X35" s="14">
        <v>28.76</v>
      </c>
      <c r="Y35" s="14">
        <f t="shared" si="0"/>
        <v>16.190739</v>
      </c>
      <c r="Z35">
        <v>27.8129</v>
      </c>
      <c r="AA35">
        <v>7.29</v>
      </c>
      <c r="AB35">
        <v>7.12</v>
      </c>
      <c r="AC35">
        <v>-11.7</v>
      </c>
      <c r="AD35" s="15">
        <v>14.9625</v>
      </c>
      <c r="AE35" s="5">
        <v>178.5</v>
      </c>
      <c r="AF35" s="5">
        <v>68</v>
      </c>
      <c r="AG35" s="5">
        <v>55.5</v>
      </c>
      <c r="AH35" s="5">
        <v>977.5</v>
      </c>
      <c r="AI35" s="5">
        <v>1272</v>
      </c>
      <c r="AJ35" s="5">
        <v>1.3</v>
      </c>
      <c r="AK35" s="5">
        <v>28</v>
      </c>
      <c r="AL35" s="4">
        <f t="shared" si="2"/>
        <v>0.2375</v>
      </c>
      <c r="AM35">
        <f t="shared" si="3"/>
        <v>15.515873015873</v>
      </c>
      <c r="AN35">
        <f t="shared" si="4"/>
        <v>21.7993079584775</v>
      </c>
    </row>
    <row r="36" spans="1:40">
      <c r="A36" s="2" t="s">
        <v>115</v>
      </c>
      <c r="B36" s="2" t="s">
        <v>116</v>
      </c>
      <c r="C36" s="3">
        <v>41</v>
      </c>
      <c r="D36" s="3" t="s">
        <v>78</v>
      </c>
      <c r="E36" s="3">
        <v>151</v>
      </c>
      <c r="F36" s="3" t="s">
        <v>60</v>
      </c>
      <c r="G36" s="9" t="s">
        <v>44</v>
      </c>
      <c r="H36" s="10" t="s">
        <v>45</v>
      </c>
      <c r="I36" s="2">
        <v>4200</v>
      </c>
      <c r="J36" s="2">
        <v>67.6</v>
      </c>
      <c r="K36" s="2">
        <v>43</v>
      </c>
      <c r="L36" s="2">
        <v>37</v>
      </c>
      <c r="M36" s="2">
        <v>7.28</v>
      </c>
      <c r="N36" s="2">
        <v>34</v>
      </c>
      <c r="O36" s="2">
        <v>14.7</v>
      </c>
      <c r="P36" s="2">
        <f t="shared" si="1"/>
        <v>44.1</v>
      </c>
      <c r="Q36" s="2">
        <v>0</v>
      </c>
      <c r="R36" s="2">
        <v>0.1</v>
      </c>
      <c r="S36" s="2">
        <v>13.8</v>
      </c>
      <c r="T36" s="2">
        <v>20.4</v>
      </c>
      <c r="U36" s="2">
        <v>9.5</v>
      </c>
      <c r="V36" s="2">
        <v>-9.8</v>
      </c>
      <c r="W36" s="13">
        <v>44</v>
      </c>
      <c r="X36" s="14">
        <v>28.361</v>
      </c>
      <c r="Y36" s="14">
        <f t="shared" si="0"/>
        <v>13.941708</v>
      </c>
      <c r="Z36">
        <v>32.8016</v>
      </c>
      <c r="AA36">
        <v>7.31</v>
      </c>
      <c r="AB36">
        <v>7.15</v>
      </c>
      <c r="AC36">
        <v>-9.8</v>
      </c>
      <c r="AD36" s="15">
        <v>11.3184615384615</v>
      </c>
      <c r="AE36" s="5">
        <v>175</v>
      </c>
      <c r="AF36" s="5">
        <v>46</v>
      </c>
      <c r="AG36" s="5">
        <v>42.2</v>
      </c>
      <c r="AH36" s="5">
        <v>1047.6</v>
      </c>
      <c r="AI36" s="5">
        <v>1224</v>
      </c>
      <c r="AJ36" s="5">
        <v>1.16</v>
      </c>
      <c r="AK36" s="5">
        <v>21.8</v>
      </c>
      <c r="AL36" s="4">
        <f t="shared" si="2"/>
        <v>0.276060037523451</v>
      </c>
      <c r="AM36">
        <f t="shared" si="3"/>
        <v>25.5512195121951</v>
      </c>
      <c r="AN36">
        <f t="shared" si="4"/>
        <v>17.981667470725</v>
      </c>
    </row>
    <row r="37" spans="1:40">
      <c r="A37" s="2" t="s">
        <v>117</v>
      </c>
      <c r="B37" s="2" t="s">
        <v>118</v>
      </c>
      <c r="C37" s="3">
        <v>53.5</v>
      </c>
      <c r="D37" s="3" t="s">
        <v>78</v>
      </c>
      <c r="E37" s="3">
        <v>155</v>
      </c>
      <c r="F37" s="3" t="s">
        <v>60</v>
      </c>
      <c r="G37" s="9" t="s">
        <v>44</v>
      </c>
      <c r="H37" s="10" t="s">
        <v>45</v>
      </c>
      <c r="I37" s="2">
        <v>4200</v>
      </c>
      <c r="J37" s="2">
        <v>82</v>
      </c>
      <c r="K37" s="2">
        <v>51</v>
      </c>
      <c r="L37" s="2">
        <v>37</v>
      </c>
      <c r="M37" s="2">
        <v>7.37</v>
      </c>
      <c r="N37" s="2">
        <v>32</v>
      </c>
      <c r="O37" s="2">
        <v>13.5</v>
      </c>
      <c r="P37" s="2">
        <f t="shared" si="1"/>
        <v>40.5</v>
      </c>
      <c r="Q37" s="2">
        <v>0.2</v>
      </c>
      <c r="R37" s="2">
        <v>0.5</v>
      </c>
      <c r="S37" s="2">
        <v>15.3</v>
      </c>
      <c r="T37" s="2">
        <v>18.6</v>
      </c>
      <c r="U37" s="2">
        <v>6.4</v>
      </c>
      <c r="V37" s="2">
        <v>-5.7</v>
      </c>
      <c r="W37" s="13">
        <v>46</v>
      </c>
      <c r="X37" s="14">
        <v>28.712</v>
      </c>
      <c r="Y37" s="14">
        <f t="shared" si="0"/>
        <v>15.5403</v>
      </c>
      <c r="Z37">
        <v>37.434</v>
      </c>
      <c r="AA37">
        <v>7.39</v>
      </c>
      <c r="AB37">
        <v>7.2</v>
      </c>
      <c r="AC37">
        <v>-6.6</v>
      </c>
      <c r="AD37" s="15">
        <v>13.8185714285714</v>
      </c>
      <c r="AE37" s="5">
        <v>158.33</v>
      </c>
      <c r="AF37" s="5">
        <v>49.33</v>
      </c>
      <c r="AG37" s="5">
        <v>35.33</v>
      </c>
      <c r="AH37" s="5">
        <v>1062.67</v>
      </c>
      <c r="AI37" s="5">
        <v>1227.67</v>
      </c>
      <c r="AJ37" s="5">
        <v>1.15</v>
      </c>
      <c r="AK37" s="5">
        <v>21.67</v>
      </c>
      <c r="AL37" s="4">
        <f t="shared" si="2"/>
        <v>0.258291054739652</v>
      </c>
      <c r="AM37">
        <f t="shared" si="3"/>
        <v>19.8629906542056</v>
      </c>
      <c r="AN37">
        <f t="shared" si="4"/>
        <v>22.2684703433923</v>
      </c>
    </row>
    <row r="38" spans="1:39">
      <c r="A38" s="2" t="s">
        <v>119</v>
      </c>
      <c r="B38" s="2" t="s">
        <v>41</v>
      </c>
      <c r="C38" s="11" t="s">
        <v>71</v>
      </c>
      <c r="D38" s="11" t="s">
        <v>71</v>
      </c>
      <c r="E38" s="11"/>
      <c r="F38" s="11" t="s">
        <v>71</v>
      </c>
      <c r="G38" t="s">
        <v>44</v>
      </c>
      <c r="H38" s="10" t="s">
        <v>120</v>
      </c>
      <c r="I38" s="2">
        <v>4200</v>
      </c>
      <c r="J38" s="2">
        <v>77.4</v>
      </c>
      <c r="K38" s="2">
        <v>45</v>
      </c>
      <c r="L38" s="2">
        <v>37</v>
      </c>
      <c r="M38" s="2">
        <v>7.45</v>
      </c>
      <c r="N38" s="2">
        <v>36</v>
      </c>
      <c r="O38" s="2">
        <v>15.7</v>
      </c>
      <c r="P38" s="2">
        <f t="shared" si="1"/>
        <v>47.1</v>
      </c>
      <c r="Q38" s="2">
        <v>1.4</v>
      </c>
      <c r="R38" s="2">
        <v>0</v>
      </c>
      <c r="S38" s="2">
        <v>16.7</v>
      </c>
      <c r="T38" s="2">
        <v>21.3</v>
      </c>
      <c r="U38" s="2">
        <v>1.7</v>
      </c>
      <c r="V38" s="2">
        <v>1.3</v>
      </c>
      <c r="W38" s="13">
        <v>51</v>
      </c>
      <c r="X38" s="14">
        <v>28.804</v>
      </c>
      <c r="Y38" s="14">
        <f t="shared" si="0"/>
        <v>17.026002</v>
      </c>
      <c r="Z38" s="17" t="s">
        <v>71</v>
      </c>
      <c r="AA38" s="18" t="s">
        <v>71</v>
      </c>
      <c r="AB38" t="s">
        <v>71</v>
      </c>
      <c r="AC38" t="s">
        <v>71</v>
      </c>
      <c r="AD38" s="18" t="s">
        <v>71</v>
      </c>
      <c r="AE38" t="s">
        <v>71</v>
      </c>
      <c r="AF38" t="s">
        <v>71</v>
      </c>
      <c r="AG38" s="18" t="s">
        <v>71</v>
      </c>
      <c r="AH38" t="s">
        <v>71</v>
      </c>
      <c r="AI38" t="s">
        <v>71</v>
      </c>
      <c r="AJ38" s="18" t="s">
        <v>71</v>
      </c>
      <c r="AK38" t="s">
        <v>71</v>
      </c>
      <c r="AL38" t="s">
        <v>71</v>
      </c>
      <c r="AM38" t="s">
        <v>71</v>
      </c>
    </row>
    <row r="39" spans="1:39">
      <c r="A39" s="2" t="s">
        <v>121</v>
      </c>
      <c r="B39" s="2" t="s">
        <v>47</v>
      </c>
      <c r="C39" s="11" t="s">
        <v>71</v>
      </c>
      <c r="D39" s="11" t="s">
        <v>71</v>
      </c>
      <c r="E39" s="11"/>
      <c r="F39" s="11" t="s">
        <v>71</v>
      </c>
      <c r="G39" s="9" t="s">
        <v>44</v>
      </c>
      <c r="H39" s="10" t="s">
        <v>120</v>
      </c>
      <c r="I39" s="2">
        <v>4200</v>
      </c>
      <c r="J39" s="2">
        <v>80.1</v>
      </c>
      <c r="K39" s="2">
        <v>51</v>
      </c>
      <c r="L39" s="2">
        <v>37</v>
      </c>
      <c r="M39" s="2">
        <v>7.44</v>
      </c>
      <c r="N39" s="2">
        <v>36</v>
      </c>
      <c r="O39" s="2">
        <v>16</v>
      </c>
      <c r="P39" s="2">
        <f t="shared" si="1"/>
        <v>48</v>
      </c>
      <c r="Q39" s="2">
        <v>2</v>
      </c>
      <c r="R39" s="2">
        <v>0</v>
      </c>
      <c r="S39" s="2">
        <v>17.5</v>
      </c>
      <c r="T39" s="2">
        <v>21.5</v>
      </c>
      <c r="U39" s="2">
        <v>1.9</v>
      </c>
      <c r="V39" s="2">
        <v>0.7</v>
      </c>
      <c r="W39" s="13">
        <v>49</v>
      </c>
      <c r="X39" s="14">
        <v>31.314</v>
      </c>
      <c r="Y39" s="14">
        <f t="shared" si="0"/>
        <v>17.96724</v>
      </c>
      <c r="Z39" s="17" t="s">
        <v>71</v>
      </c>
      <c r="AA39" s="18" t="s">
        <v>71</v>
      </c>
      <c r="AB39" t="s">
        <v>71</v>
      </c>
      <c r="AC39" t="s">
        <v>71</v>
      </c>
      <c r="AD39" s="18" t="s">
        <v>71</v>
      </c>
      <c r="AE39" t="s">
        <v>71</v>
      </c>
      <c r="AF39" t="s">
        <v>71</v>
      </c>
      <c r="AG39" s="18" t="s">
        <v>71</v>
      </c>
      <c r="AH39" t="s">
        <v>71</v>
      </c>
      <c r="AI39" t="s">
        <v>71</v>
      </c>
      <c r="AJ39" s="18" t="s">
        <v>71</v>
      </c>
      <c r="AK39" t="s">
        <v>71</v>
      </c>
      <c r="AL39" t="s">
        <v>71</v>
      </c>
      <c r="AM39" t="s">
        <v>71</v>
      </c>
    </row>
    <row r="40" spans="1:39">
      <c r="A40" s="2" t="s">
        <v>122</v>
      </c>
      <c r="B40" s="2" t="s">
        <v>123</v>
      </c>
      <c r="C40" s="11" t="s">
        <v>71</v>
      </c>
      <c r="D40" s="11" t="s">
        <v>71</v>
      </c>
      <c r="E40" s="11"/>
      <c r="F40" s="11" t="s">
        <v>71</v>
      </c>
      <c r="G40" s="9" t="s">
        <v>44</v>
      </c>
      <c r="H40" s="10" t="s">
        <v>120</v>
      </c>
      <c r="I40" s="2">
        <v>4200</v>
      </c>
      <c r="J40" s="2">
        <v>86.2</v>
      </c>
      <c r="K40" s="2">
        <v>55</v>
      </c>
      <c r="L40" s="2">
        <v>37</v>
      </c>
      <c r="M40" s="2">
        <v>7.47</v>
      </c>
      <c r="N40" s="2">
        <v>29</v>
      </c>
      <c r="O40" s="2">
        <v>15</v>
      </c>
      <c r="P40" s="2">
        <f t="shared" si="1"/>
        <v>45</v>
      </c>
      <c r="Q40" s="2">
        <v>0.4</v>
      </c>
      <c r="R40" s="2">
        <v>0</v>
      </c>
      <c r="S40" s="2">
        <v>17.7</v>
      </c>
      <c r="T40" s="2">
        <v>20.4</v>
      </c>
      <c r="U40" s="2">
        <v>2.3</v>
      </c>
      <c r="V40" s="2">
        <v>-1.4</v>
      </c>
      <c r="W40" s="13">
        <v>47</v>
      </c>
      <c r="X40" s="14">
        <v>30.812</v>
      </c>
      <c r="Y40" s="14">
        <f t="shared" si="0"/>
        <v>18.1377</v>
      </c>
      <c r="Z40" s="17" t="s">
        <v>71</v>
      </c>
      <c r="AA40" s="18" t="s">
        <v>71</v>
      </c>
      <c r="AB40" t="s">
        <v>71</v>
      </c>
      <c r="AC40" t="s">
        <v>71</v>
      </c>
      <c r="AD40" s="18" t="s">
        <v>71</v>
      </c>
      <c r="AE40" t="s">
        <v>71</v>
      </c>
      <c r="AF40" t="s">
        <v>71</v>
      </c>
      <c r="AG40" s="18" t="s">
        <v>71</v>
      </c>
      <c r="AH40" t="s">
        <v>71</v>
      </c>
      <c r="AI40" t="s">
        <v>71</v>
      </c>
      <c r="AJ40" s="18" t="s">
        <v>71</v>
      </c>
      <c r="AK40" t="s">
        <v>71</v>
      </c>
      <c r="AL40" t="s">
        <v>71</v>
      </c>
      <c r="AM40" t="s">
        <v>71</v>
      </c>
    </row>
    <row r="41" spans="1:39">
      <c r="A41" s="2" t="s">
        <v>124</v>
      </c>
      <c r="B41" s="2" t="s">
        <v>49</v>
      </c>
      <c r="C41" s="11" t="s">
        <v>71</v>
      </c>
      <c r="D41" s="11" t="s">
        <v>71</v>
      </c>
      <c r="E41" s="11"/>
      <c r="F41" s="11" t="s">
        <v>71</v>
      </c>
      <c r="G41" s="9" t="s">
        <v>44</v>
      </c>
      <c r="H41" s="10" t="s">
        <v>120</v>
      </c>
      <c r="I41" s="2">
        <v>4200</v>
      </c>
      <c r="J41" s="2">
        <v>76.5</v>
      </c>
      <c r="K41" s="2">
        <v>44</v>
      </c>
      <c r="L41" s="2">
        <v>37</v>
      </c>
      <c r="M41" s="2">
        <v>7.46</v>
      </c>
      <c r="N41" s="2">
        <v>36</v>
      </c>
      <c r="O41" s="2">
        <v>15.3</v>
      </c>
      <c r="P41" s="2">
        <f t="shared" si="1"/>
        <v>45.9</v>
      </c>
      <c r="Q41" s="2">
        <v>1.4</v>
      </c>
      <c r="R41" s="2">
        <v>0</v>
      </c>
      <c r="S41" s="2">
        <v>16</v>
      </c>
      <c r="T41" s="2">
        <v>20.7</v>
      </c>
      <c r="U41" s="2">
        <v>1.8</v>
      </c>
      <c r="V41" s="2">
        <v>2</v>
      </c>
      <c r="W41" s="13">
        <v>47</v>
      </c>
      <c r="X41" s="14">
        <v>29.98</v>
      </c>
      <c r="Y41" s="14">
        <f t="shared" si="0"/>
        <v>16.401255</v>
      </c>
      <c r="Z41" s="17" t="s">
        <v>71</v>
      </c>
      <c r="AA41" s="18" t="s">
        <v>71</v>
      </c>
      <c r="AB41" t="s">
        <v>71</v>
      </c>
      <c r="AC41" t="s">
        <v>71</v>
      </c>
      <c r="AD41" s="18" t="s">
        <v>71</v>
      </c>
      <c r="AE41" t="s">
        <v>71</v>
      </c>
      <c r="AF41" t="s">
        <v>71</v>
      </c>
      <c r="AG41" s="18" t="s">
        <v>71</v>
      </c>
      <c r="AH41" t="s">
        <v>71</v>
      </c>
      <c r="AI41" t="s">
        <v>71</v>
      </c>
      <c r="AJ41" s="18" t="s">
        <v>71</v>
      </c>
      <c r="AK41" t="s">
        <v>71</v>
      </c>
      <c r="AL41" t="s">
        <v>71</v>
      </c>
      <c r="AM41" t="s">
        <v>71</v>
      </c>
    </row>
    <row r="42" spans="1:39">
      <c r="A42" s="2" t="s">
        <v>125</v>
      </c>
      <c r="B42" s="2" t="s">
        <v>51</v>
      </c>
      <c r="C42" s="11" t="s">
        <v>71</v>
      </c>
      <c r="D42" s="11" t="s">
        <v>71</v>
      </c>
      <c r="E42" s="11"/>
      <c r="F42" s="11" t="s">
        <v>71</v>
      </c>
      <c r="G42" s="9" t="s">
        <v>44</v>
      </c>
      <c r="H42" s="10" t="s">
        <v>120</v>
      </c>
      <c r="I42" s="2">
        <v>4200</v>
      </c>
      <c r="J42" s="2">
        <v>80.9</v>
      </c>
      <c r="K42" s="2">
        <v>48</v>
      </c>
      <c r="L42" s="2">
        <v>37</v>
      </c>
      <c r="M42" s="2">
        <v>7.45</v>
      </c>
      <c r="N42" s="2">
        <v>33</v>
      </c>
      <c r="O42" s="2">
        <v>16.8</v>
      </c>
      <c r="P42" s="2">
        <f t="shared" si="1"/>
        <v>50.4</v>
      </c>
      <c r="Q42" s="2">
        <v>0.8</v>
      </c>
      <c r="R42" s="2">
        <v>0.2</v>
      </c>
      <c r="S42" s="2">
        <v>18.6</v>
      </c>
      <c r="T42" s="2">
        <v>22.8</v>
      </c>
      <c r="U42" s="2">
        <v>1.3</v>
      </c>
      <c r="V42" s="2">
        <v>-0.2</v>
      </c>
      <c r="W42" s="13">
        <v>54</v>
      </c>
      <c r="X42" s="14">
        <v>29.986</v>
      </c>
      <c r="Y42" s="14">
        <f t="shared" si="0"/>
        <v>19.035768</v>
      </c>
      <c r="Z42" s="17" t="s">
        <v>71</v>
      </c>
      <c r="AA42" s="18" t="s">
        <v>71</v>
      </c>
      <c r="AB42" t="s">
        <v>71</v>
      </c>
      <c r="AC42" t="s">
        <v>71</v>
      </c>
      <c r="AD42" s="18" t="s">
        <v>71</v>
      </c>
      <c r="AE42" t="s">
        <v>71</v>
      </c>
      <c r="AF42" t="s">
        <v>71</v>
      </c>
      <c r="AG42" s="18" t="s">
        <v>71</v>
      </c>
      <c r="AH42" t="s">
        <v>71</v>
      </c>
      <c r="AI42" t="s">
        <v>71</v>
      </c>
      <c r="AJ42" s="18" t="s">
        <v>71</v>
      </c>
      <c r="AK42" t="s">
        <v>71</v>
      </c>
      <c r="AL42" t="s">
        <v>71</v>
      </c>
      <c r="AM42" t="s">
        <v>71</v>
      </c>
    </row>
    <row r="43" spans="1:39">
      <c r="A43" s="2" t="s">
        <v>126</v>
      </c>
      <c r="B43" s="2" t="s">
        <v>53</v>
      </c>
      <c r="C43" s="11" t="s">
        <v>71</v>
      </c>
      <c r="D43" s="11" t="s">
        <v>71</v>
      </c>
      <c r="E43" s="11"/>
      <c r="F43" s="11" t="s">
        <v>71</v>
      </c>
      <c r="G43" s="9" t="s">
        <v>44</v>
      </c>
      <c r="H43" s="10" t="s">
        <v>120</v>
      </c>
      <c r="I43" s="2">
        <v>4200</v>
      </c>
      <c r="J43" s="2">
        <v>79.3</v>
      </c>
      <c r="K43" s="2">
        <v>46</v>
      </c>
      <c r="L43" s="2">
        <v>37</v>
      </c>
      <c r="M43" s="2">
        <v>7.4</v>
      </c>
      <c r="N43" s="2">
        <v>38</v>
      </c>
      <c r="O43" s="2">
        <v>15.7</v>
      </c>
      <c r="P43" s="2">
        <f t="shared" si="1"/>
        <v>47.1</v>
      </c>
      <c r="Q43" s="2">
        <v>0.4</v>
      </c>
      <c r="R43" s="2">
        <v>0</v>
      </c>
      <c r="S43" s="2">
        <v>17.1</v>
      </c>
      <c r="T43" s="2">
        <v>21.5</v>
      </c>
      <c r="U43" s="2">
        <v>1.1</v>
      </c>
      <c r="V43" s="2">
        <v>-1</v>
      </c>
      <c r="W43" s="13">
        <v>46</v>
      </c>
      <c r="X43" s="14">
        <v>28.3</v>
      </c>
      <c r="Y43" s="14">
        <f t="shared" si="0"/>
        <v>17.443639</v>
      </c>
      <c r="Z43" s="17" t="s">
        <v>71</v>
      </c>
      <c r="AA43" s="18" t="s">
        <v>71</v>
      </c>
      <c r="AB43" t="s">
        <v>71</v>
      </c>
      <c r="AC43" t="s">
        <v>71</v>
      </c>
      <c r="AD43" s="18" t="s">
        <v>71</v>
      </c>
      <c r="AE43" t="s">
        <v>71</v>
      </c>
      <c r="AF43" t="s">
        <v>71</v>
      </c>
      <c r="AG43" s="18" t="s">
        <v>71</v>
      </c>
      <c r="AH43" t="s">
        <v>71</v>
      </c>
      <c r="AI43" t="s">
        <v>71</v>
      </c>
      <c r="AJ43" s="18" t="s">
        <v>71</v>
      </c>
      <c r="AK43" t="s">
        <v>71</v>
      </c>
      <c r="AL43" t="s">
        <v>71</v>
      </c>
      <c r="AM43" t="s">
        <v>71</v>
      </c>
    </row>
    <row r="44" spans="1:39">
      <c r="A44" s="2" t="s">
        <v>127</v>
      </c>
      <c r="B44" s="2" t="s">
        <v>55</v>
      </c>
      <c r="C44" s="11" t="s">
        <v>71</v>
      </c>
      <c r="D44" s="11" t="s">
        <v>71</v>
      </c>
      <c r="E44" s="11"/>
      <c r="F44" s="11" t="s">
        <v>71</v>
      </c>
      <c r="G44" s="9" t="s">
        <v>44</v>
      </c>
      <c r="H44" s="10" t="s">
        <v>120</v>
      </c>
      <c r="I44" s="2">
        <v>4200</v>
      </c>
      <c r="J44" s="2">
        <v>81.9</v>
      </c>
      <c r="K44" s="2">
        <v>49</v>
      </c>
      <c r="L44" s="2">
        <v>37</v>
      </c>
      <c r="M44" s="2">
        <v>7.44</v>
      </c>
      <c r="N44" s="2">
        <v>35</v>
      </c>
      <c r="O44" s="2">
        <v>18</v>
      </c>
      <c r="P44" s="2">
        <f t="shared" si="1"/>
        <v>54</v>
      </c>
      <c r="Q44" s="2">
        <v>0.6</v>
      </c>
      <c r="R44" s="2">
        <v>0.2</v>
      </c>
      <c r="S44" s="2">
        <v>20.2</v>
      </c>
      <c r="T44" s="2">
        <v>24.5</v>
      </c>
      <c r="U44" s="2">
        <v>1.2</v>
      </c>
      <c r="V44" s="2">
        <v>0.2</v>
      </c>
      <c r="W44" s="13">
        <v>57</v>
      </c>
      <c r="X44" s="14">
        <v>29.062</v>
      </c>
      <c r="Y44" s="14">
        <f t="shared" si="0"/>
        <v>20.63838</v>
      </c>
      <c r="Z44" s="17" t="s">
        <v>71</v>
      </c>
      <c r="AA44" s="18" t="s">
        <v>71</v>
      </c>
      <c r="AB44" t="s">
        <v>71</v>
      </c>
      <c r="AC44" t="s">
        <v>71</v>
      </c>
      <c r="AD44" s="18" t="s">
        <v>71</v>
      </c>
      <c r="AE44" t="s">
        <v>71</v>
      </c>
      <c r="AF44" t="s">
        <v>71</v>
      </c>
      <c r="AG44" s="18" t="s">
        <v>71</v>
      </c>
      <c r="AH44" t="s">
        <v>71</v>
      </c>
      <c r="AI44" t="s">
        <v>71</v>
      </c>
      <c r="AJ44" s="18" t="s">
        <v>71</v>
      </c>
      <c r="AK44" t="s">
        <v>71</v>
      </c>
      <c r="AL44" t="s">
        <v>71</v>
      </c>
      <c r="AM44" t="s">
        <v>71</v>
      </c>
    </row>
    <row r="45" spans="1:39">
      <c r="A45" s="2" t="s">
        <v>128</v>
      </c>
      <c r="B45" s="2" t="s">
        <v>57</v>
      </c>
      <c r="C45" s="11" t="s">
        <v>71</v>
      </c>
      <c r="D45" s="11" t="s">
        <v>71</v>
      </c>
      <c r="E45" s="11"/>
      <c r="F45" s="11" t="s">
        <v>71</v>
      </c>
      <c r="G45" s="9" t="s">
        <v>44</v>
      </c>
      <c r="H45" s="10" t="s">
        <v>120</v>
      </c>
      <c r="I45" s="2">
        <v>4200</v>
      </c>
      <c r="J45" s="2">
        <v>86.4</v>
      </c>
      <c r="K45" s="2">
        <v>55</v>
      </c>
      <c r="L45" s="2">
        <v>37</v>
      </c>
      <c r="M45" s="2">
        <v>7.47</v>
      </c>
      <c r="N45" s="2">
        <v>33</v>
      </c>
      <c r="O45" s="2">
        <v>15.5</v>
      </c>
      <c r="P45" s="2">
        <f t="shared" si="1"/>
        <v>46.5</v>
      </c>
      <c r="Q45" s="2">
        <v>1.1</v>
      </c>
      <c r="R45" s="2">
        <v>0</v>
      </c>
      <c r="S45" s="2">
        <v>18.4</v>
      </c>
      <c r="T45" s="2">
        <v>21</v>
      </c>
      <c r="U45" s="2">
        <v>0.9</v>
      </c>
      <c r="V45" s="2">
        <v>1</v>
      </c>
      <c r="W45" s="13">
        <v>48</v>
      </c>
      <c r="X45" s="14">
        <v>30.319</v>
      </c>
      <c r="Y45" s="14">
        <f t="shared" si="0"/>
        <v>18.77988</v>
      </c>
      <c r="Z45" s="17" t="s">
        <v>71</v>
      </c>
      <c r="AA45" s="18" t="s">
        <v>71</v>
      </c>
      <c r="AB45" t="s">
        <v>71</v>
      </c>
      <c r="AC45" t="s">
        <v>71</v>
      </c>
      <c r="AD45" s="18" t="s">
        <v>71</v>
      </c>
      <c r="AE45" t="s">
        <v>71</v>
      </c>
      <c r="AF45" t="s">
        <v>71</v>
      </c>
      <c r="AG45" s="18" t="s">
        <v>71</v>
      </c>
      <c r="AH45" t="s">
        <v>71</v>
      </c>
      <c r="AI45" t="s">
        <v>71</v>
      </c>
      <c r="AJ45" s="18" t="s">
        <v>71</v>
      </c>
      <c r="AK45" t="s">
        <v>71</v>
      </c>
      <c r="AL45" t="s">
        <v>71</v>
      </c>
      <c r="AM45" t="s">
        <v>71</v>
      </c>
    </row>
    <row r="46" spans="1:39">
      <c r="A46" s="2" t="s">
        <v>129</v>
      </c>
      <c r="B46" s="2" t="s">
        <v>59</v>
      </c>
      <c r="C46" s="11" t="s">
        <v>71</v>
      </c>
      <c r="D46" s="11" t="s">
        <v>71</v>
      </c>
      <c r="E46" s="11"/>
      <c r="F46" s="11" t="s">
        <v>71</v>
      </c>
      <c r="G46" s="9" t="s">
        <v>44</v>
      </c>
      <c r="H46" s="10" t="s">
        <v>120</v>
      </c>
      <c r="I46" s="2">
        <v>4200</v>
      </c>
      <c r="J46" s="2">
        <v>80.3</v>
      </c>
      <c r="K46" s="2">
        <v>49</v>
      </c>
      <c r="L46" s="2">
        <v>37</v>
      </c>
      <c r="M46" s="2">
        <v>7.44</v>
      </c>
      <c r="N46" s="2">
        <v>37</v>
      </c>
      <c r="O46" s="2">
        <v>14.2</v>
      </c>
      <c r="P46" s="2">
        <f t="shared" si="1"/>
        <v>42.6</v>
      </c>
      <c r="Q46" s="2">
        <v>0.8</v>
      </c>
      <c r="R46" s="2">
        <v>0</v>
      </c>
      <c r="S46" s="2">
        <v>15.6</v>
      </c>
      <c r="T46" s="2">
        <v>19.3</v>
      </c>
      <c r="U46" s="2">
        <v>2.1</v>
      </c>
      <c r="V46" s="2">
        <v>1.2</v>
      </c>
      <c r="W46" s="13">
        <v>49</v>
      </c>
      <c r="X46" s="14">
        <v>30.564</v>
      </c>
      <c r="Y46" s="14">
        <f t="shared" si="0"/>
        <v>15.996614</v>
      </c>
      <c r="Z46" s="17" t="s">
        <v>71</v>
      </c>
      <c r="AA46" s="18" t="s">
        <v>71</v>
      </c>
      <c r="AB46" t="s">
        <v>71</v>
      </c>
      <c r="AC46" t="s">
        <v>71</v>
      </c>
      <c r="AD46" s="18" t="s">
        <v>71</v>
      </c>
      <c r="AE46" t="s">
        <v>71</v>
      </c>
      <c r="AF46" t="s">
        <v>71</v>
      </c>
      <c r="AG46" s="18" t="s">
        <v>71</v>
      </c>
      <c r="AH46" t="s">
        <v>71</v>
      </c>
      <c r="AI46" t="s">
        <v>71</v>
      </c>
      <c r="AJ46" s="18" t="s">
        <v>71</v>
      </c>
      <c r="AK46" t="s">
        <v>71</v>
      </c>
      <c r="AL46" t="s">
        <v>71</v>
      </c>
      <c r="AM46" t="s">
        <v>71</v>
      </c>
    </row>
    <row r="47" spans="1:39">
      <c r="A47" s="2" t="s">
        <v>130</v>
      </c>
      <c r="B47" s="2" t="s">
        <v>62</v>
      </c>
      <c r="C47" s="11" t="s">
        <v>71</v>
      </c>
      <c r="D47" s="11" t="s">
        <v>71</v>
      </c>
      <c r="E47" s="11"/>
      <c r="F47" s="11" t="s">
        <v>71</v>
      </c>
      <c r="G47" s="9" t="s">
        <v>44</v>
      </c>
      <c r="H47" s="10" t="s">
        <v>120</v>
      </c>
      <c r="I47" s="2">
        <v>4200</v>
      </c>
      <c r="J47" s="2">
        <v>82.2</v>
      </c>
      <c r="K47" s="2">
        <v>49</v>
      </c>
      <c r="L47" s="2">
        <v>37</v>
      </c>
      <c r="M47" s="2">
        <v>7.43</v>
      </c>
      <c r="N47" s="2">
        <v>35</v>
      </c>
      <c r="O47" s="2">
        <v>13.2</v>
      </c>
      <c r="P47" s="2">
        <f t="shared" si="1"/>
        <v>39.6</v>
      </c>
      <c r="Q47" s="2">
        <v>1.3</v>
      </c>
      <c r="R47" s="2">
        <v>0</v>
      </c>
      <c r="S47" s="2">
        <v>14.9</v>
      </c>
      <c r="T47" s="2">
        <v>17.9</v>
      </c>
      <c r="U47" s="2">
        <v>1.7</v>
      </c>
      <c r="V47" s="2">
        <v>-0.7</v>
      </c>
      <c r="W47" s="13">
        <v>42</v>
      </c>
      <c r="X47" s="14">
        <v>29.113</v>
      </c>
      <c r="Y47" s="14">
        <f t="shared" si="0"/>
        <v>15.229056</v>
      </c>
      <c r="Z47" s="17" t="s">
        <v>71</v>
      </c>
      <c r="AA47" s="18" t="s">
        <v>71</v>
      </c>
      <c r="AB47" t="s">
        <v>71</v>
      </c>
      <c r="AC47" t="s">
        <v>71</v>
      </c>
      <c r="AD47" s="18" t="s">
        <v>71</v>
      </c>
      <c r="AE47" t="s">
        <v>71</v>
      </c>
      <c r="AF47" t="s">
        <v>71</v>
      </c>
      <c r="AG47" s="18" t="s">
        <v>71</v>
      </c>
      <c r="AH47" t="s">
        <v>71</v>
      </c>
      <c r="AI47" t="s">
        <v>71</v>
      </c>
      <c r="AJ47" s="18" t="s">
        <v>71</v>
      </c>
      <c r="AK47" t="s">
        <v>71</v>
      </c>
      <c r="AL47" t="s">
        <v>71</v>
      </c>
      <c r="AM47" t="s">
        <v>71</v>
      </c>
    </row>
    <row r="48" spans="1:39">
      <c r="A48" s="2" t="s">
        <v>131</v>
      </c>
      <c r="B48" s="2" t="s">
        <v>64</v>
      </c>
      <c r="C48" s="11" t="s">
        <v>71</v>
      </c>
      <c r="D48" s="11" t="s">
        <v>71</v>
      </c>
      <c r="E48" s="11"/>
      <c r="F48" s="11" t="s">
        <v>71</v>
      </c>
      <c r="G48" s="9" t="s">
        <v>44</v>
      </c>
      <c r="H48" s="10" t="s">
        <v>120</v>
      </c>
      <c r="I48" s="2">
        <v>4200</v>
      </c>
      <c r="J48" s="2">
        <v>88.7</v>
      </c>
      <c r="K48" s="2">
        <v>56</v>
      </c>
      <c r="L48" s="2">
        <v>37</v>
      </c>
      <c r="M48" s="2">
        <v>7.46</v>
      </c>
      <c r="N48" s="2">
        <v>32</v>
      </c>
      <c r="O48" s="2">
        <v>11.8</v>
      </c>
      <c r="P48" s="2">
        <f t="shared" si="1"/>
        <v>35.4</v>
      </c>
      <c r="Q48" s="2">
        <v>0</v>
      </c>
      <c r="R48" s="2">
        <v>0</v>
      </c>
      <c r="S48" s="2">
        <v>14.3</v>
      </c>
      <c r="T48" s="2">
        <v>16.1</v>
      </c>
      <c r="U48" s="2">
        <v>2.7</v>
      </c>
      <c r="V48" s="2">
        <v>-0.3</v>
      </c>
      <c r="W48" s="13">
        <v>44</v>
      </c>
      <c r="X48" s="14">
        <v>29.295</v>
      </c>
      <c r="Y48" s="14">
        <f t="shared" si="0"/>
        <v>14.716574</v>
      </c>
      <c r="Z48" s="17" t="s">
        <v>71</v>
      </c>
      <c r="AA48" s="18" t="s">
        <v>71</v>
      </c>
      <c r="AB48" t="s">
        <v>71</v>
      </c>
      <c r="AC48" t="s">
        <v>71</v>
      </c>
      <c r="AD48" s="18" t="s">
        <v>71</v>
      </c>
      <c r="AE48" t="s">
        <v>71</v>
      </c>
      <c r="AF48" t="s">
        <v>71</v>
      </c>
      <c r="AG48" s="18" t="s">
        <v>71</v>
      </c>
      <c r="AH48" t="s">
        <v>71</v>
      </c>
      <c r="AI48" t="s">
        <v>71</v>
      </c>
      <c r="AJ48" s="18" t="s">
        <v>71</v>
      </c>
      <c r="AK48" t="s">
        <v>71</v>
      </c>
      <c r="AL48" t="s">
        <v>71</v>
      </c>
      <c r="AM48" t="s">
        <v>71</v>
      </c>
    </row>
    <row r="49" spans="1:39">
      <c r="A49" s="2" t="s">
        <v>132</v>
      </c>
      <c r="B49" s="2" t="s">
        <v>66</v>
      </c>
      <c r="C49" s="11" t="s">
        <v>71</v>
      </c>
      <c r="D49" s="11" t="s">
        <v>71</v>
      </c>
      <c r="E49" s="11"/>
      <c r="F49" s="11" t="s">
        <v>71</v>
      </c>
      <c r="G49" s="9" t="s">
        <v>44</v>
      </c>
      <c r="H49" s="10" t="s">
        <v>120</v>
      </c>
      <c r="I49" s="2">
        <v>4200</v>
      </c>
      <c r="J49" s="2">
        <v>82.3</v>
      </c>
      <c r="K49" s="2">
        <v>48</v>
      </c>
      <c r="L49" s="2">
        <v>37</v>
      </c>
      <c r="M49" s="2">
        <v>7.44</v>
      </c>
      <c r="N49" s="2">
        <v>35</v>
      </c>
      <c r="O49" s="2">
        <v>13.2</v>
      </c>
      <c r="P49" s="2">
        <f t="shared" si="1"/>
        <v>39.6</v>
      </c>
      <c r="Q49" s="2">
        <v>0</v>
      </c>
      <c r="R49" s="2">
        <v>0</v>
      </c>
      <c r="S49" s="2">
        <v>14.9</v>
      </c>
      <c r="T49" s="2">
        <v>18.1</v>
      </c>
      <c r="U49" s="2">
        <v>1.3</v>
      </c>
      <c r="V49" s="2">
        <v>0</v>
      </c>
      <c r="W49" s="13">
        <v>42</v>
      </c>
      <c r="X49" s="14">
        <v>28.762</v>
      </c>
      <c r="Y49" s="14">
        <f t="shared" si="0"/>
        <v>15.244404</v>
      </c>
      <c r="Z49" s="17" t="s">
        <v>71</v>
      </c>
      <c r="AA49" s="18" t="s">
        <v>71</v>
      </c>
      <c r="AB49" t="s">
        <v>71</v>
      </c>
      <c r="AC49" t="s">
        <v>71</v>
      </c>
      <c r="AD49" s="18" t="s">
        <v>71</v>
      </c>
      <c r="AE49" t="s">
        <v>71</v>
      </c>
      <c r="AF49" t="s">
        <v>71</v>
      </c>
      <c r="AG49" s="18" t="s">
        <v>71</v>
      </c>
      <c r="AH49" t="s">
        <v>71</v>
      </c>
      <c r="AI49" t="s">
        <v>71</v>
      </c>
      <c r="AJ49" s="18" t="s">
        <v>71</v>
      </c>
      <c r="AK49" t="s">
        <v>71</v>
      </c>
      <c r="AL49" t="s">
        <v>71</v>
      </c>
      <c r="AM49" t="s">
        <v>71</v>
      </c>
    </row>
    <row r="50" spans="1:39">
      <c r="A50" s="2" t="s">
        <v>133</v>
      </c>
      <c r="B50" s="2" t="s">
        <v>68</v>
      </c>
      <c r="C50" s="11" t="s">
        <v>71</v>
      </c>
      <c r="D50" s="11" t="s">
        <v>71</v>
      </c>
      <c r="E50" s="11"/>
      <c r="F50" s="11" t="s">
        <v>71</v>
      </c>
      <c r="G50" s="9" t="s">
        <v>44</v>
      </c>
      <c r="H50" s="10" t="s">
        <v>120</v>
      </c>
      <c r="I50" s="2">
        <v>4200</v>
      </c>
      <c r="J50" s="2">
        <v>77.1</v>
      </c>
      <c r="K50" s="2">
        <v>45</v>
      </c>
      <c r="L50" s="2">
        <v>37</v>
      </c>
      <c r="M50" s="2">
        <v>7.44</v>
      </c>
      <c r="N50" s="2">
        <v>34</v>
      </c>
      <c r="O50" s="2">
        <v>10.7</v>
      </c>
      <c r="P50" s="2">
        <f t="shared" si="1"/>
        <v>32.1</v>
      </c>
      <c r="Q50" s="2">
        <v>0.5</v>
      </c>
      <c r="R50" s="2">
        <v>0</v>
      </c>
      <c r="S50" s="2">
        <v>11.3</v>
      </c>
      <c r="T50" s="2">
        <v>14.6</v>
      </c>
      <c r="U50" s="2">
        <v>1.2</v>
      </c>
      <c r="V50" s="2">
        <v>-0.6</v>
      </c>
      <c r="W50" s="13">
        <v>36</v>
      </c>
      <c r="X50" s="14">
        <v>29.472</v>
      </c>
      <c r="Y50" s="14">
        <f t="shared" si="0"/>
        <v>11.602083</v>
      </c>
      <c r="Z50" s="17" t="s">
        <v>71</v>
      </c>
      <c r="AA50" s="18" t="s">
        <v>71</v>
      </c>
      <c r="AB50" t="s">
        <v>71</v>
      </c>
      <c r="AC50" t="s">
        <v>71</v>
      </c>
      <c r="AD50" s="18" t="s">
        <v>71</v>
      </c>
      <c r="AE50" t="s">
        <v>71</v>
      </c>
      <c r="AF50" t="s">
        <v>71</v>
      </c>
      <c r="AG50" s="18" t="s">
        <v>71</v>
      </c>
      <c r="AH50" t="s">
        <v>71</v>
      </c>
      <c r="AI50" t="s">
        <v>71</v>
      </c>
      <c r="AJ50" s="18" t="s">
        <v>71</v>
      </c>
      <c r="AK50" t="s">
        <v>71</v>
      </c>
      <c r="AL50" t="s">
        <v>71</v>
      </c>
      <c r="AM50" t="s">
        <v>71</v>
      </c>
    </row>
    <row r="51" spans="1:39">
      <c r="A51" s="2" t="s">
        <v>134</v>
      </c>
      <c r="B51" s="2" t="s">
        <v>73</v>
      </c>
      <c r="C51" s="11" t="s">
        <v>71</v>
      </c>
      <c r="D51" s="11" t="s">
        <v>71</v>
      </c>
      <c r="E51" s="11"/>
      <c r="F51" s="11" t="s">
        <v>71</v>
      </c>
      <c r="G51" s="9" t="s">
        <v>44</v>
      </c>
      <c r="H51" s="10" t="s">
        <v>120</v>
      </c>
      <c r="I51" s="2">
        <v>4200</v>
      </c>
      <c r="J51" s="2">
        <v>82</v>
      </c>
      <c r="K51" s="2">
        <v>49</v>
      </c>
      <c r="L51" s="2">
        <v>37</v>
      </c>
      <c r="M51" s="2">
        <v>7.44</v>
      </c>
      <c r="N51" s="2">
        <v>34</v>
      </c>
      <c r="O51" s="2">
        <v>14.7</v>
      </c>
      <c r="P51" s="2">
        <f t="shared" si="1"/>
        <v>44.1</v>
      </c>
      <c r="Q51" s="2">
        <v>0.5</v>
      </c>
      <c r="R51" s="2">
        <v>0.3</v>
      </c>
      <c r="S51" s="2">
        <v>16.5</v>
      </c>
      <c r="T51" s="2">
        <v>20</v>
      </c>
      <c r="U51" s="2">
        <v>0.7</v>
      </c>
      <c r="V51" s="2">
        <v>-0.5</v>
      </c>
      <c r="W51" s="13">
        <v>43</v>
      </c>
      <c r="X51" s="14">
        <v>28.429</v>
      </c>
      <c r="Y51" s="14">
        <f t="shared" si="0"/>
        <v>16.90206</v>
      </c>
      <c r="Z51" s="17" t="s">
        <v>71</v>
      </c>
      <c r="AA51" s="18" t="s">
        <v>71</v>
      </c>
      <c r="AB51" t="s">
        <v>71</v>
      </c>
      <c r="AC51" t="s">
        <v>71</v>
      </c>
      <c r="AD51" s="18" t="s">
        <v>71</v>
      </c>
      <c r="AE51" t="s">
        <v>71</v>
      </c>
      <c r="AF51" t="s">
        <v>71</v>
      </c>
      <c r="AG51" s="18" t="s">
        <v>71</v>
      </c>
      <c r="AH51" t="s">
        <v>71</v>
      </c>
      <c r="AI51" t="s">
        <v>71</v>
      </c>
      <c r="AJ51" s="18" t="s">
        <v>71</v>
      </c>
      <c r="AK51" t="s">
        <v>71</v>
      </c>
      <c r="AL51" t="s">
        <v>71</v>
      </c>
      <c r="AM51" t="s">
        <v>71</v>
      </c>
    </row>
    <row r="52" spans="1:39">
      <c r="A52" s="2" t="s">
        <v>135</v>
      </c>
      <c r="B52" s="2" t="s">
        <v>75</v>
      </c>
      <c r="C52" s="11" t="s">
        <v>71</v>
      </c>
      <c r="D52" s="11" t="s">
        <v>71</v>
      </c>
      <c r="E52" s="11"/>
      <c r="F52" s="11" t="s">
        <v>71</v>
      </c>
      <c r="G52" s="9" t="s">
        <v>44</v>
      </c>
      <c r="H52" s="10" t="s">
        <v>120</v>
      </c>
      <c r="I52" s="2">
        <v>4200</v>
      </c>
      <c r="J52" s="2">
        <v>80</v>
      </c>
      <c r="K52" s="2">
        <v>46</v>
      </c>
      <c r="L52" s="2">
        <v>37</v>
      </c>
      <c r="M52" s="2">
        <v>7.41</v>
      </c>
      <c r="N52" s="2">
        <v>38</v>
      </c>
      <c r="O52" s="2">
        <v>12.7</v>
      </c>
      <c r="P52" s="2">
        <f t="shared" si="1"/>
        <v>38.1</v>
      </c>
      <c r="Q52" s="2">
        <v>0</v>
      </c>
      <c r="R52" s="2">
        <v>0</v>
      </c>
      <c r="S52" s="2">
        <v>13.9</v>
      </c>
      <c r="T52" s="2">
        <v>17.4</v>
      </c>
      <c r="U52" s="2">
        <v>1.5</v>
      </c>
      <c r="V52" s="2">
        <v>-0.3</v>
      </c>
      <c r="W52" s="13">
        <v>46</v>
      </c>
      <c r="X52" s="14">
        <v>28.387</v>
      </c>
      <c r="Y52" s="14">
        <f t="shared" si="0"/>
        <v>14.2604</v>
      </c>
      <c r="Z52" s="17" t="s">
        <v>71</v>
      </c>
      <c r="AA52" s="18" t="s">
        <v>71</v>
      </c>
      <c r="AB52" t="s">
        <v>71</v>
      </c>
      <c r="AC52" t="s">
        <v>71</v>
      </c>
      <c r="AD52" s="18" t="s">
        <v>71</v>
      </c>
      <c r="AE52" t="s">
        <v>71</v>
      </c>
      <c r="AF52" t="s">
        <v>71</v>
      </c>
      <c r="AG52" s="18" t="s">
        <v>71</v>
      </c>
      <c r="AH52" t="s">
        <v>71</v>
      </c>
      <c r="AI52" t="s">
        <v>71</v>
      </c>
      <c r="AJ52" s="18" t="s">
        <v>71</v>
      </c>
      <c r="AK52" t="s">
        <v>71</v>
      </c>
      <c r="AL52" t="s">
        <v>71</v>
      </c>
      <c r="AM52" t="s">
        <v>71</v>
      </c>
    </row>
    <row r="53" spans="1:39">
      <c r="A53" s="2" t="s">
        <v>136</v>
      </c>
      <c r="B53" s="2" t="s">
        <v>77</v>
      </c>
      <c r="C53" s="11" t="s">
        <v>71</v>
      </c>
      <c r="D53" s="11" t="s">
        <v>71</v>
      </c>
      <c r="E53" s="11"/>
      <c r="F53" s="11" t="s">
        <v>71</v>
      </c>
      <c r="G53" s="9" t="s">
        <v>44</v>
      </c>
      <c r="H53" s="10" t="s">
        <v>120</v>
      </c>
      <c r="I53" s="2">
        <v>4200</v>
      </c>
      <c r="J53" s="2">
        <v>84.6</v>
      </c>
      <c r="K53" s="2">
        <v>52</v>
      </c>
      <c r="L53" s="2">
        <v>37</v>
      </c>
      <c r="M53" s="2">
        <v>7.44</v>
      </c>
      <c r="N53" s="2">
        <v>33</v>
      </c>
      <c r="O53" s="2">
        <v>14</v>
      </c>
      <c r="P53" s="2">
        <f t="shared" si="1"/>
        <v>42</v>
      </c>
      <c r="Q53" s="2">
        <v>0.4</v>
      </c>
      <c r="R53" s="2">
        <v>0</v>
      </c>
      <c r="S53" s="2">
        <v>16.2</v>
      </c>
      <c r="T53" s="2">
        <v>19.1</v>
      </c>
      <c r="U53" s="2">
        <v>0.9</v>
      </c>
      <c r="V53" s="2">
        <v>-1</v>
      </c>
      <c r="W53" s="13">
        <v>45</v>
      </c>
      <c r="X53" s="14">
        <v>29.334</v>
      </c>
      <c r="Y53" s="14">
        <f t="shared" si="0"/>
        <v>16.61916</v>
      </c>
      <c r="Z53" s="17" t="s">
        <v>71</v>
      </c>
      <c r="AA53" s="18" t="s">
        <v>71</v>
      </c>
      <c r="AB53" t="s">
        <v>71</v>
      </c>
      <c r="AC53" t="s">
        <v>71</v>
      </c>
      <c r="AD53" s="18" t="s">
        <v>71</v>
      </c>
      <c r="AE53" t="s">
        <v>71</v>
      </c>
      <c r="AF53" t="s">
        <v>71</v>
      </c>
      <c r="AG53" s="18" t="s">
        <v>71</v>
      </c>
      <c r="AH53" t="s">
        <v>71</v>
      </c>
      <c r="AI53" t="s">
        <v>71</v>
      </c>
      <c r="AJ53" s="18" t="s">
        <v>71</v>
      </c>
      <c r="AK53" t="s">
        <v>71</v>
      </c>
      <c r="AL53" t="s">
        <v>71</v>
      </c>
      <c r="AM53" t="s">
        <v>71</v>
      </c>
    </row>
    <row r="54" spans="1:39">
      <c r="A54" s="2" t="s">
        <v>137</v>
      </c>
      <c r="B54" s="2" t="s">
        <v>80</v>
      </c>
      <c r="C54" s="11" t="s">
        <v>71</v>
      </c>
      <c r="D54" s="11" t="s">
        <v>71</v>
      </c>
      <c r="E54" s="11"/>
      <c r="F54" s="11" t="s">
        <v>71</v>
      </c>
      <c r="G54" s="9" t="s">
        <v>44</v>
      </c>
      <c r="H54" s="10" t="s">
        <v>120</v>
      </c>
      <c r="I54" s="2">
        <v>4200</v>
      </c>
      <c r="J54" s="2">
        <v>86.1</v>
      </c>
      <c r="K54" s="2">
        <v>56</v>
      </c>
      <c r="L54" s="2">
        <v>37</v>
      </c>
      <c r="M54" s="2">
        <v>7.45</v>
      </c>
      <c r="N54" s="2">
        <v>32</v>
      </c>
      <c r="O54" s="2">
        <v>16.4</v>
      </c>
      <c r="P54" s="2">
        <f t="shared" si="1"/>
        <v>49.2</v>
      </c>
      <c r="Q54" s="2">
        <v>1</v>
      </c>
      <c r="R54" s="2">
        <v>0</v>
      </c>
      <c r="S54" s="2">
        <v>19.4</v>
      </c>
      <c r="T54" s="2">
        <v>22.3</v>
      </c>
      <c r="U54" s="2">
        <v>1.8</v>
      </c>
      <c r="V54" s="2">
        <v>-0.9</v>
      </c>
      <c r="W54" s="13">
        <v>50</v>
      </c>
      <c r="X54" s="14">
        <v>29.678</v>
      </c>
      <c r="Y54" s="14">
        <f t="shared" si="0"/>
        <v>19.795356</v>
      </c>
      <c r="Z54" s="17" t="s">
        <v>71</v>
      </c>
      <c r="AA54" s="18" t="s">
        <v>71</v>
      </c>
      <c r="AB54" t="s">
        <v>71</v>
      </c>
      <c r="AC54" t="s">
        <v>71</v>
      </c>
      <c r="AD54" s="18" t="s">
        <v>71</v>
      </c>
      <c r="AE54" t="s">
        <v>71</v>
      </c>
      <c r="AF54" t="s">
        <v>71</v>
      </c>
      <c r="AG54" s="18" t="s">
        <v>71</v>
      </c>
      <c r="AH54" t="s">
        <v>71</v>
      </c>
      <c r="AI54" t="s">
        <v>71</v>
      </c>
      <c r="AJ54" s="18" t="s">
        <v>71</v>
      </c>
      <c r="AK54" t="s">
        <v>71</v>
      </c>
      <c r="AL54" t="s">
        <v>71</v>
      </c>
      <c r="AM54" t="s">
        <v>71</v>
      </c>
    </row>
    <row r="55" spans="1:39">
      <c r="A55" s="2" t="s">
        <v>138</v>
      </c>
      <c r="B55" s="2" t="s">
        <v>82</v>
      </c>
      <c r="C55" s="11" t="s">
        <v>71</v>
      </c>
      <c r="D55" s="11" t="s">
        <v>71</v>
      </c>
      <c r="E55" s="11"/>
      <c r="F55" s="11" t="s">
        <v>71</v>
      </c>
      <c r="G55" s="9" t="s">
        <v>44</v>
      </c>
      <c r="H55" s="10" t="s">
        <v>120</v>
      </c>
      <c r="I55" s="2">
        <v>4200</v>
      </c>
      <c r="J55" s="2">
        <v>83.5</v>
      </c>
      <c r="K55" s="2">
        <v>51</v>
      </c>
      <c r="L55" s="2">
        <v>37</v>
      </c>
      <c r="M55" s="2">
        <v>7.44</v>
      </c>
      <c r="N55" s="2">
        <v>37</v>
      </c>
      <c r="O55" s="2">
        <v>16.5</v>
      </c>
      <c r="P55" s="2">
        <f t="shared" si="1"/>
        <v>49.5</v>
      </c>
      <c r="Q55" s="2">
        <v>1.5</v>
      </c>
      <c r="R55" s="2">
        <v>0</v>
      </c>
      <c r="S55" s="2">
        <v>18.9</v>
      </c>
      <c r="T55" s="2">
        <v>22.2</v>
      </c>
      <c r="U55" s="2">
        <v>1.1</v>
      </c>
      <c r="V55" s="2">
        <v>1.2</v>
      </c>
      <c r="W55" s="13">
        <v>52</v>
      </c>
      <c r="X55" s="14">
        <v>29.645</v>
      </c>
      <c r="Y55" s="14">
        <f t="shared" si="0"/>
        <v>19.303725</v>
      </c>
      <c r="Z55" s="17" t="s">
        <v>71</v>
      </c>
      <c r="AA55" s="18" t="s">
        <v>71</v>
      </c>
      <c r="AB55" t="s">
        <v>71</v>
      </c>
      <c r="AC55" t="s">
        <v>71</v>
      </c>
      <c r="AD55" s="18" t="s">
        <v>71</v>
      </c>
      <c r="AE55" t="s">
        <v>71</v>
      </c>
      <c r="AF55" t="s">
        <v>71</v>
      </c>
      <c r="AG55" s="18" t="s">
        <v>71</v>
      </c>
      <c r="AH55" t="s">
        <v>71</v>
      </c>
      <c r="AI55" t="s">
        <v>71</v>
      </c>
      <c r="AJ55" s="18" t="s">
        <v>71</v>
      </c>
      <c r="AK55" t="s">
        <v>71</v>
      </c>
      <c r="AL55" t="s">
        <v>71</v>
      </c>
      <c r="AM55" t="s">
        <v>71</v>
      </c>
    </row>
    <row r="56" spans="1:39">
      <c r="A56" s="2" t="s">
        <v>139</v>
      </c>
      <c r="B56" s="2" t="s">
        <v>84</v>
      </c>
      <c r="C56" s="11" t="s">
        <v>71</v>
      </c>
      <c r="D56" s="11" t="s">
        <v>71</v>
      </c>
      <c r="E56" s="11"/>
      <c r="F56" s="11" t="s">
        <v>71</v>
      </c>
      <c r="G56" s="9" t="s">
        <v>44</v>
      </c>
      <c r="H56" s="10" t="s">
        <v>120</v>
      </c>
      <c r="I56" s="2">
        <v>4200</v>
      </c>
      <c r="J56" s="2">
        <v>84.4</v>
      </c>
      <c r="K56" s="2">
        <v>53</v>
      </c>
      <c r="L56" s="2">
        <v>37</v>
      </c>
      <c r="M56" s="2">
        <v>7.43</v>
      </c>
      <c r="N56" s="2">
        <v>36</v>
      </c>
      <c r="O56" s="2">
        <v>14.5</v>
      </c>
      <c r="P56" s="2">
        <f t="shared" si="1"/>
        <v>43.5</v>
      </c>
      <c r="Q56" s="2">
        <v>1.1</v>
      </c>
      <c r="R56" s="2">
        <v>0</v>
      </c>
      <c r="S56" s="2">
        <v>16.7</v>
      </c>
      <c r="T56" s="2">
        <v>19</v>
      </c>
      <c r="U56" s="2">
        <v>1.3</v>
      </c>
      <c r="V56" s="2">
        <v>0</v>
      </c>
      <c r="W56" s="13">
        <v>47</v>
      </c>
      <c r="X56" s="14">
        <v>28.921</v>
      </c>
      <c r="Y56" s="14">
        <f t="shared" si="0"/>
        <v>17.16982</v>
      </c>
      <c r="Z56" s="17" t="s">
        <v>71</v>
      </c>
      <c r="AA56" s="18" t="s">
        <v>71</v>
      </c>
      <c r="AB56" t="s">
        <v>71</v>
      </c>
      <c r="AC56" t="s">
        <v>71</v>
      </c>
      <c r="AD56" s="18" t="s">
        <v>71</v>
      </c>
      <c r="AE56" t="s">
        <v>71</v>
      </c>
      <c r="AF56" t="s">
        <v>71</v>
      </c>
      <c r="AG56" s="18" t="s">
        <v>71</v>
      </c>
      <c r="AH56" t="s">
        <v>71</v>
      </c>
      <c r="AI56" t="s">
        <v>71</v>
      </c>
      <c r="AJ56" s="18" t="s">
        <v>71</v>
      </c>
      <c r="AK56" t="s">
        <v>71</v>
      </c>
      <c r="AL56" t="s">
        <v>71</v>
      </c>
      <c r="AM56" t="s">
        <v>71</v>
      </c>
    </row>
    <row r="57" spans="1:39">
      <c r="A57" s="2" t="s">
        <v>140</v>
      </c>
      <c r="B57" s="2" t="s">
        <v>86</v>
      </c>
      <c r="C57" s="11" t="s">
        <v>71</v>
      </c>
      <c r="D57" s="11" t="s">
        <v>71</v>
      </c>
      <c r="E57" s="11"/>
      <c r="F57" s="11" t="s">
        <v>71</v>
      </c>
      <c r="G57" s="9" t="s">
        <v>44</v>
      </c>
      <c r="H57" s="10" t="s">
        <v>120</v>
      </c>
      <c r="I57" s="2">
        <v>4200</v>
      </c>
      <c r="J57" s="2">
        <v>85.8</v>
      </c>
      <c r="K57" s="2">
        <v>54</v>
      </c>
      <c r="L57" s="2">
        <v>37</v>
      </c>
      <c r="M57" s="2">
        <v>7.42</v>
      </c>
      <c r="N57" s="2">
        <v>33</v>
      </c>
      <c r="O57" s="2">
        <v>15.6</v>
      </c>
      <c r="P57" s="2">
        <f t="shared" si="1"/>
        <v>46.8</v>
      </c>
      <c r="Q57" s="2">
        <v>1.9</v>
      </c>
      <c r="R57" s="2">
        <v>0</v>
      </c>
      <c r="S57" s="2">
        <v>18.3</v>
      </c>
      <c r="T57" s="2">
        <v>20.9</v>
      </c>
      <c r="U57" s="2">
        <v>0.9</v>
      </c>
      <c r="V57" s="2">
        <v>-2.2</v>
      </c>
      <c r="W57" s="13">
        <v>51</v>
      </c>
      <c r="X57" s="14">
        <v>28.916</v>
      </c>
      <c r="Y57" s="14">
        <f t="shared" si="0"/>
        <v>18.766872</v>
      </c>
      <c r="Z57" s="17" t="s">
        <v>71</v>
      </c>
      <c r="AA57" s="18" t="s">
        <v>71</v>
      </c>
      <c r="AB57" t="s">
        <v>71</v>
      </c>
      <c r="AC57" t="s">
        <v>71</v>
      </c>
      <c r="AD57" s="18" t="s">
        <v>71</v>
      </c>
      <c r="AE57" t="s">
        <v>71</v>
      </c>
      <c r="AF57" t="s">
        <v>71</v>
      </c>
      <c r="AG57" s="18" t="s">
        <v>71</v>
      </c>
      <c r="AH57" t="s">
        <v>71</v>
      </c>
      <c r="AI57" t="s">
        <v>71</v>
      </c>
      <c r="AJ57" s="18" t="s">
        <v>71</v>
      </c>
      <c r="AK57" t="s">
        <v>71</v>
      </c>
      <c r="AL57" t="s">
        <v>71</v>
      </c>
      <c r="AM57" t="s">
        <v>71</v>
      </c>
    </row>
    <row r="58" spans="1:39">
      <c r="A58" s="2" t="s">
        <v>141</v>
      </c>
      <c r="B58" s="2" t="s">
        <v>88</v>
      </c>
      <c r="C58" s="11" t="s">
        <v>71</v>
      </c>
      <c r="D58" s="11" t="s">
        <v>71</v>
      </c>
      <c r="E58" s="11"/>
      <c r="F58" s="11" t="s">
        <v>71</v>
      </c>
      <c r="G58" s="9" t="s">
        <v>44</v>
      </c>
      <c r="H58" s="10" t="s">
        <v>120</v>
      </c>
      <c r="I58" s="2">
        <v>4200</v>
      </c>
      <c r="J58" s="2">
        <v>85.6</v>
      </c>
      <c r="K58" s="2">
        <v>54</v>
      </c>
      <c r="L58" s="2">
        <v>37</v>
      </c>
      <c r="M58" s="2">
        <v>7.41</v>
      </c>
      <c r="N58" s="2">
        <v>33</v>
      </c>
      <c r="O58" s="2">
        <v>14.6</v>
      </c>
      <c r="P58" s="2">
        <f t="shared" si="1"/>
        <v>43.8</v>
      </c>
      <c r="Q58" s="2">
        <v>0.2</v>
      </c>
      <c r="R58" s="2">
        <v>0.1</v>
      </c>
      <c r="S58" s="2">
        <v>17.1</v>
      </c>
      <c r="T58" s="2">
        <v>20</v>
      </c>
      <c r="U58" s="2">
        <v>1.8</v>
      </c>
      <c r="V58" s="2">
        <v>-2.9</v>
      </c>
      <c r="W58" s="13">
        <v>46</v>
      </c>
      <c r="X58" s="14">
        <v>28.919</v>
      </c>
      <c r="Y58" s="14">
        <f t="shared" si="0"/>
        <v>17.533664</v>
      </c>
      <c r="Z58" s="17" t="s">
        <v>71</v>
      </c>
      <c r="AA58" s="18" t="s">
        <v>71</v>
      </c>
      <c r="AB58" t="s">
        <v>71</v>
      </c>
      <c r="AC58" t="s">
        <v>71</v>
      </c>
      <c r="AD58" s="18" t="s">
        <v>71</v>
      </c>
      <c r="AE58" t="s">
        <v>71</v>
      </c>
      <c r="AF58" t="s">
        <v>71</v>
      </c>
      <c r="AG58" s="18" t="s">
        <v>71</v>
      </c>
      <c r="AH58" t="s">
        <v>71</v>
      </c>
      <c r="AI58" t="s">
        <v>71</v>
      </c>
      <c r="AJ58" s="18" t="s">
        <v>71</v>
      </c>
      <c r="AK58" t="s">
        <v>71</v>
      </c>
      <c r="AL58" t="s">
        <v>71</v>
      </c>
      <c r="AM58" t="s">
        <v>71</v>
      </c>
    </row>
    <row r="59" spans="1:39">
      <c r="A59" s="2" t="s">
        <v>142</v>
      </c>
      <c r="B59" s="2" t="s">
        <v>90</v>
      </c>
      <c r="C59" s="11" t="s">
        <v>71</v>
      </c>
      <c r="D59" s="11" t="s">
        <v>71</v>
      </c>
      <c r="E59" s="11"/>
      <c r="F59" s="11" t="s">
        <v>71</v>
      </c>
      <c r="G59" s="9" t="s">
        <v>44</v>
      </c>
      <c r="H59" s="10" t="s">
        <v>120</v>
      </c>
      <c r="I59" s="2">
        <v>4200</v>
      </c>
      <c r="J59" s="2">
        <v>78.7</v>
      </c>
      <c r="K59" s="2">
        <v>47</v>
      </c>
      <c r="L59" s="2">
        <v>37</v>
      </c>
      <c r="M59" s="2">
        <v>7.43</v>
      </c>
      <c r="N59" s="2">
        <v>37</v>
      </c>
      <c r="O59" s="2">
        <v>14.7</v>
      </c>
      <c r="P59" s="2">
        <f t="shared" si="1"/>
        <v>44.1</v>
      </c>
      <c r="Q59" s="2">
        <v>0</v>
      </c>
      <c r="R59" s="2">
        <v>0.1</v>
      </c>
      <c r="S59" s="2">
        <v>15.8</v>
      </c>
      <c r="T59" s="2">
        <v>20.1</v>
      </c>
      <c r="U59" s="2">
        <v>1.2</v>
      </c>
      <c r="V59" s="2">
        <v>0.6</v>
      </c>
      <c r="W59" s="13">
        <v>51</v>
      </c>
      <c r="X59" s="14">
        <v>29.499</v>
      </c>
      <c r="Y59" s="14">
        <f t="shared" si="0"/>
        <v>16.221771</v>
      </c>
      <c r="Z59" s="17" t="s">
        <v>71</v>
      </c>
      <c r="AA59" s="18" t="s">
        <v>71</v>
      </c>
      <c r="AB59" t="s">
        <v>71</v>
      </c>
      <c r="AC59" t="s">
        <v>71</v>
      </c>
      <c r="AD59" s="18" t="s">
        <v>71</v>
      </c>
      <c r="AE59" t="s">
        <v>71</v>
      </c>
      <c r="AF59" t="s">
        <v>71</v>
      </c>
      <c r="AG59" s="18" t="s">
        <v>71</v>
      </c>
      <c r="AH59" t="s">
        <v>71</v>
      </c>
      <c r="AI59" t="s">
        <v>71</v>
      </c>
      <c r="AJ59" s="18" t="s">
        <v>71</v>
      </c>
      <c r="AK59" t="s">
        <v>71</v>
      </c>
      <c r="AL59" t="s">
        <v>71</v>
      </c>
      <c r="AM59" t="s">
        <v>71</v>
      </c>
    </row>
    <row r="60" spans="1:39">
      <c r="A60" s="2" t="s">
        <v>143</v>
      </c>
      <c r="B60" s="2" t="s">
        <v>92</v>
      </c>
      <c r="C60" s="11" t="s">
        <v>71</v>
      </c>
      <c r="D60" s="11" t="s">
        <v>71</v>
      </c>
      <c r="E60" s="11"/>
      <c r="F60" s="11" t="s">
        <v>71</v>
      </c>
      <c r="G60" s="9" t="s">
        <v>44</v>
      </c>
      <c r="H60" s="10" t="s">
        <v>120</v>
      </c>
      <c r="I60" s="2">
        <v>4200</v>
      </c>
      <c r="J60" s="2">
        <v>83.4</v>
      </c>
      <c r="K60" s="2">
        <v>50</v>
      </c>
      <c r="L60" s="2">
        <v>37</v>
      </c>
      <c r="M60" s="2">
        <v>7.42</v>
      </c>
      <c r="N60" s="2">
        <v>38</v>
      </c>
      <c r="O60" s="2">
        <v>14.6</v>
      </c>
      <c r="P60" s="2">
        <f t="shared" si="1"/>
        <v>43.8</v>
      </c>
      <c r="Q60" s="2">
        <v>0.9</v>
      </c>
      <c r="R60" s="2">
        <v>0</v>
      </c>
      <c r="S60" s="2">
        <v>16.7</v>
      </c>
      <c r="T60" s="2">
        <v>19.8</v>
      </c>
      <c r="U60" s="2">
        <v>0.9</v>
      </c>
      <c r="V60" s="2">
        <v>0.3</v>
      </c>
      <c r="W60" s="13">
        <v>48</v>
      </c>
      <c r="X60" s="14">
        <v>28.47</v>
      </c>
      <c r="Y60" s="14">
        <f t="shared" si="0"/>
        <v>17.075196</v>
      </c>
      <c r="Z60" s="17" t="s">
        <v>71</v>
      </c>
      <c r="AA60" s="18" t="s">
        <v>71</v>
      </c>
      <c r="AB60" t="s">
        <v>71</v>
      </c>
      <c r="AC60" t="s">
        <v>71</v>
      </c>
      <c r="AD60" s="18" t="s">
        <v>71</v>
      </c>
      <c r="AE60" t="s">
        <v>71</v>
      </c>
      <c r="AF60" t="s">
        <v>71</v>
      </c>
      <c r="AG60" s="18" t="s">
        <v>71</v>
      </c>
      <c r="AH60" t="s">
        <v>71</v>
      </c>
      <c r="AI60" t="s">
        <v>71</v>
      </c>
      <c r="AJ60" s="18" t="s">
        <v>71</v>
      </c>
      <c r="AK60" t="s">
        <v>71</v>
      </c>
      <c r="AL60" t="s">
        <v>71</v>
      </c>
      <c r="AM60" t="s">
        <v>71</v>
      </c>
    </row>
    <row r="61" spans="1:39">
      <c r="A61" s="2" t="s">
        <v>144</v>
      </c>
      <c r="B61" s="2" t="s">
        <v>94</v>
      </c>
      <c r="C61" s="11" t="s">
        <v>71</v>
      </c>
      <c r="D61" s="11" t="s">
        <v>71</v>
      </c>
      <c r="E61" s="11"/>
      <c r="F61" s="11" t="s">
        <v>71</v>
      </c>
      <c r="G61" s="9" t="s">
        <v>44</v>
      </c>
      <c r="H61" s="10" t="s">
        <v>120</v>
      </c>
      <c r="I61" s="2">
        <v>4200</v>
      </c>
      <c r="J61" s="2">
        <v>83.4</v>
      </c>
      <c r="K61" s="2">
        <v>51</v>
      </c>
      <c r="L61" s="2">
        <v>37</v>
      </c>
      <c r="M61" s="2">
        <v>7.43</v>
      </c>
      <c r="N61" s="2">
        <v>36</v>
      </c>
      <c r="O61" s="2">
        <v>15.4</v>
      </c>
      <c r="P61" s="2">
        <f t="shared" si="1"/>
        <v>46.2</v>
      </c>
      <c r="Q61" s="2">
        <v>0.9</v>
      </c>
      <c r="R61" s="2">
        <v>0.2</v>
      </c>
      <c r="S61" s="2">
        <v>17.6</v>
      </c>
      <c r="T61" s="2">
        <v>20.9</v>
      </c>
      <c r="U61" s="2">
        <v>1.2</v>
      </c>
      <c r="V61" s="2">
        <v>0</v>
      </c>
      <c r="W61" s="13">
        <v>50</v>
      </c>
      <c r="X61" s="14">
        <v>29.462</v>
      </c>
      <c r="Y61" s="14">
        <f t="shared" si="0"/>
        <v>18.005604</v>
      </c>
      <c r="Z61" s="17" t="s">
        <v>71</v>
      </c>
      <c r="AA61" s="18" t="s">
        <v>71</v>
      </c>
      <c r="AB61" t="s">
        <v>71</v>
      </c>
      <c r="AC61" t="s">
        <v>71</v>
      </c>
      <c r="AD61" s="18" t="s">
        <v>71</v>
      </c>
      <c r="AE61" t="s">
        <v>71</v>
      </c>
      <c r="AF61" t="s">
        <v>71</v>
      </c>
      <c r="AG61" s="18" t="s">
        <v>71</v>
      </c>
      <c r="AH61" t="s">
        <v>71</v>
      </c>
      <c r="AI61" t="s">
        <v>71</v>
      </c>
      <c r="AJ61" s="18" t="s">
        <v>71</v>
      </c>
      <c r="AK61" t="s">
        <v>71</v>
      </c>
      <c r="AL61" t="s">
        <v>71</v>
      </c>
      <c r="AM61" t="s">
        <v>71</v>
      </c>
    </row>
    <row r="62" spans="1:39">
      <c r="A62" s="2" t="s">
        <v>145</v>
      </c>
      <c r="B62" s="2" t="s">
        <v>96</v>
      </c>
      <c r="C62" s="11" t="s">
        <v>71</v>
      </c>
      <c r="D62" s="11" t="s">
        <v>71</v>
      </c>
      <c r="E62" s="11"/>
      <c r="F62" s="11" t="s">
        <v>71</v>
      </c>
      <c r="G62" s="9" t="s">
        <v>44</v>
      </c>
      <c r="H62" s="10" t="s">
        <v>120</v>
      </c>
      <c r="I62" s="2">
        <v>4200</v>
      </c>
      <c r="J62" s="2">
        <v>84.6</v>
      </c>
      <c r="K62" s="2">
        <v>52</v>
      </c>
      <c r="L62" s="2">
        <v>37</v>
      </c>
      <c r="M62" s="2">
        <v>7.43</v>
      </c>
      <c r="N62" s="2">
        <v>34</v>
      </c>
      <c r="O62" s="2">
        <v>13.2</v>
      </c>
      <c r="P62" s="2">
        <f t="shared" si="1"/>
        <v>39.6</v>
      </c>
      <c r="Q62" s="2">
        <v>1.1</v>
      </c>
      <c r="R62" s="2">
        <v>0</v>
      </c>
      <c r="S62" s="2">
        <v>15.4</v>
      </c>
      <c r="T62" s="2">
        <v>18</v>
      </c>
      <c r="U62" s="2">
        <v>0.8</v>
      </c>
      <c r="V62" s="2">
        <v>-1.1</v>
      </c>
      <c r="W62" s="13">
        <v>47</v>
      </c>
      <c r="X62" s="14">
        <v>29.204</v>
      </c>
      <c r="Y62" s="14">
        <f t="shared" si="0"/>
        <v>15.678408</v>
      </c>
      <c r="Z62" s="17" t="s">
        <v>71</v>
      </c>
      <c r="AA62" s="18" t="s">
        <v>71</v>
      </c>
      <c r="AB62" t="s">
        <v>71</v>
      </c>
      <c r="AC62" t="s">
        <v>71</v>
      </c>
      <c r="AD62" s="18" t="s">
        <v>71</v>
      </c>
      <c r="AE62" t="s">
        <v>71</v>
      </c>
      <c r="AF62" t="s">
        <v>71</v>
      </c>
      <c r="AG62" s="18" t="s">
        <v>71</v>
      </c>
      <c r="AH62" t="s">
        <v>71</v>
      </c>
      <c r="AI62" t="s">
        <v>71</v>
      </c>
      <c r="AJ62" s="18" t="s">
        <v>71</v>
      </c>
      <c r="AK62" t="s">
        <v>71</v>
      </c>
      <c r="AL62" t="s">
        <v>71</v>
      </c>
      <c r="AM62" t="s">
        <v>71</v>
      </c>
    </row>
    <row r="63" spans="1:39">
      <c r="A63" s="2" t="s">
        <v>146</v>
      </c>
      <c r="B63" s="2" t="s">
        <v>98</v>
      </c>
      <c r="C63" s="11" t="s">
        <v>71</v>
      </c>
      <c r="D63" s="11" t="s">
        <v>71</v>
      </c>
      <c r="E63" s="11"/>
      <c r="F63" s="11" t="s">
        <v>71</v>
      </c>
      <c r="G63" s="9" t="s">
        <v>44</v>
      </c>
      <c r="H63" s="10" t="s">
        <v>120</v>
      </c>
      <c r="I63" s="2">
        <v>4200</v>
      </c>
      <c r="J63" s="2">
        <v>80</v>
      </c>
      <c r="K63" s="2">
        <v>51</v>
      </c>
      <c r="L63" s="2">
        <v>37</v>
      </c>
      <c r="M63" s="2">
        <v>7.44</v>
      </c>
      <c r="N63" s="2">
        <v>36</v>
      </c>
      <c r="O63" s="2">
        <v>13.9</v>
      </c>
      <c r="P63" s="2">
        <f t="shared" si="1"/>
        <v>41.7</v>
      </c>
      <c r="Q63" s="2">
        <v>2.8</v>
      </c>
      <c r="R63" s="2">
        <v>0.2</v>
      </c>
      <c r="S63" s="2">
        <v>15.6</v>
      </c>
      <c r="T63" s="2">
        <v>18.8</v>
      </c>
      <c r="U63" s="2">
        <v>1.7</v>
      </c>
      <c r="V63" s="2">
        <v>0.7</v>
      </c>
      <c r="W63" s="13">
        <v>54</v>
      </c>
      <c r="X63" s="14">
        <v>30.183</v>
      </c>
      <c r="Y63" s="14">
        <f t="shared" si="0"/>
        <v>15.6098</v>
      </c>
      <c r="Z63" s="17" t="s">
        <v>71</v>
      </c>
      <c r="AA63" s="18" t="s">
        <v>71</v>
      </c>
      <c r="AB63" t="s">
        <v>71</v>
      </c>
      <c r="AC63" t="s">
        <v>71</v>
      </c>
      <c r="AD63" s="18" t="s">
        <v>71</v>
      </c>
      <c r="AE63" t="s">
        <v>71</v>
      </c>
      <c r="AF63" t="s">
        <v>71</v>
      </c>
      <c r="AG63" s="18" t="s">
        <v>71</v>
      </c>
      <c r="AH63" t="s">
        <v>71</v>
      </c>
      <c r="AI63" t="s">
        <v>71</v>
      </c>
      <c r="AJ63" s="18" t="s">
        <v>71</v>
      </c>
      <c r="AK63" t="s">
        <v>71</v>
      </c>
      <c r="AL63" t="s">
        <v>71</v>
      </c>
      <c r="AM63" t="s">
        <v>71</v>
      </c>
    </row>
    <row r="64" spans="1:39">
      <c r="A64" s="2" t="s">
        <v>147</v>
      </c>
      <c r="B64" s="2" t="s">
        <v>100</v>
      </c>
      <c r="C64" s="11" t="s">
        <v>71</v>
      </c>
      <c r="D64" s="11" t="s">
        <v>71</v>
      </c>
      <c r="E64" s="11"/>
      <c r="F64" s="11" t="s">
        <v>71</v>
      </c>
      <c r="G64" s="9" t="s">
        <v>44</v>
      </c>
      <c r="H64" s="10" t="s">
        <v>120</v>
      </c>
      <c r="I64" s="2">
        <v>4200</v>
      </c>
      <c r="J64" s="2">
        <v>83.8</v>
      </c>
      <c r="K64" s="2">
        <v>52</v>
      </c>
      <c r="L64" s="2">
        <v>37</v>
      </c>
      <c r="M64" s="2">
        <v>7.44</v>
      </c>
      <c r="N64" s="2">
        <v>35</v>
      </c>
      <c r="O64" s="2">
        <v>12.3</v>
      </c>
      <c r="P64" s="2">
        <f t="shared" si="1"/>
        <v>36.9</v>
      </c>
      <c r="Q64" s="2">
        <v>1.6</v>
      </c>
      <c r="R64" s="2">
        <v>0</v>
      </c>
      <c r="S64" s="2">
        <v>14.3</v>
      </c>
      <c r="T64" s="2">
        <v>16.8</v>
      </c>
      <c r="U64" s="2">
        <v>1.2</v>
      </c>
      <c r="V64" s="2">
        <v>0</v>
      </c>
      <c r="W64" s="13">
        <v>42</v>
      </c>
      <c r="X64" s="14">
        <v>30.383</v>
      </c>
      <c r="Y64" s="14">
        <f t="shared" si="0"/>
        <v>14.483286</v>
      </c>
      <c r="Z64" s="17" t="s">
        <v>71</v>
      </c>
      <c r="AA64" s="18" t="s">
        <v>71</v>
      </c>
      <c r="AB64" t="s">
        <v>71</v>
      </c>
      <c r="AC64" t="s">
        <v>71</v>
      </c>
      <c r="AD64" s="18" t="s">
        <v>71</v>
      </c>
      <c r="AE64" t="s">
        <v>71</v>
      </c>
      <c r="AF64" t="s">
        <v>71</v>
      </c>
      <c r="AG64" s="18" t="s">
        <v>71</v>
      </c>
      <c r="AH64" t="s">
        <v>71</v>
      </c>
      <c r="AI64" t="s">
        <v>71</v>
      </c>
      <c r="AJ64" s="18" t="s">
        <v>71</v>
      </c>
      <c r="AK64" t="s">
        <v>71</v>
      </c>
      <c r="AL64" t="s">
        <v>71</v>
      </c>
      <c r="AM64" t="s">
        <v>71</v>
      </c>
    </row>
    <row r="65" spans="1:39">
      <c r="A65" s="2" t="s">
        <v>148</v>
      </c>
      <c r="B65" s="2" t="s">
        <v>102</v>
      </c>
      <c r="C65" s="11" t="s">
        <v>71</v>
      </c>
      <c r="D65" s="11" t="s">
        <v>71</v>
      </c>
      <c r="E65" s="11"/>
      <c r="F65" s="11" t="s">
        <v>71</v>
      </c>
      <c r="G65" s="9" t="s">
        <v>44</v>
      </c>
      <c r="H65" s="10" t="s">
        <v>120</v>
      </c>
      <c r="I65" s="2">
        <v>4200</v>
      </c>
      <c r="J65" s="2">
        <v>89.6</v>
      </c>
      <c r="K65" s="2">
        <v>60</v>
      </c>
      <c r="L65" s="2">
        <v>37</v>
      </c>
      <c r="M65" s="2">
        <v>7.48</v>
      </c>
      <c r="N65" s="2">
        <v>31</v>
      </c>
      <c r="O65" s="2">
        <v>9.7</v>
      </c>
      <c r="P65" s="2">
        <f t="shared" si="1"/>
        <v>29.1</v>
      </c>
      <c r="Q65" s="2">
        <v>1.4</v>
      </c>
      <c r="R65" s="2">
        <v>0</v>
      </c>
      <c r="S65" s="2">
        <v>12.1</v>
      </c>
      <c r="T65" s="2">
        <v>13.3</v>
      </c>
      <c r="U65" s="2">
        <v>1.3</v>
      </c>
      <c r="V65" s="2">
        <v>0.2</v>
      </c>
      <c r="W65" s="13">
        <v>39</v>
      </c>
      <c r="X65" s="14">
        <v>30.535</v>
      </c>
      <c r="Y65" s="14">
        <f t="shared" si="0"/>
        <v>12.260768</v>
      </c>
      <c r="Z65" s="17" t="s">
        <v>71</v>
      </c>
      <c r="AA65" s="18" t="s">
        <v>71</v>
      </c>
      <c r="AB65" t="s">
        <v>71</v>
      </c>
      <c r="AC65" t="s">
        <v>71</v>
      </c>
      <c r="AD65" s="18" t="s">
        <v>71</v>
      </c>
      <c r="AE65" t="s">
        <v>71</v>
      </c>
      <c r="AF65" t="s">
        <v>71</v>
      </c>
      <c r="AG65" s="18" t="s">
        <v>71</v>
      </c>
      <c r="AH65" t="s">
        <v>71</v>
      </c>
      <c r="AI65" t="s">
        <v>71</v>
      </c>
      <c r="AJ65" s="18" t="s">
        <v>71</v>
      </c>
      <c r="AK65" t="s">
        <v>71</v>
      </c>
      <c r="AL65" t="s">
        <v>71</v>
      </c>
      <c r="AM65" t="s">
        <v>71</v>
      </c>
    </row>
    <row r="66" spans="1:39">
      <c r="A66" s="2" t="s">
        <v>149</v>
      </c>
      <c r="B66" s="2" t="s">
        <v>104</v>
      </c>
      <c r="C66" s="11" t="s">
        <v>71</v>
      </c>
      <c r="D66" s="11" t="s">
        <v>71</v>
      </c>
      <c r="E66" s="11"/>
      <c r="F66" s="11" t="s">
        <v>71</v>
      </c>
      <c r="G66" s="9" t="s">
        <v>44</v>
      </c>
      <c r="H66" s="10" t="s">
        <v>120</v>
      </c>
      <c r="I66" s="2">
        <v>4200</v>
      </c>
      <c r="J66" s="2">
        <v>81.5</v>
      </c>
      <c r="K66" s="2">
        <v>51</v>
      </c>
      <c r="L66" s="2">
        <v>37</v>
      </c>
      <c r="M66" s="2">
        <v>7.44</v>
      </c>
      <c r="N66" s="2">
        <v>38</v>
      </c>
      <c r="O66" s="2">
        <v>10.8</v>
      </c>
      <c r="P66" s="2">
        <f t="shared" si="1"/>
        <v>32.4</v>
      </c>
      <c r="Q66" s="2">
        <v>1.2</v>
      </c>
      <c r="R66" s="2">
        <v>0</v>
      </c>
      <c r="S66" s="2">
        <v>12.2</v>
      </c>
      <c r="T66" s="2">
        <v>14.8</v>
      </c>
      <c r="U66" s="2">
        <v>1.2</v>
      </c>
      <c r="V66" s="2">
        <v>1.7</v>
      </c>
      <c r="W66" s="13">
        <v>49</v>
      </c>
      <c r="X66" s="14">
        <v>30.561</v>
      </c>
      <c r="Y66" s="14">
        <f t="shared" ref="Y66:Y129" si="5">1.39*O66*J66/100+0.003*K66</f>
        <v>12.38778</v>
      </c>
      <c r="Z66" s="17" t="s">
        <v>71</v>
      </c>
      <c r="AA66" s="18" t="s">
        <v>71</v>
      </c>
      <c r="AB66" t="s">
        <v>71</v>
      </c>
      <c r="AC66" t="s">
        <v>71</v>
      </c>
      <c r="AD66" s="18" t="s">
        <v>71</v>
      </c>
      <c r="AE66" t="s">
        <v>71</v>
      </c>
      <c r="AF66" t="s">
        <v>71</v>
      </c>
      <c r="AG66" s="18" t="s">
        <v>71</v>
      </c>
      <c r="AH66" t="s">
        <v>71</v>
      </c>
      <c r="AI66" t="s">
        <v>71</v>
      </c>
      <c r="AJ66" s="18" t="s">
        <v>71</v>
      </c>
      <c r="AK66" t="s">
        <v>71</v>
      </c>
      <c r="AL66" t="s">
        <v>71</v>
      </c>
      <c r="AM66" t="s">
        <v>71</v>
      </c>
    </row>
    <row r="67" spans="1:39">
      <c r="A67" s="2" t="s">
        <v>150</v>
      </c>
      <c r="B67" s="2" t="s">
        <v>106</v>
      </c>
      <c r="C67" s="11" t="s">
        <v>71</v>
      </c>
      <c r="D67" s="11" t="s">
        <v>71</v>
      </c>
      <c r="E67" s="11"/>
      <c r="F67" s="11" t="s">
        <v>71</v>
      </c>
      <c r="G67" s="9" t="s">
        <v>44</v>
      </c>
      <c r="H67" s="10" t="s">
        <v>120</v>
      </c>
      <c r="I67" s="2">
        <v>4200</v>
      </c>
      <c r="J67" s="2">
        <v>83.2</v>
      </c>
      <c r="K67" s="2">
        <v>52</v>
      </c>
      <c r="L67" s="2">
        <v>37</v>
      </c>
      <c r="M67" s="2">
        <v>7.43</v>
      </c>
      <c r="N67" s="2">
        <v>36</v>
      </c>
      <c r="O67" s="2">
        <v>12.5</v>
      </c>
      <c r="P67" s="2">
        <f t="shared" ref="P67:P130" si="6">O67*3</f>
        <v>37.5</v>
      </c>
      <c r="Q67" s="2">
        <v>1.3</v>
      </c>
      <c r="R67" s="2">
        <v>0</v>
      </c>
      <c r="S67" s="2">
        <v>14.5</v>
      </c>
      <c r="T67" s="2">
        <v>17.2</v>
      </c>
      <c r="U67" s="2">
        <v>1.2</v>
      </c>
      <c r="V67" s="2">
        <v>-0.1</v>
      </c>
      <c r="W67" s="13">
        <v>42</v>
      </c>
      <c r="X67" s="14">
        <v>30.107</v>
      </c>
      <c r="Y67" s="14">
        <f t="shared" si="5"/>
        <v>14.612</v>
      </c>
      <c r="Z67" s="17" t="s">
        <v>71</v>
      </c>
      <c r="AA67" s="18" t="s">
        <v>71</v>
      </c>
      <c r="AB67" t="s">
        <v>71</v>
      </c>
      <c r="AC67" t="s">
        <v>71</v>
      </c>
      <c r="AD67" s="18" t="s">
        <v>71</v>
      </c>
      <c r="AE67" t="s">
        <v>71</v>
      </c>
      <c r="AF67" t="s">
        <v>71</v>
      </c>
      <c r="AG67" s="18" t="s">
        <v>71</v>
      </c>
      <c r="AH67" t="s">
        <v>71</v>
      </c>
      <c r="AI67" t="s">
        <v>71</v>
      </c>
      <c r="AJ67" s="18" t="s">
        <v>71</v>
      </c>
      <c r="AK67" t="s">
        <v>71</v>
      </c>
      <c r="AL67" t="s">
        <v>71</v>
      </c>
      <c r="AM67" t="s">
        <v>71</v>
      </c>
    </row>
    <row r="68" spans="1:39">
      <c r="A68" s="2" t="s">
        <v>151</v>
      </c>
      <c r="B68" s="2" t="s">
        <v>108</v>
      </c>
      <c r="C68" s="11" t="s">
        <v>71</v>
      </c>
      <c r="D68" s="11" t="s">
        <v>71</v>
      </c>
      <c r="E68" s="11"/>
      <c r="F68" s="11" t="s">
        <v>71</v>
      </c>
      <c r="G68" s="9" t="s">
        <v>44</v>
      </c>
      <c r="H68" s="10" t="s">
        <v>120</v>
      </c>
      <c r="I68" s="2">
        <v>4200</v>
      </c>
      <c r="J68" s="2">
        <v>83.9</v>
      </c>
      <c r="K68" s="2">
        <v>54</v>
      </c>
      <c r="L68" s="2">
        <v>37</v>
      </c>
      <c r="M68" s="2">
        <v>7.46</v>
      </c>
      <c r="N68" s="2">
        <v>30</v>
      </c>
      <c r="O68" s="2">
        <v>11.5</v>
      </c>
      <c r="P68" s="2">
        <f t="shared" si="6"/>
        <v>34.5</v>
      </c>
      <c r="Q68" s="2">
        <v>2.2</v>
      </c>
      <c r="R68" s="2">
        <v>0</v>
      </c>
      <c r="S68" s="2">
        <v>13.4</v>
      </c>
      <c r="T68" s="2">
        <v>15.7</v>
      </c>
      <c r="U68" s="2">
        <v>1.8</v>
      </c>
      <c r="V68" s="2">
        <v>-1.6</v>
      </c>
      <c r="W68" s="13">
        <v>40</v>
      </c>
      <c r="X68" s="14">
        <v>31.777</v>
      </c>
      <c r="Y68" s="14">
        <f t="shared" si="5"/>
        <v>13.573415</v>
      </c>
      <c r="Z68" s="17" t="s">
        <v>71</v>
      </c>
      <c r="AA68" s="18" t="s">
        <v>71</v>
      </c>
      <c r="AB68" t="s">
        <v>71</v>
      </c>
      <c r="AC68" t="s">
        <v>71</v>
      </c>
      <c r="AD68" s="18" t="s">
        <v>71</v>
      </c>
      <c r="AE68" t="s">
        <v>71</v>
      </c>
      <c r="AF68" t="s">
        <v>71</v>
      </c>
      <c r="AG68" s="18" t="s">
        <v>71</v>
      </c>
      <c r="AH68" t="s">
        <v>71</v>
      </c>
      <c r="AI68" t="s">
        <v>71</v>
      </c>
      <c r="AJ68" s="18" t="s">
        <v>71</v>
      </c>
      <c r="AK68" t="s">
        <v>71</v>
      </c>
      <c r="AL68" t="s">
        <v>71</v>
      </c>
      <c r="AM68" t="s">
        <v>71</v>
      </c>
    </row>
    <row r="69" spans="1:39">
      <c r="A69" s="2" t="s">
        <v>152</v>
      </c>
      <c r="B69" s="2" t="s">
        <v>110</v>
      </c>
      <c r="C69" s="11" t="s">
        <v>71</v>
      </c>
      <c r="D69" s="11" t="s">
        <v>71</v>
      </c>
      <c r="E69" s="11"/>
      <c r="F69" s="11" t="s">
        <v>71</v>
      </c>
      <c r="G69" s="9" t="s">
        <v>44</v>
      </c>
      <c r="H69" s="10" t="s">
        <v>120</v>
      </c>
      <c r="I69" s="2">
        <v>4200</v>
      </c>
      <c r="J69" s="2">
        <v>81.4</v>
      </c>
      <c r="K69" s="2">
        <v>48</v>
      </c>
      <c r="L69" s="2">
        <v>37</v>
      </c>
      <c r="M69" s="2">
        <v>7.44</v>
      </c>
      <c r="N69" s="2">
        <v>36</v>
      </c>
      <c r="O69" s="2">
        <v>13.3</v>
      </c>
      <c r="P69" s="2">
        <f t="shared" si="6"/>
        <v>39.9</v>
      </c>
      <c r="Q69" s="2">
        <v>0.7</v>
      </c>
      <c r="R69" s="2">
        <v>0.8</v>
      </c>
      <c r="S69" s="2">
        <v>15.1</v>
      </c>
      <c r="T69" s="2">
        <v>18.4</v>
      </c>
      <c r="U69" s="2">
        <v>0.9</v>
      </c>
      <c r="V69" s="2">
        <v>0.6</v>
      </c>
      <c r="W69" s="13">
        <v>42</v>
      </c>
      <c r="X69" s="14">
        <v>28.29</v>
      </c>
      <c r="Y69" s="14">
        <f t="shared" si="5"/>
        <v>15.192418</v>
      </c>
      <c r="Z69" s="17" t="s">
        <v>71</v>
      </c>
      <c r="AA69" s="18" t="s">
        <v>71</v>
      </c>
      <c r="AB69" t="s">
        <v>71</v>
      </c>
      <c r="AC69" t="s">
        <v>71</v>
      </c>
      <c r="AD69" s="18" t="s">
        <v>71</v>
      </c>
      <c r="AE69" t="s">
        <v>71</v>
      </c>
      <c r="AF69" t="s">
        <v>71</v>
      </c>
      <c r="AG69" s="18" t="s">
        <v>71</v>
      </c>
      <c r="AH69" t="s">
        <v>71</v>
      </c>
      <c r="AI69" t="s">
        <v>71</v>
      </c>
      <c r="AJ69" s="18" t="s">
        <v>71</v>
      </c>
      <c r="AK69" t="s">
        <v>71</v>
      </c>
      <c r="AL69" t="s">
        <v>71</v>
      </c>
      <c r="AM69" t="s">
        <v>71</v>
      </c>
    </row>
    <row r="70" spans="1:39">
      <c r="A70" s="2" t="s">
        <v>153</v>
      </c>
      <c r="B70" s="2" t="s">
        <v>114</v>
      </c>
      <c r="C70" s="11" t="s">
        <v>71</v>
      </c>
      <c r="D70" s="11" t="s">
        <v>71</v>
      </c>
      <c r="E70" s="11"/>
      <c r="F70" s="11" t="s">
        <v>71</v>
      </c>
      <c r="G70" s="9" t="s">
        <v>44</v>
      </c>
      <c r="H70" s="10" t="s">
        <v>120</v>
      </c>
      <c r="I70" s="2">
        <v>4200</v>
      </c>
      <c r="J70" s="2">
        <v>88.2</v>
      </c>
      <c r="K70" s="2">
        <v>55</v>
      </c>
      <c r="L70" s="2">
        <v>37</v>
      </c>
      <c r="M70" s="2">
        <v>7.46</v>
      </c>
      <c r="N70" s="2">
        <v>30</v>
      </c>
      <c r="O70" s="2">
        <v>13.3</v>
      </c>
      <c r="P70" s="2">
        <f t="shared" si="6"/>
        <v>39.9</v>
      </c>
      <c r="Q70" s="2">
        <v>0</v>
      </c>
      <c r="R70" s="2">
        <v>0.1</v>
      </c>
      <c r="S70" s="2">
        <v>16.4</v>
      </c>
      <c r="T70" s="2">
        <v>18.5</v>
      </c>
      <c r="U70" s="2">
        <v>1.4</v>
      </c>
      <c r="V70" s="2">
        <v>-1.6</v>
      </c>
      <c r="W70" s="13">
        <v>42</v>
      </c>
      <c r="X70" s="14">
        <v>28.76</v>
      </c>
      <c r="Y70" s="14">
        <f t="shared" si="5"/>
        <v>16.470534</v>
      </c>
      <c r="Z70" s="17" t="s">
        <v>71</v>
      </c>
      <c r="AA70" s="18" t="s">
        <v>71</v>
      </c>
      <c r="AB70" t="s">
        <v>71</v>
      </c>
      <c r="AC70" t="s">
        <v>71</v>
      </c>
      <c r="AD70" s="18" t="s">
        <v>71</v>
      </c>
      <c r="AE70" t="s">
        <v>71</v>
      </c>
      <c r="AF70" t="s">
        <v>71</v>
      </c>
      <c r="AG70" s="18" t="s">
        <v>71</v>
      </c>
      <c r="AH70" t="s">
        <v>71</v>
      </c>
      <c r="AI70" t="s">
        <v>71</v>
      </c>
      <c r="AJ70" s="18" t="s">
        <v>71</v>
      </c>
      <c r="AK70" t="s">
        <v>71</v>
      </c>
      <c r="AL70" t="s">
        <v>71</v>
      </c>
      <c r="AM70" t="s">
        <v>71</v>
      </c>
    </row>
    <row r="71" spans="1:39">
      <c r="A71" s="2" t="s">
        <v>154</v>
      </c>
      <c r="B71" s="2" t="s">
        <v>116</v>
      </c>
      <c r="C71" s="11" t="s">
        <v>71</v>
      </c>
      <c r="D71" s="11" t="s">
        <v>71</v>
      </c>
      <c r="E71" s="11"/>
      <c r="F71" s="11" t="s">
        <v>71</v>
      </c>
      <c r="G71" s="9" t="s">
        <v>44</v>
      </c>
      <c r="H71" s="10" t="s">
        <v>120</v>
      </c>
      <c r="I71" s="2">
        <v>4200</v>
      </c>
      <c r="J71" s="2">
        <v>83.8</v>
      </c>
      <c r="K71" s="2">
        <v>51</v>
      </c>
      <c r="L71" s="2">
        <v>37</v>
      </c>
      <c r="M71" s="2">
        <v>7.41</v>
      </c>
      <c r="N71" s="2">
        <v>34</v>
      </c>
      <c r="O71" s="2">
        <v>13.1</v>
      </c>
      <c r="P71" s="2">
        <f t="shared" si="6"/>
        <v>39.3</v>
      </c>
      <c r="Q71" s="2">
        <v>0</v>
      </c>
      <c r="R71" s="2">
        <v>0.4</v>
      </c>
      <c r="S71" s="2">
        <v>15.3</v>
      </c>
      <c r="T71" s="2">
        <v>18.1</v>
      </c>
      <c r="U71" s="2">
        <v>1.2</v>
      </c>
      <c r="V71" s="2">
        <v>-2.4</v>
      </c>
      <c r="W71" s="13">
        <v>44</v>
      </c>
      <c r="X71" s="14">
        <v>28.361</v>
      </c>
      <c r="Y71" s="14">
        <f t="shared" si="5"/>
        <v>15.412142</v>
      </c>
      <c r="Z71" s="17" t="s">
        <v>71</v>
      </c>
      <c r="AA71" s="18" t="s">
        <v>71</v>
      </c>
      <c r="AB71" t="s">
        <v>71</v>
      </c>
      <c r="AC71" t="s">
        <v>71</v>
      </c>
      <c r="AD71" s="18" t="s">
        <v>71</v>
      </c>
      <c r="AE71" t="s">
        <v>71</v>
      </c>
      <c r="AF71" t="s">
        <v>71</v>
      </c>
      <c r="AG71" s="18" t="s">
        <v>71</v>
      </c>
      <c r="AH71" t="s">
        <v>71</v>
      </c>
      <c r="AI71" t="s">
        <v>71</v>
      </c>
      <c r="AJ71" s="18" t="s">
        <v>71</v>
      </c>
      <c r="AK71" t="s">
        <v>71</v>
      </c>
      <c r="AL71" t="s">
        <v>71</v>
      </c>
      <c r="AM71" t="s">
        <v>71</v>
      </c>
    </row>
    <row r="72" spans="1:39">
      <c r="A72" s="2" t="s">
        <v>155</v>
      </c>
      <c r="B72" s="2" t="s">
        <v>156</v>
      </c>
      <c r="C72" s="11" t="s">
        <v>71</v>
      </c>
      <c r="D72" s="11" t="s">
        <v>71</v>
      </c>
      <c r="E72" s="11"/>
      <c r="F72" s="11" t="s">
        <v>71</v>
      </c>
      <c r="G72" s="9" t="s">
        <v>44</v>
      </c>
      <c r="H72" s="10" t="s">
        <v>120</v>
      </c>
      <c r="I72" s="2">
        <v>4200</v>
      </c>
      <c r="J72" s="2">
        <v>84.1</v>
      </c>
      <c r="K72" s="2">
        <v>50</v>
      </c>
      <c r="L72" s="2">
        <v>37</v>
      </c>
      <c r="M72" s="2">
        <v>7.45</v>
      </c>
      <c r="N72" s="2">
        <v>33</v>
      </c>
      <c r="O72" s="2">
        <v>13.4</v>
      </c>
      <c r="P72" s="2">
        <f t="shared" si="6"/>
        <v>40.2</v>
      </c>
      <c r="Q72" s="2">
        <v>1</v>
      </c>
      <c r="R72" s="2">
        <v>0.2</v>
      </c>
      <c r="S72" s="2">
        <v>15.7</v>
      </c>
      <c r="T72" s="2">
        <v>18.4</v>
      </c>
      <c r="U72" s="2">
        <v>1.6</v>
      </c>
      <c r="V72" s="2">
        <v>-0.4</v>
      </c>
      <c r="W72" s="13">
        <v>46</v>
      </c>
      <c r="X72" s="14">
        <v>28.178</v>
      </c>
      <c r="Y72" s="14">
        <f t="shared" si="5"/>
        <v>15.814466</v>
      </c>
      <c r="Z72" s="17" t="s">
        <v>71</v>
      </c>
      <c r="AA72" s="18" t="s">
        <v>71</v>
      </c>
      <c r="AB72" t="s">
        <v>71</v>
      </c>
      <c r="AC72" t="s">
        <v>71</v>
      </c>
      <c r="AD72" s="18" t="s">
        <v>71</v>
      </c>
      <c r="AE72" t="s">
        <v>71</v>
      </c>
      <c r="AF72" t="s">
        <v>71</v>
      </c>
      <c r="AG72" s="18" t="s">
        <v>71</v>
      </c>
      <c r="AH72" t="s">
        <v>71</v>
      </c>
      <c r="AI72" t="s">
        <v>71</v>
      </c>
      <c r="AJ72" s="18" t="s">
        <v>71</v>
      </c>
      <c r="AK72" t="s">
        <v>71</v>
      </c>
      <c r="AL72" t="s">
        <v>71</v>
      </c>
      <c r="AM72" t="s">
        <v>71</v>
      </c>
    </row>
    <row r="73" spans="1:39">
      <c r="A73" s="2" t="s">
        <v>157</v>
      </c>
      <c r="B73" s="2" t="s">
        <v>118</v>
      </c>
      <c r="C73" s="11" t="s">
        <v>71</v>
      </c>
      <c r="D73" s="11" t="s">
        <v>71</v>
      </c>
      <c r="E73" s="11"/>
      <c r="F73" s="11" t="s">
        <v>71</v>
      </c>
      <c r="G73" s="9" t="s">
        <v>44</v>
      </c>
      <c r="H73" s="10" t="s">
        <v>120</v>
      </c>
      <c r="I73" s="2">
        <v>4200</v>
      </c>
      <c r="J73" s="2">
        <v>86.1</v>
      </c>
      <c r="K73" s="2">
        <v>52</v>
      </c>
      <c r="L73" s="2">
        <v>37</v>
      </c>
      <c r="M73" s="2">
        <v>7.45</v>
      </c>
      <c r="N73" s="2">
        <v>32</v>
      </c>
      <c r="O73" s="2">
        <v>13.1</v>
      </c>
      <c r="P73" s="2">
        <f t="shared" si="6"/>
        <v>39.3</v>
      </c>
      <c r="Q73" s="2">
        <v>0.7</v>
      </c>
      <c r="R73" s="2">
        <v>0.3</v>
      </c>
      <c r="S73" s="2">
        <v>15.7</v>
      </c>
      <c r="T73" s="2">
        <v>18</v>
      </c>
      <c r="U73" s="2">
        <v>0.9</v>
      </c>
      <c r="V73" s="2">
        <v>-1</v>
      </c>
      <c r="W73" s="13">
        <v>43</v>
      </c>
      <c r="X73" s="14">
        <v>28.712</v>
      </c>
      <c r="Y73" s="14">
        <f t="shared" si="5"/>
        <v>15.833949</v>
      </c>
      <c r="Z73" s="17" t="s">
        <v>71</v>
      </c>
      <c r="AA73" s="18" t="s">
        <v>71</v>
      </c>
      <c r="AB73" t="s">
        <v>71</v>
      </c>
      <c r="AC73" t="s">
        <v>71</v>
      </c>
      <c r="AD73" s="18" t="s">
        <v>71</v>
      </c>
      <c r="AE73" t="s">
        <v>71</v>
      </c>
      <c r="AF73" t="s">
        <v>71</v>
      </c>
      <c r="AG73" s="18" t="s">
        <v>71</v>
      </c>
      <c r="AH73" t="s">
        <v>71</v>
      </c>
      <c r="AI73" t="s">
        <v>71</v>
      </c>
      <c r="AJ73" s="18" t="s">
        <v>71</v>
      </c>
      <c r="AK73" t="s">
        <v>71</v>
      </c>
      <c r="AL73" t="s">
        <v>71</v>
      </c>
      <c r="AM73" t="s">
        <v>71</v>
      </c>
    </row>
    <row r="74" spans="1:39">
      <c r="A74" s="2" t="s">
        <v>158</v>
      </c>
      <c r="B74" s="2" t="s">
        <v>41</v>
      </c>
      <c r="C74" s="11" t="s">
        <v>71</v>
      </c>
      <c r="D74" s="11" t="s">
        <v>71</v>
      </c>
      <c r="E74" s="11"/>
      <c r="F74" s="11" t="s">
        <v>71</v>
      </c>
      <c r="G74" s="9" t="s">
        <v>44</v>
      </c>
      <c r="H74" s="10" t="s">
        <v>159</v>
      </c>
      <c r="I74" s="2">
        <v>4200</v>
      </c>
      <c r="J74" s="2">
        <v>79.7</v>
      </c>
      <c r="K74" s="2">
        <v>43</v>
      </c>
      <c r="L74" s="2">
        <v>37</v>
      </c>
      <c r="M74" s="2">
        <v>7.41</v>
      </c>
      <c r="N74" s="2">
        <v>30</v>
      </c>
      <c r="O74" s="2">
        <v>16.2</v>
      </c>
      <c r="P74" s="2">
        <f t="shared" si="6"/>
        <v>48.6</v>
      </c>
      <c r="Q74" s="2">
        <v>0</v>
      </c>
      <c r="R74" s="2">
        <v>0.5</v>
      </c>
      <c r="S74" s="2">
        <v>17.7</v>
      </c>
      <c r="T74" s="2">
        <v>22</v>
      </c>
      <c r="U74" s="2">
        <v>8.2</v>
      </c>
      <c r="V74" s="2">
        <v>-4.2</v>
      </c>
      <c r="W74" s="13">
        <v>53</v>
      </c>
      <c r="X74" s="14">
        <v>28.804</v>
      </c>
      <c r="Y74" s="14">
        <f t="shared" si="5"/>
        <v>18.075846</v>
      </c>
      <c r="Z74" s="17" t="s">
        <v>71</v>
      </c>
      <c r="AA74" s="18" t="s">
        <v>71</v>
      </c>
      <c r="AB74" t="s">
        <v>71</v>
      </c>
      <c r="AC74" t="s">
        <v>71</v>
      </c>
      <c r="AD74" s="18" t="s">
        <v>71</v>
      </c>
      <c r="AE74" t="s">
        <v>71</v>
      </c>
      <c r="AF74" t="s">
        <v>71</v>
      </c>
      <c r="AG74" s="18" t="s">
        <v>71</v>
      </c>
      <c r="AH74" t="s">
        <v>71</v>
      </c>
      <c r="AI74" t="s">
        <v>71</v>
      </c>
      <c r="AJ74" s="18" t="s">
        <v>71</v>
      </c>
      <c r="AK74" t="s">
        <v>71</v>
      </c>
      <c r="AL74" t="s">
        <v>71</v>
      </c>
      <c r="AM74" t="s">
        <v>71</v>
      </c>
    </row>
    <row r="75" spans="1:39">
      <c r="A75" s="2" t="s">
        <v>160</v>
      </c>
      <c r="B75" s="2" t="s">
        <v>123</v>
      </c>
      <c r="C75" s="11" t="s">
        <v>71</v>
      </c>
      <c r="D75" s="11" t="s">
        <v>71</v>
      </c>
      <c r="E75" s="11"/>
      <c r="F75" s="11" t="s">
        <v>71</v>
      </c>
      <c r="G75" s="9" t="s">
        <v>44</v>
      </c>
      <c r="H75" s="10" t="s">
        <v>159</v>
      </c>
      <c r="I75" s="2">
        <v>4200</v>
      </c>
      <c r="J75" s="2">
        <v>78.6</v>
      </c>
      <c r="K75" s="2">
        <v>48</v>
      </c>
      <c r="L75" s="2">
        <v>37</v>
      </c>
      <c r="M75" s="2">
        <v>7.41</v>
      </c>
      <c r="N75" s="2">
        <v>27</v>
      </c>
      <c r="O75" s="2">
        <v>16.2</v>
      </c>
      <c r="P75" s="2">
        <f t="shared" si="6"/>
        <v>48.6</v>
      </c>
      <c r="Q75" s="2">
        <v>0.9</v>
      </c>
      <c r="R75" s="2">
        <v>0</v>
      </c>
      <c r="S75" s="2">
        <v>17.5</v>
      </c>
      <c r="T75" s="2">
        <v>22.1</v>
      </c>
      <c r="U75" s="2">
        <v>8.6</v>
      </c>
      <c r="V75" s="2">
        <v>-5.8</v>
      </c>
      <c r="W75" s="13">
        <v>50</v>
      </c>
      <c r="X75" s="14">
        <v>30.812</v>
      </c>
      <c r="Y75" s="14">
        <f t="shared" si="5"/>
        <v>17.843148</v>
      </c>
      <c r="Z75" s="17" t="s">
        <v>71</v>
      </c>
      <c r="AA75" s="18" t="s">
        <v>71</v>
      </c>
      <c r="AB75" t="s">
        <v>71</v>
      </c>
      <c r="AC75" t="s">
        <v>71</v>
      </c>
      <c r="AD75" s="18" t="s">
        <v>71</v>
      </c>
      <c r="AE75" t="s">
        <v>71</v>
      </c>
      <c r="AF75" t="s">
        <v>71</v>
      </c>
      <c r="AG75" s="18" t="s">
        <v>71</v>
      </c>
      <c r="AH75" t="s">
        <v>71</v>
      </c>
      <c r="AI75" t="s">
        <v>71</v>
      </c>
      <c r="AJ75" s="18" t="s">
        <v>71</v>
      </c>
      <c r="AK75" t="s">
        <v>71</v>
      </c>
      <c r="AL75" t="s">
        <v>71</v>
      </c>
      <c r="AM75" t="s">
        <v>71</v>
      </c>
    </row>
    <row r="76" spans="1:39">
      <c r="A76" s="2" t="s">
        <v>161</v>
      </c>
      <c r="B76" s="2" t="s">
        <v>49</v>
      </c>
      <c r="C76" s="11" t="s">
        <v>71</v>
      </c>
      <c r="D76" s="11" t="s">
        <v>71</v>
      </c>
      <c r="E76" s="11"/>
      <c r="F76" s="11" t="s">
        <v>71</v>
      </c>
      <c r="G76" s="9" t="s">
        <v>44</v>
      </c>
      <c r="H76" s="10" t="s">
        <v>159</v>
      </c>
      <c r="I76" s="2">
        <v>4200</v>
      </c>
      <c r="J76" s="2">
        <v>72.9</v>
      </c>
      <c r="K76" s="2">
        <v>43</v>
      </c>
      <c r="L76" s="2">
        <v>37</v>
      </c>
      <c r="M76" s="2">
        <v>7.42</v>
      </c>
      <c r="N76" s="2">
        <v>35</v>
      </c>
      <c r="O76" s="2">
        <v>16</v>
      </c>
      <c r="P76" s="2">
        <f t="shared" si="6"/>
        <v>48</v>
      </c>
      <c r="Q76" s="2">
        <v>1.4</v>
      </c>
      <c r="R76" s="2">
        <v>0</v>
      </c>
      <c r="S76" s="2">
        <v>16</v>
      </c>
      <c r="T76" s="2">
        <v>21.7</v>
      </c>
      <c r="U76" s="2">
        <v>6.5</v>
      </c>
      <c r="V76" s="2">
        <v>-1.2</v>
      </c>
      <c r="W76" s="13">
        <v>50</v>
      </c>
      <c r="X76" s="14">
        <v>29.98</v>
      </c>
      <c r="Y76" s="14">
        <f t="shared" si="5"/>
        <v>16.34196</v>
      </c>
      <c r="Z76" s="17" t="s">
        <v>71</v>
      </c>
      <c r="AA76" s="18" t="s">
        <v>71</v>
      </c>
      <c r="AB76" t="s">
        <v>71</v>
      </c>
      <c r="AC76" t="s">
        <v>71</v>
      </c>
      <c r="AD76" s="18" t="s">
        <v>71</v>
      </c>
      <c r="AE76" t="s">
        <v>71</v>
      </c>
      <c r="AF76" t="s">
        <v>71</v>
      </c>
      <c r="AG76" s="18" t="s">
        <v>71</v>
      </c>
      <c r="AH76" t="s">
        <v>71</v>
      </c>
      <c r="AI76" t="s">
        <v>71</v>
      </c>
      <c r="AJ76" s="18" t="s">
        <v>71</v>
      </c>
      <c r="AK76" t="s">
        <v>71</v>
      </c>
      <c r="AL76" t="s">
        <v>71</v>
      </c>
      <c r="AM76" t="s">
        <v>71</v>
      </c>
    </row>
    <row r="77" spans="1:39">
      <c r="A77" s="2" t="s">
        <v>162</v>
      </c>
      <c r="B77" s="2" t="s">
        <v>51</v>
      </c>
      <c r="C77" s="11" t="s">
        <v>71</v>
      </c>
      <c r="D77" s="11" t="s">
        <v>71</v>
      </c>
      <c r="E77" s="11"/>
      <c r="F77" s="11" t="s">
        <v>71</v>
      </c>
      <c r="G77" s="9" t="s">
        <v>44</v>
      </c>
      <c r="H77" s="10" t="s">
        <v>159</v>
      </c>
      <c r="I77" s="2">
        <v>4200</v>
      </c>
      <c r="J77" s="2">
        <v>80.3</v>
      </c>
      <c r="K77" s="2">
        <v>50</v>
      </c>
      <c r="L77" s="2">
        <v>37</v>
      </c>
      <c r="M77" s="2">
        <v>7.4</v>
      </c>
      <c r="N77" s="2">
        <v>31</v>
      </c>
      <c r="O77" s="2">
        <v>17.6</v>
      </c>
      <c r="P77" s="2">
        <f t="shared" si="6"/>
        <v>52.8</v>
      </c>
      <c r="Q77" s="2">
        <v>1</v>
      </c>
      <c r="R77" s="2">
        <v>0.2</v>
      </c>
      <c r="S77" s="2">
        <v>19.4</v>
      </c>
      <c r="T77" s="2">
        <v>23.8</v>
      </c>
      <c r="U77" s="2">
        <v>6.7</v>
      </c>
      <c r="V77" s="2">
        <v>-4.2</v>
      </c>
      <c r="W77" s="13">
        <v>57</v>
      </c>
      <c r="X77" s="14">
        <v>29.986</v>
      </c>
      <c r="Y77" s="14">
        <f t="shared" si="5"/>
        <v>19.794592</v>
      </c>
      <c r="Z77" s="17" t="s">
        <v>71</v>
      </c>
      <c r="AA77" s="18" t="s">
        <v>71</v>
      </c>
      <c r="AB77" t="s">
        <v>71</v>
      </c>
      <c r="AC77" t="s">
        <v>71</v>
      </c>
      <c r="AD77" s="18" t="s">
        <v>71</v>
      </c>
      <c r="AE77" t="s">
        <v>71</v>
      </c>
      <c r="AF77" t="s">
        <v>71</v>
      </c>
      <c r="AG77" s="18" t="s">
        <v>71</v>
      </c>
      <c r="AH77" t="s">
        <v>71</v>
      </c>
      <c r="AI77" t="s">
        <v>71</v>
      </c>
      <c r="AJ77" s="18" t="s">
        <v>71</v>
      </c>
      <c r="AK77" t="s">
        <v>71</v>
      </c>
      <c r="AL77" t="s">
        <v>71</v>
      </c>
      <c r="AM77" t="s">
        <v>71</v>
      </c>
    </row>
    <row r="78" spans="1:39">
      <c r="A78" s="2" t="s">
        <v>163</v>
      </c>
      <c r="B78" s="2" t="s">
        <v>55</v>
      </c>
      <c r="C78" s="11" t="s">
        <v>71</v>
      </c>
      <c r="D78" s="11" t="s">
        <v>71</v>
      </c>
      <c r="E78" s="11"/>
      <c r="F78" s="11" t="s">
        <v>71</v>
      </c>
      <c r="G78" s="9" t="s">
        <v>44</v>
      </c>
      <c r="H78" s="10" t="s">
        <v>159</v>
      </c>
      <c r="I78" s="2">
        <v>4200</v>
      </c>
      <c r="J78" s="2">
        <v>75.6</v>
      </c>
      <c r="K78" s="2">
        <v>44</v>
      </c>
      <c r="L78" s="2">
        <v>37</v>
      </c>
      <c r="M78" s="2">
        <v>7.4</v>
      </c>
      <c r="N78" s="2">
        <v>34</v>
      </c>
      <c r="O78" s="2">
        <v>18.1</v>
      </c>
      <c r="P78" s="2">
        <f t="shared" si="6"/>
        <v>54.3</v>
      </c>
      <c r="Q78" s="2">
        <v>0.5</v>
      </c>
      <c r="R78" s="2">
        <v>0.1</v>
      </c>
      <c r="S78" s="2">
        <v>18.7</v>
      </c>
      <c r="T78" s="2">
        <v>24.6</v>
      </c>
      <c r="U78" s="2">
        <v>5.8</v>
      </c>
      <c r="V78" s="2">
        <v>-2.8</v>
      </c>
      <c r="W78" s="13">
        <v>57</v>
      </c>
      <c r="X78" s="14">
        <v>29.062</v>
      </c>
      <c r="Y78" s="14">
        <f t="shared" si="5"/>
        <v>19.152204</v>
      </c>
      <c r="Z78" s="17" t="s">
        <v>71</v>
      </c>
      <c r="AA78" s="18" t="s">
        <v>71</v>
      </c>
      <c r="AB78" t="s">
        <v>71</v>
      </c>
      <c r="AC78" t="s">
        <v>71</v>
      </c>
      <c r="AD78" s="18" t="s">
        <v>71</v>
      </c>
      <c r="AE78" t="s">
        <v>71</v>
      </c>
      <c r="AF78" t="s">
        <v>71</v>
      </c>
      <c r="AG78" s="18" t="s">
        <v>71</v>
      </c>
      <c r="AH78" t="s">
        <v>71</v>
      </c>
      <c r="AI78" t="s">
        <v>71</v>
      </c>
      <c r="AJ78" s="18" t="s">
        <v>71</v>
      </c>
      <c r="AK78" t="s">
        <v>71</v>
      </c>
      <c r="AL78" t="s">
        <v>71</v>
      </c>
      <c r="AM78" t="s">
        <v>71</v>
      </c>
    </row>
    <row r="79" spans="1:39">
      <c r="A79" s="2" t="s">
        <v>164</v>
      </c>
      <c r="B79" s="2" t="s">
        <v>57</v>
      </c>
      <c r="C79" s="11" t="s">
        <v>71</v>
      </c>
      <c r="D79" s="11" t="s">
        <v>71</v>
      </c>
      <c r="E79" s="11"/>
      <c r="F79" s="11" t="s">
        <v>71</v>
      </c>
      <c r="G79" s="9" t="s">
        <v>44</v>
      </c>
      <c r="H79" s="10" t="s">
        <v>159</v>
      </c>
      <c r="I79" s="2">
        <v>4200</v>
      </c>
      <c r="J79" s="2">
        <v>84.6</v>
      </c>
      <c r="K79" s="2">
        <v>53</v>
      </c>
      <c r="L79" s="2">
        <v>37</v>
      </c>
      <c r="M79" s="2">
        <v>7.42</v>
      </c>
      <c r="N79" s="2">
        <v>32</v>
      </c>
      <c r="O79" s="2">
        <v>15.9</v>
      </c>
      <c r="P79" s="2">
        <f t="shared" si="6"/>
        <v>47.7</v>
      </c>
      <c r="Q79" s="2">
        <v>0.8</v>
      </c>
      <c r="R79" s="2">
        <v>0</v>
      </c>
      <c r="S79" s="2">
        <v>18.4</v>
      </c>
      <c r="T79" s="2">
        <v>21.6</v>
      </c>
      <c r="U79" s="2">
        <v>5.3</v>
      </c>
      <c r="V79" s="2">
        <v>-2.7</v>
      </c>
      <c r="W79" s="13">
        <v>49</v>
      </c>
      <c r="X79" s="14">
        <v>30.319</v>
      </c>
      <c r="Y79" s="14">
        <f t="shared" si="5"/>
        <v>18.856446</v>
      </c>
      <c r="Z79" s="17" t="s">
        <v>71</v>
      </c>
      <c r="AA79" s="18" t="s">
        <v>71</v>
      </c>
      <c r="AB79" t="s">
        <v>71</v>
      </c>
      <c r="AC79" t="s">
        <v>71</v>
      </c>
      <c r="AD79" s="18" t="s">
        <v>71</v>
      </c>
      <c r="AE79" t="s">
        <v>71</v>
      </c>
      <c r="AF79" t="s">
        <v>71</v>
      </c>
      <c r="AG79" s="18" t="s">
        <v>71</v>
      </c>
      <c r="AH79" t="s">
        <v>71</v>
      </c>
      <c r="AI79" t="s">
        <v>71</v>
      </c>
      <c r="AJ79" s="18" t="s">
        <v>71</v>
      </c>
      <c r="AK79" t="s">
        <v>71</v>
      </c>
      <c r="AL79" t="s">
        <v>71</v>
      </c>
      <c r="AM79" t="s">
        <v>71</v>
      </c>
    </row>
    <row r="80" spans="1:39">
      <c r="A80" s="2" t="s">
        <v>165</v>
      </c>
      <c r="B80" s="2" t="s">
        <v>59</v>
      </c>
      <c r="C80" s="11" t="s">
        <v>71</v>
      </c>
      <c r="D80" s="11" t="s">
        <v>71</v>
      </c>
      <c r="E80" s="11"/>
      <c r="F80" s="11" t="s">
        <v>71</v>
      </c>
      <c r="G80" s="9" t="s">
        <v>44</v>
      </c>
      <c r="H80" s="10" t="s">
        <v>159</v>
      </c>
      <c r="I80" s="2">
        <v>4200</v>
      </c>
      <c r="J80" s="2">
        <v>81</v>
      </c>
      <c r="K80" s="2">
        <v>51</v>
      </c>
      <c r="L80" s="2">
        <v>37</v>
      </c>
      <c r="M80" s="2">
        <v>7.43</v>
      </c>
      <c r="N80" s="2">
        <v>31</v>
      </c>
      <c r="O80" s="2">
        <v>14</v>
      </c>
      <c r="P80" s="2">
        <f t="shared" si="6"/>
        <v>42</v>
      </c>
      <c r="Q80" s="2">
        <v>1.6</v>
      </c>
      <c r="R80" s="2">
        <v>0</v>
      </c>
      <c r="S80" s="2">
        <v>15.6</v>
      </c>
      <c r="T80" s="2">
        <v>18.7</v>
      </c>
      <c r="U80" s="2">
        <v>8.8</v>
      </c>
      <c r="V80" s="2">
        <v>-2.6</v>
      </c>
      <c r="W80" s="13">
        <v>50</v>
      </c>
      <c r="X80" s="14">
        <v>30.564</v>
      </c>
      <c r="Y80" s="14">
        <f t="shared" si="5"/>
        <v>15.9156</v>
      </c>
      <c r="Z80" s="17" t="s">
        <v>71</v>
      </c>
      <c r="AA80" s="18" t="s">
        <v>71</v>
      </c>
      <c r="AB80" t="s">
        <v>71</v>
      </c>
      <c r="AC80" t="s">
        <v>71</v>
      </c>
      <c r="AD80" s="18" t="s">
        <v>71</v>
      </c>
      <c r="AE80" t="s">
        <v>71</v>
      </c>
      <c r="AF80" t="s">
        <v>71</v>
      </c>
      <c r="AG80" s="18" t="s">
        <v>71</v>
      </c>
      <c r="AH80" t="s">
        <v>71</v>
      </c>
      <c r="AI80" t="s">
        <v>71</v>
      </c>
      <c r="AJ80" s="18" t="s">
        <v>71</v>
      </c>
      <c r="AK80" t="s">
        <v>71</v>
      </c>
      <c r="AL80" t="s">
        <v>71</v>
      </c>
      <c r="AM80" t="s">
        <v>71</v>
      </c>
    </row>
    <row r="81" spans="1:39">
      <c r="A81" s="2" t="s">
        <v>166</v>
      </c>
      <c r="B81" s="2" t="s">
        <v>64</v>
      </c>
      <c r="C81" s="11" t="s">
        <v>71</v>
      </c>
      <c r="D81" s="11" t="s">
        <v>71</v>
      </c>
      <c r="E81" s="11"/>
      <c r="F81" s="11" t="s">
        <v>71</v>
      </c>
      <c r="G81" s="9" t="s">
        <v>44</v>
      </c>
      <c r="H81" s="10" t="s">
        <v>159</v>
      </c>
      <c r="I81" s="2">
        <v>4200</v>
      </c>
      <c r="J81" s="2">
        <v>81.9</v>
      </c>
      <c r="K81" s="2">
        <v>49</v>
      </c>
      <c r="L81" s="2">
        <v>37</v>
      </c>
      <c r="M81" s="2">
        <v>7.41</v>
      </c>
      <c r="N81" s="2">
        <v>34</v>
      </c>
      <c r="O81" s="2">
        <v>12</v>
      </c>
      <c r="P81" s="2">
        <f t="shared" si="6"/>
        <v>36</v>
      </c>
      <c r="Q81" s="2">
        <v>0</v>
      </c>
      <c r="R81" s="2">
        <v>0</v>
      </c>
      <c r="S81" s="2">
        <v>13.5</v>
      </c>
      <c r="T81" s="2">
        <v>16.5</v>
      </c>
      <c r="U81" s="2">
        <v>5.8</v>
      </c>
      <c r="V81" s="2">
        <v>-2.4</v>
      </c>
      <c r="W81" s="13">
        <v>42</v>
      </c>
      <c r="X81" s="14">
        <v>29.295</v>
      </c>
      <c r="Y81" s="14">
        <f t="shared" si="5"/>
        <v>13.80792</v>
      </c>
      <c r="Z81" s="17" t="s">
        <v>71</v>
      </c>
      <c r="AA81" s="18" t="s">
        <v>71</v>
      </c>
      <c r="AB81" t="s">
        <v>71</v>
      </c>
      <c r="AC81" t="s">
        <v>71</v>
      </c>
      <c r="AD81" s="18" t="s">
        <v>71</v>
      </c>
      <c r="AE81" t="s">
        <v>71</v>
      </c>
      <c r="AF81" t="s">
        <v>71</v>
      </c>
      <c r="AG81" s="18" t="s">
        <v>71</v>
      </c>
      <c r="AH81" t="s">
        <v>71</v>
      </c>
      <c r="AI81" t="s">
        <v>71</v>
      </c>
      <c r="AJ81" s="18" t="s">
        <v>71</v>
      </c>
      <c r="AK81" t="s">
        <v>71</v>
      </c>
      <c r="AL81" t="s">
        <v>71</v>
      </c>
      <c r="AM81" t="s">
        <v>71</v>
      </c>
    </row>
    <row r="82" spans="1:39">
      <c r="A82" s="2" t="s">
        <v>167</v>
      </c>
      <c r="B82" s="2" t="s">
        <v>68</v>
      </c>
      <c r="C82" s="11" t="s">
        <v>71</v>
      </c>
      <c r="D82" s="11" t="s">
        <v>71</v>
      </c>
      <c r="E82" s="11"/>
      <c r="F82" s="11" t="s">
        <v>71</v>
      </c>
      <c r="G82" s="9" t="s">
        <v>44</v>
      </c>
      <c r="H82" s="10" t="s">
        <v>159</v>
      </c>
      <c r="I82" s="2">
        <v>4200</v>
      </c>
      <c r="J82" s="2">
        <v>73.7</v>
      </c>
      <c r="K82" s="2">
        <v>40</v>
      </c>
      <c r="L82" s="2">
        <v>37</v>
      </c>
      <c r="M82" s="2">
        <v>7.47</v>
      </c>
      <c r="N82" s="2">
        <v>31</v>
      </c>
      <c r="O82" s="2">
        <v>10.9</v>
      </c>
      <c r="P82" s="2">
        <f t="shared" si="6"/>
        <v>32.7</v>
      </c>
      <c r="Q82" s="2">
        <v>0.1</v>
      </c>
      <c r="R82" s="2">
        <v>0</v>
      </c>
      <c r="S82" s="2">
        <v>11</v>
      </c>
      <c r="T82" s="2">
        <v>14.9</v>
      </c>
      <c r="U82" s="2">
        <v>3.6</v>
      </c>
      <c r="V82" s="2">
        <v>-0.3</v>
      </c>
      <c r="W82" s="13">
        <v>41</v>
      </c>
      <c r="X82" s="14">
        <v>29.472</v>
      </c>
      <c r="Y82" s="14">
        <f t="shared" si="5"/>
        <v>11.286287</v>
      </c>
      <c r="Z82" s="17" t="s">
        <v>71</v>
      </c>
      <c r="AA82" s="18" t="s">
        <v>71</v>
      </c>
      <c r="AB82" t="s">
        <v>71</v>
      </c>
      <c r="AC82" t="s">
        <v>71</v>
      </c>
      <c r="AD82" s="18" t="s">
        <v>71</v>
      </c>
      <c r="AE82" t="s">
        <v>71</v>
      </c>
      <c r="AF82" t="s">
        <v>71</v>
      </c>
      <c r="AG82" s="18" t="s">
        <v>71</v>
      </c>
      <c r="AH82" t="s">
        <v>71</v>
      </c>
      <c r="AI82" t="s">
        <v>71</v>
      </c>
      <c r="AJ82" s="18" t="s">
        <v>71</v>
      </c>
      <c r="AK82" t="s">
        <v>71</v>
      </c>
      <c r="AL82" t="s">
        <v>71</v>
      </c>
      <c r="AM82" t="s">
        <v>71</v>
      </c>
    </row>
    <row r="83" spans="1:39">
      <c r="A83" s="2" t="s">
        <v>168</v>
      </c>
      <c r="B83" s="2" t="s">
        <v>100</v>
      </c>
      <c r="C83" s="11" t="s">
        <v>71</v>
      </c>
      <c r="D83" s="11" t="s">
        <v>71</v>
      </c>
      <c r="E83" s="11"/>
      <c r="F83" s="11" t="s">
        <v>71</v>
      </c>
      <c r="G83" s="9" t="s">
        <v>44</v>
      </c>
      <c r="H83" s="10" t="s">
        <v>159</v>
      </c>
      <c r="I83" s="2">
        <v>4200</v>
      </c>
      <c r="J83" s="2">
        <v>84.7</v>
      </c>
      <c r="K83" s="2">
        <v>55</v>
      </c>
      <c r="L83" s="2">
        <v>37</v>
      </c>
      <c r="M83" s="2">
        <v>7.42</v>
      </c>
      <c r="N83" s="2">
        <v>33</v>
      </c>
      <c r="O83" s="2">
        <v>13.6</v>
      </c>
      <c r="P83" s="2">
        <f t="shared" si="6"/>
        <v>40.8</v>
      </c>
      <c r="Q83" s="2">
        <v>0.5</v>
      </c>
      <c r="R83" s="2">
        <v>0</v>
      </c>
      <c r="S83" s="2">
        <v>16</v>
      </c>
      <c r="T83" s="2">
        <v>18.8</v>
      </c>
      <c r="U83" s="2">
        <v>5.3</v>
      </c>
      <c r="V83" s="2">
        <v>-2.3</v>
      </c>
      <c r="W83" s="13">
        <v>45</v>
      </c>
      <c r="X83" s="14">
        <v>30.383</v>
      </c>
      <c r="Y83" s="14">
        <f t="shared" si="5"/>
        <v>16.176688</v>
      </c>
      <c r="Z83" s="17" t="s">
        <v>71</v>
      </c>
      <c r="AA83" s="18" t="s">
        <v>71</v>
      </c>
      <c r="AB83" t="s">
        <v>71</v>
      </c>
      <c r="AC83" t="s">
        <v>71</v>
      </c>
      <c r="AD83" s="18" t="s">
        <v>71</v>
      </c>
      <c r="AE83" t="s">
        <v>71</v>
      </c>
      <c r="AF83" t="s">
        <v>71</v>
      </c>
      <c r="AG83" s="18" t="s">
        <v>71</v>
      </c>
      <c r="AH83" t="s">
        <v>71</v>
      </c>
      <c r="AI83" t="s">
        <v>71</v>
      </c>
      <c r="AJ83" s="18" t="s">
        <v>71</v>
      </c>
      <c r="AK83" t="s">
        <v>71</v>
      </c>
      <c r="AL83" t="s">
        <v>71</v>
      </c>
      <c r="AM83" t="s">
        <v>71</v>
      </c>
    </row>
    <row r="84" spans="1:39">
      <c r="A84" s="2" t="s">
        <v>169</v>
      </c>
      <c r="B84" s="2" t="s">
        <v>102</v>
      </c>
      <c r="C84" s="11" t="s">
        <v>71</v>
      </c>
      <c r="D84" s="11" t="s">
        <v>71</v>
      </c>
      <c r="E84" s="11"/>
      <c r="F84" s="11" t="s">
        <v>71</v>
      </c>
      <c r="G84" s="9" t="s">
        <v>44</v>
      </c>
      <c r="H84" s="10" t="s">
        <v>159</v>
      </c>
      <c r="I84" s="2">
        <v>4200</v>
      </c>
      <c r="J84" s="2">
        <v>83.7</v>
      </c>
      <c r="K84" s="2">
        <v>53</v>
      </c>
      <c r="L84" s="2">
        <v>37</v>
      </c>
      <c r="M84" s="2">
        <v>7.43</v>
      </c>
      <c r="N84" s="2">
        <v>33</v>
      </c>
      <c r="O84" s="2">
        <v>10.3</v>
      </c>
      <c r="P84" s="2">
        <f t="shared" si="6"/>
        <v>30.9</v>
      </c>
      <c r="Q84" s="2">
        <v>2</v>
      </c>
      <c r="R84" s="2">
        <v>0</v>
      </c>
      <c r="S84" s="2">
        <v>12</v>
      </c>
      <c r="T84" s="2">
        <v>14</v>
      </c>
      <c r="U84" s="2">
        <v>3.8</v>
      </c>
      <c r="V84" s="2">
        <v>-1.7</v>
      </c>
      <c r="W84" s="13">
        <v>43</v>
      </c>
      <c r="X84" s="14">
        <v>30.535</v>
      </c>
      <c r="Y84" s="14">
        <f t="shared" si="5"/>
        <v>12.142329</v>
      </c>
      <c r="Z84" s="17" t="s">
        <v>71</v>
      </c>
      <c r="AA84" s="18" t="s">
        <v>71</v>
      </c>
      <c r="AB84" t="s">
        <v>71</v>
      </c>
      <c r="AC84" t="s">
        <v>71</v>
      </c>
      <c r="AD84" s="18" t="s">
        <v>71</v>
      </c>
      <c r="AE84" t="s">
        <v>71</v>
      </c>
      <c r="AF84" t="s">
        <v>71</v>
      </c>
      <c r="AG84" s="18" t="s">
        <v>71</v>
      </c>
      <c r="AH84" t="s">
        <v>71</v>
      </c>
      <c r="AI84" t="s">
        <v>71</v>
      </c>
      <c r="AJ84" s="18" t="s">
        <v>71</v>
      </c>
      <c r="AK84" t="s">
        <v>71</v>
      </c>
      <c r="AL84" t="s">
        <v>71</v>
      </c>
      <c r="AM84" t="s">
        <v>71</v>
      </c>
    </row>
    <row r="85" spans="1:39">
      <c r="A85" s="2" t="s">
        <v>170</v>
      </c>
      <c r="B85" s="2" t="s">
        <v>104</v>
      </c>
      <c r="C85" s="11" t="s">
        <v>71</v>
      </c>
      <c r="D85" s="11" t="s">
        <v>71</v>
      </c>
      <c r="E85" s="11"/>
      <c r="F85" s="11" t="s">
        <v>71</v>
      </c>
      <c r="G85" s="9" t="s">
        <v>44</v>
      </c>
      <c r="H85" s="10" t="s">
        <v>159</v>
      </c>
      <c r="I85" s="2">
        <v>4200</v>
      </c>
      <c r="J85" s="2">
        <v>76.4</v>
      </c>
      <c r="K85" s="2">
        <v>46</v>
      </c>
      <c r="L85" s="2">
        <v>37</v>
      </c>
      <c r="M85" s="2">
        <v>7.41</v>
      </c>
      <c r="N85" s="2">
        <v>38</v>
      </c>
      <c r="O85" s="2">
        <v>11.3</v>
      </c>
      <c r="P85" s="2">
        <f t="shared" si="6"/>
        <v>33.9</v>
      </c>
      <c r="Q85" s="2">
        <v>0</v>
      </c>
      <c r="R85" s="2">
        <v>0</v>
      </c>
      <c r="S85" s="2">
        <v>12.1</v>
      </c>
      <c r="T85" s="2">
        <v>15.8</v>
      </c>
      <c r="U85" s="2">
        <v>4</v>
      </c>
      <c r="V85" s="2">
        <v>-0.4</v>
      </c>
      <c r="W85" s="13">
        <v>37</v>
      </c>
      <c r="X85" s="14">
        <v>30.561</v>
      </c>
      <c r="Y85" s="14">
        <f t="shared" si="5"/>
        <v>12.138148</v>
      </c>
      <c r="Z85" s="17" t="s">
        <v>71</v>
      </c>
      <c r="AA85" s="18" t="s">
        <v>71</v>
      </c>
      <c r="AB85" t="s">
        <v>71</v>
      </c>
      <c r="AC85" t="s">
        <v>71</v>
      </c>
      <c r="AD85" s="18" t="s">
        <v>71</v>
      </c>
      <c r="AE85" t="s">
        <v>71</v>
      </c>
      <c r="AF85" t="s">
        <v>71</v>
      </c>
      <c r="AG85" s="18" t="s">
        <v>71</v>
      </c>
      <c r="AH85" t="s">
        <v>71</v>
      </c>
      <c r="AI85" t="s">
        <v>71</v>
      </c>
      <c r="AJ85" s="18" t="s">
        <v>71</v>
      </c>
      <c r="AK85" t="s">
        <v>71</v>
      </c>
      <c r="AL85" t="s">
        <v>71</v>
      </c>
      <c r="AM85" t="s">
        <v>71</v>
      </c>
    </row>
    <row r="86" spans="1:39">
      <c r="A86" s="2" t="s">
        <v>171</v>
      </c>
      <c r="B86" s="2" t="s">
        <v>110</v>
      </c>
      <c r="C86" s="11" t="s">
        <v>71</v>
      </c>
      <c r="D86" s="11" t="s">
        <v>71</v>
      </c>
      <c r="E86" s="11"/>
      <c r="F86" s="11" t="s">
        <v>71</v>
      </c>
      <c r="G86" s="9" t="s">
        <v>44</v>
      </c>
      <c r="H86" s="10" t="s">
        <v>159</v>
      </c>
      <c r="I86" s="2">
        <v>4200</v>
      </c>
      <c r="J86" s="2">
        <v>76</v>
      </c>
      <c r="K86" s="2">
        <v>44</v>
      </c>
      <c r="L86" s="2">
        <v>37</v>
      </c>
      <c r="M86" s="2">
        <v>7.39</v>
      </c>
      <c r="N86" s="2">
        <v>33</v>
      </c>
      <c r="O86" s="2">
        <v>15.2</v>
      </c>
      <c r="P86" s="2">
        <f t="shared" si="6"/>
        <v>45.6</v>
      </c>
      <c r="Q86" s="2">
        <v>1.4</v>
      </c>
      <c r="R86" s="2">
        <v>0</v>
      </c>
      <c r="S86" s="2">
        <v>16</v>
      </c>
      <c r="T86" s="2">
        <v>20.8</v>
      </c>
      <c r="U86" s="2">
        <v>5.6</v>
      </c>
      <c r="V86" s="2">
        <v>-4</v>
      </c>
      <c r="W86" s="13">
        <v>47</v>
      </c>
      <c r="X86" s="14">
        <v>28.29</v>
      </c>
      <c r="Y86" s="14">
        <f t="shared" si="5"/>
        <v>16.18928</v>
      </c>
      <c r="Z86" s="17" t="s">
        <v>71</v>
      </c>
      <c r="AA86" s="18" t="s">
        <v>71</v>
      </c>
      <c r="AB86" t="s">
        <v>71</v>
      </c>
      <c r="AC86" t="s">
        <v>71</v>
      </c>
      <c r="AD86" s="18" t="s">
        <v>71</v>
      </c>
      <c r="AE86" t="s">
        <v>71</v>
      </c>
      <c r="AF86" t="s">
        <v>71</v>
      </c>
      <c r="AG86" s="18" t="s">
        <v>71</v>
      </c>
      <c r="AH86" t="s">
        <v>71</v>
      </c>
      <c r="AI86" t="s">
        <v>71</v>
      </c>
      <c r="AJ86" s="18" t="s">
        <v>71</v>
      </c>
      <c r="AK86" t="s">
        <v>71</v>
      </c>
      <c r="AL86" t="s">
        <v>71</v>
      </c>
      <c r="AM86" t="s">
        <v>71</v>
      </c>
    </row>
    <row r="87" spans="1:39">
      <c r="A87" s="2" t="s">
        <v>172</v>
      </c>
      <c r="B87" s="2" t="s">
        <v>156</v>
      </c>
      <c r="C87" s="11" t="s">
        <v>71</v>
      </c>
      <c r="D87" s="11" t="s">
        <v>71</v>
      </c>
      <c r="E87" s="11"/>
      <c r="F87" s="11" t="s">
        <v>71</v>
      </c>
      <c r="G87" s="9" t="s">
        <v>44</v>
      </c>
      <c r="H87" s="10" t="s">
        <v>159</v>
      </c>
      <c r="I87" s="2">
        <v>4200</v>
      </c>
      <c r="J87" s="2">
        <v>83.9</v>
      </c>
      <c r="K87" s="2">
        <v>54</v>
      </c>
      <c r="L87" s="2">
        <v>37</v>
      </c>
      <c r="M87" s="2">
        <v>7.36</v>
      </c>
      <c r="N87" s="2">
        <v>31</v>
      </c>
      <c r="O87" s="2">
        <v>13.6</v>
      </c>
      <c r="P87" s="2">
        <f t="shared" si="6"/>
        <v>40.8</v>
      </c>
      <c r="Q87" s="2">
        <v>0</v>
      </c>
      <c r="R87" s="2">
        <v>0.5</v>
      </c>
      <c r="S87" s="2">
        <v>15.9</v>
      </c>
      <c r="T87" s="2">
        <v>18.9</v>
      </c>
      <c r="U87" s="2">
        <v>8.5</v>
      </c>
      <c r="V87" s="2">
        <v>-6.7</v>
      </c>
      <c r="W87" s="13">
        <v>49</v>
      </c>
      <c r="X87" s="14">
        <v>28.178</v>
      </c>
      <c r="Y87" s="14">
        <f t="shared" si="5"/>
        <v>16.022456</v>
      </c>
      <c r="Z87" s="17" t="s">
        <v>71</v>
      </c>
      <c r="AA87" s="18" t="s">
        <v>71</v>
      </c>
      <c r="AB87" t="s">
        <v>71</v>
      </c>
      <c r="AC87" t="s">
        <v>71</v>
      </c>
      <c r="AD87" s="18" t="s">
        <v>71</v>
      </c>
      <c r="AE87" t="s">
        <v>71</v>
      </c>
      <c r="AF87" t="s">
        <v>71</v>
      </c>
      <c r="AG87" s="18" t="s">
        <v>71</v>
      </c>
      <c r="AH87" t="s">
        <v>71</v>
      </c>
      <c r="AI87" t="s">
        <v>71</v>
      </c>
      <c r="AJ87" s="18" t="s">
        <v>71</v>
      </c>
      <c r="AK87" t="s">
        <v>71</v>
      </c>
      <c r="AL87" t="s">
        <v>71</v>
      </c>
      <c r="AM87" t="s">
        <v>71</v>
      </c>
    </row>
    <row r="88" spans="1:39">
      <c r="A88" s="2" t="s">
        <v>173</v>
      </c>
      <c r="B88" s="2" t="s">
        <v>118</v>
      </c>
      <c r="C88" s="11" t="s">
        <v>71</v>
      </c>
      <c r="D88" s="11" t="s">
        <v>71</v>
      </c>
      <c r="E88" s="11"/>
      <c r="F88" s="11" t="s">
        <v>71</v>
      </c>
      <c r="G88" s="9" t="s">
        <v>44</v>
      </c>
      <c r="H88" s="10" t="s">
        <v>159</v>
      </c>
      <c r="I88" s="2">
        <v>4200</v>
      </c>
      <c r="J88" s="2">
        <v>82.5</v>
      </c>
      <c r="K88" s="2">
        <v>50</v>
      </c>
      <c r="L88" s="2">
        <v>37</v>
      </c>
      <c r="M88" s="2">
        <v>7.38</v>
      </c>
      <c r="N88" s="2">
        <v>32</v>
      </c>
      <c r="O88" s="2">
        <v>14.1</v>
      </c>
      <c r="P88" s="2">
        <f t="shared" si="6"/>
        <v>42.3</v>
      </c>
      <c r="Q88" s="2">
        <v>0.1</v>
      </c>
      <c r="R88" s="2">
        <v>0</v>
      </c>
      <c r="S88" s="2">
        <v>16.2</v>
      </c>
      <c r="T88" s="2">
        <v>19.6</v>
      </c>
      <c r="U88" s="2">
        <v>5.6</v>
      </c>
      <c r="V88" s="2">
        <v>-5.2</v>
      </c>
      <c r="W88" s="13">
        <v>44</v>
      </c>
      <c r="X88" s="14">
        <v>28.712</v>
      </c>
      <c r="Y88" s="14">
        <f t="shared" si="5"/>
        <v>16.319175</v>
      </c>
      <c r="Z88" s="17" t="s">
        <v>71</v>
      </c>
      <c r="AA88" s="18" t="s">
        <v>71</v>
      </c>
      <c r="AB88" t="s">
        <v>71</v>
      </c>
      <c r="AC88" t="s">
        <v>71</v>
      </c>
      <c r="AD88" s="18" t="s">
        <v>71</v>
      </c>
      <c r="AE88" t="s">
        <v>71</v>
      </c>
      <c r="AF88" t="s">
        <v>71</v>
      </c>
      <c r="AG88" s="18" t="s">
        <v>71</v>
      </c>
      <c r="AH88" t="s">
        <v>71</v>
      </c>
      <c r="AI88" t="s">
        <v>71</v>
      </c>
      <c r="AJ88" s="18" t="s">
        <v>71</v>
      </c>
      <c r="AK88" t="s">
        <v>71</v>
      </c>
      <c r="AL88" t="s">
        <v>71</v>
      </c>
      <c r="AM88" t="s">
        <v>71</v>
      </c>
    </row>
    <row r="89" spans="1:39">
      <c r="A89" s="2" t="s">
        <v>174</v>
      </c>
      <c r="B89" s="2" t="s">
        <v>53</v>
      </c>
      <c r="C89" s="11" t="s">
        <v>71</v>
      </c>
      <c r="D89" s="11" t="s">
        <v>71</v>
      </c>
      <c r="E89" s="11"/>
      <c r="F89" s="11" t="s">
        <v>71</v>
      </c>
      <c r="G89" s="9" t="s">
        <v>44</v>
      </c>
      <c r="H89" s="10" t="s">
        <v>175</v>
      </c>
      <c r="I89" s="2">
        <v>4200</v>
      </c>
      <c r="J89" s="2">
        <v>76</v>
      </c>
      <c r="K89" s="2">
        <v>45</v>
      </c>
      <c r="L89" s="2">
        <v>37</v>
      </c>
      <c r="M89" s="2">
        <v>7.36</v>
      </c>
      <c r="N89" s="2">
        <v>36</v>
      </c>
      <c r="O89" s="2">
        <v>16.3</v>
      </c>
      <c r="P89" s="2">
        <f t="shared" si="6"/>
        <v>48.9</v>
      </c>
      <c r="Q89" s="2">
        <v>1.5</v>
      </c>
      <c r="R89" s="2">
        <v>0</v>
      </c>
      <c r="S89" s="2">
        <v>16.9</v>
      </c>
      <c r="T89" s="2">
        <v>22</v>
      </c>
      <c r="U89" s="2">
        <v>5.4</v>
      </c>
      <c r="V89" s="2">
        <v>-4.5</v>
      </c>
      <c r="W89" s="13">
        <v>47</v>
      </c>
      <c r="X89" s="14">
        <v>28.3</v>
      </c>
      <c r="Y89" s="14">
        <f t="shared" si="5"/>
        <v>17.35432</v>
      </c>
      <c r="Z89" s="17" t="s">
        <v>71</v>
      </c>
      <c r="AA89" s="18" t="s">
        <v>71</v>
      </c>
      <c r="AB89" t="s">
        <v>71</v>
      </c>
      <c r="AC89" t="s">
        <v>71</v>
      </c>
      <c r="AD89" s="18" t="s">
        <v>71</v>
      </c>
      <c r="AE89" t="s">
        <v>71</v>
      </c>
      <c r="AF89" t="s">
        <v>71</v>
      </c>
      <c r="AG89" s="18" t="s">
        <v>71</v>
      </c>
      <c r="AH89" t="s">
        <v>71</v>
      </c>
      <c r="AI89" t="s">
        <v>71</v>
      </c>
      <c r="AJ89" s="18" t="s">
        <v>71</v>
      </c>
      <c r="AK89" t="s">
        <v>71</v>
      </c>
      <c r="AL89" t="s">
        <v>71</v>
      </c>
      <c r="AM89" t="s">
        <v>71</v>
      </c>
    </row>
    <row r="90" spans="1:39">
      <c r="A90" s="2" t="s">
        <v>176</v>
      </c>
      <c r="B90" s="2" t="s">
        <v>66</v>
      </c>
      <c r="C90" s="11" t="s">
        <v>71</v>
      </c>
      <c r="D90" s="11" t="s">
        <v>71</v>
      </c>
      <c r="E90" s="11"/>
      <c r="F90" s="11" t="s">
        <v>71</v>
      </c>
      <c r="G90" s="9" t="s">
        <v>44</v>
      </c>
      <c r="H90" s="10" t="s">
        <v>175</v>
      </c>
      <c r="I90" s="2">
        <v>4200</v>
      </c>
      <c r="J90" s="2">
        <v>74.6</v>
      </c>
      <c r="K90" s="2">
        <v>42</v>
      </c>
      <c r="L90" s="2">
        <v>37</v>
      </c>
      <c r="M90" s="2">
        <v>7.43</v>
      </c>
      <c r="N90" s="2">
        <v>34</v>
      </c>
      <c r="O90" s="2">
        <v>14.2</v>
      </c>
      <c r="P90" s="2">
        <f t="shared" si="6"/>
        <v>42.6</v>
      </c>
      <c r="Q90" s="2">
        <v>0.5</v>
      </c>
      <c r="R90" s="2">
        <v>0</v>
      </c>
      <c r="S90" s="2">
        <v>14.5</v>
      </c>
      <c r="T90" s="2">
        <v>19.3</v>
      </c>
      <c r="U90" s="2">
        <v>5</v>
      </c>
      <c r="V90" s="2">
        <v>-1.1</v>
      </c>
      <c r="W90" s="13">
        <v>45</v>
      </c>
      <c r="X90" s="14">
        <v>28.762</v>
      </c>
      <c r="Y90" s="14">
        <f t="shared" si="5"/>
        <v>14.850548</v>
      </c>
      <c r="Z90" s="17" t="s">
        <v>71</v>
      </c>
      <c r="AA90" s="18" t="s">
        <v>71</v>
      </c>
      <c r="AB90" t="s">
        <v>71</v>
      </c>
      <c r="AC90" t="s">
        <v>71</v>
      </c>
      <c r="AD90" s="18" t="s">
        <v>71</v>
      </c>
      <c r="AE90" t="s">
        <v>71</v>
      </c>
      <c r="AF90" t="s">
        <v>71</v>
      </c>
      <c r="AG90" s="18" t="s">
        <v>71</v>
      </c>
      <c r="AH90" t="s">
        <v>71</v>
      </c>
      <c r="AI90" t="s">
        <v>71</v>
      </c>
      <c r="AJ90" s="18" t="s">
        <v>71</v>
      </c>
      <c r="AK90" t="s">
        <v>71</v>
      </c>
      <c r="AL90" t="s">
        <v>71</v>
      </c>
      <c r="AM90" t="s">
        <v>71</v>
      </c>
    </row>
    <row r="91" spans="1:39">
      <c r="A91" s="2" t="s">
        <v>177</v>
      </c>
      <c r="B91" s="2" t="s">
        <v>73</v>
      </c>
      <c r="C91" s="11" t="s">
        <v>71</v>
      </c>
      <c r="D91" s="11" t="s">
        <v>71</v>
      </c>
      <c r="E91" s="11"/>
      <c r="F91" s="11" t="s">
        <v>71</v>
      </c>
      <c r="G91" s="9" t="s">
        <v>44</v>
      </c>
      <c r="H91" s="10" t="s">
        <v>175</v>
      </c>
      <c r="I91" s="2">
        <v>4200</v>
      </c>
      <c r="J91" s="2">
        <v>79.5</v>
      </c>
      <c r="K91" s="2">
        <v>47</v>
      </c>
      <c r="L91" s="2">
        <v>37</v>
      </c>
      <c r="M91" s="2">
        <v>7.4</v>
      </c>
      <c r="N91" s="2">
        <v>34</v>
      </c>
      <c r="O91" s="2">
        <v>15.9</v>
      </c>
      <c r="P91" s="2">
        <f t="shared" si="6"/>
        <v>47.7</v>
      </c>
      <c r="Q91" s="2">
        <v>0.2</v>
      </c>
      <c r="R91" s="2">
        <v>0.2</v>
      </c>
      <c r="S91" s="2">
        <v>17.3</v>
      </c>
      <c r="T91" s="2">
        <v>21.7</v>
      </c>
      <c r="U91" s="2">
        <v>4.5</v>
      </c>
      <c r="V91" s="2">
        <v>-3</v>
      </c>
      <c r="W91" s="13">
        <v>45</v>
      </c>
      <c r="X91" s="14">
        <v>28.429</v>
      </c>
      <c r="Y91" s="14">
        <f t="shared" si="5"/>
        <v>17.711295</v>
      </c>
      <c r="Z91" s="17" t="s">
        <v>71</v>
      </c>
      <c r="AA91" s="18" t="s">
        <v>71</v>
      </c>
      <c r="AB91" t="s">
        <v>71</v>
      </c>
      <c r="AC91" t="s">
        <v>71</v>
      </c>
      <c r="AD91" s="18" t="s">
        <v>71</v>
      </c>
      <c r="AE91" t="s">
        <v>71</v>
      </c>
      <c r="AF91" t="s">
        <v>71</v>
      </c>
      <c r="AG91" s="18" t="s">
        <v>71</v>
      </c>
      <c r="AH91" t="s">
        <v>71</v>
      </c>
      <c r="AI91" t="s">
        <v>71</v>
      </c>
      <c r="AJ91" s="18" t="s">
        <v>71</v>
      </c>
      <c r="AK91" t="s">
        <v>71</v>
      </c>
      <c r="AL91" t="s">
        <v>71</v>
      </c>
      <c r="AM91" t="s">
        <v>71</v>
      </c>
    </row>
    <row r="92" spans="1:39">
      <c r="A92" s="2" t="s">
        <v>178</v>
      </c>
      <c r="B92" s="2" t="s">
        <v>75</v>
      </c>
      <c r="C92" s="11" t="s">
        <v>71</v>
      </c>
      <c r="D92" s="11" t="s">
        <v>71</v>
      </c>
      <c r="E92" s="11"/>
      <c r="F92" s="11" t="s">
        <v>71</v>
      </c>
      <c r="G92" s="9" t="s">
        <v>44</v>
      </c>
      <c r="H92" s="10" t="s">
        <v>175</v>
      </c>
      <c r="I92" s="2">
        <v>4200</v>
      </c>
      <c r="J92" s="2">
        <v>77.4</v>
      </c>
      <c r="K92" s="2">
        <v>45</v>
      </c>
      <c r="L92" s="2">
        <v>37</v>
      </c>
      <c r="M92" s="2">
        <v>7.37</v>
      </c>
      <c r="N92" s="2">
        <v>38</v>
      </c>
      <c r="O92" s="2">
        <v>13.9</v>
      </c>
      <c r="P92" s="2">
        <f t="shared" si="6"/>
        <v>41.7</v>
      </c>
      <c r="Q92" s="2">
        <v>0</v>
      </c>
      <c r="R92" s="2">
        <v>0</v>
      </c>
      <c r="S92" s="2">
        <v>14.8</v>
      </c>
      <c r="T92" s="2">
        <v>19.1</v>
      </c>
      <c r="U92" s="2">
        <v>4.5</v>
      </c>
      <c r="V92" s="2">
        <v>-2.9</v>
      </c>
      <c r="W92" s="13">
        <v>45</v>
      </c>
      <c r="X92" s="14">
        <v>28.387</v>
      </c>
      <c r="Y92" s="14">
        <f t="shared" si="5"/>
        <v>15.089454</v>
      </c>
      <c r="Z92" s="17" t="s">
        <v>71</v>
      </c>
      <c r="AA92" s="18" t="s">
        <v>71</v>
      </c>
      <c r="AB92" t="s">
        <v>71</v>
      </c>
      <c r="AC92" t="s">
        <v>71</v>
      </c>
      <c r="AD92" s="18" t="s">
        <v>71</v>
      </c>
      <c r="AE92" t="s">
        <v>71</v>
      </c>
      <c r="AF92" t="s">
        <v>71</v>
      </c>
      <c r="AG92" s="18" t="s">
        <v>71</v>
      </c>
      <c r="AH92" t="s">
        <v>71</v>
      </c>
      <c r="AI92" t="s">
        <v>71</v>
      </c>
      <c r="AJ92" s="18" t="s">
        <v>71</v>
      </c>
      <c r="AK92" t="s">
        <v>71</v>
      </c>
      <c r="AL92" t="s">
        <v>71</v>
      </c>
      <c r="AM92" t="s">
        <v>71</v>
      </c>
    </row>
    <row r="93" spans="1:39">
      <c r="A93" s="2" t="s">
        <v>179</v>
      </c>
      <c r="B93" s="2" t="s">
        <v>77</v>
      </c>
      <c r="C93" s="11" t="s">
        <v>71</v>
      </c>
      <c r="D93" s="11" t="s">
        <v>71</v>
      </c>
      <c r="E93" s="11"/>
      <c r="F93" s="11" t="s">
        <v>71</v>
      </c>
      <c r="G93" s="9" t="s">
        <v>44</v>
      </c>
      <c r="H93" s="10" t="s">
        <v>175</v>
      </c>
      <c r="I93" s="2">
        <v>4200</v>
      </c>
      <c r="J93" s="2">
        <v>79.8</v>
      </c>
      <c r="K93" s="2">
        <v>50</v>
      </c>
      <c r="L93" s="2">
        <v>37</v>
      </c>
      <c r="M93" s="2">
        <v>7.38</v>
      </c>
      <c r="N93" s="2">
        <v>32</v>
      </c>
      <c r="O93" s="2">
        <v>15.3</v>
      </c>
      <c r="P93" s="2">
        <f t="shared" si="6"/>
        <v>45.9</v>
      </c>
      <c r="Q93" s="2">
        <v>0</v>
      </c>
      <c r="R93" s="2">
        <v>0.2</v>
      </c>
      <c r="S93" s="2">
        <v>16.7</v>
      </c>
      <c r="T93" s="2">
        <v>20.9</v>
      </c>
      <c r="U93" s="2">
        <v>5.9</v>
      </c>
      <c r="V93" s="2">
        <v>-5.2</v>
      </c>
      <c r="W93" s="13">
        <v>47</v>
      </c>
      <c r="X93" s="14">
        <v>29.334</v>
      </c>
      <c r="Y93" s="14">
        <f t="shared" si="5"/>
        <v>17.121066</v>
      </c>
      <c r="Z93" s="17" t="s">
        <v>71</v>
      </c>
      <c r="AA93" s="18" t="s">
        <v>71</v>
      </c>
      <c r="AB93" t="s">
        <v>71</v>
      </c>
      <c r="AC93" t="s">
        <v>71</v>
      </c>
      <c r="AD93" s="18" t="s">
        <v>71</v>
      </c>
      <c r="AE93" t="s">
        <v>71</v>
      </c>
      <c r="AF93" t="s">
        <v>71</v>
      </c>
      <c r="AG93" s="18" t="s">
        <v>71</v>
      </c>
      <c r="AH93" t="s">
        <v>71</v>
      </c>
      <c r="AI93" t="s">
        <v>71</v>
      </c>
      <c r="AJ93" s="18" t="s">
        <v>71</v>
      </c>
      <c r="AK93" t="s">
        <v>71</v>
      </c>
      <c r="AL93" t="s">
        <v>71</v>
      </c>
      <c r="AM93" t="s">
        <v>71</v>
      </c>
    </row>
    <row r="94" spans="1:39">
      <c r="A94" s="2" t="s">
        <v>180</v>
      </c>
      <c r="B94" s="2" t="s">
        <v>80</v>
      </c>
      <c r="C94" s="11" t="s">
        <v>71</v>
      </c>
      <c r="D94" s="11" t="s">
        <v>71</v>
      </c>
      <c r="E94" s="11"/>
      <c r="F94" s="11" t="s">
        <v>71</v>
      </c>
      <c r="G94" s="9" t="s">
        <v>44</v>
      </c>
      <c r="H94" s="10" t="s">
        <v>175</v>
      </c>
      <c r="I94" s="2">
        <v>4200</v>
      </c>
      <c r="J94" s="2">
        <v>76.5</v>
      </c>
      <c r="K94" s="2">
        <v>48</v>
      </c>
      <c r="L94" s="2">
        <v>37</v>
      </c>
      <c r="M94" s="2">
        <v>7.36</v>
      </c>
      <c r="N94" s="2">
        <v>32</v>
      </c>
      <c r="O94" s="2">
        <v>17.1</v>
      </c>
      <c r="P94" s="2">
        <f t="shared" si="6"/>
        <v>51.3</v>
      </c>
      <c r="Q94" s="2">
        <v>1.5</v>
      </c>
      <c r="R94" s="2">
        <v>0.1</v>
      </c>
      <c r="S94" s="2">
        <v>17.9</v>
      </c>
      <c r="T94" s="2">
        <v>23.1</v>
      </c>
      <c r="U94" s="2">
        <v>6.7</v>
      </c>
      <c r="V94" s="2">
        <v>-6.2</v>
      </c>
      <c r="W94" s="13">
        <v>51</v>
      </c>
      <c r="X94" s="14">
        <v>29.678</v>
      </c>
      <c r="Y94" s="14">
        <f t="shared" si="5"/>
        <v>18.327285</v>
      </c>
      <c r="Z94" s="17" t="s">
        <v>71</v>
      </c>
      <c r="AA94" s="18" t="s">
        <v>71</v>
      </c>
      <c r="AB94" t="s">
        <v>71</v>
      </c>
      <c r="AC94" t="s">
        <v>71</v>
      </c>
      <c r="AD94" s="18" t="s">
        <v>71</v>
      </c>
      <c r="AE94" t="s">
        <v>71</v>
      </c>
      <c r="AF94" t="s">
        <v>71</v>
      </c>
      <c r="AG94" s="18" t="s">
        <v>71</v>
      </c>
      <c r="AH94" t="s">
        <v>71</v>
      </c>
      <c r="AI94" t="s">
        <v>71</v>
      </c>
      <c r="AJ94" s="18" t="s">
        <v>71</v>
      </c>
      <c r="AK94" t="s">
        <v>71</v>
      </c>
      <c r="AL94" t="s">
        <v>71</v>
      </c>
      <c r="AM94" t="s">
        <v>71</v>
      </c>
    </row>
    <row r="95" spans="1:39">
      <c r="A95" s="2" t="s">
        <v>181</v>
      </c>
      <c r="B95" s="2" t="s">
        <v>82</v>
      </c>
      <c r="C95" s="11" t="s">
        <v>71</v>
      </c>
      <c r="D95" s="11" t="s">
        <v>71</v>
      </c>
      <c r="E95" s="11"/>
      <c r="F95" s="11" t="s">
        <v>71</v>
      </c>
      <c r="G95" s="9" t="s">
        <v>44</v>
      </c>
      <c r="H95" s="10" t="s">
        <v>175</v>
      </c>
      <c r="I95" s="2">
        <v>4200</v>
      </c>
      <c r="J95" s="2">
        <v>79.7</v>
      </c>
      <c r="K95" s="2">
        <v>49</v>
      </c>
      <c r="L95" s="2">
        <v>37</v>
      </c>
      <c r="M95" s="2">
        <v>7.36</v>
      </c>
      <c r="N95" s="2">
        <v>36</v>
      </c>
      <c r="O95" s="2">
        <v>17.6</v>
      </c>
      <c r="P95" s="2">
        <f t="shared" si="6"/>
        <v>52.8</v>
      </c>
      <c r="Q95" s="2">
        <v>1</v>
      </c>
      <c r="R95" s="2">
        <v>0.1</v>
      </c>
      <c r="S95" s="2">
        <v>19.2</v>
      </c>
      <c r="T95" s="2">
        <v>23.9</v>
      </c>
      <c r="U95" s="2">
        <v>6.7</v>
      </c>
      <c r="V95" s="2">
        <v>-4.4</v>
      </c>
      <c r="W95" s="13">
        <v>54</v>
      </c>
      <c r="X95" s="14">
        <v>29.645</v>
      </c>
      <c r="Y95" s="14">
        <f t="shared" si="5"/>
        <v>19.644808</v>
      </c>
      <c r="Z95" s="17" t="s">
        <v>71</v>
      </c>
      <c r="AA95" s="18" t="s">
        <v>71</v>
      </c>
      <c r="AB95" t="s">
        <v>71</v>
      </c>
      <c r="AC95" t="s">
        <v>71</v>
      </c>
      <c r="AD95" s="18" t="s">
        <v>71</v>
      </c>
      <c r="AE95" t="s">
        <v>71</v>
      </c>
      <c r="AF95" t="s">
        <v>71</v>
      </c>
      <c r="AG95" s="18" t="s">
        <v>71</v>
      </c>
      <c r="AH95" t="s">
        <v>71</v>
      </c>
      <c r="AI95" t="s">
        <v>71</v>
      </c>
      <c r="AJ95" s="18" t="s">
        <v>71</v>
      </c>
      <c r="AK95" t="s">
        <v>71</v>
      </c>
      <c r="AL95" t="s">
        <v>71</v>
      </c>
      <c r="AM95" t="s">
        <v>71</v>
      </c>
    </row>
    <row r="96" spans="1:39">
      <c r="A96" s="2" t="s">
        <v>182</v>
      </c>
      <c r="B96" s="2" t="s">
        <v>84</v>
      </c>
      <c r="C96" s="11" t="s">
        <v>71</v>
      </c>
      <c r="D96" s="11" t="s">
        <v>71</v>
      </c>
      <c r="E96" s="11"/>
      <c r="F96" s="11" t="s">
        <v>71</v>
      </c>
      <c r="G96" s="9" t="s">
        <v>44</v>
      </c>
      <c r="H96" s="10" t="s">
        <v>175</v>
      </c>
      <c r="I96" s="2">
        <v>4200</v>
      </c>
      <c r="J96" s="2">
        <v>75.4</v>
      </c>
      <c r="K96" s="2">
        <v>46</v>
      </c>
      <c r="L96" s="2">
        <v>37</v>
      </c>
      <c r="M96" s="2">
        <v>7.36</v>
      </c>
      <c r="N96" s="2">
        <v>39</v>
      </c>
      <c r="O96" s="2">
        <v>14.6</v>
      </c>
      <c r="P96" s="2">
        <f t="shared" si="6"/>
        <v>43.8</v>
      </c>
      <c r="Q96" s="2">
        <v>1.3</v>
      </c>
      <c r="R96" s="2">
        <v>0</v>
      </c>
      <c r="S96" s="2">
        <v>15.1</v>
      </c>
      <c r="T96" s="2">
        <v>19.7</v>
      </c>
      <c r="U96" s="2">
        <v>5.2</v>
      </c>
      <c r="V96" s="2">
        <v>-3.1</v>
      </c>
      <c r="W96" s="13">
        <v>48</v>
      </c>
      <c r="X96" s="14">
        <v>28.921</v>
      </c>
      <c r="Y96" s="14">
        <f t="shared" si="5"/>
        <v>15.439676</v>
      </c>
      <c r="Z96" s="17" t="s">
        <v>71</v>
      </c>
      <c r="AA96" s="18" t="s">
        <v>71</v>
      </c>
      <c r="AB96" t="s">
        <v>71</v>
      </c>
      <c r="AC96" t="s">
        <v>71</v>
      </c>
      <c r="AD96" s="18" t="s">
        <v>71</v>
      </c>
      <c r="AE96" t="s">
        <v>71</v>
      </c>
      <c r="AF96" t="s">
        <v>71</v>
      </c>
      <c r="AG96" s="18" t="s">
        <v>71</v>
      </c>
      <c r="AH96" t="s">
        <v>71</v>
      </c>
      <c r="AI96" t="s">
        <v>71</v>
      </c>
      <c r="AJ96" s="18" t="s">
        <v>71</v>
      </c>
      <c r="AK96" t="s">
        <v>71</v>
      </c>
      <c r="AL96" t="s">
        <v>71</v>
      </c>
      <c r="AM96" t="s">
        <v>71</v>
      </c>
    </row>
    <row r="97" spans="1:39">
      <c r="A97" s="2" t="s">
        <v>183</v>
      </c>
      <c r="B97" s="2" t="s">
        <v>86</v>
      </c>
      <c r="C97" s="11" t="s">
        <v>71</v>
      </c>
      <c r="D97" s="11" t="s">
        <v>71</v>
      </c>
      <c r="E97" s="11"/>
      <c r="F97" s="11" t="s">
        <v>71</v>
      </c>
      <c r="G97" s="9" t="s">
        <v>44</v>
      </c>
      <c r="H97" s="10" t="s">
        <v>175</v>
      </c>
      <c r="I97" s="2">
        <v>4200</v>
      </c>
      <c r="J97" s="2">
        <v>79.8</v>
      </c>
      <c r="K97" s="2">
        <v>49</v>
      </c>
      <c r="L97" s="2">
        <v>37</v>
      </c>
      <c r="M97" s="2">
        <v>7.36</v>
      </c>
      <c r="N97" s="2">
        <v>33</v>
      </c>
      <c r="O97" s="2">
        <v>16.1</v>
      </c>
      <c r="P97" s="2">
        <f t="shared" si="6"/>
        <v>48.3</v>
      </c>
      <c r="Q97" s="2">
        <v>1.3</v>
      </c>
      <c r="R97" s="2">
        <v>0</v>
      </c>
      <c r="S97" s="2">
        <v>17.6</v>
      </c>
      <c r="T97" s="2">
        <v>21.8</v>
      </c>
      <c r="U97" s="2">
        <v>5.7</v>
      </c>
      <c r="V97" s="2">
        <v>-5.8</v>
      </c>
      <c r="W97" s="13">
        <v>51</v>
      </c>
      <c r="X97" s="14">
        <v>28.916</v>
      </c>
      <c r="Y97" s="14">
        <f t="shared" si="5"/>
        <v>18.005442</v>
      </c>
      <c r="Z97" s="17" t="s">
        <v>71</v>
      </c>
      <c r="AA97" s="18" t="s">
        <v>71</v>
      </c>
      <c r="AB97" t="s">
        <v>71</v>
      </c>
      <c r="AC97" t="s">
        <v>71</v>
      </c>
      <c r="AD97" s="18" t="s">
        <v>71</v>
      </c>
      <c r="AE97" t="s">
        <v>71</v>
      </c>
      <c r="AF97" t="s">
        <v>71</v>
      </c>
      <c r="AG97" s="18" t="s">
        <v>71</v>
      </c>
      <c r="AH97" t="s">
        <v>71</v>
      </c>
      <c r="AI97" t="s">
        <v>71</v>
      </c>
      <c r="AJ97" s="18" t="s">
        <v>71</v>
      </c>
      <c r="AK97" t="s">
        <v>71</v>
      </c>
      <c r="AL97" t="s">
        <v>71</v>
      </c>
      <c r="AM97" t="s">
        <v>71</v>
      </c>
    </row>
    <row r="98" spans="1:39">
      <c r="A98" s="2" t="s">
        <v>184</v>
      </c>
      <c r="B98" s="2" t="s">
        <v>88</v>
      </c>
      <c r="C98" s="11" t="s">
        <v>71</v>
      </c>
      <c r="D98" s="11" t="s">
        <v>71</v>
      </c>
      <c r="E98" s="11"/>
      <c r="F98" s="11" t="s">
        <v>71</v>
      </c>
      <c r="G98" s="9" t="s">
        <v>44</v>
      </c>
      <c r="H98" s="10" t="s">
        <v>175</v>
      </c>
      <c r="I98" s="2">
        <v>4200</v>
      </c>
      <c r="J98" s="2">
        <v>80.2</v>
      </c>
      <c r="K98" s="2">
        <v>49</v>
      </c>
      <c r="L98" s="2">
        <v>37</v>
      </c>
      <c r="M98" s="2">
        <v>7.35</v>
      </c>
      <c r="N98" s="2">
        <v>29</v>
      </c>
      <c r="O98" s="2">
        <v>14.7</v>
      </c>
      <c r="P98" s="2">
        <f t="shared" si="6"/>
        <v>44.1</v>
      </c>
      <c r="Q98" s="2">
        <v>0</v>
      </c>
      <c r="R98" s="2">
        <v>0.4</v>
      </c>
      <c r="S98" s="2">
        <v>16.2</v>
      </c>
      <c r="T98" s="2">
        <v>20.1</v>
      </c>
      <c r="U98" s="2">
        <v>7</v>
      </c>
      <c r="V98" s="2">
        <v>-8.2</v>
      </c>
      <c r="W98" s="13">
        <v>46</v>
      </c>
      <c r="X98" s="14">
        <v>28.919</v>
      </c>
      <c r="Y98" s="14">
        <f t="shared" si="5"/>
        <v>16.534266</v>
      </c>
      <c r="Z98" s="17" t="s">
        <v>71</v>
      </c>
      <c r="AA98" s="18" t="s">
        <v>71</v>
      </c>
      <c r="AB98" t="s">
        <v>71</v>
      </c>
      <c r="AC98" t="s">
        <v>71</v>
      </c>
      <c r="AD98" s="18" t="s">
        <v>71</v>
      </c>
      <c r="AE98" t="s">
        <v>71</v>
      </c>
      <c r="AF98" t="s">
        <v>71</v>
      </c>
      <c r="AG98" s="18" t="s">
        <v>71</v>
      </c>
      <c r="AH98" t="s">
        <v>71</v>
      </c>
      <c r="AI98" t="s">
        <v>71</v>
      </c>
      <c r="AJ98" s="18" t="s">
        <v>71</v>
      </c>
      <c r="AK98" t="s">
        <v>71</v>
      </c>
      <c r="AL98" t="s">
        <v>71</v>
      </c>
      <c r="AM98" t="s">
        <v>71</v>
      </c>
    </row>
    <row r="99" spans="1:39">
      <c r="A99" s="2" t="s">
        <v>185</v>
      </c>
      <c r="B99" s="2" t="s">
        <v>90</v>
      </c>
      <c r="C99" s="11" t="s">
        <v>71</v>
      </c>
      <c r="D99" s="11" t="s">
        <v>71</v>
      </c>
      <c r="E99" s="11"/>
      <c r="F99" s="11" t="s">
        <v>71</v>
      </c>
      <c r="G99" s="9" t="s">
        <v>44</v>
      </c>
      <c r="H99" s="10" t="s">
        <v>175</v>
      </c>
      <c r="I99" s="2">
        <v>4200</v>
      </c>
      <c r="J99" s="2">
        <v>78.8</v>
      </c>
      <c r="K99" s="2">
        <v>48</v>
      </c>
      <c r="L99" s="2">
        <v>37</v>
      </c>
      <c r="M99" s="2">
        <v>7.39</v>
      </c>
      <c r="N99" s="2">
        <v>33</v>
      </c>
      <c r="O99" s="2">
        <v>15.1</v>
      </c>
      <c r="P99" s="2">
        <f t="shared" si="6"/>
        <v>45.3</v>
      </c>
      <c r="Q99" s="2">
        <v>0</v>
      </c>
      <c r="R99" s="2">
        <v>0.2</v>
      </c>
      <c r="S99" s="2">
        <v>16.3</v>
      </c>
      <c r="T99" s="2">
        <v>20</v>
      </c>
      <c r="U99" s="2">
        <v>6.2</v>
      </c>
      <c r="V99" s="2">
        <v>-3.9</v>
      </c>
      <c r="W99" s="13">
        <v>53</v>
      </c>
      <c r="X99" s="14">
        <v>29.499</v>
      </c>
      <c r="Y99" s="14">
        <f t="shared" si="5"/>
        <v>16.683332</v>
      </c>
      <c r="Z99" s="17" t="s">
        <v>71</v>
      </c>
      <c r="AA99" s="18" t="s">
        <v>71</v>
      </c>
      <c r="AB99" t="s">
        <v>71</v>
      </c>
      <c r="AC99" t="s">
        <v>71</v>
      </c>
      <c r="AD99" s="18" t="s">
        <v>71</v>
      </c>
      <c r="AE99" t="s">
        <v>71</v>
      </c>
      <c r="AF99" t="s">
        <v>71</v>
      </c>
      <c r="AG99" s="18" t="s">
        <v>71</v>
      </c>
      <c r="AH99" t="s">
        <v>71</v>
      </c>
      <c r="AI99" t="s">
        <v>71</v>
      </c>
      <c r="AJ99" s="18" t="s">
        <v>71</v>
      </c>
      <c r="AK99" t="s">
        <v>71</v>
      </c>
      <c r="AL99" t="s">
        <v>71</v>
      </c>
      <c r="AM99" t="s">
        <v>71</v>
      </c>
    </row>
    <row r="100" spans="1:39">
      <c r="A100" s="2" t="s">
        <v>186</v>
      </c>
      <c r="B100" s="2" t="s">
        <v>92</v>
      </c>
      <c r="C100" s="11" t="s">
        <v>71</v>
      </c>
      <c r="D100" s="11" t="s">
        <v>71</v>
      </c>
      <c r="E100" s="11"/>
      <c r="F100" s="11" t="s">
        <v>71</v>
      </c>
      <c r="G100" s="9" t="s">
        <v>44</v>
      </c>
      <c r="H100" s="10" t="s">
        <v>175</v>
      </c>
      <c r="I100" s="2">
        <v>4200</v>
      </c>
      <c r="J100" s="2">
        <v>80.4</v>
      </c>
      <c r="K100" s="2">
        <v>49</v>
      </c>
      <c r="L100" s="2">
        <v>37</v>
      </c>
      <c r="M100" s="2">
        <v>7.35</v>
      </c>
      <c r="N100" s="2">
        <v>37</v>
      </c>
      <c r="O100" s="2">
        <v>14.7</v>
      </c>
      <c r="P100" s="2">
        <f t="shared" si="6"/>
        <v>44.1</v>
      </c>
      <c r="Q100" s="2">
        <v>0.5</v>
      </c>
      <c r="R100" s="2">
        <v>0.1</v>
      </c>
      <c r="S100" s="2">
        <v>16.2</v>
      </c>
      <c r="T100" s="2">
        <v>20.1</v>
      </c>
      <c r="U100" s="2">
        <v>6.1</v>
      </c>
      <c r="V100" s="2">
        <v>-4.6</v>
      </c>
      <c r="W100" s="13">
        <v>50</v>
      </c>
      <c r="X100" s="14">
        <v>28.47</v>
      </c>
      <c r="Y100" s="14">
        <f t="shared" si="5"/>
        <v>16.575132</v>
      </c>
      <c r="Z100" s="17" t="s">
        <v>71</v>
      </c>
      <c r="AA100" s="18" t="s">
        <v>71</v>
      </c>
      <c r="AB100" t="s">
        <v>71</v>
      </c>
      <c r="AC100" t="s">
        <v>71</v>
      </c>
      <c r="AD100" s="18" t="s">
        <v>71</v>
      </c>
      <c r="AE100" t="s">
        <v>71</v>
      </c>
      <c r="AF100" t="s">
        <v>71</v>
      </c>
      <c r="AG100" s="18" t="s">
        <v>71</v>
      </c>
      <c r="AH100" t="s">
        <v>71</v>
      </c>
      <c r="AI100" t="s">
        <v>71</v>
      </c>
      <c r="AJ100" s="18" t="s">
        <v>71</v>
      </c>
      <c r="AK100" t="s">
        <v>71</v>
      </c>
      <c r="AL100" t="s">
        <v>71</v>
      </c>
      <c r="AM100" t="s">
        <v>71</v>
      </c>
    </row>
    <row r="101" spans="1:39">
      <c r="A101" s="2" t="s">
        <v>187</v>
      </c>
      <c r="B101" s="2" t="s">
        <v>94</v>
      </c>
      <c r="C101" s="11" t="s">
        <v>71</v>
      </c>
      <c r="D101" s="11" t="s">
        <v>71</v>
      </c>
      <c r="E101" s="11"/>
      <c r="F101" s="11" t="s">
        <v>71</v>
      </c>
      <c r="G101" s="9" t="s">
        <v>44</v>
      </c>
      <c r="H101" s="10" t="s">
        <v>175</v>
      </c>
      <c r="I101" s="2">
        <v>4200</v>
      </c>
      <c r="J101" s="2">
        <v>82.6</v>
      </c>
      <c r="K101" s="2">
        <v>53</v>
      </c>
      <c r="L101" s="2">
        <v>37</v>
      </c>
      <c r="M101" s="2">
        <v>7.36</v>
      </c>
      <c r="N101" s="2">
        <v>32</v>
      </c>
      <c r="O101" s="2">
        <v>16.2</v>
      </c>
      <c r="P101" s="2">
        <f t="shared" si="6"/>
        <v>48.6</v>
      </c>
      <c r="Q101" s="2">
        <v>0.6</v>
      </c>
      <c r="R101" s="2">
        <v>0.2</v>
      </c>
      <c r="S101" s="2">
        <v>18.3</v>
      </c>
      <c r="T101" s="2">
        <v>22</v>
      </c>
      <c r="U101" s="2">
        <v>7.6</v>
      </c>
      <c r="V101" s="2">
        <v>-6.2</v>
      </c>
      <c r="W101" s="13">
        <v>50</v>
      </c>
      <c r="X101" s="14">
        <v>29.462</v>
      </c>
      <c r="Y101" s="14">
        <f t="shared" si="5"/>
        <v>18.758868</v>
      </c>
      <c r="Z101" s="17" t="s">
        <v>71</v>
      </c>
      <c r="AA101" s="18" t="s">
        <v>71</v>
      </c>
      <c r="AB101" t="s">
        <v>71</v>
      </c>
      <c r="AC101" t="s">
        <v>71</v>
      </c>
      <c r="AD101" s="18" t="s">
        <v>71</v>
      </c>
      <c r="AE101" t="s">
        <v>71</v>
      </c>
      <c r="AF101" t="s">
        <v>71</v>
      </c>
      <c r="AG101" s="18" t="s">
        <v>71</v>
      </c>
      <c r="AH101" t="s">
        <v>71</v>
      </c>
      <c r="AI101" t="s">
        <v>71</v>
      </c>
      <c r="AJ101" s="18" t="s">
        <v>71</v>
      </c>
      <c r="AK101" t="s">
        <v>71</v>
      </c>
      <c r="AL101" t="s">
        <v>71</v>
      </c>
      <c r="AM101" t="s">
        <v>71</v>
      </c>
    </row>
    <row r="102" spans="1:39">
      <c r="A102" s="2" t="s">
        <v>188</v>
      </c>
      <c r="B102" s="2" t="s">
        <v>96</v>
      </c>
      <c r="C102" s="11" t="s">
        <v>71</v>
      </c>
      <c r="D102" s="11" t="s">
        <v>71</v>
      </c>
      <c r="E102" s="11"/>
      <c r="F102" s="11" t="s">
        <v>71</v>
      </c>
      <c r="G102" s="9" t="s">
        <v>44</v>
      </c>
      <c r="H102" s="10" t="s">
        <v>175</v>
      </c>
      <c r="I102" s="2">
        <v>4200</v>
      </c>
      <c r="J102" s="2">
        <v>77.8</v>
      </c>
      <c r="K102" s="2">
        <v>47</v>
      </c>
      <c r="L102" s="2">
        <v>37</v>
      </c>
      <c r="M102" s="2">
        <v>7.39</v>
      </c>
      <c r="N102" s="2">
        <v>33</v>
      </c>
      <c r="O102" s="2">
        <v>13.9</v>
      </c>
      <c r="P102" s="2">
        <f t="shared" si="6"/>
        <v>41.7</v>
      </c>
      <c r="Q102" s="2">
        <v>0.6</v>
      </c>
      <c r="R102" s="2">
        <v>0</v>
      </c>
      <c r="S102" s="2">
        <v>14.8</v>
      </c>
      <c r="T102" s="2">
        <v>19</v>
      </c>
      <c r="U102" s="2">
        <v>4.6</v>
      </c>
      <c r="V102" s="2">
        <v>-4</v>
      </c>
      <c r="W102" s="13">
        <v>49</v>
      </c>
      <c r="X102" s="14">
        <v>29.204</v>
      </c>
      <c r="Y102" s="14">
        <f t="shared" si="5"/>
        <v>15.172738</v>
      </c>
      <c r="Z102" s="17" t="s">
        <v>71</v>
      </c>
      <c r="AA102" s="18" t="s">
        <v>71</v>
      </c>
      <c r="AB102" t="s">
        <v>71</v>
      </c>
      <c r="AC102" t="s">
        <v>71</v>
      </c>
      <c r="AD102" s="18" t="s">
        <v>71</v>
      </c>
      <c r="AE102" t="s">
        <v>71</v>
      </c>
      <c r="AF102" t="s">
        <v>71</v>
      </c>
      <c r="AG102" s="18" t="s">
        <v>71</v>
      </c>
      <c r="AH102" t="s">
        <v>71</v>
      </c>
      <c r="AI102" t="s">
        <v>71</v>
      </c>
      <c r="AJ102" s="18" t="s">
        <v>71</v>
      </c>
      <c r="AK102" t="s">
        <v>71</v>
      </c>
      <c r="AL102" t="s">
        <v>71</v>
      </c>
      <c r="AM102" t="s">
        <v>71</v>
      </c>
    </row>
    <row r="103" spans="1:39">
      <c r="A103" s="2" t="s">
        <v>189</v>
      </c>
      <c r="B103" s="2" t="s">
        <v>98</v>
      </c>
      <c r="C103" s="11" t="s">
        <v>71</v>
      </c>
      <c r="D103" s="11" t="s">
        <v>71</v>
      </c>
      <c r="E103" s="11"/>
      <c r="F103" s="11" t="s">
        <v>71</v>
      </c>
      <c r="G103" s="9" t="s">
        <v>44</v>
      </c>
      <c r="H103" s="10" t="s">
        <v>175</v>
      </c>
      <c r="I103" s="2">
        <v>4200</v>
      </c>
      <c r="J103" s="2">
        <v>77</v>
      </c>
      <c r="K103" s="2">
        <v>46</v>
      </c>
      <c r="L103" s="2">
        <v>37</v>
      </c>
      <c r="M103" s="2">
        <v>7.39</v>
      </c>
      <c r="N103" s="2">
        <v>36</v>
      </c>
      <c r="O103" s="2">
        <v>12.9</v>
      </c>
      <c r="P103" s="2">
        <f t="shared" si="6"/>
        <v>38.7</v>
      </c>
      <c r="Q103" s="2">
        <v>0</v>
      </c>
      <c r="R103" s="2">
        <v>0</v>
      </c>
      <c r="S103" s="2">
        <v>13.9</v>
      </c>
      <c r="T103" s="2">
        <v>18</v>
      </c>
      <c r="U103" s="2">
        <v>5.5</v>
      </c>
      <c r="V103" s="2">
        <v>-2.6</v>
      </c>
      <c r="W103" s="13">
        <v>46</v>
      </c>
      <c r="X103" s="14">
        <v>30.183</v>
      </c>
      <c r="Y103" s="14">
        <f t="shared" si="5"/>
        <v>13.94487</v>
      </c>
      <c r="Z103" s="17" t="s">
        <v>71</v>
      </c>
      <c r="AA103" s="18" t="s">
        <v>71</v>
      </c>
      <c r="AB103" t="s">
        <v>71</v>
      </c>
      <c r="AC103" t="s">
        <v>71</v>
      </c>
      <c r="AD103" s="18" t="s">
        <v>71</v>
      </c>
      <c r="AE103" t="s">
        <v>71</v>
      </c>
      <c r="AF103" t="s">
        <v>71</v>
      </c>
      <c r="AG103" s="18" t="s">
        <v>71</v>
      </c>
      <c r="AH103" t="s">
        <v>71</v>
      </c>
      <c r="AI103" t="s">
        <v>71</v>
      </c>
      <c r="AJ103" s="18" t="s">
        <v>71</v>
      </c>
      <c r="AK103" t="s">
        <v>71</v>
      </c>
      <c r="AL103" t="s">
        <v>71</v>
      </c>
      <c r="AM103" t="s">
        <v>71</v>
      </c>
    </row>
    <row r="104" spans="1:39">
      <c r="A104" s="2" t="s">
        <v>190</v>
      </c>
      <c r="B104" s="2" t="s">
        <v>106</v>
      </c>
      <c r="C104" s="11" t="s">
        <v>71</v>
      </c>
      <c r="D104" s="11" t="s">
        <v>71</v>
      </c>
      <c r="E104" s="11"/>
      <c r="F104" s="11" t="s">
        <v>71</v>
      </c>
      <c r="G104" s="9" t="s">
        <v>44</v>
      </c>
      <c r="H104" s="10" t="s">
        <v>175</v>
      </c>
      <c r="I104" s="2">
        <v>4200</v>
      </c>
      <c r="J104" s="2">
        <v>87</v>
      </c>
      <c r="K104" s="2">
        <v>57</v>
      </c>
      <c r="L104" s="2">
        <v>37</v>
      </c>
      <c r="M104" s="2">
        <v>7.41</v>
      </c>
      <c r="N104" s="2">
        <v>32</v>
      </c>
      <c r="O104" s="2">
        <v>12.5</v>
      </c>
      <c r="P104" s="2">
        <f t="shared" si="6"/>
        <v>37.5</v>
      </c>
      <c r="Q104" s="2">
        <v>0.6</v>
      </c>
      <c r="R104" s="2">
        <v>0</v>
      </c>
      <c r="S104" s="2">
        <v>15.2</v>
      </c>
      <c r="T104" s="2">
        <v>17.3</v>
      </c>
      <c r="U104" s="2">
        <v>5.2</v>
      </c>
      <c r="V104" s="2">
        <v>-3.4</v>
      </c>
      <c r="W104" s="13">
        <v>45</v>
      </c>
      <c r="X104" s="14">
        <v>30.107</v>
      </c>
      <c r="Y104" s="14">
        <f t="shared" si="5"/>
        <v>15.28725</v>
      </c>
      <c r="Z104" s="17" t="s">
        <v>71</v>
      </c>
      <c r="AA104" s="18" t="s">
        <v>71</v>
      </c>
      <c r="AB104" t="s">
        <v>71</v>
      </c>
      <c r="AC104" t="s">
        <v>71</v>
      </c>
      <c r="AD104" s="18" t="s">
        <v>71</v>
      </c>
      <c r="AE104" t="s">
        <v>71</v>
      </c>
      <c r="AF104" t="s">
        <v>71</v>
      </c>
      <c r="AG104" s="18" t="s">
        <v>71</v>
      </c>
      <c r="AH104" t="s">
        <v>71</v>
      </c>
      <c r="AI104" t="s">
        <v>71</v>
      </c>
      <c r="AJ104" s="18" t="s">
        <v>71</v>
      </c>
      <c r="AK104" t="s">
        <v>71</v>
      </c>
      <c r="AL104" t="s">
        <v>71</v>
      </c>
      <c r="AM104" t="s">
        <v>71</v>
      </c>
    </row>
    <row r="105" spans="1:39">
      <c r="A105" s="2" t="s">
        <v>191</v>
      </c>
      <c r="B105" s="2" t="s">
        <v>108</v>
      </c>
      <c r="C105" s="11" t="s">
        <v>71</v>
      </c>
      <c r="D105" s="11" t="s">
        <v>71</v>
      </c>
      <c r="E105" s="11"/>
      <c r="F105" s="11" t="s">
        <v>71</v>
      </c>
      <c r="G105" s="9" t="s">
        <v>44</v>
      </c>
      <c r="H105" s="10" t="s">
        <v>175</v>
      </c>
      <c r="I105" s="2">
        <v>4200</v>
      </c>
      <c r="J105" s="2">
        <v>79</v>
      </c>
      <c r="K105" s="2">
        <v>50</v>
      </c>
      <c r="L105" s="2">
        <v>37</v>
      </c>
      <c r="M105" s="2">
        <v>7.49</v>
      </c>
      <c r="N105" s="2">
        <v>29</v>
      </c>
      <c r="O105" s="2">
        <v>12.1</v>
      </c>
      <c r="P105" s="2">
        <f t="shared" si="6"/>
        <v>36.3</v>
      </c>
      <c r="Q105" s="2">
        <v>1</v>
      </c>
      <c r="R105" s="2">
        <v>0</v>
      </c>
      <c r="S105" s="2">
        <v>13.2</v>
      </c>
      <c r="T105" s="2">
        <v>16.6</v>
      </c>
      <c r="U105" s="2">
        <v>6.4</v>
      </c>
      <c r="V105" s="2">
        <v>-5</v>
      </c>
      <c r="W105" s="13">
        <v>43</v>
      </c>
      <c r="X105" s="14">
        <v>31.777</v>
      </c>
      <c r="Y105" s="14">
        <f t="shared" si="5"/>
        <v>13.43701</v>
      </c>
      <c r="Z105" s="17" t="s">
        <v>71</v>
      </c>
      <c r="AA105" s="18" t="s">
        <v>71</v>
      </c>
      <c r="AB105" t="s">
        <v>71</v>
      </c>
      <c r="AC105" t="s">
        <v>71</v>
      </c>
      <c r="AD105" s="18" t="s">
        <v>71</v>
      </c>
      <c r="AE105" t="s">
        <v>71</v>
      </c>
      <c r="AF105" t="s">
        <v>71</v>
      </c>
      <c r="AG105" s="18" t="s">
        <v>71</v>
      </c>
      <c r="AH105" t="s">
        <v>71</v>
      </c>
      <c r="AI105" t="s">
        <v>71</v>
      </c>
      <c r="AJ105" s="18" t="s">
        <v>71</v>
      </c>
      <c r="AK105" t="s">
        <v>71</v>
      </c>
      <c r="AL105" t="s">
        <v>71</v>
      </c>
      <c r="AM105" t="s">
        <v>71</v>
      </c>
    </row>
    <row r="106" spans="1:39">
      <c r="A106" s="2" t="s">
        <v>192</v>
      </c>
      <c r="B106" s="2" t="s">
        <v>110</v>
      </c>
      <c r="C106" s="11" t="s">
        <v>71</v>
      </c>
      <c r="D106" s="11" t="s">
        <v>71</v>
      </c>
      <c r="E106" s="11"/>
      <c r="F106" s="11" t="s">
        <v>71</v>
      </c>
      <c r="G106" s="9" t="s">
        <v>44</v>
      </c>
      <c r="H106" s="10" t="s">
        <v>175</v>
      </c>
      <c r="I106" s="2">
        <v>4200</v>
      </c>
      <c r="J106" s="2">
        <v>77.8</v>
      </c>
      <c r="K106" s="2">
        <v>48</v>
      </c>
      <c r="L106" s="2">
        <v>37</v>
      </c>
      <c r="M106" s="2">
        <v>7.36</v>
      </c>
      <c r="N106" s="2">
        <v>35</v>
      </c>
      <c r="O106" s="2">
        <v>14.9</v>
      </c>
      <c r="P106" s="2">
        <f t="shared" si="6"/>
        <v>44.7</v>
      </c>
      <c r="Q106" s="2">
        <v>1.4</v>
      </c>
      <c r="R106" s="2">
        <v>0.2</v>
      </c>
      <c r="S106" s="2">
        <v>16.1</v>
      </c>
      <c r="T106" s="2">
        <v>20.4</v>
      </c>
      <c r="U106" s="2">
        <v>6.5</v>
      </c>
      <c r="V106" s="2">
        <v>-4.9</v>
      </c>
      <c r="W106" s="13">
        <v>48</v>
      </c>
      <c r="X106" s="14">
        <v>28.29</v>
      </c>
      <c r="Y106" s="14">
        <f t="shared" si="5"/>
        <v>16.257158</v>
      </c>
      <c r="Z106" s="17" t="s">
        <v>71</v>
      </c>
      <c r="AA106" s="18" t="s">
        <v>71</v>
      </c>
      <c r="AB106" t="s">
        <v>71</v>
      </c>
      <c r="AC106" t="s">
        <v>71</v>
      </c>
      <c r="AD106" s="18" t="s">
        <v>71</v>
      </c>
      <c r="AE106" t="s">
        <v>71</v>
      </c>
      <c r="AF106" t="s">
        <v>71</v>
      </c>
      <c r="AG106" s="18" t="s">
        <v>71</v>
      </c>
      <c r="AH106" t="s">
        <v>71</v>
      </c>
      <c r="AI106" t="s">
        <v>71</v>
      </c>
      <c r="AJ106" s="18" t="s">
        <v>71</v>
      </c>
      <c r="AK106" t="s">
        <v>71</v>
      </c>
      <c r="AL106" t="s">
        <v>71</v>
      </c>
      <c r="AM106" t="s">
        <v>71</v>
      </c>
    </row>
    <row r="107" spans="1:39">
      <c r="A107" s="2" t="s">
        <v>193</v>
      </c>
      <c r="B107" s="2" t="s">
        <v>114</v>
      </c>
      <c r="C107" s="11" t="s">
        <v>71</v>
      </c>
      <c r="D107" s="11" t="s">
        <v>71</v>
      </c>
      <c r="E107" s="11"/>
      <c r="F107" s="11" t="s">
        <v>71</v>
      </c>
      <c r="G107" s="9" t="s">
        <v>44</v>
      </c>
      <c r="H107" s="10" t="s">
        <v>175</v>
      </c>
      <c r="I107" s="2">
        <v>4200</v>
      </c>
      <c r="J107" s="2">
        <v>80.1</v>
      </c>
      <c r="K107" s="2">
        <v>51</v>
      </c>
      <c r="L107" s="2">
        <v>37</v>
      </c>
      <c r="M107" s="2">
        <v>7.37</v>
      </c>
      <c r="N107" s="2">
        <v>29</v>
      </c>
      <c r="O107" s="2">
        <v>13.1</v>
      </c>
      <c r="P107" s="2">
        <f t="shared" si="6"/>
        <v>39.3</v>
      </c>
      <c r="Q107" s="2">
        <v>1.6</v>
      </c>
      <c r="R107" s="2">
        <v>0</v>
      </c>
      <c r="S107" s="2">
        <v>14.6</v>
      </c>
      <c r="T107" s="2">
        <v>17.9</v>
      </c>
      <c r="U107" s="2">
        <v>7.2</v>
      </c>
      <c r="V107" s="2">
        <v>-7</v>
      </c>
      <c r="W107" s="13">
        <v>49</v>
      </c>
      <c r="X107" s="14">
        <v>28.76</v>
      </c>
      <c r="Y107" s="14">
        <f t="shared" si="5"/>
        <v>14.738409</v>
      </c>
      <c r="Z107" s="17" t="s">
        <v>71</v>
      </c>
      <c r="AA107" s="18" t="s">
        <v>71</v>
      </c>
      <c r="AB107" t="s">
        <v>71</v>
      </c>
      <c r="AC107" t="s">
        <v>71</v>
      </c>
      <c r="AD107" s="18" t="s">
        <v>71</v>
      </c>
      <c r="AE107" t="s">
        <v>71</v>
      </c>
      <c r="AF107" t="s">
        <v>71</v>
      </c>
      <c r="AG107" s="18" t="s">
        <v>71</v>
      </c>
      <c r="AH107" t="s">
        <v>71</v>
      </c>
      <c r="AI107" t="s">
        <v>71</v>
      </c>
      <c r="AJ107" s="18" t="s">
        <v>71</v>
      </c>
      <c r="AK107" t="s">
        <v>71</v>
      </c>
      <c r="AL107" t="s">
        <v>71</v>
      </c>
      <c r="AM107" t="s">
        <v>71</v>
      </c>
    </row>
    <row r="108" spans="1:39">
      <c r="A108" s="2" t="s">
        <v>194</v>
      </c>
      <c r="B108" s="2" t="s">
        <v>116</v>
      </c>
      <c r="C108" s="11" t="s">
        <v>71</v>
      </c>
      <c r="D108" s="11" t="s">
        <v>71</v>
      </c>
      <c r="E108" s="11"/>
      <c r="F108" s="11" t="s">
        <v>71</v>
      </c>
      <c r="G108" s="9" t="s">
        <v>44</v>
      </c>
      <c r="H108" s="10" t="s">
        <v>175</v>
      </c>
      <c r="I108" s="2">
        <v>4200</v>
      </c>
      <c r="J108" s="2">
        <v>69.4</v>
      </c>
      <c r="K108" s="2">
        <v>42</v>
      </c>
      <c r="L108" s="2">
        <v>37</v>
      </c>
      <c r="M108" s="2">
        <v>7.3</v>
      </c>
      <c r="N108" s="2">
        <v>34</v>
      </c>
      <c r="O108" s="2">
        <v>13</v>
      </c>
      <c r="P108" s="2">
        <f t="shared" si="6"/>
        <v>39</v>
      </c>
      <c r="Q108" s="2">
        <v>0</v>
      </c>
      <c r="R108" s="2">
        <v>0.1</v>
      </c>
      <c r="S108" s="2">
        <v>12.5</v>
      </c>
      <c r="T108" s="2">
        <v>18</v>
      </c>
      <c r="U108" s="2">
        <v>6.1</v>
      </c>
      <c r="V108" s="2">
        <v>-8.8</v>
      </c>
      <c r="W108" s="13">
        <v>44</v>
      </c>
      <c r="X108" s="14">
        <v>28.361</v>
      </c>
      <c r="Y108" s="14">
        <f t="shared" si="5"/>
        <v>12.66658</v>
      </c>
      <c r="Z108" s="17" t="s">
        <v>71</v>
      </c>
      <c r="AA108" s="18" t="s">
        <v>71</v>
      </c>
      <c r="AB108" t="s">
        <v>71</v>
      </c>
      <c r="AC108" t="s">
        <v>71</v>
      </c>
      <c r="AD108" s="18" t="s">
        <v>71</v>
      </c>
      <c r="AE108" t="s">
        <v>71</v>
      </c>
      <c r="AF108" t="s">
        <v>71</v>
      </c>
      <c r="AG108" s="18" t="s">
        <v>71</v>
      </c>
      <c r="AH108" t="s">
        <v>71</v>
      </c>
      <c r="AI108" t="s">
        <v>71</v>
      </c>
      <c r="AJ108" s="18" t="s">
        <v>71</v>
      </c>
      <c r="AK108" t="s">
        <v>71</v>
      </c>
      <c r="AL108" t="s">
        <v>71</v>
      </c>
      <c r="AM108" t="s">
        <v>71</v>
      </c>
    </row>
    <row r="109" spans="1:39">
      <c r="A109" s="2" t="s">
        <v>195</v>
      </c>
      <c r="B109" s="2" t="s">
        <v>53</v>
      </c>
      <c r="C109" s="11" t="s">
        <v>71</v>
      </c>
      <c r="D109" s="11" t="s">
        <v>71</v>
      </c>
      <c r="E109" s="11"/>
      <c r="F109" s="11" t="s">
        <v>71</v>
      </c>
      <c r="G109" s="9" t="s">
        <v>44</v>
      </c>
      <c r="H109" s="10" t="s">
        <v>196</v>
      </c>
      <c r="I109" s="2">
        <v>4200</v>
      </c>
      <c r="J109" s="2">
        <v>77.5</v>
      </c>
      <c r="K109" s="2">
        <v>47</v>
      </c>
      <c r="L109" s="2">
        <v>37</v>
      </c>
      <c r="M109" s="2">
        <v>7.36</v>
      </c>
      <c r="N109" s="2">
        <v>35</v>
      </c>
      <c r="O109" s="2">
        <v>16.5</v>
      </c>
      <c r="P109" s="2">
        <f t="shared" si="6"/>
        <v>49.5</v>
      </c>
      <c r="Q109" s="2">
        <v>0</v>
      </c>
      <c r="R109" s="2">
        <v>0.1</v>
      </c>
      <c r="S109" s="2">
        <v>17.6</v>
      </c>
      <c r="T109" s="2">
        <v>22.6</v>
      </c>
      <c r="U109" s="2">
        <v>6.4</v>
      </c>
      <c r="V109" s="2">
        <v>-4.9</v>
      </c>
      <c r="W109" s="13">
        <v>50</v>
      </c>
      <c r="X109" s="14">
        <v>28.3</v>
      </c>
      <c r="Y109" s="14">
        <f t="shared" si="5"/>
        <v>17.915625</v>
      </c>
      <c r="Z109" s="17" t="s">
        <v>71</v>
      </c>
      <c r="AA109" s="18" t="s">
        <v>71</v>
      </c>
      <c r="AB109" t="s">
        <v>71</v>
      </c>
      <c r="AC109" t="s">
        <v>71</v>
      </c>
      <c r="AD109" s="18" t="s">
        <v>71</v>
      </c>
      <c r="AE109" t="s">
        <v>71</v>
      </c>
      <c r="AF109" t="s">
        <v>71</v>
      </c>
      <c r="AG109" s="18" t="s">
        <v>71</v>
      </c>
      <c r="AH109" t="s">
        <v>71</v>
      </c>
      <c r="AI109" t="s">
        <v>71</v>
      </c>
      <c r="AJ109" s="18" t="s">
        <v>71</v>
      </c>
      <c r="AK109" t="s">
        <v>71</v>
      </c>
      <c r="AL109" t="s">
        <v>71</v>
      </c>
      <c r="AM109" t="s">
        <v>71</v>
      </c>
    </row>
    <row r="110" spans="1:39">
      <c r="A110" s="2" t="s">
        <v>197</v>
      </c>
      <c r="B110" s="2" t="s">
        <v>66</v>
      </c>
      <c r="C110" s="11" t="s">
        <v>71</v>
      </c>
      <c r="D110" s="11" t="s">
        <v>71</v>
      </c>
      <c r="E110" s="11"/>
      <c r="F110" s="11" t="s">
        <v>71</v>
      </c>
      <c r="G110" s="9" t="s">
        <v>44</v>
      </c>
      <c r="H110" s="10" t="s">
        <v>196</v>
      </c>
      <c r="I110" s="2">
        <v>4200</v>
      </c>
      <c r="J110" s="2">
        <v>74.1</v>
      </c>
      <c r="K110" s="2">
        <v>42</v>
      </c>
      <c r="L110" s="2">
        <v>37</v>
      </c>
      <c r="M110" s="2">
        <v>7.41</v>
      </c>
      <c r="N110" s="2">
        <v>34</v>
      </c>
      <c r="O110" s="2">
        <v>14.1</v>
      </c>
      <c r="P110" s="2">
        <f t="shared" si="6"/>
        <v>42.3</v>
      </c>
      <c r="Q110" s="2">
        <v>0</v>
      </c>
      <c r="R110" s="2">
        <v>0</v>
      </c>
      <c r="S110" s="2">
        <v>14.3</v>
      </c>
      <c r="T110" s="2">
        <v>19.3</v>
      </c>
      <c r="U110" s="2">
        <v>7.1</v>
      </c>
      <c r="V110" s="2">
        <v>-2.3</v>
      </c>
      <c r="W110" s="13">
        <v>46</v>
      </c>
      <c r="X110" s="14">
        <v>28.762</v>
      </c>
      <c r="Y110" s="14">
        <f t="shared" si="5"/>
        <v>14.648859</v>
      </c>
      <c r="Z110" s="17" t="s">
        <v>71</v>
      </c>
      <c r="AA110" s="18" t="s">
        <v>71</v>
      </c>
      <c r="AB110" t="s">
        <v>71</v>
      </c>
      <c r="AC110" t="s">
        <v>71</v>
      </c>
      <c r="AD110" s="18" t="s">
        <v>71</v>
      </c>
      <c r="AE110" t="s">
        <v>71</v>
      </c>
      <c r="AF110" t="s">
        <v>71</v>
      </c>
      <c r="AG110" s="18" t="s">
        <v>71</v>
      </c>
      <c r="AH110" t="s">
        <v>71</v>
      </c>
      <c r="AI110" t="s">
        <v>71</v>
      </c>
      <c r="AJ110" s="18" t="s">
        <v>71</v>
      </c>
      <c r="AK110" t="s">
        <v>71</v>
      </c>
      <c r="AL110" t="s">
        <v>71</v>
      </c>
      <c r="AM110" t="s">
        <v>71</v>
      </c>
    </row>
    <row r="111" spans="1:39">
      <c r="A111" s="2" t="s">
        <v>198</v>
      </c>
      <c r="B111" s="2" t="s">
        <v>73</v>
      </c>
      <c r="C111" s="11" t="s">
        <v>71</v>
      </c>
      <c r="D111" s="11" t="s">
        <v>71</v>
      </c>
      <c r="E111" s="11"/>
      <c r="F111" s="11" t="s">
        <v>71</v>
      </c>
      <c r="G111" s="9" t="s">
        <v>44</v>
      </c>
      <c r="H111" s="10" t="s">
        <v>196</v>
      </c>
      <c r="I111" s="2">
        <v>4200</v>
      </c>
      <c r="J111" s="2">
        <v>79.9</v>
      </c>
      <c r="K111" s="2">
        <v>48</v>
      </c>
      <c r="L111" s="2">
        <v>37</v>
      </c>
      <c r="M111" s="2">
        <v>7.38</v>
      </c>
      <c r="N111" s="2">
        <v>32</v>
      </c>
      <c r="O111" s="2">
        <v>15</v>
      </c>
      <c r="P111" s="2">
        <f t="shared" si="6"/>
        <v>45</v>
      </c>
      <c r="Q111" s="2">
        <v>0</v>
      </c>
      <c r="R111" s="2">
        <v>0.1</v>
      </c>
      <c r="S111" s="2">
        <v>16.4</v>
      </c>
      <c r="T111" s="2">
        <v>20.5</v>
      </c>
      <c r="U111" s="2">
        <v>6.1</v>
      </c>
      <c r="V111" s="2">
        <v>-5.2</v>
      </c>
      <c r="W111" s="13">
        <v>46</v>
      </c>
      <c r="X111" s="14">
        <v>28.429</v>
      </c>
      <c r="Y111" s="14">
        <f t="shared" si="5"/>
        <v>16.80315</v>
      </c>
      <c r="Z111" s="17" t="s">
        <v>71</v>
      </c>
      <c r="AA111" s="18" t="s">
        <v>71</v>
      </c>
      <c r="AB111" t="s">
        <v>71</v>
      </c>
      <c r="AC111" t="s">
        <v>71</v>
      </c>
      <c r="AD111" s="18" t="s">
        <v>71</v>
      </c>
      <c r="AE111" t="s">
        <v>71</v>
      </c>
      <c r="AF111" t="s">
        <v>71</v>
      </c>
      <c r="AG111" s="18" t="s">
        <v>71</v>
      </c>
      <c r="AH111" t="s">
        <v>71</v>
      </c>
      <c r="AI111" t="s">
        <v>71</v>
      </c>
      <c r="AJ111" s="18" t="s">
        <v>71</v>
      </c>
      <c r="AK111" t="s">
        <v>71</v>
      </c>
      <c r="AL111" t="s">
        <v>71</v>
      </c>
      <c r="AM111" t="s">
        <v>71</v>
      </c>
    </row>
    <row r="112" spans="1:39">
      <c r="A112" s="2" t="s">
        <v>199</v>
      </c>
      <c r="B112" s="2" t="s">
        <v>75</v>
      </c>
      <c r="C112" s="11" t="s">
        <v>71</v>
      </c>
      <c r="D112" s="11" t="s">
        <v>71</v>
      </c>
      <c r="E112" s="11"/>
      <c r="F112" s="11" t="s">
        <v>71</v>
      </c>
      <c r="G112" s="9" t="s">
        <v>44</v>
      </c>
      <c r="H112" s="10" t="s">
        <v>196</v>
      </c>
      <c r="I112" s="2">
        <v>4200</v>
      </c>
      <c r="J112" s="2">
        <v>74.3</v>
      </c>
      <c r="K112" s="2">
        <v>45</v>
      </c>
      <c r="L112" s="2">
        <v>37</v>
      </c>
      <c r="M112" s="2">
        <v>7.35</v>
      </c>
      <c r="N112" s="2">
        <v>38</v>
      </c>
      <c r="O112" s="2">
        <v>14</v>
      </c>
      <c r="P112" s="2">
        <f t="shared" si="6"/>
        <v>42</v>
      </c>
      <c r="Q112" s="2">
        <v>1.2</v>
      </c>
      <c r="R112" s="2">
        <v>0</v>
      </c>
      <c r="S112" s="2">
        <v>14.2</v>
      </c>
      <c r="T112" s="2">
        <v>18.9</v>
      </c>
      <c r="U112" s="2">
        <v>5.9</v>
      </c>
      <c r="V112" s="2">
        <v>-4.2</v>
      </c>
      <c r="W112" s="13">
        <v>47</v>
      </c>
      <c r="X112" s="14">
        <v>28.387</v>
      </c>
      <c r="Y112" s="14">
        <f t="shared" si="5"/>
        <v>14.59378</v>
      </c>
      <c r="Z112" s="17" t="s">
        <v>71</v>
      </c>
      <c r="AA112" s="18" t="s">
        <v>71</v>
      </c>
      <c r="AB112" t="s">
        <v>71</v>
      </c>
      <c r="AC112" t="s">
        <v>71</v>
      </c>
      <c r="AD112" s="18" t="s">
        <v>71</v>
      </c>
      <c r="AE112" t="s">
        <v>71</v>
      </c>
      <c r="AF112" t="s">
        <v>71</v>
      </c>
      <c r="AG112" s="18" t="s">
        <v>71</v>
      </c>
      <c r="AH112" t="s">
        <v>71</v>
      </c>
      <c r="AI112" t="s">
        <v>71</v>
      </c>
      <c r="AJ112" s="18" t="s">
        <v>71</v>
      </c>
      <c r="AK112" t="s">
        <v>71</v>
      </c>
      <c r="AL112" t="s">
        <v>71</v>
      </c>
      <c r="AM112" t="s">
        <v>71</v>
      </c>
    </row>
    <row r="113" spans="1:39">
      <c r="A113" s="2" t="s">
        <v>200</v>
      </c>
      <c r="B113" s="2" t="s">
        <v>77</v>
      </c>
      <c r="C113" s="11" t="s">
        <v>71</v>
      </c>
      <c r="D113" s="11" t="s">
        <v>71</v>
      </c>
      <c r="E113" s="11"/>
      <c r="F113" s="11" t="s">
        <v>71</v>
      </c>
      <c r="G113" s="9" t="s">
        <v>44</v>
      </c>
      <c r="H113" s="10" t="s">
        <v>196</v>
      </c>
      <c r="I113" s="2">
        <v>4200</v>
      </c>
      <c r="J113" s="2">
        <v>82</v>
      </c>
      <c r="K113" s="2">
        <v>52</v>
      </c>
      <c r="L113" s="2">
        <v>37</v>
      </c>
      <c r="M113" s="2">
        <v>7.36</v>
      </c>
      <c r="N113" s="2">
        <v>32</v>
      </c>
      <c r="O113" s="2">
        <v>14.7</v>
      </c>
      <c r="P113" s="2">
        <f t="shared" si="6"/>
        <v>44.1</v>
      </c>
      <c r="Q113" s="2">
        <v>0</v>
      </c>
      <c r="R113" s="2">
        <v>0</v>
      </c>
      <c r="S113" s="2">
        <v>16.5</v>
      </c>
      <c r="T113" s="2">
        <v>20.1</v>
      </c>
      <c r="U113" s="2">
        <v>7.3</v>
      </c>
      <c r="V113" s="2">
        <v>-6.2</v>
      </c>
      <c r="W113" s="13">
        <v>50</v>
      </c>
      <c r="X113" s="14">
        <v>29.334</v>
      </c>
      <c r="Y113" s="14">
        <f t="shared" si="5"/>
        <v>16.91106</v>
      </c>
      <c r="Z113" s="17" t="s">
        <v>71</v>
      </c>
      <c r="AA113" s="18" t="s">
        <v>71</v>
      </c>
      <c r="AB113" t="s">
        <v>71</v>
      </c>
      <c r="AC113" t="s">
        <v>71</v>
      </c>
      <c r="AD113" s="18" t="s">
        <v>71</v>
      </c>
      <c r="AE113" t="s">
        <v>71</v>
      </c>
      <c r="AF113" t="s">
        <v>71</v>
      </c>
      <c r="AG113" s="18" t="s">
        <v>71</v>
      </c>
      <c r="AH113" t="s">
        <v>71</v>
      </c>
      <c r="AI113" t="s">
        <v>71</v>
      </c>
      <c r="AJ113" s="18" t="s">
        <v>71</v>
      </c>
      <c r="AK113" t="s">
        <v>71</v>
      </c>
      <c r="AL113" t="s">
        <v>71</v>
      </c>
      <c r="AM113" t="s">
        <v>71</v>
      </c>
    </row>
    <row r="114" spans="1:39">
      <c r="A114" s="2" t="s">
        <v>201</v>
      </c>
      <c r="B114" s="2" t="s">
        <v>80</v>
      </c>
      <c r="C114" s="11" t="s">
        <v>71</v>
      </c>
      <c r="D114" s="11" t="s">
        <v>71</v>
      </c>
      <c r="E114" s="11"/>
      <c r="F114" s="11" t="s">
        <v>71</v>
      </c>
      <c r="G114" s="9" t="s">
        <v>44</v>
      </c>
      <c r="H114" s="10" t="s">
        <v>196</v>
      </c>
      <c r="I114" s="2">
        <v>4200</v>
      </c>
      <c r="J114" s="2">
        <v>80.4</v>
      </c>
      <c r="K114" s="2">
        <v>52</v>
      </c>
      <c r="L114" s="2">
        <v>37</v>
      </c>
      <c r="M114" s="2">
        <v>7.35</v>
      </c>
      <c r="N114" s="2">
        <v>31</v>
      </c>
      <c r="O114" s="2">
        <v>17</v>
      </c>
      <c r="P114" s="2">
        <f t="shared" si="6"/>
        <v>51</v>
      </c>
      <c r="Q114" s="2">
        <v>0.3</v>
      </c>
      <c r="R114" s="2">
        <v>0</v>
      </c>
      <c r="S114" s="2">
        <v>18.7</v>
      </c>
      <c r="T114" s="2">
        <v>23.2</v>
      </c>
      <c r="U114" s="2">
        <v>9</v>
      </c>
      <c r="V114" s="2">
        <v>-7.1</v>
      </c>
      <c r="W114" s="13">
        <v>54</v>
      </c>
      <c r="X114" s="14">
        <v>29.678</v>
      </c>
      <c r="Y114" s="14">
        <f t="shared" si="5"/>
        <v>19.15452</v>
      </c>
      <c r="Z114" s="17" t="s">
        <v>71</v>
      </c>
      <c r="AA114" s="18" t="s">
        <v>71</v>
      </c>
      <c r="AB114" t="s">
        <v>71</v>
      </c>
      <c r="AC114" t="s">
        <v>71</v>
      </c>
      <c r="AD114" s="18" t="s">
        <v>71</v>
      </c>
      <c r="AE114" t="s">
        <v>71</v>
      </c>
      <c r="AF114" t="s">
        <v>71</v>
      </c>
      <c r="AG114" s="18" t="s">
        <v>71</v>
      </c>
      <c r="AH114" t="s">
        <v>71</v>
      </c>
      <c r="AI114" t="s">
        <v>71</v>
      </c>
      <c r="AJ114" s="18" t="s">
        <v>71</v>
      </c>
      <c r="AK114" t="s">
        <v>71</v>
      </c>
      <c r="AL114" t="s">
        <v>71</v>
      </c>
      <c r="AM114" t="s">
        <v>71</v>
      </c>
    </row>
    <row r="115" spans="1:39">
      <c r="A115" s="2" t="s">
        <v>202</v>
      </c>
      <c r="B115" s="2" t="s">
        <v>82</v>
      </c>
      <c r="C115" s="11" t="s">
        <v>71</v>
      </c>
      <c r="D115" s="11" t="s">
        <v>71</v>
      </c>
      <c r="E115" s="11"/>
      <c r="F115" s="11" t="s">
        <v>71</v>
      </c>
      <c r="G115" s="9" t="s">
        <v>44</v>
      </c>
      <c r="H115" s="10" t="s">
        <v>196</v>
      </c>
      <c r="I115" s="2">
        <v>4200</v>
      </c>
      <c r="J115" s="2">
        <v>80.6</v>
      </c>
      <c r="K115" s="2">
        <v>51</v>
      </c>
      <c r="L115" s="2">
        <v>37</v>
      </c>
      <c r="M115" s="2">
        <v>7.35</v>
      </c>
      <c r="N115" s="2">
        <v>36</v>
      </c>
      <c r="O115" s="2">
        <v>17.5</v>
      </c>
      <c r="P115" s="2">
        <f t="shared" si="6"/>
        <v>52.5</v>
      </c>
      <c r="Q115" s="2">
        <v>1.4</v>
      </c>
      <c r="R115" s="2">
        <v>0.1</v>
      </c>
      <c r="S115" s="2">
        <v>19.4</v>
      </c>
      <c r="T115" s="2">
        <v>23.4</v>
      </c>
      <c r="U115" s="2">
        <v>8.1</v>
      </c>
      <c r="V115" s="2">
        <v>-4.9</v>
      </c>
      <c r="W115" s="13">
        <v>56</v>
      </c>
      <c r="X115" s="14">
        <v>29.645</v>
      </c>
      <c r="Y115" s="14">
        <f t="shared" si="5"/>
        <v>19.75895</v>
      </c>
      <c r="Z115" s="17" t="s">
        <v>71</v>
      </c>
      <c r="AA115" s="18" t="s">
        <v>71</v>
      </c>
      <c r="AB115" t="s">
        <v>71</v>
      </c>
      <c r="AC115" t="s">
        <v>71</v>
      </c>
      <c r="AD115" s="18" t="s">
        <v>71</v>
      </c>
      <c r="AE115" t="s">
        <v>71</v>
      </c>
      <c r="AF115" t="s">
        <v>71</v>
      </c>
      <c r="AG115" s="18" t="s">
        <v>71</v>
      </c>
      <c r="AH115" t="s">
        <v>71</v>
      </c>
      <c r="AI115" t="s">
        <v>71</v>
      </c>
      <c r="AJ115" s="18" t="s">
        <v>71</v>
      </c>
      <c r="AK115" t="s">
        <v>71</v>
      </c>
      <c r="AL115" t="s">
        <v>71</v>
      </c>
      <c r="AM115" t="s">
        <v>71</v>
      </c>
    </row>
    <row r="116" spans="1:39">
      <c r="A116" s="2" t="s">
        <v>203</v>
      </c>
      <c r="B116" s="2" t="s">
        <v>84</v>
      </c>
      <c r="C116" s="11" t="s">
        <v>71</v>
      </c>
      <c r="D116" s="11" t="s">
        <v>71</v>
      </c>
      <c r="E116" s="11"/>
      <c r="F116" s="11" t="s">
        <v>71</v>
      </c>
      <c r="G116" s="9" t="s">
        <v>44</v>
      </c>
      <c r="H116" s="10" t="s">
        <v>196</v>
      </c>
      <c r="I116" s="2">
        <v>4200</v>
      </c>
      <c r="J116" s="2">
        <v>77.4</v>
      </c>
      <c r="K116" s="2">
        <v>47</v>
      </c>
      <c r="L116" s="2">
        <v>37</v>
      </c>
      <c r="M116" s="2">
        <v>7.34</v>
      </c>
      <c r="N116" s="2">
        <v>40</v>
      </c>
      <c r="O116" s="2">
        <v>15</v>
      </c>
      <c r="P116" s="2">
        <f t="shared" si="6"/>
        <v>45</v>
      </c>
      <c r="Q116" s="2">
        <v>0</v>
      </c>
      <c r="R116" s="2">
        <v>0.5</v>
      </c>
      <c r="S116" s="2">
        <v>15.9</v>
      </c>
      <c r="T116" s="2">
        <v>20.5</v>
      </c>
      <c r="U116" s="2">
        <v>6.4</v>
      </c>
      <c r="V116" s="2">
        <v>-3.9</v>
      </c>
      <c r="W116" s="13">
        <v>50</v>
      </c>
      <c r="X116" s="14">
        <v>28.921</v>
      </c>
      <c r="Y116" s="14">
        <f t="shared" si="5"/>
        <v>16.2789</v>
      </c>
      <c r="Z116" s="17" t="s">
        <v>71</v>
      </c>
      <c r="AA116" s="18" t="s">
        <v>71</v>
      </c>
      <c r="AB116" t="s">
        <v>71</v>
      </c>
      <c r="AC116" t="s">
        <v>71</v>
      </c>
      <c r="AD116" s="18" t="s">
        <v>71</v>
      </c>
      <c r="AE116" t="s">
        <v>71</v>
      </c>
      <c r="AF116" t="s">
        <v>71</v>
      </c>
      <c r="AG116" s="18" t="s">
        <v>71</v>
      </c>
      <c r="AH116" t="s">
        <v>71</v>
      </c>
      <c r="AI116" t="s">
        <v>71</v>
      </c>
      <c r="AJ116" s="18" t="s">
        <v>71</v>
      </c>
      <c r="AK116" t="s">
        <v>71</v>
      </c>
      <c r="AL116" t="s">
        <v>71</v>
      </c>
      <c r="AM116" t="s">
        <v>71</v>
      </c>
    </row>
    <row r="117" spans="1:39">
      <c r="A117" s="2" t="s">
        <v>204</v>
      </c>
      <c r="B117" s="2" t="s">
        <v>88</v>
      </c>
      <c r="C117" s="11" t="s">
        <v>71</v>
      </c>
      <c r="D117" s="11" t="s">
        <v>71</v>
      </c>
      <c r="E117" s="11"/>
      <c r="F117" s="11" t="s">
        <v>71</v>
      </c>
      <c r="G117" s="9" t="s">
        <v>44</v>
      </c>
      <c r="H117" s="10" t="s">
        <v>196</v>
      </c>
      <c r="I117" s="2">
        <v>4200</v>
      </c>
      <c r="J117" s="2">
        <v>77.6</v>
      </c>
      <c r="K117" s="2">
        <v>49</v>
      </c>
      <c r="L117" s="2">
        <v>37</v>
      </c>
      <c r="M117" s="2">
        <v>7.33</v>
      </c>
      <c r="N117" s="2">
        <v>31</v>
      </c>
      <c r="O117" s="2">
        <v>15.7</v>
      </c>
      <c r="P117" s="2">
        <f t="shared" si="6"/>
        <v>47.1</v>
      </c>
      <c r="Q117" s="2">
        <v>1.1</v>
      </c>
      <c r="R117" s="2">
        <v>0.1</v>
      </c>
      <c r="S117" s="2">
        <v>16.7</v>
      </c>
      <c r="T117" s="2">
        <v>21.3</v>
      </c>
      <c r="U117" s="2">
        <v>8.4</v>
      </c>
      <c r="V117" s="2">
        <v>-8.3</v>
      </c>
      <c r="W117" s="13">
        <v>48</v>
      </c>
      <c r="X117" s="14">
        <v>28.919</v>
      </c>
      <c r="Y117" s="14">
        <f t="shared" si="5"/>
        <v>17.081648</v>
      </c>
      <c r="Z117" s="17" t="s">
        <v>71</v>
      </c>
      <c r="AA117" s="18" t="s">
        <v>71</v>
      </c>
      <c r="AB117" t="s">
        <v>71</v>
      </c>
      <c r="AC117" t="s">
        <v>71</v>
      </c>
      <c r="AD117" s="18" t="s">
        <v>71</v>
      </c>
      <c r="AE117" t="s">
        <v>71</v>
      </c>
      <c r="AF117" t="s">
        <v>71</v>
      </c>
      <c r="AG117" s="18" t="s">
        <v>71</v>
      </c>
      <c r="AH117" t="s">
        <v>71</v>
      </c>
      <c r="AI117" t="s">
        <v>71</v>
      </c>
      <c r="AJ117" s="18" t="s">
        <v>71</v>
      </c>
      <c r="AK117" t="s">
        <v>71</v>
      </c>
      <c r="AL117" t="s">
        <v>71</v>
      </c>
      <c r="AM117" t="s">
        <v>71</v>
      </c>
    </row>
    <row r="118" spans="1:39">
      <c r="A118" s="2" t="s">
        <v>205</v>
      </c>
      <c r="B118" s="2" t="s">
        <v>90</v>
      </c>
      <c r="C118" s="11" t="s">
        <v>71</v>
      </c>
      <c r="D118" s="11" t="s">
        <v>71</v>
      </c>
      <c r="E118" s="11"/>
      <c r="F118" s="11" t="s">
        <v>71</v>
      </c>
      <c r="G118" s="9" t="s">
        <v>44</v>
      </c>
      <c r="H118" s="10" t="s">
        <v>196</v>
      </c>
      <c r="I118" s="2">
        <v>4200</v>
      </c>
      <c r="J118" s="2">
        <v>79.1</v>
      </c>
      <c r="K118" s="2">
        <v>48</v>
      </c>
      <c r="L118" s="2">
        <v>37</v>
      </c>
      <c r="M118" s="2">
        <v>7.39</v>
      </c>
      <c r="N118" s="2">
        <v>32</v>
      </c>
      <c r="O118" s="2">
        <v>15.5</v>
      </c>
      <c r="P118" s="2">
        <f t="shared" si="6"/>
        <v>46.5</v>
      </c>
      <c r="Q118" s="2">
        <v>0</v>
      </c>
      <c r="R118" s="2">
        <v>0.2</v>
      </c>
      <c r="S118" s="2">
        <v>16.8</v>
      </c>
      <c r="T118" s="2">
        <v>21.2</v>
      </c>
      <c r="U118" s="2">
        <v>7.5</v>
      </c>
      <c r="V118" s="2">
        <v>-4.4</v>
      </c>
      <c r="W118" s="13">
        <v>52</v>
      </c>
      <c r="X118" s="14">
        <v>29.499</v>
      </c>
      <c r="Y118" s="14">
        <f t="shared" si="5"/>
        <v>17.186095</v>
      </c>
      <c r="Z118" s="17" t="s">
        <v>71</v>
      </c>
      <c r="AA118" s="18" t="s">
        <v>71</v>
      </c>
      <c r="AB118" t="s">
        <v>71</v>
      </c>
      <c r="AC118" t="s">
        <v>71</v>
      </c>
      <c r="AD118" s="18" t="s">
        <v>71</v>
      </c>
      <c r="AE118" t="s">
        <v>71</v>
      </c>
      <c r="AF118" t="s">
        <v>71</v>
      </c>
      <c r="AG118" s="18" t="s">
        <v>71</v>
      </c>
      <c r="AH118" t="s">
        <v>71</v>
      </c>
      <c r="AI118" t="s">
        <v>71</v>
      </c>
      <c r="AJ118" s="18" t="s">
        <v>71</v>
      </c>
      <c r="AK118" t="s">
        <v>71</v>
      </c>
      <c r="AL118" t="s">
        <v>71</v>
      </c>
      <c r="AM118" t="s">
        <v>71</v>
      </c>
    </row>
    <row r="119" spans="1:39">
      <c r="A119" s="2" t="s">
        <v>206</v>
      </c>
      <c r="B119" s="2" t="s">
        <v>92</v>
      </c>
      <c r="C119" s="11" t="s">
        <v>71</v>
      </c>
      <c r="D119" s="11" t="s">
        <v>71</v>
      </c>
      <c r="E119" s="11"/>
      <c r="F119" s="11" t="s">
        <v>71</v>
      </c>
      <c r="G119" s="9" t="s">
        <v>44</v>
      </c>
      <c r="H119" s="10" t="s">
        <v>196</v>
      </c>
      <c r="I119" s="2">
        <v>4200</v>
      </c>
      <c r="J119" s="2">
        <v>79.6</v>
      </c>
      <c r="K119" s="2">
        <v>50</v>
      </c>
      <c r="L119" s="2">
        <v>37</v>
      </c>
      <c r="M119" s="2">
        <v>7.33</v>
      </c>
      <c r="N119" s="2">
        <v>37</v>
      </c>
      <c r="O119" s="2">
        <v>15</v>
      </c>
      <c r="P119" s="2">
        <f t="shared" si="6"/>
        <v>45</v>
      </c>
      <c r="Q119" s="2">
        <v>0.7</v>
      </c>
      <c r="R119" s="2">
        <v>0.1</v>
      </c>
      <c r="S119" s="2">
        <v>16.3</v>
      </c>
      <c r="T119" s="2">
        <v>20.4</v>
      </c>
      <c r="U119" s="2">
        <v>7.2</v>
      </c>
      <c r="V119" s="2">
        <v>-5.8</v>
      </c>
      <c r="W119" s="13">
        <v>51</v>
      </c>
      <c r="X119" s="14">
        <v>28.47</v>
      </c>
      <c r="Y119" s="14">
        <f t="shared" si="5"/>
        <v>16.7466</v>
      </c>
      <c r="Z119" s="17" t="s">
        <v>71</v>
      </c>
      <c r="AA119" s="18" t="s">
        <v>71</v>
      </c>
      <c r="AB119" t="s">
        <v>71</v>
      </c>
      <c r="AC119" t="s">
        <v>71</v>
      </c>
      <c r="AD119" s="18" t="s">
        <v>71</v>
      </c>
      <c r="AE119" t="s">
        <v>71</v>
      </c>
      <c r="AF119" t="s">
        <v>71</v>
      </c>
      <c r="AG119" s="18" t="s">
        <v>71</v>
      </c>
      <c r="AH119" t="s">
        <v>71</v>
      </c>
      <c r="AI119" t="s">
        <v>71</v>
      </c>
      <c r="AJ119" s="18" t="s">
        <v>71</v>
      </c>
      <c r="AK119" t="s">
        <v>71</v>
      </c>
      <c r="AL119" t="s">
        <v>71</v>
      </c>
      <c r="AM119" t="s">
        <v>71</v>
      </c>
    </row>
    <row r="120" spans="1:39">
      <c r="A120" s="2" t="s">
        <v>207</v>
      </c>
      <c r="B120" s="2" t="s">
        <v>96</v>
      </c>
      <c r="C120" s="11" t="s">
        <v>71</v>
      </c>
      <c r="D120" s="11" t="s">
        <v>71</v>
      </c>
      <c r="E120" s="11"/>
      <c r="F120" s="11" t="s">
        <v>71</v>
      </c>
      <c r="G120" s="9" t="s">
        <v>44</v>
      </c>
      <c r="H120" s="10" t="s">
        <v>196</v>
      </c>
      <c r="I120" s="2">
        <v>4200</v>
      </c>
      <c r="J120" s="2">
        <v>80.7</v>
      </c>
      <c r="K120" s="2">
        <v>48</v>
      </c>
      <c r="L120" s="2">
        <v>37</v>
      </c>
      <c r="M120" s="2">
        <v>7.4</v>
      </c>
      <c r="N120" s="2">
        <v>31</v>
      </c>
      <c r="O120" s="2">
        <v>14.1</v>
      </c>
      <c r="P120" s="2">
        <f t="shared" si="6"/>
        <v>42.3</v>
      </c>
      <c r="Q120" s="2">
        <v>0.9</v>
      </c>
      <c r="R120" s="2">
        <v>0.1</v>
      </c>
      <c r="S120" s="2">
        <v>15.6</v>
      </c>
      <c r="T120" s="2">
        <v>19.1</v>
      </c>
      <c r="U120" s="2">
        <v>5.2</v>
      </c>
      <c r="V120" s="2">
        <v>-4.3</v>
      </c>
      <c r="W120" s="13">
        <v>53</v>
      </c>
      <c r="X120" s="14">
        <v>29.204</v>
      </c>
      <c r="Y120" s="14">
        <f t="shared" si="5"/>
        <v>15.960393</v>
      </c>
      <c r="Z120" s="17" t="s">
        <v>71</v>
      </c>
      <c r="AA120" s="18" t="s">
        <v>71</v>
      </c>
      <c r="AB120" t="s">
        <v>71</v>
      </c>
      <c r="AC120" t="s">
        <v>71</v>
      </c>
      <c r="AD120" s="18" t="s">
        <v>71</v>
      </c>
      <c r="AE120" t="s">
        <v>71</v>
      </c>
      <c r="AF120" t="s">
        <v>71</v>
      </c>
      <c r="AG120" s="18" t="s">
        <v>71</v>
      </c>
      <c r="AH120" t="s">
        <v>71</v>
      </c>
      <c r="AI120" t="s">
        <v>71</v>
      </c>
      <c r="AJ120" s="18" t="s">
        <v>71</v>
      </c>
      <c r="AK120" t="s">
        <v>71</v>
      </c>
      <c r="AL120" t="s">
        <v>71</v>
      </c>
      <c r="AM120" t="s">
        <v>71</v>
      </c>
    </row>
    <row r="121" spans="1:39">
      <c r="A121" s="2" t="s">
        <v>208</v>
      </c>
      <c r="B121" s="2" t="s">
        <v>98</v>
      </c>
      <c r="C121" s="11" t="s">
        <v>71</v>
      </c>
      <c r="D121" s="11" t="s">
        <v>71</v>
      </c>
      <c r="E121" s="11"/>
      <c r="F121" s="11" t="s">
        <v>71</v>
      </c>
      <c r="G121" s="9" t="s">
        <v>44</v>
      </c>
      <c r="H121" s="10" t="s">
        <v>196</v>
      </c>
      <c r="I121" s="2">
        <v>4200</v>
      </c>
      <c r="J121" s="2">
        <v>69.9</v>
      </c>
      <c r="K121" s="2">
        <v>44</v>
      </c>
      <c r="L121" s="2">
        <v>37</v>
      </c>
      <c r="M121" s="2">
        <v>7.36</v>
      </c>
      <c r="N121" s="2">
        <v>39</v>
      </c>
      <c r="O121" s="2">
        <v>15.1</v>
      </c>
      <c r="P121" s="2">
        <f t="shared" si="6"/>
        <v>45.3</v>
      </c>
      <c r="Q121" s="2">
        <v>2.3</v>
      </c>
      <c r="R121" s="2">
        <v>0</v>
      </c>
      <c r="S121" s="2">
        <v>14.7</v>
      </c>
      <c r="T121" s="2">
        <v>20.6</v>
      </c>
      <c r="U121" s="2">
        <v>6.9</v>
      </c>
      <c r="V121" s="2">
        <v>-3.1</v>
      </c>
      <c r="W121" s="13">
        <v>51</v>
      </c>
      <c r="X121" s="14">
        <v>30.183</v>
      </c>
      <c r="Y121" s="14">
        <f t="shared" si="5"/>
        <v>14.803311</v>
      </c>
      <c r="Z121" s="17" t="s">
        <v>71</v>
      </c>
      <c r="AA121" s="18" t="s">
        <v>71</v>
      </c>
      <c r="AB121" t="s">
        <v>71</v>
      </c>
      <c r="AC121" t="s">
        <v>71</v>
      </c>
      <c r="AD121" s="18" t="s">
        <v>71</v>
      </c>
      <c r="AE121" t="s">
        <v>71</v>
      </c>
      <c r="AF121" t="s">
        <v>71</v>
      </c>
      <c r="AG121" s="18" t="s">
        <v>71</v>
      </c>
      <c r="AH121" t="s">
        <v>71</v>
      </c>
      <c r="AI121" t="s">
        <v>71</v>
      </c>
      <c r="AJ121" s="18" t="s">
        <v>71</v>
      </c>
      <c r="AK121" t="s">
        <v>71</v>
      </c>
      <c r="AL121" t="s">
        <v>71</v>
      </c>
      <c r="AM121" t="s">
        <v>71</v>
      </c>
    </row>
    <row r="122" spans="1:39">
      <c r="A122" s="2" t="s">
        <v>209</v>
      </c>
      <c r="B122" s="2" t="s">
        <v>106</v>
      </c>
      <c r="C122" s="11" t="s">
        <v>71</v>
      </c>
      <c r="D122" s="11" t="s">
        <v>71</v>
      </c>
      <c r="E122" s="11"/>
      <c r="F122" s="11" t="s">
        <v>71</v>
      </c>
      <c r="G122" s="9" t="s">
        <v>44</v>
      </c>
      <c r="H122" s="10" t="s">
        <v>196</v>
      </c>
      <c r="I122" s="2">
        <v>4200</v>
      </c>
      <c r="J122" s="2">
        <v>84.9</v>
      </c>
      <c r="K122" s="2">
        <v>56</v>
      </c>
      <c r="L122" s="2">
        <v>37</v>
      </c>
      <c r="M122" s="2">
        <v>7.39</v>
      </c>
      <c r="N122" s="2">
        <v>34</v>
      </c>
      <c r="O122" s="2">
        <v>13.2</v>
      </c>
      <c r="P122" s="2">
        <f t="shared" si="6"/>
        <v>39.6</v>
      </c>
      <c r="Q122" s="2">
        <v>1.5</v>
      </c>
      <c r="R122" s="2">
        <v>0</v>
      </c>
      <c r="S122" s="2">
        <v>15.6</v>
      </c>
      <c r="T122" s="2">
        <v>18.1</v>
      </c>
      <c r="U122" s="2">
        <v>6</v>
      </c>
      <c r="V122" s="2">
        <v>-3.6</v>
      </c>
      <c r="W122" s="13">
        <v>43</v>
      </c>
      <c r="X122" s="14">
        <v>30.107</v>
      </c>
      <c r="Y122" s="14">
        <f t="shared" si="5"/>
        <v>15.745452</v>
      </c>
      <c r="Z122" s="17" t="s">
        <v>71</v>
      </c>
      <c r="AA122" s="18" t="s">
        <v>71</v>
      </c>
      <c r="AB122" t="s">
        <v>71</v>
      </c>
      <c r="AC122" t="s">
        <v>71</v>
      </c>
      <c r="AD122" s="18" t="s">
        <v>71</v>
      </c>
      <c r="AE122" t="s">
        <v>71</v>
      </c>
      <c r="AF122" t="s">
        <v>71</v>
      </c>
      <c r="AG122" s="18" t="s">
        <v>71</v>
      </c>
      <c r="AH122" t="s">
        <v>71</v>
      </c>
      <c r="AI122" t="s">
        <v>71</v>
      </c>
      <c r="AJ122" s="18" t="s">
        <v>71</v>
      </c>
      <c r="AK122" t="s">
        <v>71</v>
      </c>
      <c r="AL122" t="s">
        <v>71</v>
      </c>
      <c r="AM122" t="s">
        <v>71</v>
      </c>
    </row>
    <row r="123" spans="1:39">
      <c r="A123" s="2" t="s">
        <v>210</v>
      </c>
      <c r="B123" s="2" t="s">
        <v>108</v>
      </c>
      <c r="C123" s="11" t="s">
        <v>71</v>
      </c>
      <c r="D123" s="11" t="s">
        <v>71</v>
      </c>
      <c r="E123" s="11"/>
      <c r="F123" s="11" t="s">
        <v>71</v>
      </c>
      <c r="G123" s="9" t="s">
        <v>44</v>
      </c>
      <c r="H123" s="10" t="s">
        <v>196</v>
      </c>
      <c r="I123" s="2">
        <v>4200</v>
      </c>
      <c r="J123" s="2">
        <v>77.5</v>
      </c>
      <c r="K123" s="2">
        <v>49</v>
      </c>
      <c r="L123" s="2">
        <v>37</v>
      </c>
      <c r="M123" s="2">
        <v>7.37</v>
      </c>
      <c r="N123" s="2">
        <v>30</v>
      </c>
      <c r="O123" s="2">
        <v>12.6</v>
      </c>
      <c r="P123" s="2">
        <f t="shared" si="6"/>
        <v>37.8</v>
      </c>
      <c r="Q123" s="2">
        <v>0.6</v>
      </c>
      <c r="R123" s="2">
        <v>0</v>
      </c>
      <c r="S123" s="2">
        <v>13.6</v>
      </c>
      <c r="T123" s="2">
        <v>17.4</v>
      </c>
      <c r="U123" s="2">
        <v>8.4</v>
      </c>
      <c r="V123" s="2">
        <v>-6.8</v>
      </c>
      <c r="W123" s="13">
        <v>43</v>
      </c>
      <c r="X123" s="14">
        <v>31.777</v>
      </c>
      <c r="Y123" s="14">
        <f t="shared" si="5"/>
        <v>13.72035</v>
      </c>
      <c r="Z123" s="17" t="s">
        <v>71</v>
      </c>
      <c r="AA123" s="18" t="s">
        <v>71</v>
      </c>
      <c r="AB123" t="s">
        <v>71</v>
      </c>
      <c r="AC123" t="s">
        <v>71</v>
      </c>
      <c r="AD123" s="18" t="s">
        <v>71</v>
      </c>
      <c r="AE123" t="s">
        <v>71</v>
      </c>
      <c r="AF123" t="s">
        <v>71</v>
      </c>
      <c r="AG123" s="18" t="s">
        <v>71</v>
      </c>
      <c r="AH123" t="s">
        <v>71</v>
      </c>
      <c r="AI123" t="s">
        <v>71</v>
      </c>
      <c r="AJ123" s="18" t="s">
        <v>71</v>
      </c>
      <c r="AK123" t="s">
        <v>71</v>
      </c>
      <c r="AL123" t="s">
        <v>71</v>
      </c>
      <c r="AM123" t="s">
        <v>71</v>
      </c>
    </row>
    <row r="124" spans="1:39">
      <c r="A124" s="2" t="s">
        <v>211</v>
      </c>
      <c r="B124" s="2" t="s">
        <v>110</v>
      </c>
      <c r="C124" s="11" t="s">
        <v>71</v>
      </c>
      <c r="D124" s="11" t="s">
        <v>71</v>
      </c>
      <c r="E124" s="11"/>
      <c r="F124" s="11" t="s">
        <v>71</v>
      </c>
      <c r="G124" s="9" t="s">
        <v>44</v>
      </c>
      <c r="H124" s="10" t="s">
        <v>196</v>
      </c>
      <c r="I124" s="2">
        <v>4200</v>
      </c>
      <c r="J124" s="2">
        <v>80.9</v>
      </c>
      <c r="K124" s="2">
        <v>48</v>
      </c>
      <c r="L124" s="2">
        <v>37</v>
      </c>
      <c r="M124" s="2">
        <v>7.35</v>
      </c>
      <c r="N124" s="2">
        <v>34</v>
      </c>
      <c r="O124" s="2">
        <v>14.3</v>
      </c>
      <c r="P124" s="2">
        <f t="shared" si="6"/>
        <v>42.9</v>
      </c>
      <c r="Q124" s="2">
        <v>0</v>
      </c>
      <c r="R124" s="2">
        <v>0</v>
      </c>
      <c r="S124" s="2">
        <v>16.1</v>
      </c>
      <c r="T124" s="2">
        <v>19.9</v>
      </c>
      <c r="U124" s="2">
        <v>7.8</v>
      </c>
      <c r="V124" s="2">
        <v>-5.9</v>
      </c>
      <c r="W124" s="13">
        <v>51</v>
      </c>
      <c r="X124" s="14">
        <v>28.29</v>
      </c>
      <c r="Y124" s="14">
        <f t="shared" si="5"/>
        <v>16.224493</v>
      </c>
      <c r="Z124" s="17" t="s">
        <v>71</v>
      </c>
      <c r="AA124" s="18" t="s">
        <v>71</v>
      </c>
      <c r="AB124" t="s">
        <v>71</v>
      </c>
      <c r="AC124" t="s">
        <v>71</v>
      </c>
      <c r="AD124" s="18" t="s">
        <v>71</v>
      </c>
      <c r="AE124" t="s">
        <v>71</v>
      </c>
      <c r="AF124" t="s">
        <v>71</v>
      </c>
      <c r="AG124" s="18" t="s">
        <v>71</v>
      </c>
      <c r="AH124" t="s">
        <v>71</v>
      </c>
      <c r="AI124" t="s">
        <v>71</v>
      </c>
      <c r="AJ124" s="18" t="s">
        <v>71</v>
      </c>
      <c r="AK124" t="s">
        <v>71</v>
      </c>
      <c r="AL124" t="s">
        <v>71</v>
      </c>
      <c r="AM124" t="s">
        <v>71</v>
      </c>
    </row>
    <row r="125" spans="1:39">
      <c r="A125" s="2" t="s">
        <v>212</v>
      </c>
      <c r="B125" s="2" t="s">
        <v>114</v>
      </c>
      <c r="C125" s="11" t="s">
        <v>71</v>
      </c>
      <c r="D125" s="11" t="s">
        <v>71</v>
      </c>
      <c r="E125" s="11"/>
      <c r="F125" s="11" t="s">
        <v>71</v>
      </c>
      <c r="G125" s="9" t="s">
        <v>44</v>
      </c>
      <c r="H125" s="10" t="s">
        <v>196</v>
      </c>
      <c r="I125" s="2">
        <v>4200</v>
      </c>
      <c r="J125" s="2">
        <v>81.8</v>
      </c>
      <c r="K125" s="2">
        <v>50</v>
      </c>
      <c r="L125" s="2">
        <v>37</v>
      </c>
      <c r="M125" s="2">
        <v>7.35</v>
      </c>
      <c r="N125" s="2">
        <v>29</v>
      </c>
      <c r="O125" s="2">
        <v>13.9</v>
      </c>
      <c r="P125" s="2">
        <f t="shared" si="6"/>
        <v>41.7</v>
      </c>
      <c r="Q125" s="2">
        <v>0</v>
      </c>
      <c r="R125" s="2">
        <v>0</v>
      </c>
      <c r="S125" s="2">
        <v>15.8</v>
      </c>
      <c r="T125" s="2">
        <v>19.3</v>
      </c>
      <c r="U125" s="2">
        <v>8.4</v>
      </c>
      <c r="V125" s="2">
        <v>-8.2</v>
      </c>
      <c r="W125" s="13">
        <v>45</v>
      </c>
      <c r="X125" s="14">
        <v>28.76</v>
      </c>
      <c r="Y125" s="14">
        <f t="shared" si="5"/>
        <v>15.954578</v>
      </c>
      <c r="Z125" s="17" t="s">
        <v>71</v>
      </c>
      <c r="AA125" s="18" t="s">
        <v>71</v>
      </c>
      <c r="AB125" t="s">
        <v>71</v>
      </c>
      <c r="AC125" t="s">
        <v>71</v>
      </c>
      <c r="AD125" s="18" t="s">
        <v>71</v>
      </c>
      <c r="AE125" t="s">
        <v>71</v>
      </c>
      <c r="AF125" t="s">
        <v>71</v>
      </c>
      <c r="AG125" s="18" t="s">
        <v>71</v>
      </c>
      <c r="AH125" t="s">
        <v>71</v>
      </c>
      <c r="AI125" t="s">
        <v>71</v>
      </c>
      <c r="AJ125" s="18" t="s">
        <v>71</v>
      </c>
      <c r="AK125" t="s">
        <v>71</v>
      </c>
      <c r="AL125" t="s">
        <v>71</v>
      </c>
      <c r="AM125" t="s">
        <v>71</v>
      </c>
    </row>
    <row r="126" spans="1:39">
      <c r="A126" s="2" t="s">
        <v>213</v>
      </c>
      <c r="B126" s="2" t="s">
        <v>116</v>
      </c>
      <c r="C126" s="11" t="s">
        <v>71</v>
      </c>
      <c r="D126" s="11" t="s">
        <v>71</v>
      </c>
      <c r="E126" s="11"/>
      <c r="F126" s="11" t="s">
        <v>71</v>
      </c>
      <c r="G126" s="9" t="s">
        <v>44</v>
      </c>
      <c r="H126" s="10" t="s">
        <v>196</v>
      </c>
      <c r="I126" s="2">
        <v>4200</v>
      </c>
      <c r="J126" s="2">
        <v>69.5</v>
      </c>
      <c r="K126" s="2">
        <v>42</v>
      </c>
      <c r="L126" s="2">
        <v>37</v>
      </c>
      <c r="M126" s="2">
        <v>7.29</v>
      </c>
      <c r="N126" s="2">
        <v>35</v>
      </c>
      <c r="O126" s="2">
        <v>14.7</v>
      </c>
      <c r="P126" s="2">
        <f t="shared" si="6"/>
        <v>44.1</v>
      </c>
      <c r="Q126" s="2">
        <v>0.8</v>
      </c>
      <c r="R126" s="2">
        <v>0</v>
      </c>
      <c r="S126" s="2">
        <v>14.2</v>
      </c>
      <c r="T126" s="2">
        <v>20.2</v>
      </c>
      <c r="U126" s="2">
        <v>7.3</v>
      </c>
      <c r="V126" s="2">
        <v>-8.9</v>
      </c>
      <c r="W126" s="13">
        <v>48</v>
      </c>
      <c r="X126" s="14">
        <v>28.361</v>
      </c>
      <c r="Y126" s="14">
        <f t="shared" si="5"/>
        <v>14.326935</v>
      </c>
      <c r="Z126" s="17" t="s">
        <v>71</v>
      </c>
      <c r="AA126" s="18" t="s">
        <v>71</v>
      </c>
      <c r="AB126" t="s">
        <v>71</v>
      </c>
      <c r="AC126" t="s">
        <v>71</v>
      </c>
      <c r="AD126" s="18" t="s">
        <v>71</v>
      </c>
      <c r="AE126" t="s">
        <v>71</v>
      </c>
      <c r="AF126" t="s">
        <v>71</v>
      </c>
      <c r="AG126" s="18" t="s">
        <v>71</v>
      </c>
      <c r="AH126" t="s">
        <v>71</v>
      </c>
      <c r="AI126" t="s">
        <v>71</v>
      </c>
      <c r="AJ126" s="18" t="s">
        <v>71</v>
      </c>
      <c r="AK126" t="s">
        <v>71</v>
      </c>
      <c r="AL126" t="s">
        <v>71</v>
      </c>
      <c r="AM126" t="s">
        <v>71</v>
      </c>
    </row>
    <row r="127" spans="1:39">
      <c r="A127" s="2" t="s">
        <v>214</v>
      </c>
      <c r="B127" s="2" t="s">
        <v>80</v>
      </c>
      <c r="C127" s="11" t="s">
        <v>71</v>
      </c>
      <c r="D127" s="11" t="s">
        <v>71</v>
      </c>
      <c r="E127" s="11"/>
      <c r="F127" s="11" t="s">
        <v>71</v>
      </c>
      <c r="G127" s="9" t="s">
        <v>44</v>
      </c>
      <c r="H127" s="10" t="s">
        <v>215</v>
      </c>
      <c r="I127" s="2">
        <v>4200</v>
      </c>
      <c r="J127" s="2">
        <v>77.8</v>
      </c>
      <c r="K127" s="2">
        <v>49</v>
      </c>
      <c r="L127" s="2">
        <v>37</v>
      </c>
      <c r="M127" s="2">
        <v>7.33</v>
      </c>
      <c r="N127" s="2">
        <v>30</v>
      </c>
      <c r="O127" s="2">
        <v>17.7</v>
      </c>
      <c r="P127" s="2">
        <f t="shared" si="6"/>
        <v>53.1</v>
      </c>
      <c r="Q127" s="2">
        <v>0.9</v>
      </c>
      <c r="R127" s="2">
        <v>0</v>
      </c>
      <c r="S127" s="2">
        <v>18.8</v>
      </c>
      <c r="T127" s="2">
        <v>24</v>
      </c>
      <c r="U127" s="2">
        <v>10.7</v>
      </c>
      <c r="V127" s="2">
        <v>-8.6</v>
      </c>
      <c r="W127" s="13">
        <v>54</v>
      </c>
      <c r="X127" s="14">
        <v>29.678</v>
      </c>
      <c r="Y127" s="14">
        <f t="shared" si="5"/>
        <v>19.288134</v>
      </c>
      <c r="Z127" s="17" t="s">
        <v>71</v>
      </c>
      <c r="AA127" s="18" t="s">
        <v>71</v>
      </c>
      <c r="AB127" t="s">
        <v>71</v>
      </c>
      <c r="AC127" t="s">
        <v>71</v>
      </c>
      <c r="AD127" s="18" t="s">
        <v>71</v>
      </c>
      <c r="AE127" t="s">
        <v>71</v>
      </c>
      <c r="AF127" t="s">
        <v>71</v>
      </c>
      <c r="AG127" s="18" t="s">
        <v>71</v>
      </c>
      <c r="AH127" t="s">
        <v>71</v>
      </c>
      <c r="AI127" t="s">
        <v>71</v>
      </c>
      <c r="AJ127" s="18" t="s">
        <v>71</v>
      </c>
      <c r="AK127" t="s">
        <v>71</v>
      </c>
      <c r="AL127" t="s">
        <v>71</v>
      </c>
      <c r="AM127" t="s">
        <v>71</v>
      </c>
    </row>
    <row r="128" spans="1:39">
      <c r="A128" s="2" t="s">
        <v>216</v>
      </c>
      <c r="B128" s="2" t="s">
        <v>92</v>
      </c>
      <c r="C128" s="11" t="s">
        <v>71</v>
      </c>
      <c r="D128" s="11" t="s">
        <v>71</v>
      </c>
      <c r="E128" s="11"/>
      <c r="F128" s="11" t="s">
        <v>71</v>
      </c>
      <c r="G128" s="9" t="s">
        <v>44</v>
      </c>
      <c r="H128" s="10" t="s">
        <v>215</v>
      </c>
      <c r="I128" s="2">
        <v>4200</v>
      </c>
      <c r="J128" s="2">
        <v>78.5</v>
      </c>
      <c r="K128" s="2">
        <v>52</v>
      </c>
      <c r="L128" s="2">
        <v>37</v>
      </c>
      <c r="M128" s="2">
        <v>7.29</v>
      </c>
      <c r="N128" s="2">
        <v>36</v>
      </c>
      <c r="O128" s="2">
        <v>15.4</v>
      </c>
      <c r="P128" s="2">
        <f t="shared" si="6"/>
        <v>46.2</v>
      </c>
      <c r="Q128" s="2">
        <v>0.9</v>
      </c>
      <c r="R128" s="2">
        <v>0</v>
      </c>
      <c r="S128" s="2">
        <v>16.5</v>
      </c>
      <c r="T128" s="2">
        <v>20.9</v>
      </c>
      <c r="U128" s="2">
        <v>11.4</v>
      </c>
      <c r="V128" s="2">
        <v>-8.4</v>
      </c>
      <c r="W128" s="13">
        <v>51</v>
      </c>
      <c r="X128" s="14">
        <v>28.47</v>
      </c>
      <c r="Y128" s="14">
        <f t="shared" si="5"/>
        <v>16.95971</v>
      </c>
      <c r="Z128" s="17" t="s">
        <v>71</v>
      </c>
      <c r="AA128" s="18" t="s">
        <v>71</v>
      </c>
      <c r="AB128" t="s">
        <v>71</v>
      </c>
      <c r="AC128" t="s">
        <v>71</v>
      </c>
      <c r="AD128" s="18" t="s">
        <v>71</v>
      </c>
      <c r="AE128" t="s">
        <v>71</v>
      </c>
      <c r="AF128" t="s">
        <v>71</v>
      </c>
      <c r="AG128" s="18" t="s">
        <v>71</v>
      </c>
      <c r="AH128" t="s">
        <v>71</v>
      </c>
      <c r="AI128" t="s">
        <v>71</v>
      </c>
      <c r="AJ128" s="18" t="s">
        <v>71</v>
      </c>
      <c r="AK128" t="s">
        <v>71</v>
      </c>
      <c r="AL128" t="s">
        <v>71</v>
      </c>
      <c r="AM128" t="s">
        <v>71</v>
      </c>
    </row>
    <row r="129" spans="1:39">
      <c r="A129" s="2" t="s">
        <v>217</v>
      </c>
      <c r="B129" s="2" t="s">
        <v>98</v>
      </c>
      <c r="C129" s="11" t="s">
        <v>71</v>
      </c>
      <c r="D129" s="11" t="s">
        <v>71</v>
      </c>
      <c r="E129" s="11"/>
      <c r="F129" s="11" t="s">
        <v>71</v>
      </c>
      <c r="G129" s="9" t="s">
        <v>44</v>
      </c>
      <c r="H129" s="10" t="s">
        <v>215</v>
      </c>
      <c r="I129" s="2">
        <v>4200</v>
      </c>
      <c r="J129" s="2">
        <v>73.9</v>
      </c>
      <c r="K129" s="2">
        <v>45</v>
      </c>
      <c r="L129" s="2">
        <v>37</v>
      </c>
      <c r="M129" s="2">
        <v>7.36</v>
      </c>
      <c r="N129" s="2">
        <v>37</v>
      </c>
      <c r="O129" s="2">
        <v>12.6</v>
      </c>
      <c r="P129" s="2">
        <f t="shared" si="6"/>
        <v>37.8</v>
      </c>
      <c r="Q129" s="2">
        <v>1</v>
      </c>
      <c r="R129" s="2">
        <v>0</v>
      </c>
      <c r="S129" s="2">
        <v>13</v>
      </c>
      <c r="T129" s="2">
        <v>17.4</v>
      </c>
      <c r="U129" s="2">
        <v>7.9</v>
      </c>
      <c r="V129" s="2">
        <v>-4</v>
      </c>
      <c r="W129" s="13">
        <v>51</v>
      </c>
      <c r="X129" s="14">
        <v>30.183</v>
      </c>
      <c r="Y129" s="14">
        <f t="shared" si="5"/>
        <v>13.077846</v>
      </c>
      <c r="Z129" s="17" t="s">
        <v>71</v>
      </c>
      <c r="AA129" s="18" t="s">
        <v>71</v>
      </c>
      <c r="AB129" t="s">
        <v>71</v>
      </c>
      <c r="AC129" t="s">
        <v>71</v>
      </c>
      <c r="AD129" s="18" t="s">
        <v>71</v>
      </c>
      <c r="AE129" t="s">
        <v>71</v>
      </c>
      <c r="AF129" t="s">
        <v>71</v>
      </c>
      <c r="AG129" s="18" t="s">
        <v>71</v>
      </c>
      <c r="AH129" t="s">
        <v>71</v>
      </c>
      <c r="AI129" t="s">
        <v>71</v>
      </c>
      <c r="AJ129" s="18" t="s">
        <v>71</v>
      </c>
      <c r="AK129" t="s">
        <v>71</v>
      </c>
      <c r="AL129" t="s">
        <v>71</v>
      </c>
      <c r="AM129" t="s">
        <v>71</v>
      </c>
    </row>
    <row r="130" spans="1:39">
      <c r="A130" s="2" t="s">
        <v>218</v>
      </c>
      <c r="B130" s="2" t="s">
        <v>114</v>
      </c>
      <c r="C130" s="11" t="s">
        <v>71</v>
      </c>
      <c r="D130" s="11" t="s">
        <v>71</v>
      </c>
      <c r="E130" s="11"/>
      <c r="F130" s="11" t="s">
        <v>71</v>
      </c>
      <c r="G130" s="9" t="s">
        <v>44</v>
      </c>
      <c r="H130" s="10" t="s">
        <v>215</v>
      </c>
      <c r="I130" s="2">
        <v>4200</v>
      </c>
      <c r="J130" s="2">
        <v>80.9</v>
      </c>
      <c r="K130" s="2">
        <v>50</v>
      </c>
      <c r="L130" s="2">
        <v>37</v>
      </c>
      <c r="M130" s="2">
        <v>7.34</v>
      </c>
      <c r="N130" s="2">
        <v>29</v>
      </c>
      <c r="O130" s="2">
        <v>14</v>
      </c>
      <c r="P130" s="2">
        <f t="shared" si="6"/>
        <v>42</v>
      </c>
      <c r="Q130" s="2">
        <v>0</v>
      </c>
      <c r="R130" s="2">
        <v>0.1</v>
      </c>
      <c r="S130" s="2">
        <v>15.8</v>
      </c>
      <c r="T130" s="2">
        <v>19.5</v>
      </c>
      <c r="U130" s="2">
        <v>9</v>
      </c>
      <c r="V130" s="2">
        <v>-8.7</v>
      </c>
      <c r="W130" s="13">
        <v>47</v>
      </c>
      <c r="X130" s="14">
        <v>28.76</v>
      </c>
      <c r="Y130" s="14">
        <f t="shared" ref="Y130:Y136" si="7">1.39*O130*J130/100+0.003*K130</f>
        <v>15.89314</v>
      </c>
      <c r="Z130" s="17" t="s">
        <v>71</v>
      </c>
      <c r="AA130" s="18" t="s">
        <v>71</v>
      </c>
      <c r="AB130" t="s">
        <v>71</v>
      </c>
      <c r="AC130" t="s">
        <v>71</v>
      </c>
      <c r="AD130" s="18" t="s">
        <v>71</v>
      </c>
      <c r="AE130" t="s">
        <v>71</v>
      </c>
      <c r="AF130" t="s">
        <v>71</v>
      </c>
      <c r="AG130" s="18" t="s">
        <v>71</v>
      </c>
      <c r="AH130" t="s">
        <v>71</v>
      </c>
      <c r="AI130" t="s">
        <v>71</v>
      </c>
      <c r="AJ130" s="18" t="s">
        <v>71</v>
      </c>
      <c r="AK130" t="s">
        <v>71</v>
      </c>
      <c r="AL130" t="s">
        <v>71</v>
      </c>
      <c r="AM130" t="s">
        <v>71</v>
      </c>
    </row>
    <row r="131" spans="1:39">
      <c r="A131" s="2" t="s">
        <v>219</v>
      </c>
      <c r="B131" s="2" t="s">
        <v>156</v>
      </c>
      <c r="C131" s="11" t="s">
        <v>71</v>
      </c>
      <c r="D131" s="11" t="s">
        <v>71</v>
      </c>
      <c r="E131" s="11"/>
      <c r="F131" s="11" t="s">
        <v>71</v>
      </c>
      <c r="G131" s="9" t="s">
        <v>220</v>
      </c>
      <c r="H131" s="10" t="s">
        <v>45</v>
      </c>
      <c r="I131" s="2">
        <v>4200</v>
      </c>
      <c r="J131" s="2">
        <v>54.8</v>
      </c>
      <c r="K131" s="2">
        <v>33</v>
      </c>
      <c r="L131" s="2">
        <v>37</v>
      </c>
      <c r="M131" s="2">
        <v>7.28</v>
      </c>
      <c r="N131" s="2">
        <v>38</v>
      </c>
      <c r="O131" s="2">
        <v>13.9</v>
      </c>
      <c r="P131" s="2">
        <f t="shared" ref="P131:P136" si="8">O131*3</f>
        <v>41.7</v>
      </c>
      <c r="Q131" s="2">
        <v>0</v>
      </c>
      <c r="R131" s="2">
        <v>0.2</v>
      </c>
      <c r="S131" s="2">
        <v>10.6</v>
      </c>
      <c r="T131" s="2">
        <v>19.4</v>
      </c>
      <c r="U131" s="2">
        <v>9</v>
      </c>
      <c r="V131" s="2">
        <v>-8.2</v>
      </c>
      <c r="W131" s="13">
        <v>49</v>
      </c>
      <c r="X131" s="14">
        <v>28.178</v>
      </c>
      <c r="Y131" s="14">
        <f t="shared" si="7"/>
        <v>10.686908</v>
      </c>
      <c r="Z131" s="17" t="s">
        <v>71</v>
      </c>
      <c r="AA131" s="18" t="s">
        <v>71</v>
      </c>
      <c r="AB131" t="s">
        <v>71</v>
      </c>
      <c r="AC131" t="s">
        <v>71</v>
      </c>
      <c r="AD131" s="18" t="s">
        <v>71</v>
      </c>
      <c r="AE131" t="s">
        <v>71</v>
      </c>
      <c r="AF131" t="s">
        <v>71</v>
      </c>
      <c r="AG131" s="18" t="s">
        <v>71</v>
      </c>
      <c r="AH131" t="s">
        <v>71</v>
      </c>
      <c r="AI131" t="s">
        <v>71</v>
      </c>
      <c r="AJ131" s="18" t="s">
        <v>71</v>
      </c>
      <c r="AK131" t="s">
        <v>71</v>
      </c>
      <c r="AL131" t="s">
        <v>71</v>
      </c>
      <c r="AM131" t="s">
        <v>71</v>
      </c>
    </row>
    <row r="132" spans="1:39">
      <c r="A132" s="2" t="s">
        <v>221</v>
      </c>
      <c r="B132" s="2" t="s">
        <v>70</v>
      </c>
      <c r="C132" s="11" t="s">
        <v>71</v>
      </c>
      <c r="D132" s="11" t="s">
        <v>71</v>
      </c>
      <c r="E132" s="11"/>
      <c r="F132" s="11" t="s">
        <v>71</v>
      </c>
      <c r="G132" s="9" t="s">
        <v>220</v>
      </c>
      <c r="H132" s="10" t="s">
        <v>120</v>
      </c>
      <c r="I132" s="2">
        <v>4200</v>
      </c>
      <c r="J132" s="2">
        <v>82.5</v>
      </c>
      <c r="K132" s="2">
        <v>50</v>
      </c>
      <c r="L132" s="2">
        <v>37</v>
      </c>
      <c r="M132" s="2">
        <v>7.46</v>
      </c>
      <c r="N132" s="2">
        <v>32</v>
      </c>
      <c r="O132" s="2">
        <v>14.2</v>
      </c>
      <c r="P132" s="2">
        <f t="shared" si="8"/>
        <v>42.6</v>
      </c>
      <c r="Q132" s="2">
        <v>1.9</v>
      </c>
      <c r="R132" s="2">
        <v>0</v>
      </c>
      <c r="S132" s="2">
        <v>16</v>
      </c>
      <c r="T132" s="2">
        <v>19.1</v>
      </c>
      <c r="U132" s="2">
        <v>0.3</v>
      </c>
      <c r="V132" s="2">
        <v>-0.2</v>
      </c>
      <c r="W132" s="13">
        <v>47</v>
      </c>
      <c r="X132" s="14">
        <v>30.394</v>
      </c>
      <c r="Y132" s="14">
        <f t="shared" si="7"/>
        <v>16.43385</v>
      </c>
      <c r="Z132" s="17" t="s">
        <v>71</v>
      </c>
      <c r="AA132" s="18" t="s">
        <v>71</v>
      </c>
      <c r="AB132" t="s">
        <v>71</v>
      </c>
      <c r="AC132" t="s">
        <v>71</v>
      </c>
      <c r="AD132" s="18" t="s">
        <v>71</v>
      </c>
      <c r="AE132" t="s">
        <v>71</v>
      </c>
      <c r="AF132" t="s">
        <v>71</v>
      </c>
      <c r="AG132" s="18" t="s">
        <v>71</v>
      </c>
      <c r="AH132" t="s">
        <v>71</v>
      </c>
      <c r="AI132" t="s">
        <v>71</v>
      </c>
      <c r="AJ132" s="18" t="s">
        <v>71</v>
      </c>
      <c r="AK132" t="s">
        <v>71</v>
      </c>
      <c r="AL132" t="s">
        <v>71</v>
      </c>
      <c r="AM132" t="s">
        <v>71</v>
      </c>
    </row>
    <row r="133" spans="1:39">
      <c r="A133" s="2" t="s">
        <v>222</v>
      </c>
      <c r="B133" s="2" t="s">
        <v>73</v>
      </c>
      <c r="C133" s="11" t="s">
        <v>71</v>
      </c>
      <c r="D133" s="11" t="s">
        <v>71</v>
      </c>
      <c r="E133" s="11"/>
      <c r="F133" s="11" t="s">
        <v>71</v>
      </c>
      <c r="G133" s="9" t="s">
        <v>220</v>
      </c>
      <c r="H133" s="10" t="s">
        <v>120</v>
      </c>
      <c r="I133" s="2">
        <v>4200</v>
      </c>
      <c r="J133" s="2">
        <v>48.3</v>
      </c>
      <c r="K133" s="2">
        <v>27</v>
      </c>
      <c r="L133" s="2">
        <v>37</v>
      </c>
      <c r="M133" s="2">
        <v>7.37</v>
      </c>
      <c r="N133" s="2">
        <v>45</v>
      </c>
      <c r="O133" s="2">
        <v>13.5</v>
      </c>
      <c r="P133" s="2">
        <f t="shared" si="8"/>
        <v>40.5</v>
      </c>
      <c r="Q133" s="2">
        <v>0</v>
      </c>
      <c r="R133" s="2">
        <v>0.4</v>
      </c>
      <c r="S133" s="2">
        <v>9</v>
      </c>
      <c r="T133" s="2">
        <v>18.5</v>
      </c>
      <c r="U133" s="2">
        <v>1.4</v>
      </c>
      <c r="V133" s="2">
        <v>0.3</v>
      </c>
      <c r="W133" s="13">
        <v>44</v>
      </c>
      <c r="X133" s="14">
        <v>28.429</v>
      </c>
      <c r="Y133" s="14">
        <f t="shared" si="7"/>
        <v>9.144495</v>
      </c>
      <c r="Z133" s="17" t="s">
        <v>71</v>
      </c>
      <c r="AA133" s="18" t="s">
        <v>71</v>
      </c>
      <c r="AB133" t="s">
        <v>71</v>
      </c>
      <c r="AC133" t="s">
        <v>71</v>
      </c>
      <c r="AD133" s="18" t="s">
        <v>71</v>
      </c>
      <c r="AE133" t="s">
        <v>71</v>
      </c>
      <c r="AF133" t="s">
        <v>71</v>
      </c>
      <c r="AG133" s="18" t="s">
        <v>71</v>
      </c>
      <c r="AH133" t="s">
        <v>71</v>
      </c>
      <c r="AI133" t="s">
        <v>71</v>
      </c>
      <c r="AJ133" s="18" t="s">
        <v>71</v>
      </c>
      <c r="AK133" t="s">
        <v>71</v>
      </c>
      <c r="AL133" t="s">
        <v>71</v>
      </c>
      <c r="AM133" t="s">
        <v>71</v>
      </c>
    </row>
    <row r="134" spans="1:39">
      <c r="A134" s="2" t="s">
        <v>223</v>
      </c>
      <c r="B134" s="2" t="s">
        <v>70</v>
      </c>
      <c r="C134" s="11" t="s">
        <v>71</v>
      </c>
      <c r="D134" s="11" t="s">
        <v>71</v>
      </c>
      <c r="E134" s="11"/>
      <c r="F134" s="11" t="s">
        <v>71</v>
      </c>
      <c r="G134" s="9" t="s">
        <v>220</v>
      </c>
      <c r="H134" s="10" t="s">
        <v>224</v>
      </c>
      <c r="I134" s="2">
        <v>4200</v>
      </c>
      <c r="J134" s="2">
        <v>83.4</v>
      </c>
      <c r="K134" s="2">
        <v>52</v>
      </c>
      <c r="L134" s="2">
        <v>37</v>
      </c>
      <c r="M134" s="2">
        <v>7.43</v>
      </c>
      <c r="N134" s="2">
        <v>31</v>
      </c>
      <c r="O134" s="2">
        <v>14.9</v>
      </c>
      <c r="P134" s="2">
        <f t="shared" si="8"/>
        <v>44.7</v>
      </c>
      <c r="Q134" s="2">
        <v>0.7</v>
      </c>
      <c r="R134" s="2">
        <v>0.1</v>
      </c>
      <c r="S134" s="2">
        <v>17</v>
      </c>
      <c r="T134" s="2">
        <v>20.2</v>
      </c>
      <c r="U134" s="2">
        <v>3.7</v>
      </c>
      <c r="V134" s="2">
        <v>-2.6</v>
      </c>
      <c r="W134" s="13">
        <v>48</v>
      </c>
      <c r="X134" s="14">
        <v>30.394</v>
      </c>
      <c r="Y134" s="14">
        <f t="shared" si="7"/>
        <v>17.428974</v>
      </c>
      <c r="Z134" s="17" t="s">
        <v>71</v>
      </c>
      <c r="AA134" s="18" t="s">
        <v>71</v>
      </c>
      <c r="AB134" t="s">
        <v>71</v>
      </c>
      <c r="AC134" t="s">
        <v>71</v>
      </c>
      <c r="AD134" s="18" t="s">
        <v>71</v>
      </c>
      <c r="AE134" t="s">
        <v>71</v>
      </c>
      <c r="AF134" t="s">
        <v>71</v>
      </c>
      <c r="AG134" s="18" t="s">
        <v>71</v>
      </c>
      <c r="AH134" t="s">
        <v>71</v>
      </c>
      <c r="AI134" t="s">
        <v>71</v>
      </c>
      <c r="AJ134" s="18" t="s">
        <v>71</v>
      </c>
      <c r="AK134" t="s">
        <v>71</v>
      </c>
      <c r="AL134" t="s">
        <v>71</v>
      </c>
      <c r="AM134" t="s">
        <v>71</v>
      </c>
    </row>
    <row r="135" spans="1:39">
      <c r="A135" s="2" t="s">
        <v>225</v>
      </c>
      <c r="B135" s="2" t="s">
        <v>47</v>
      </c>
      <c r="C135" s="11" t="s">
        <v>71</v>
      </c>
      <c r="D135" s="11" t="s">
        <v>71</v>
      </c>
      <c r="E135" s="11"/>
      <c r="F135" s="11" t="s">
        <v>71</v>
      </c>
      <c r="G135" s="9" t="s">
        <v>220</v>
      </c>
      <c r="H135" s="10" t="s">
        <v>159</v>
      </c>
      <c r="I135" s="2">
        <v>4200</v>
      </c>
      <c r="J135" s="2">
        <v>76</v>
      </c>
      <c r="K135" s="2">
        <v>47</v>
      </c>
      <c r="L135" s="2">
        <v>37</v>
      </c>
      <c r="M135" s="2">
        <v>7.4</v>
      </c>
      <c r="N135" s="2">
        <v>30</v>
      </c>
      <c r="O135" s="2">
        <v>17.3</v>
      </c>
      <c r="P135" s="2">
        <f t="shared" si="8"/>
        <v>51.9</v>
      </c>
      <c r="Q135" s="2">
        <v>1.6</v>
      </c>
      <c r="R135" s="2">
        <v>0</v>
      </c>
      <c r="S135" s="2">
        <v>18</v>
      </c>
      <c r="T135" s="2">
        <v>23.3</v>
      </c>
      <c r="U135" s="2">
        <v>8.7</v>
      </c>
      <c r="V135" s="2">
        <v>-4.8</v>
      </c>
      <c r="W135" s="13">
        <v>52</v>
      </c>
      <c r="X135" s="14">
        <v>31.314</v>
      </c>
      <c r="Y135" s="14">
        <f t="shared" si="7"/>
        <v>18.41672</v>
      </c>
      <c r="Z135" s="17" t="s">
        <v>71</v>
      </c>
      <c r="AA135" s="18" t="s">
        <v>71</v>
      </c>
      <c r="AB135" t="s">
        <v>71</v>
      </c>
      <c r="AC135" t="s">
        <v>71</v>
      </c>
      <c r="AD135" s="18" t="s">
        <v>71</v>
      </c>
      <c r="AE135" t="s">
        <v>71</v>
      </c>
      <c r="AF135" t="s">
        <v>71</v>
      </c>
      <c r="AG135" s="18" t="s">
        <v>71</v>
      </c>
      <c r="AH135" t="s">
        <v>71</v>
      </c>
      <c r="AI135" t="s">
        <v>71</v>
      </c>
      <c r="AJ135" s="18" t="s">
        <v>71</v>
      </c>
      <c r="AK135" t="s">
        <v>71</v>
      </c>
      <c r="AL135" t="s">
        <v>71</v>
      </c>
      <c r="AM135" t="s">
        <v>71</v>
      </c>
    </row>
    <row r="136" spans="1:39">
      <c r="A136" s="2" t="s">
        <v>226</v>
      </c>
      <c r="B136" s="2" t="s">
        <v>70</v>
      </c>
      <c r="C136" s="11" t="s">
        <v>71</v>
      </c>
      <c r="D136" s="11" t="s">
        <v>71</v>
      </c>
      <c r="E136" s="11"/>
      <c r="F136" s="11" t="s">
        <v>71</v>
      </c>
      <c r="G136" s="9" t="s">
        <v>220</v>
      </c>
      <c r="H136" s="10" t="s">
        <v>175</v>
      </c>
      <c r="I136" s="2">
        <v>4200</v>
      </c>
      <c r="J136" s="2">
        <v>82.1</v>
      </c>
      <c r="K136" s="2">
        <v>50</v>
      </c>
      <c r="L136" s="2">
        <v>37</v>
      </c>
      <c r="M136" s="2">
        <v>7.44</v>
      </c>
      <c r="N136" s="2">
        <v>30</v>
      </c>
      <c r="O136" s="2">
        <v>15.2</v>
      </c>
      <c r="P136" s="2">
        <f t="shared" si="8"/>
        <v>45.6</v>
      </c>
      <c r="Q136" s="2">
        <v>1.4</v>
      </c>
      <c r="R136" s="2">
        <v>0</v>
      </c>
      <c r="S136" s="2">
        <v>17.1</v>
      </c>
      <c r="T136" s="2">
        <v>20.5</v>
      </c>
      <c r="U136" s="2">
        <v>2.6</v>
      </c>
      <c r="V136" s="2">
        <v>-2.6</v>
      </c>
      <c r="W136" s="13">
        <v>46</v>
      </c>
      <c r="X136" s="14">
        <v>30.394</v>
      </c>
      <c r="Y136" s="14">
        <f t="shared" si="7"/>
        <v>17.496088</v>
      </c>
      <c r="Z136" s="17" t="s">
        <v>71</v>
      </c>
      <c r="AA136" s="18" t="s">
        <v>71</v>
      </c>
      <c r="AB136" t="s">
        <v>71</v>
      </c>
      <c r="AC136" t="s">
        <v>71</v>
      </c>
      <c r="AD136" s="18" t="s">
        <v>71</v>
      </c>
      <c r="AE136" t="s">
        <v>71</v>
      </c>
      <c r="AF136" t="s">
        <v>71</v>
      </c>
      <c r="AG136" s="18" t="s">
        <v>71</v>
      </c>
      <c r="AH136" t="s">
        <v>71</v>
      </c>
      <c r="AI136" t="s">
        <v>71</v>
      </c>
      <c r="AJ136" s="18" t="s">
        <v>71</v>
      </c>
      <c r="AK136" t="s">
        <v>71</v>
      </c>
      <c r="AL136" t="s">
        <v>71</v>
      </c>
      <c r="AM136" t="s">
        <v>71</v>
      </c>
    </row>
    <row r="137" spans="3:6">
      <c r="C137" s="9"/>
      <c r="D137" s="10"/>
      <c r="E137" s="10"/>
      <c r="F137" s="6"/>
    </row>
    <row r="138" spans="3:6">
      <c r="C138" s="9"/>
      <c r="D138" s="10"/>
      <c r="E138" s="10"/>
      <c r="F138" s="6"/>
    </row>
    <row r="139" spans="3:6">
      <c r="C139" s="9"/>
      <c r="D139" s="10"/>
      <c r="E139" s="10"/>
      <c r="F139" s="6"/>
    </row>
    <row r="140" spans="3:6">
      <c r="C140" s="9"/>
      <c r="D140" s="10"/>
      <c r="E140" s="10"/>
      <c r="F140" s="6"/>
    </row>
    <row r="141" spans="3:6">
      <c r="C141" s="9"/>
      <c r="D141" s="10"/>
      <c r="E141" s="10"/>
      <c r="F141" s="6"/>
    </row>
    <row r="142" spans="3:6">
      <c r="C142" s="9"/>
      <c r="D142" s="10"/>
      <c r="E142" s="10"/>
      <c r="F142" s="6"/>
    </row>
    <row r="143" spans="3:6">
      <c r="C143" s="9"/>
      <c r="D143" s="10"/>
      <c r="E143" s="10"/>
      <c r="F143" s="6"/>
    </row>
    <row r="144" spans="3:6">
      <c r="C144" s="9"/>
      <c r="D144" s="10"/>
      <c r="E144" s="10"/>
      <c r="F144" s="6"/>
    </row>
    <row r="145" spans="3:6">
      <c r="C145" s="9"/>
      <c r="D145" s="10"/>
      <c r="E145" s="10"/>
      <c r="F145" s="6"/>
    </row>
    <row r="146" spans="3:6">
      <c r="C146" s="9"/>
      <c r="D146" s="10"/>
      <c r="E146" s="10"/>
      <c r="F146" s="6"/>
    </row>
    <row r="147" spans="3:6">
      <c r="C147" s="9"/>
      <c r="D147" s="10"/>
      <c r="E147" s="10"/>
      <c r="F147" s="6"/>
    </row>
    <row r="148" spans="3:6">
      <c r="C148" s="9"/>
      <c r="D148" s="10"/>
      <c r="E148" s="10"/>
      <c r="F148" s="6"/>
    </row>
    <row r="149" spans="3:6">
      <c r="C149" s="9"/>
      <c r="D149" s="10"/>
      <c r="E149" s="10"/>
      <c r="F149" s="6"/>
    </row>
    <row r="150" spans="3:6">
      <c r="C150" s="9"/>
      <c r="D150" s="10"/>
      <c r="E150" s="10"/>
      <c r="F150" s="6"/>
    </row>
    <row r="151" spans="3:6">
      <c r="C151" s="9"/>
      <c r="D151" s="10"/>
      <c r="E151" s="10"/>
      <c r="F151" s="6"/>
    </row>
    <row r="152" spans="3:6">
      <c r="C152" s="9"/>
      <c r="D152" s="10"/>
      <c r="E152" s="10"/>
      <c r="F152" s="6"/>
    </row>
    <row r="153" spans="3:6">
      <c r="C153" s="9"/>
      <c r="D153" s="10"/>
      <c r="E153" s="10"/>
      <c r="F153" s="6"/>
    </row>
    <row r="154" spans="3:6">
      <c r="C154" s="9"/>
      <c r="D154" s="10"/>
      <c r="E154" s="10"/>
      <c r="F154" s="6"/>
    </row>
    <row r="155" spans="3:6">
      <c r="C155" s="9"/>
      <c r="D155" s="10"/>
      <c r="E155" s="10"/>
      <c r="F155" s="6"/>
    </row>
    <row r="156" spans="3:6">
      <c r="C156" s="9"/>
      <c r="D156" s="10"/>
      <c r="E156" s="10"/>
      <c r="F156" s="6"/>
    </row>
    <row r="157" spans="3:6">
      <c r="C157" s="9"/>
      <c r="D157" s="10"/>
      <c r="E157" s="10"/>
      <c r="F157" s="6"/>
    </row>
    <row r="158" spans="3:6">
      <c r="C158" s="9"/>
      <c r="D158" s="10"/>
      <c r="E158" s="10"/>
      <c r="F158" s="6"/>
    </row>
    <row r="159" spans="3:6">
      <c r="C159" s="9"/>
      <c r="D159" s="10"/>
      <c r="E159" s="10"/>
      <c r="F159" s="6"/>
    </row>
    <row r="160" spans="3:6">
      <c r="C160" s="9"/>
      <c r="D160" s="10"/>
      <c r="E160" s="10"/>
      <c r="F160" s="6"/>
    </row>
    <row r="161" spans="3:6">
      <c r="C161" s="9"/>
      <c r="D161" s="10"/>
      <c r="E161" s="10"/>
      <c r="F161" s="6"/>
    </row>
    <row r="162" spans="3:6">
      <c r="C162" s="9"/>
      <c r="D162" s="10"/>
      <c r="E162" s="10"/>
      <c r="F162" s="6"/>
    </row>
    <row r="163" spans="3:6">
      <c r="C163" s="9"/>
      <c r="D163" s="10"/>
      <c r="E163" s="10"/>
      <c r="F163" s="6"/>
    </row>
    <row r="164" spans="3:6">
      <c r="C164" s="9"/>
      <c r="D164" s="10"/>
      <c r="E164" s="10"/>
      <c r="F164" s="6"/>
    </row>
    <row r="165" spans="3:6">
      <c r="C165" s="9"/>
      <c r="D165" s="10"/>
      <c r="E165" s="10"/>
      <c r="F165" s="6"/>
    </row>
    <row r="166" spans="3:6">
      <c r="C166" s="9"/>
      <c r="D166" s="10"/>
      <c r="E166" s="10"/>
      <c r="F166" s="6"/>
    </row>
    <row r="167" spans="3:6">
      <c r="C167" s="9"/>
      <c r="D167" s="10"/>
      <c r="E167" s="10"/>
      <c r="F167" s="6"/>
    </row>
    <row r="168" spans="3:6">
      <c r="C168" s="9"/>
      <c r="D168" s="10"/>
      <c r="E168" s="10"/>
      <c r="F168" s="6"/>
    </row>
    <row r="169" spans="3:6">
      <c r="C169" s="9"/>
      <c r="D169" s="10"/>
      <c r="E169" s="10"/>
      <c r="F169" s="6"/>
    </row>
    <row r="170" spans="3:6">
      <c r="C170" s="9"/>
      <c r="D170" s="10"/>
      <c r="E170" s="10"/>
      <c r="F170" s="6"/>
    </row>
    <row r="171" spans="3:6">
      <c r="C171" s="9"/>
      <c r="D171" s="10"/>
      <c r="E171" s="10"/>
      <c r="F171" s="6"/>
    </row>
    <row r="172" spans="3:6">
      <c r="C172" s="9"/>
      <c r="D172" s="10"/>
      <c r="E172" s="10"/>
      <c r="F172" s="6"/>
    </row>
    <row r="173" spans="3:6">
      <c r="C173" s="9"/>
      <c r="D173" s="10"/>
      <c r="E173" s="10"/>
      <c r="F173" s="6"/>
    </row>
    <row r="174" spans="3:6">
      <c r="C174" s="9"/>
      <c r="D174" s="10"/>
      <c r="E174" s="10"/>
      <c r="F174" s="6"/>
    </row>
    <row r="175" spans="3:6">
      <c r="C175" s="9"/>
      <c r="D175" s="10"/>
      <c r="E175" s="10"/>
      <c r="F175" s="6"/>
    </row>
    <row r="176" spans="3:6">
      <c r="C176" s="9"/>
      <c r="D176" s="10"/>
      <c r="E176" s="10"/>
      <c r="F176" s="6"/>
    </row>
    <row r="177" spans="3:6">
      <c r="C177" s="9"/>
      <c r="D177" s="10"/>
      <c r="E177" s="10"/>
      <c r="F177" s="6"/>
    </row>
    <row r="178" spans="3:6">
      <c r="C178" s="9"/>
      <c r="D178" s="10"/>
      <c r="E178" s="10"/>
      <c r="F178" s="6"/>
    </row>
    <row r="179" spans="3:6">
      <c r="C179" s="9"/>
      <c r="D179" s="10"/>
      <c r="E179" s="10"/>
      <c r="F179" s="6"/>
    </row>
    <row r="180" spans="3:6">
      <c r="C180" s="9"/>
      <c r="D180" s="10"/>
      <c r="E180" s="10"/>
      <c r="F180" s="6"/>
    </row>
    <row r="181" spans="3:6">
      <c r="C181" s="9"/>
      <c r="D181" s="10"/>
      <c r="E181" s="10"/>
      <c r="F181" s="6"/>
    </row>
    <row r="182" spans="3:6">
      <c r="C182" s="9"/>
      <c r="D182" s="10"/>
      <c r="E182" s="10"/>
      <c r="F182" s="6"/>
    </row>
    <row r="183" spans="3:6">
      <c r="C183" s="9"/>
      <c r="D183" s="10"/>
      <c r="E183" s="10"/>
      <c r="F183" s="6"/>
    </row>
    <row r="184" spans="3:6">
      <c r="C184" s="9"/>
      <c r="D184" s="10"/>
      <c r="E184" s="10"/>
      <c r="F184" s="6"/>
    </row>
    <row r="185" spans="3:6">
      <c r="C185" s="9"/>
      <c r="D185" s="10"/>
      <c r="E185" s="10"/>
      <c r="F185" s="6"/>
    </row>
    <row r="186" spans="3:6">
      <c r="C186" s="9"/>
      <c r="D186" s="10"/>
      <c r="E186" s="10"/>
      <c r="F186" s="6"/>
    </row>
    <row r="187" spans="3:6">
      <c r="C187" s="9"/>
      <c r="D187" s="10"/>
      <c r="E187" s="10"/>
      <c r="F187" s="6"/>
    </row>
    <row r="188" spans="3:6">
      <c r="C188" s="9"/>
      <c r="D188" s="10"/>
      <c r="E188" s="10"/>
      <c r="F188" s="6"/>
    </row>
    <row r="189" spans="3:6">
      <c r="C189" s="9"/>
      <c r="D189" s="10"/>
      <c r="E189" s="10"/>
      <c r="F189" s="6"/>
    </row>
    <row r="190" spans="3:6">
      <c r="C190" s="9"/>
      <c r="D190" s="10"/>
      <c r="E190" s="10"/>
      <c r="F190" s="6"/>
    </row>
    <row r="191" spans="3:6">
      <c r="C191" s="9"/>
      <c r="D191" s="10"/>
      <c r="E191" s="10"/>
      <c r="F191" s="6"/>
    </row>
    <row r="192" spans="3:6">
      <c r="C192" s="9"/>
      <c r="D192" s="10"/>
      <c r="E192" s="10"/>
      <c r="F192" s="6"/>
    </row>
    <row r="193" spans="3:6">
      <c r="C193" s="9"/>
      <c r="D193" s="10"/>
      <c r="E193" s="10"/>
      <c r="F193" s="6"/>
    </row>
    <row r="194" spans="3:6">
      <c r="C194" s="9"/>
      <c r="D194" s="10"/>
      <c r="E194" s="10"/>
      <c r="F194" s="6"/>
    </row>
    <row r="195" spans="3:6">
      <c r="C195" s="9"/>
      <c r="D195" s="10"/>
      <c r="E195" s="10"/>
      <c r="F195" s="6"/>
    </row>
    <row r="196" spans="3:6">
      <c r="C196" s="9"/>
      <c r="D196" s="10"/>
      <c r="E196" s="10"/>
      <c r="F196" s="6"/>
    </row>
    <row r="197" spans="3:6">
      <c r="C197" s="9"/>
      <c r="D197" s="10"/>
      <c r="E197" s="10"/>
      <c r="F197" s="6"/>
    </row>
    <row r="198" spans="3:6">
      <c r="C198" s="9"/>
      <c r="D198" s="10"/>
      <c r="E198" s="10"/>
      <c r="F198" s="6"/>
    </row>
    <row r="199" spans="3:6">
      <c r="C199" s="9"/>
      <c r="D199" s="10"/>
      <c r="E199" s="10"/>
      <c r="F199" s="6"/>
    </row>
    <row r="200" spans="3:6">
      <c r="C200" s="9"/>
      <c r="D200" s="10"/>
      <c r="E200" s="10"/>
      <c r="F200" s="6"/>
    </row>
    <row r="201" spans="3:6">
      <c r="C201" s="9"/>
      <c r="D201" s="10"/>
      <c r="E201" s="10"/>
      <c r="F201" s="6"/>
    </row>
    <row r="202" spans="3:6">
      <c r="C202" s="9"/>
      <c r="D202" s="10"/>
      <c r="E202" s="10"/>
      <c r="F202" s="6"/>
    </row>
    <row r="203" spans="3:6">
      <c r="C203" s="9"/>
      <c r="D203" s="10"/>
      <c r="E203" s="10"/>
      <c r="F203" s="6"/>
    </row>
    <row r="204" spans="3:3">
      <c r="C204"/>
    </row>
    <row r="207" spans="20:20">
      <c r="T207" s="19"/>
    </row>
  </sheetData>
  <sortState ref="A2:V208">
    <sortCondition ref="C2:C208"/>
    <sortCondition ref="D2:D208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zoomScale="40" zoomScaleNormal="40" topLeftCell="A16" workbookViewId="0">
      <selection activeCell="S16" sqref="S16"/>
    </sheetView>
  </sheetViews>
  <sheetFormatPr defaultColWidth="8.88888888888889" defaultRowHeight="14.4"/>
  <cols>
    <col min="5" max="7" width="12.8888888888889"/>
    <col min="9" max="9" width="12.8888888888889"/>
    <col min="12" max="16" width="12.8888888888889"/>
  </cols>
  <sheetData>
    <row r="1" spans="1:9">
      <c r="A1" s="1" t="s">
        <v>0</v>
      </c>
      <c r="B1" t="s">
        <v>3</v>
      </c>
      <c r="C1" t="s">
        <v>5</v>
      </c>
      <c r="D1" s="1" t="s">
        <v>14</v>
      </c>
      <c r="E1" t="s">
        <v>37</v>
      </c>
      <c r="F1" t="s">
        <v>38</v>
      </c>
      <c r="G1" t="s">
        <v>39</v>
      </c>
      <c r="H1" s="1" t="s">
        <v>33</v>
      </c>
      <c r="I1" t="s">
        <v>227</v>
      </c>
    </row>
    <row r="2" spans="1:9">
      <c r="A2" s="2" t="s">
        <v>40</v>
      </c>
      <c r="B2" s="3" t="s">
        <v>42</v>
      </c>
      <c r="C2" s="3" t="s">
        <v>43</v>
      </c>
      <c r="D2" s="2">
        <v>17.5</v>
      </c>
      <c r="E2" s="4">
        <v>0.293851851851852</v>
      </c>
      <c r="F2">
        <v>17.6937777777778</v>
      </c>
      <c r="G2">
        <v>22.5533763239667</v>
      </c>
      <c r="H2" s="5">
        <v>1194.33</v>
      </c>
      <c r="I2">
        <f t="shared" ref="I2:I19" si="0">H2/G2</f>
        <v>52.9557075111111</v>
      </c>
    </row>
    <row r="3" spans="1:9">
      <c r="A3" s="2" t="s">
        <v>46</v>
      </c>
      <c r="B3" s="3" t="s">
        <v>42</v>
      </c>
      <c r="C3" s="3" t="s">
        <v>43</v>
      </c>
      <c r="D3" s="2">
        <v>18.7</v>
      </c>
      <c r="E3" s="4">
        <v>0.21887037037037</v>
      </c>
      <c r="F3">
        <v>25.9875925925926</v>
      </c>
      <c r="G3">
        <v>18.2531097890752</v>
      </c>
      <c r="H3" s="5">
        <v>1403.33</v>
      </c>
      <c r="I3">
        <f t="shared" si="0"/>
        <v>76.8816939259259</v>
      </c>
    </row>
    <row r="4" spans="1:9">
      <c r="A4" s="2" t="s">
        <v>48</v>
      </c>
      <c r="B4" s="3" t="s">
        <v>42</v>
      </c>
      <c r="C4" s="3" t="s">
        <v>43</v>
      </c>
      <c r="D4" s="2">
        <v>16</v>
      </c>
      <c r="E4" s="4">
        <v>0.208030888030888</v>
      </c>
      <c r="F4">
        <v>17.3468918918919</v>
      </c>
      <c r="G4">
        <v>24.1632653061224</v>
      </c>
      <c r="H4" s="5">
        <v>1283.67</v>
      </c>
      <c r="I4">
        <f t="shared" si="0"/>
        <v>53.1248564189189</v>
      </c>
    </row>
    <row r="5" spans="1:9">
      <c r="A5" s="2" t="s">
        <v>50</v>
      </c>
      <c r="B5" s="3" t="s">
        <v>42</v>
      </c>
      <c r="C5" s="3" t="s">
        <v>43</v>
      </c>
      <c r="D5" s="2">
        <v>18.1</v>
      </c>
      <c r="E5" s="4">
        <v>0.252886363636364</v>
      </c>
      <c r="F5">
        <v>29.1454545454545</v>
      </c>
      <c r="G5">
        <v>18.9196859332135</v>
      </c>
      <c r="H5" s="5">
        <v>1603</v>
      </c>
      <c r="I5">
        <f t="shared" si="0"/>
        <v>84.726565</v>
      </c>
    </row>
    <row r="6" spans="1:9">
      <c r="A6" s="2" t="s">
        <v>52</v>
      </c>
      <c r="B6" s="3" t="s">
        <v>42</v>
      </c>
      <c r="C6" s="3" t="s">
        <v>43</v>
      </c>
      <c r="D6" s="2">
        <v>16.4</v>
      </c>
      <c r="E6" s="4">
        <v>0.204590909090909</v>
      </c>
      <c r="F6">
        <v>20.9909090909091</v>
      </c>
      <c r="G6">
        <v>18.5911303407247</v>
      </c>
      <c r="H6" s="5">
        <v>1154.5</v>
      </c>
      <c r="I6">
        <f t="shared" si="0"/>
        <v>62.0995054545455</v>
      </c>
    </row>
    <row r="7" spans="1:9">
      <c r="A7" s="2" t="s">
        <v>54</v>
      </c>
      <c r="B7" s="3" t="s">
        <v>42</v>
      </c>
      <c r="C7" s="3" t="s">
        <v>43</v>
      </c>
      <c r="D7" s="2">
        <v>18.2</v>
      </c>
      <c r="E7" s="4">
        <v>0.22890625</v>
      </c>
      <c r="F7">
        <v>18.7890625</v>
      </c>
      <c r="G7">
        <v>23.0861492122753</v>
      </c>
      <c r="H7" s="5">
        <v>1202.5</v>
      </c>
      <c r="I7">
        <f t="shared" si="0"/>
        <v>52.0875087890625</v>
      </c>
    </row>
    <row r="8" spans="1:9">
      <c r="A8" s="2" t="s">
        <v>56</v>
      </c>
      <c r="B8" s="3" t="s">
        <v>42</v>
      </c>
      <c r="C8" s="3" t="s">
        <v>43</v>
      </c>
      <c r="D8" s="2">
        <v>16.5</v>
      </c>
      <c r="E8" s="4">
        <v>0.191805555555556</v>
      </c>
      <c r="F8">
        <v>24.1481481481481</v>
      </c>
      <c r="G8">
        <v>18.4672206832872</v>
      </c>
      <c r="H8" s="5">
        <v>1304</v>
      </c>
      <c r="I8">
        <f t="shared" si="0"/>
        <v>70.6116</v>
      </c>
    </row>
    <row r="9" spans="1:9">
      <c r="A9" s="2" t="s">
        <v>58</v>
      </c>
      <c r="B9" s="3" t="s">
        <v>42</v>
      </c>
      <c r="C9" s="3" t="s">
        <v>60</v>
      </c>
      <c r="D9" s="2">
        <v>14.8</v>
      </c>
      <c r="E9" s="4">
        <v>0.245510204081633</v>
      </c>
      <c r="F9">
        <v>17.9795918367347</v>
      </c>
      <c r="G9">
        <v>19.8791026005112</v>
      </c>
      <c r="H9" s="5">
        <v>881</v>
      </c>
      <c r="I9">
        <f t="shared" si="0"/>
        <v>44.3178959183674</v>
      </c>
    </row>
    <row r="10" spans="1:9">
      <c r="A10" s="2" t="s">
        <v>61</v>
      </c>
      <c r="B10" s="3" t="s">
        <v>42</v>
      </c>
      <c r="C10" s="3" t="s">
        <v>60</v>
      </c>
      <c r="D10" s="2">
        <v>14.1</v>
      </c>
      <c r="E10" s="4">
        <v>0.152589285714286</v>
      </c>
      <c r="F10">
        <v>10.7321428571429</v>
      </c>
      <c r="G10">
        <v>22.0123622998988</v>
      </c>
      <c r="H10" s="5">
        <v>601</v>
      </c>
      <c r="I10">
        <f t="shared" si="0"/>
        <v>27.3028397321429</v>
      </c>
    </row>
    <row r="11" spans="1:9">
      <c r="A11" s="2" t="s">
        <v>63</v>
      </c>
      <c r="B11" s="3" t="s">
        <v>42</v>
      </c>
      <c r="C11" s="3" t="s">
        <v>60</v>
      </c>
      <c r="D11" s="2">
        <v>12.1</v>
      </c>
      <c r="E11" s="4">
        <v>0.145264643613267</v>
      </c>
      <c r="F11">
        <v>18.151376146789</v>
      </c>
      <c r="G11">
        <v>20.0183654729109</v>
      </c>
      <c r="H11" s="5">
        <v>989.25</v>
      </c>
      <c r="I11">
        <f t="shared" si="0"/>
        <v>49.417121559633</v>
      </c>
    </row>
    <row r="12" spans="1:9">
      <c r="A12" s="2" t="s">
        <v>65</v>
      </c>
      <c r="B12" s="3" t="s">
        <v>42</v>
      </c>
      <c r="C12" s="3" t="s">
        <v>60</v>
      </c>
      <c r="D12" s="2">
        <v>14.3</v>
      </c>
      <c r="E12" s="4">
        <v>0.24280612244898</v>
      </c>
      <c r="F12">
        <v>12.5594642857143</v>
      </c>
      <c r="G12">
        <v>19.3771626297578</v>
      </c>
      <c r="H12" s="5">
        <v>703.33</v>
      </c>
      <c r="I12">
        <f t="shared" si="0"/>
        <v>36.2968517857143</v>
      </c>
    </row>
    <row r="13" spans="1:9">
      <c r="A13" s="2" t="s">
        <v>67</v>
      </c>
      <c r="B13" s="3" t="s">
        <v>42</v>
      </c>
      <c r="C13" s="3" t="s">
        <v>60</v>
      </c>
      <c r="D13" s="2">
        <v>11.5</v>
      </c>
      <c r="E13" s="4">
        <v>0.172705627705627</v>
      </c>
      <c r="F13">
        <v>14.3737878787879</v>
      </c>
      <c r="G13">
        <v>24.8409800895781</v>
      </c>
      <c r="H13" s="5">
        <v>948.67</v>
      </c>
      <c r="I13">
        <f t="shared" si="0"/>
        <v>38.1897170151515</v>
      </c>
    </row>
    <row r="14" spans="1:9">
      <c r="A14" s="2" t="s">
        <v>72</v>
      </c>
      <c r="B14" s="3" t="s">
        <v>42</v>
      </c>
      <c r="C14" s="3" t="s">
        <v>60</v>
      </c>
      <c r="D14" s="2">
        <v>14.6</v>
      </c>
      <c r="E14" s="4">
        <v>0.289411764705882</v>
      </c>
      <c r="F14">
        <v>25.4352941176471</v>
      </c>
      <c r="G14">
        <v>17.6899063475546</v>
      </c>
      <c r="H14" s="5">
        <v>1081</v>
      </c>
      <c r="I14">
        <f t="shared" si="0"/>
        <v>61.1082941176471</v>
      </c>
    </row>
    <row r="15" spans="1:9">
      <c r="A15" s="2" t="s">
        <v>74</v>
      </c>
      <c r="B15" s="3" t="s">
        <v>42</v>
      </c>
      <c r="C15" s="3" t="s">
        <v>60</v>
      </c>
      <c r="D15" s="2">
        <v>14.3</v>
      </c>
      <c r="E15" s="4" t="s">
        <v>71</v>
      </c>
      <c r="F15">
        <v>12.858085106383</v>
      </c>
      <c r="G15">
        <v>17.4747174301011</v>
      </c>
      <c r="H15" s="5">
        <v>604.33</v>
      </c>
      <c r="I15">
        <f t="shared" si="0"/>
        <v>34.5831057021277</v>
      </c>
    </row>
    <row r="16" spans="1:9">
      <c r="A16" s="2" t="s">
        <v>107</v>
      </c>
      <c r="B16" s="3" t="s">
        <v>42</v>
      </c>
      <c r="C16" s="3" t="s">
        <v>60</v>
      </c>
      <c r="D16" s="2">
        <v>13.1</v>
      </c>
      <c r="E16" s="4">
        <v>0.3324375</v>
      </c>
      <c r="F16">
        <v>23.1302083333333</v>
      </c>
      <c r="G16">
        <v>19.2276878705336</v>
      </c>
      <c r="H16" s="5">
        <v>537</v>
      </c>
      <c r="I16">
        <f t="shared" si="0"/>
        <v>27.928475</v>
      </c>
    </row>
    <row r="17" spans="1:9">
      <c r="A17" s="2" t="s">
        <v>109</v>
      </c>
      <c r="B17" s="3" t="s">
        <v>42</v>
      </c>
      <c r="C17" s="3" t="s">
        <v>60</v>
      </c>
      <c r="D17" s="2">
        <v>14.6</v>
      </c>
      <c r="E17" s="4">
        <v>0.24165</v>
      </c>
      <c r="F17">
        <v>22.15</v>
      </c>
      <c r="G17">
        <v>21.359306249733</v>
      </c>
      <c r="H17" s="5">
        <v>1736</v>
      </c>
      <c r="I17">
        <f t="shared" si="0"/>
        <v>81.276048</v>
      </c>
    </row>
    <row r="18" spans="1:9">
      <c r="A18" s="2" t="s">
        <v>111</v>
      </c>
      <c r="B18" s="3" t="s">
        <v>42</v>
      </c>
      <c r="C18" s="3" t="s">
        <v>60</v>
      </c>
      <c r="D18" s="2">
        <v>14.1</v>
      </c>
      <c r="E18" s="4">
        <v>0.205686274509804</v>
      </c>
      <c r="F18">
        <v>20.0147058823529</v>
      </c>
      <c r="G18">
        <v>21.5044695564176</v>
      </c>
      <c r="H18" s="5">
        <v>1638</v>
      </c>
      <c r="I18">
        <f t="shared" si="0"/>
        <v>76.1702117647059</v>
      </c>
    </row>
    <row r="19" spans="1:9">
      <c r="A19" s="2" t="s">
        <v>76</v>
      </c>
      <c r="B19" s="3" t="s">
        <v>78</v>
      </c>
      <c r="C19" s="3" t="s">
        <v>43</v>
      </c>
      <c r="D19" s="2">
        <v>14.6</v>
      </c>
      <c r="E19" s="4">
        <v>0.153303571428571</v>
      </c>
      <c r="F19">
        <v>9.58928571428571</v>
      </c>
      <c r="G19">
        <v>20.8209399167162</v>
      </c>
      <c r="H19" s="5">
        <v>1099</v>
      </c>
      <c r="I19">
        <f t="shared" si="0"/>
        <v>52.7834</v>
      </c>
    </row>
    <row r="20" spans="1:9">
      <c r="A20" s="2" t="s">
        <v>81</v>
      </c>
      <c r="B20" s="3" t="s">
        <v>78</v>
      </c>
      <c r="C20" s="3" t="s">
        <v>43</v>
      </c>
      <c r="D20" s="2">
        <v>17.5</v>
      </c>
      <c r="E20" s="4">
        <v>0.197901785714286</v>
      </c>
      <c r="F20">
        <v>25.59375</v>
      </c>
      <c r="G20">
        <v>23.5078053259871</v>
      </c>
      <c r="H20" s="5">
        <v>1447</v>
      </c>
      <c r="I20">
        <f t="shared" ref="I20:I35" si="1">H20/G20</f>
        <v>61.5540234375</v>
      </c>
    </row>
    <row r="21" spans="1:9">
      <c r="A21" s="2" t="s">
        <v>83</v>
      </c>
      <c r="B21" s="3" t="s">
        <v>78</v>
      </c>
      <c r="C21" s="3" t="s">
        <v>43</v>
      </c>
      <c r="D21" s="2">
        <v>15.6</v>
      </c>
      <c r="E21" s="4">
        <v>0.198346774193548</v>
      </c>
      <c r="F21">
        <v>17.7258064516129</v>
      </c>
      <c r="G21">
        <v>22.2309871275413</v>
      </c>
      <c r="H21" s="5">
        <v>1655.5</v>
      </c>
      <c r="I21">
        <f t="shared" si="1"/>
        <v>74.4681282258065</v>
      </c>
    </row>
    <row r="22" spans="1:9">
      <c r="A22" s="2" t="s">
        <v>85</v>
      </c>
      <c r="B22" s="3" t="s">
        <v>78</v>
      </c>
      <c r="C22" s="3" t="s">
        <v>43</v>
      </c>
      <c r="D22" s="2">
        <v>16.3</v>
      </c>
      <c r="E22" s="4">
        <v>0.274675925925926</v>
      </c>
      <c r="F22" t="s">
        <v>71</v>
      </c>
      <c r="G22">
        <v>19.5964581216432</v>
      </c>
      <c r="H22" s="5">
        <v>1478.5</v>
      </c>
      <c r="I22">
        <f t="shared" si="1"/>
        <v>75.4473074074074</v>
      </c>
    </row>
    <row r="23" spans="1:9">
      <c r="A23" s="2" t="s">
        <v>87</v>
      </c>
      <c r="B23" s="3" t="s">
        <v>78</v>
      </c>
      <c r="C23" s="3" t="s">
        <v>43</v>
      </c>
      <c r="D23" s="2">
        <v>15.6</v>
      </c>
      <c r="E23" s="4">
        <v>0.204194915254237</v>
      </c>
      <c r="F23">
        <v>24.5254237288136</v>
      </c>
      <c r="G23">
        <v>21.6712580348944</v>
      </c>
      <c r="H23" s="5">
        <v>1615.5</v>
      </c>
      <c r="I23">
        <f t="shared" si="1"/>
        <v>74.5457415254237</v>
      </c>
    </row>
    <row r="24" spans="1:9">
      <c r="A24" s="2" t="s">
        <v>89</v>
      </c>
      <c r="B24" s="3" t="s">
        <v>78</v>
      </c>
      <c r="C24" s="3" t="s">
        <v>43</v>
      </c>
      <c r="D24" s="2">
        <v>15.6</v>
      </c>
      <c r="E24" s="4">
        <v>0.24866935483871</v>
      </c>
      <c r="F24">
        <v>26.7016129032258</v>
      </c>
      <c r="G24">
        <v>22.2309871275413</v>
      </c>
      <c r="H24" s="5">
        <v>2072.5</v>
      </c>
      <c r="I24">
        <f t="shared" si="1"/>
        <v>93.2257298387097</v>
      </c>
    </row>
    <row r="25" spans="1:9">
      <c r="A25" s="2" t="s">
        <v>91</v>
      </c>
      <c r="B25" s="3" t="s">
        <v>78</v>
      </c>
      <c r="C25" s="3" t="s">
        <v>43</v>
      </c>
      <c r="D25" s="2">
        <v>15.1</v>
      </c>
      <c r="E25" s="4">
        <v>0.27198275862069</v>
      </c>
      <c r="F25">
        <v>25.4913793103448</v>
      </c>
      <c r="G25">
        <v>19.6051919956733</v>
      </c>
      <c r="H25" s="5">
        <v>1403</v>
      </c>
      <c r="I25">
        <f t="shared" si="1"/>
        <v>71.562675862069</v>
      </c>
    </row>
    <row r="26" spans="1:9">
      <c r="A26" s="2" t="s">
        <v>93</v>
      </c>
      <c r="B26" s="3" t="s">
        <v>78</v>
      </c>
      <c r="C26" s="3" t="s">
        <v>43</v>
      </c>
      <c r="D26" s="2">
        <v>16.8</v>
      </c>
      <c r="E26" s="4">
        <v>0.249541666666667</v>
      </c>
      <c r="F26">
        <v>26.925</v>
      </c>
      <c r="G26">
        <v>19.8176773682124</v>
      </c>
      <c r="H26" s="5">
        <v>1073</v>
      </c>
      <c r="I26">
        <f t="shared" si="1"/>
        <v>54.14358</v>
      </c>
    </row>
    <row r="27" spans="1:9">
      <c r="A27" s="2" t="s">
        <v>95</v>
      </c>
      <c r="B27" s="3" t="s">
        <v>78</v>
      </c>
      <c r="C27" s="3" t="s">
        <v>43</v>
      </c>
      <c r="D27" s="2">
        <v>14</v>
      </c>
      <c r="E27" s="4">
        <v>0.3337</v>
      </c>
      <c r="F27">
        <v>41.45</v>
      </c>
      <c r="G27">
        <v>17.9282154254366</v>
      </c>
      <c r="H27" s="5">
        <v>967.5</v>
      </c>
      <c r="I27">
        <f t="shared" si="1"/>
        <v>53.965215</v>
      </c>
    </row>
    <row r="28" spans="1:9">
      <c r="A28" s="2" t="s">
        <v>97</v>
      </c>
      <c r="B28" s="3" t="s">
        <v>78</v>
      </c>
      <c r="C28" s="3" t="s">
        <v>60</v>
      </c>
      <c r="D28" s="2">
        <v>13.7</v>
      </c>
      <c r="E28" s="4">
        <v>0.174463276836158</v>
      </c>
      <c r="F28">
        <v>23.7796610169492</v>
      </c>
      <c r="G28">
        <v>23.046875</v>
      </c>
      <c r="H28" s="5">
        <v>970.5</v>
      </c>
      <c r="I28">
        <f t="shared" si="1"/>
        <v>42.1098305084746</v>
      </c>
    </row>
    <row r="29" spans="1:9">
      <c r="A29" s="2" t="s">
        <v>99</v>
      </c>
      <c r="B29" s="3" t="s">
        <v>78</v>
      </c>
      <c r="C29" s="3" t="s">
        <v>60</v>
      </c>
      <c r="D29" s="2">
        <v>13.2</v>
      </c>
      <c r="E29" s="4">
        <v>0.204759615384615</v>
      </c>
      <c r="F29">
        <v>20.6346153846154</v>
      </c>
      <c r="G29">
        <v>20.3125</v>
      </c>
      <c r="H29" s="5">
        <v>1217.5</v>
      </c>
      <c r="I29">
        <f t="shared" si="1"/>
        <v>59.9384615384615</v>
      </c>
    </row>
    <row r="30" spans="1:9">
      <c r="A30" s="2" t="s">
        <v>101</v>
      </c>
      <c r="B30" s="3" t="s">
        <v>78</v>
      </c>
      <c r="C30" s="3" t="s">
        <v>60</v>
      </c>
      <c r="D30" s="2">
        <v>10.3</v>
      </c>
      <c r="E30" s="4">
        <v>0.185294117647059</v>
      </c>
      <c r="F30">
        <v>18.9705882352941</v>
      </c>
      <c r="G30">
        <v>19.1953027964922</v>
      </c>
      <c r="H30" s="5">
        <v>1110.25</v>
      </c>
      <c r="I30">
        <f t="shared" si="1"/>
        <v>57.8396710784314</v>
      </c>
    </row>
    <row r="31" spans="1:9">
      <c r="A31" s="2" t="s">
        <v>103</v>
      </c>
      <c r="B31" s="3" t="s">
        <v>78</v>
      </c>
      <c r="C31" s="3" t="s">
        <v>60</v>
      </c>
      <c r="D31" s="2">
        <v>11.6</v>
      </c>
      <c r="E31" s="4">
        <v>0.1490625</v>
      </c>
      <c r="F31">
        <v>15.1640625</v>
      </c>
      <c r="G31">
        <v>22.1453287197232</v>
      </c>
      <c r="H31" s="5">
        <v>1107.5</v>
      </c>
      <c r="I31">
        <f t="shared" si="1"/>
        <v>50.010546875</v>
      </c>
    </row>
    <row r="32" spans="1:9">
      <c r="A32" s="2" t="s">
        <v>105</v>
      </c>
      <c r="B32" s="3" t="s">
        <v>78</v>
      </c>
      <c r="C32" s="3" t="s">
        <v>60</v>
      </c>
      <c r="D32" s="2">
        <v>12.9</v>
      </c>
      <c r="E32" s="4">
        <v>0.250042372881356</v>
      </c>
      <c r="F32">
        <v>20.635593220339</v>
      </c>
      <c r="G32">
        <v>20.4152249134948</v>
      </c>
      <c r="H32" s="5">
        <v>1020.75</v>
      </c>
      <c r="I32">
        <f t="shared" si="1"/>
        <v>49.9994491525424</v>
      </c>
    </row>
    <row r="33" spans="1:9">
      <c r="A33" s="2" t="s">
        <v>113</v>
      </c>
      <c r="B33" s="3" t="s">
        <v>78</v>
      </c>
      <c r="C33" s="3" t="s">
        <v>60</v>
      </c>
      <c r="D33" s="2">
        <v>14.3</v>
      </c>
      <c r="E33" s="4">
        <v>0.2375</v>
      </c>
      <c r="F33">
        <v>15.515873015873</v>
      </c>
      <c r="G33">
        <v>21.7993079584775</v>
      </c>
      <c r="H33" s="5">
        <v>977.5</v>
      </c>
      <c r="I33">
        <f t="shared" si="1"/>
        <v>44.840873015873</v>
      </c>
    </row>
    <row r="34" spans="1:9">
      <c r="A34" s="2" t="s">
        <v>115</v>
      </c>
      <c r="B34" s="3" t="s">
        <v>78</v>
      </c>
      <c r="C34" s="3" t="s">
        <v>60</v>
      </c>
      <c r="D34" s="2">
        <v>14.7</v>
      </c>
      <c r="E34" s="4">
        <v>0.276060037523451</v>
      </c>
      <c r="F34">
        <v>25.5512195121951</v>
      </c>
      <c r="G34">
        <v>17.981667470725</v>
      </c>
      <c r="H34" s="5">
        <v>1047.6</v>
      </c>
      <c r="I34">
        <f t="shared" si="1"/>
        <v>58.2593356097561</v>
      </c>
    </row>
    <row r="35" spans="1:9">
      <c r="A35" s="2" t="s">
        <v>117</v>
      </c>
      <c r="B35" s="3" t="s">
        <v>78</v>
      </c>
      <c r="C35" s="3" t="s">
        <v>60</v>
      </c>
      <c r="D35" s="2">
        <v>13.5</v>
      </c>
      <c r="E35" s="4">
        <v>0.258291054739652</v>
      </c>
      <c r="F35">
        <v>19.8629906542056</v>
      </c>
      <c r="G35">
        <v>22.2684703433923</v>
      </c>
      <c r="H35" s="5">
        <v>1062.67</v>
      </c>
      <c r="I35">
        <f t="shared" si="1"/>
        <v>47.720835046729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4200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2019-06-28T00:52:00Z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